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hidePivotFieldList="1"/>
  <bookViews>
    <workbookView xWindow="-105" yWindow="-105" windowWidth="30930" windowHeight="16770" tabRatio="848"/>
  </bookViews>
  <sheets>
    <sheet name="ｼｰﾄ" sheetId="44" r:id="rId1"/>
    <sheet name="使い方" sheetId="20" r:id="rId2"/>
    <sheet name="注意" sheetId="48" r:id="rId3"/>
    <sheet name="入力" sheetId="14" r:id="rId4"/>
    <sheet name="ｺｰﾄﾞ" sheetId="46" r:id="rId5"/>
    <sheet name="入力補助" sheetId="39" r:id="rId6"/>
    <sheet name="結果" sheetId="41" r:id="rId7"/>
    <sheet name="推計" sheetId="37" r:id="rId8"/>
    <sheet name="推計2" sheetId="8" r:id="rId9"/>
    <sheet name="推計3" sheetId="35" r:id="rId10"/>
    <sheet name="係数表" sheetId="7" r:id="rId11"/>
    <sheet name="取引基本表" sheetId="22" r:id="rId12"/>
    <sheet name="投入係数行列" sheetId="23" r:id="rId13"/>
    <sheet name="単位行列" sheetId="24" r:id="rId14"/>
    <sheet name="移輸入係数行列" sheetId="25" r:id="rId15"/>
    <sheet name="逆行列係数(開放型)" sheetId="27" r:id="rId16"/>
    <sheet name="Z" sheetId="29" r:id="rId17"/>
    <sheet name="環境" sheetId="32" r:id="rId18"/>
    <sheet name="参考" sheetId="45" r:id="rId19"/>
  </sheets>
  <definedNames>
    <definedName name="_xlnm.Print_Area" localSheetId="16">Z!$A$1:$DI$115</definedName>
    <definedName name="_xlnm.Print_Area" localSheetId="14">移輸入係数行列!$A$1:$DI$115</definedName>
    <definedName name="_xlnm.Print_Area" localSheetId="15">'逆行列係数(開放型)'!$A$1:$DI$115</definedName>
    <definedName name="_xlnm.Print_Area" localSheetId="10">係数表!$A$1:$Y$115</definedName>
    <definedName name="_xlnm.Print_Area" localSheetId="6">結果!$A$1:$K$30</definedName>
    <definedName name="_xlnm.Print_Area" localSheetId="11">取引基本表!$A$1:$EB$129</definedName>
    <definedName name="_xlnm.Print_Area" localSheetId="7">推計!$A$1:$AX$117</definedName>
    <definedName name="_xlnm.Print_Area" localSheetId="8">推計2!$A$1:$AX$117</definedName>
    <definedName name="_xlnm.Print_Area" localSheetId="9">推計3!$A$1:$AX$117</definedName>
    <definedName name="_xlnm.Print_Area" localSheetId="13">単位行列!$A$1:$DI$115</definedName>
    <definedName name="_xlnm.Print_Area" localSheetId="12">投入係数行列!$A$1:$DI$125</definedName>
    <definedName name="_xlnm.Print_Area" localSheetId="5">入力補助!$A$1:$L$53</definedName>
    <definedName name="_xlnm.Print_Titles" localSheetId="16">Z!$A:$C</definedName>
    <definedName name="_xlnm.Print_Titles" localSheetId="4">ｺｰﾄﾞ!$1:$2</definedName>
    <definedName name="_xlnm.Print_Titles" localSheetId="14">移輸入係数行列!$A:$C</definedName>
    <definedName name="_xlnm.Print_Titles" localSheetId="11">取引基本表!$A:$C</definedName>
    <definedName name="_xlnm.Print_Titles" localSheetId="13">単位行列!$A:$C</definedName>
    <definedName name="_xlnm.Print_Titles" localSheetId="12">投入係数行列!$A:$C</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6" i="32" l="1"/>
  <c r="AN115" i="35" l="1"/>
  <c r="D115" i="35"/>
  <c r="AN115" i="8"/>
  <c r="D6" i="25" l="1"/>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H114" i="25"/>
  <c r="DG114"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DH113" i="25"/>
  <c r="DG113"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H112" i="25"/>
  <c r="DG112"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H111" i="25"/>
  <c r="DG111" i="25"/>
  <c r="DF111" i="25"/>
  <c r="DE111" i="25"/>
  <c r="DD111" i="25"/>
  <c r="DC111" i="25"/>
  <c r="DB111" i="25"/>
  <c r="DA111" i="25"/>
  <c r="CZ111" i="25"/>
  <c r="CY111" i="25"/>
  <c r="CX111" i="25"/>
  <c r="CW111" i="25"/>
  <c r="CV111" i="25"/>
  <c r="CU111" i="25"/>
  <c r="CT111" i="25"/>
  <c r="CS111" i="25"/>
  <c r="CR111" i="25"/>
  <c r="CQ111" i="25"/>
  <c r="CP111" i="25"/>
  <c r="CO111" i="25"/>
  <c r="CN111" i="25"/>
  <c r="CM111" i="25"/>
  <c r="CL111" i="25"/>
  <c r="CK111" i="25"/>
  <c r="CJ111" i="25"/>
  <c r="CI111" i="25"/>
  <c r="CH111" i="25"/>
  <c r="CG111"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H110" i="25"/>
  <c r="DG110" i="25"/>
  <c r="DF110" i="25"/>
  <c r="DE110" i="25"/>
  <c r="DD110" i="25"/>
  <c r="DC110" i="25"/>
  <c r="DB110" i="25"/>
  <c r="DA110" i="25"/>
  <c r="CZ110" i="25"/>
  <c r="CY110" i="25"/>
  <c r="CX110" i="25"/>
  <c r="CW110" i="25"/>
  <c r="CV110" i="25"/>
  <c r="CU110" i="25"/>
  <c r="CT110" i="25"/>
  <c r="CS110" i="25"/>
  <c r="CR110" i="25"/>
  <c r="CQ110" i="25"/>
  <c r="CP110" i="25"/>
  <c r="CO110" i="25"/>
  <c r="CN110" i="25"/>
  <c r="CM110" i="25"/>
  <c r="CL110" i="25"/>
  <c r="CK110" i="25"/>
  <c r="CJ110" i="25"/>
  <c r="CI110" i="25"/>
  <c r="CH110" i="25"/>
  <c r="CG110"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H109" i="25"/>
  <c r="DG109" i="25"/>
  <c r="DF109" i="25"/>
  <c r="DE109" i="25"/>
  <c r="DD109" i="25"/>
  <c r="DC109" i="25"/>
  <c r="DB109" i="25"/>
  <c r="DA109" i="25"/>
  <c r="CZ109" i="25"/>
  <c r="CY109" i="25"/>
  <c r="CX109" i="25"/>
  <c r="CW109" i="25"/>
  <c r="CV109" i="25"/>
  <c r="CU109" i="25"/>
  <c r="CT109" i="25"/>
  <c r="CS109" i="25"/>
  <c r="CR109" i="25"/>
  <c r="CQ109" i="25"/>
  <c r="CP109" i="25"/>
  <c r="CO109" i="25"/>
  <c r="CN109" i="25"/>
  <c r="CM109" i="25"/>
  <c r="CL109" i="25"/>
  <c r="CK109" i="25"/>
  <c r="CJ109" i="25"/>
  <c r="CI109" i="25"/>
  <c r="CH109" i="25"/>
  <c r="CG109"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H108" i="25"/>
  <c r="DG108" i="25"/>
  <c r="DF108" i="25"/>
  <c r="DE108" i="25"/>
  <c r="DD108" i="25"/>
  <c r="DC108" i="25"/>
  <c r="DB108" i="25"/>
  <c r="DA108" i="25"/>
  <c r="CZ108" i="25"/>
  <c r="CY108" i="25"/>
  <c r="CX108" i="25"/>
  <c r="CW108" i="25"/>
  <c r="CV108" i="25"/>
  <c r="CU108" i="25"/>
  <c r="CT108" i="25"/>
  <c r="CS108" i="25"/>
  <c r="CR108" i="25"/>
  <c r="CQ108" i="25"/>
  <c r="CP108" i="25"/>
  <c r="CO108" i="25"/>
  <c r="CN108" i="25"/>
  <c r="CM108" i="25"/>
  <c r="CL108" i="25"/>
  <c r="CK108" i="25"/>
  <c r="CJ108" i="25"/>
  <c r="CI108" i="25"/>
  <c r="CH108" i="25"/>
  <c r="CG108"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H107" i="25"/>
  <c r="DG107" i="25"/>
  <c r="DF107" i="25"/>
  <c r="DE107" i="25"/>
  <c r="DD107" i="25"/>
  <c r="DC107" i="25"/>
  <c r="DB107" i="25"/>
  <c r="DA107" i="25"/>
  <c r="CZ107" i="25"/>
  <c r="CY107" i="25"/>
  <c r="CX107" i="25"/>
  <c r="CW107" i="25"/>
  <c r="CV107" i="25"/>
  <c r="CU107" i="25"/>
  <c r="CT107" i="25"/>
  <c r="CS107" i="25"/>
  <c r="CR107" i="25"/>
  <c r="CQ107" i="25"/>
  <c r="CP107" i="25"/>
  <c r="CO107" i="25"/>
  <c r="CN107" i="25"/>
  <c r="CM107" i="25"/>
  <c r="CL107" i="25"/>
  <c r="CK107" i="25"/>
  <c r="CJ107" i="25"/>
  <c r="CI107" i="25"/>
  <c r="CH107" i="25"/>
  <c r="CG107"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H106" i="25"/>
  <c r="DG106" i="25"/>
  <c r="DF106" i="25"/>
  <c r="DE106" i="25"/>
  <c r="DD106" i="25"/>
  <c r="DC106" i="25"/>
  <c r="DB106" i="25"/>
  <c r="DA106" i="25"/>
  <c r="CZ106" i="25"/>
  <c r="CY106" i="25"/>
  <c r="CX106" i="25"/>
  <c r="CW106" i="25"/>
  <c r="CV106" i="25"/>
  <c r="CU106" i="25"/>
  <c r="CT106" i="25"/>
  <c r="CS106" i="25"/>
  <c r="CR106" i="25"/>
  <c r="CQ106" i="25"/>
  <c r="CP106" i="25"/>
  <c r="CO106" i="25"/>
  <c r="CN106" i="25"/>
  <c r="CM106" i="25"/>
  <c r="CL106" i="25"/>
  <c r="CK106" i="25"/>
  <c r="CJ106" i="25"/>
  <c r="CI106" i="25"/>
  <c r="CH106" i="25"/>
  <c r="CG106"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H104" i="25"/>
  <c r="DG104"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H103" i="25"/>
  <c r="DG103"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H102" i="25"/>
  <c r="DG102" i="25"/>
  <c r="DF102" i="25"/>
  <c r="DE102" i="25"/>
  <c r="DD102" i="25"/>
  <c r="DC102" i="25"/>
  <c r="DB102" i="25"/>
  <c r="DA102" i="25"/>
  <c r="CZ102" i="25"/>
  <c r="CY102" i="25"/>
  <c r="CX102" i="25"/>
  <c r="CW102" i="25"/>
  <c r="CV102" i="25"/>
  <c r="CU102" i="25"/>
  <c r="CT102" i="25"/>
  <c r="CS102" i="25"/>
  <c r="CR102" i="25"/>
  <c r="CQ102" i="25"/>
  <c r="CP102" i="25"/>
  <c r="CO102" i="25"/>
  <c r="CN102" i="25"/>
  <c r="CM102" i="25"/>
  <c r="CL102" i="25"/>
  <c r="CK102" i="25"/>
  <c r="CJ102" i="25"/>
  <c r="CI102" i="25"/>
  <c r="CH102" i="25"/>
  <c r="CG102"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H101" i="25"/>
  <c r="DG101" i="25"/>
  <c r="DF101" i="25"/>
  <c r="DE101" i="25"/>
  <c r="DD101" i="25"/>
  <c r="DC101" i="25"/>
  <c r="DB101" i="25"/>
  <c r="DA101" i="25"/>
  <c r="CZ101" i="25"/>
  <c r="CY101" i="25"/>
  <c r="CX101" i="25"/>
  <c r="CW101" i="25"/>
  <c r="CV101" i="25"/>
  <c r="CU101" i="25"/>
  <c r="CT101" i="25"/>
  <c r="CS101" i="25"/>
  <c r="CR101" i="25"/>
  <c r="CQ101" i="25"/>
  <c r="CP101" i="25"/>
  <c r="CO101" i="25"/>
  <c r="CN101" i="25"/>
  <c r="CM101" i="25"/>
  <c r="CL101" i="25"/>
  <c r="CK101" i="25"/>
  <c r="CJ101" i="25"/>
  <c r="CI101" i="25"/>
  <c r="CH101" i="25"/>
  <c r="CG101"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H100" i="25"/>
  <c r="DG100"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H99" i="25"/>
  <c r="DG99" i="25"/>
  <c r="DF99" i="25"/>
  <c r="DE99" i="25"/>
  <c r="DD99" i="25"/>
  <c r="DC99" i="25"/>
  <c r="DB99" i="25"/>
  <c r="DA99" i="25"/>
  <c r="CZ99" i="25"/>
  <c r="CY99" i="25"/>
  <c r="CX99" i="25"/>
  <c r="CW99" i="25"/>
  <c r="CV99" i="25"/>
  <c r="CU99" i="25"/>
  <c r="CT99" i="25"/>
  <c r="CS99" i="25"/>
  <c r="CR99" i="25"/>
  <c r="CQ99" i="25"/>
  <c r="CP99" i="25"/>
  <c r="CO99" i="25"/>
  <c r="CN99" i="25"/>
  <c r="CM99" i="25"/>
  <c r="CL99" i="25"/>
  <c r="CK99" i="25"/>
  <c r="CJ99" i="25"/>
  <c r="CI99" i="25"/>
  <c r="CH99" i="25"/>
  <c r="CG99"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H98" i="25"/>
  <c r="DG98" i="25"/>
  <c r="DF98" i="25"/>
  <c r="DE98" i="25"/>
  <c r="DD98" i="25"/>
  <c r="DC98" i="25"/>
  <c r="DB98" i="25"/>
  <c r="DA98" i="25"/>
  <c r="CZ98" i="25"/>
  <c r="CY98" i="25"/>
  <c r="CX98" i="25"/>
  <c r="CW98" i="25"/>
  <c r="CV98" i="25"/>
  <c r="CU98" i="25"/>
  <c r="CT98" i="25"/>
  <c r="CS98" i="25"/>
  <c r="CR98" i="25"/>
  <c r="CQ98" i="25"/>
  <c r="CP98" i="25"/>
  <c r="CO98" i="25"/>
  <c r="CN98" i="25"/>
  <c r="CM98" i="25"/>
  <c r="CL98" i="25"/>
  <c r="CK98" i="25"/>
  <c r="CJ98" i="25"/>
  <c r="CI98" i="25"/>
  <c r="CH98" i="25"/>
  <c r="CG98"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H97" i="25"/>
  <c r="DG97"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H96" i="25"/>
  <c r="DG96"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H95" i="25"/>
  <c r="DG95"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H94" i="25"/>
  <c r="DG94" i="25"/>
  <c r="DF94" i="25"/>
  <c r="DE94" i="25"/>
  <c r="DD94" i="25"/>
  <c r="DC94" i="25"/>
  <c r="DB94" i="25"/>
  <c r="DA94" i="25"/>
  <c r="CZ94" i="25"/>
  <c r="CY94" i="25"/>
  <c r="CX94" i="25"/>
  <c r="CW94" i="25"/>
  <c r="CV94" i="25"/>
  <c r="CU94" i="25"/>
  <c r="CT94" i="25"/>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H93" i="25"/>
  <c r="DG93"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H92" i="25"/>
  <c r="DG92"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H91" i="25"/>
  <c r="DG91"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H90" i="25"/>
  <c r="DG90"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H89" i="25"/>
  <c r="DG89"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H88" i="25"/>
  <c r="DG88" i="25"/>
  <c r="DF88" i="25"/>
  <c r="DE88" i="25"/>
  <c r="DD88" i="25"/>
  <c r="DC88" i="25"/>
  <c r="DB88" i="25"/>
  <c r="DA88" i="25"/>
  <c r="CZ88" i="25"/>
  <c r="CY88" i="25"/>
  <c r="CX88" i="25"/>
  <c r="CW88" i="25"/>
  <c r="CV88" i="25"/>
  <c r="CU88" i="25"/>
  <c r="CT88" i="25"/>
  <c r="CS88" i="25"/>
  <c r="CR88" i="25"/>
  <c r="CQ88" i="25"/>
  <c r="CP88" i="25"/>
  <c r="CO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H87" i="25"/>
  <c r="DG87"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H86" i="25"/>
  <c r="DG86"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H85" i="25"/>
  <c r="DG85"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H84" i="25"/>
  <c r="DG84"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H83" i="25"/>
  <c r="DG83"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H82" i="25"/>
  <c r="DG82"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H81" i="25"/>
  <c r="DG81"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H80" i="25"/>
  <c r="DG80"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H79" i="25"/>
  <c r="DG79"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H78" i="25"/>
  <c r="DG78"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H76" i="25"/>
  <c r="DG76"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H75" i="25"/>
  <c r="DG75"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H74" i="25"/>
  <c r="DG74"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H73" i="25"/>
  <c r="DG73"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H72" i="25"/>
  <c r="DG72"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H71" i="25"/>
  <c r="DG71"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H70" i="25"/>
  <c r="DG70"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H69" i="25"/>
  <c r="DG69"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H68" i="25"/>
  <c r="DG68"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H67" i="25"/>
  <c r="DG67"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H66" i="25"/>
  <c r="DG66"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H65" i="25"/>
  <c r="DG65"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H64" i="25"/>
  <c r="DG64"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H63" i="25"/>
  <c r="DG63"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H62" i="25"/>
  <c r="DG62"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H61" i="25"/>
  <c r="DG61"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H60" i="25"/>
  <c r="DG60"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H59" i="25"/>
  <c r="DG59"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H58" i="25"/>
  <c r="DG58"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H57" i="25"/>
  <c r="DG57"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H56" i="25"/>
  <c r="DG56"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H55" i="25"/>
  <c r="DG55"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H32" i="25"/>
  <c r="DG32"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H31" i="25"/>
  <c r="DG31"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H30" i="25"/>
  <c r="DG30"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H7" i="25"/>
  <c r="DG7"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H6" i="25"/>
  <c r="DG6" i="25"/>
  <c r="DF6" i="25"/>
  <c r="DE6" i="25"/>
  <c r="DD6" i="25"/>
  <c r="DC6" i="25"/>
  <c r="DB6" i="25"/>
  <c r="DA6" i="25"/>
  <c r="CZ6" i="25"/>
  <c r="CY6" i="25"/>
  <c r="CX6" i="25"/>
  <c r="CW6" i="25"/>
  <c r="CV6" i="25"/>
  <c r="CU6" i="25"/>
  <c r="CT6" i="25"/>
  <c r="CS6" i="25"/>
  <c r="CR6" i="25"/>
  <c r="CQ6" i="25"/>
  <c r="CP6" i="25"/>
  <c r="CO6" i="25"/>
  <c r="CN6" i="25"/>
  <c r="CM6" i="25"/>
  <c r="CL6" i="25"/>
  <c r="CK6" i="25"/>
  <c r="CJ6" i="25"/>
  <c r="CI6" i="25"/>
  <c r="CH6" i="25"/>
  <c r="CG6" i="25"/>
  <c r="CF6" i="25"/>
  <c r="CE6" i="25"/>
  <c r="CD6" i="25"/>
  <c r="CC6" i="25"/>
  <c r="CB6" i="25"/>
  <c r="CA6" i="25"/>
  <c r="BZ6" i="25"/>
  <c r="BY6" i="25"/>
  <c r="BX6" i="25"/>
  <c r="BW6" i="25"/>
  <c r="BV6" i="25"/>
  <c r="BU6" i="25"/>
  <c r="BT6" i="25"/>
  <c r="BS6" i="25"/>
  <c r="BR6"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J103" i="14" l="1"/>
  <c r="J53" i="14"/>
  <c r="J4" i="14"/>
  <c r="N49" i="14"/>
  <c r="N48" i="14"/>
  <c r="N47" i="14"/>
  <c r="N46" i="14"/>
  <c r="N45" i="14"/>
  <c r="R6" i="32"/>
  <c r="D29" i="14"/>
  <c r="D17" i="14"/>
  <c r="E128" i="22" l="1"/>
  <c r="F128" i="22"/>
  <c r="G128" i="22"/>
  <c r="H128" i="22"/>
  <c r="J128" i="22"/>
  <c r="K128" i="22"/>
  <c r="L128" i="22"/>
  <c r="M128" i="22"/>
  <c r="O128" i="22"/>
  <c r="P128" i="22"/>
  <c r="Q128" i="22"/>
  <c r="R128" i="22"/>
  <c r="S128" i="22"/>
  <c r="T128" i="22"/>
  <c r="U128" i="22"/>
  <c r="V128" i="22"/>
  <c r="W128" i="22"/>
  <c r="X128" i="22"/>
  <c r="Y128" i="22"/>
  <c r="Z128" i="22"/>
  <c r="AA128" i="22"/>
  <c r="AB128" i="22"/>
  <c r="AC128" i="22"/>
  <c r="AD128" i="22"/>
  <c r="AE128" i="22"/>
  <c r="AF128" i="22"/>
  <c r="AG128" i="22"/>
  <c r="AH128" i="22"/>
  <c r="AI128" i="22"/>
  <c r="AJ128" i="22"/>
  <c r="AK128" i="22"/>
  <c r="AL128" i="22"/>
  <c r="AM128" i="22"/>
  <c r="AN128" i="22"/>
  <c r="AO128" i="22"/>
  <c r="AP128" i="22"/>
  <c r="AQ128" i="22"/>
  <c r="AR128" i="22"/>
  <c r="AS128" i="22"/>
  <c r="AT128" i="22"/>
  <c r="AU128" i="22"/>
  <c r="AV128" i="22"/>
  <c r="AW128" i="22"/>
  <c r="AX128" i="22"/>
  <c r="AY128" i="22"/>
  <c r="AZ128" i="22"/>
  <c r="BA128" i="22"/>
  <c r="BB128" i="22"/>
  <c r="BC128" i="22"/>
  <c r="BD128" i="22"/>
  <c r="BE128" i="22"/>
  <c r="BF128" i="22"/>
  <c r="BG128" i="22"/>
  <c r="BH128" i="22"/>
  <c r="BI128" i="22"/>
  <c r="BJ128" i="22"/>
  <c r="BK128" i="22"/>
  <c r="BL128" i="22"/>
  <c r="BM128" i="22"/>
  <c r="BN128" i="22"/>
  <c r="BO128" i="22"/>
  <c r="BP128" i="22"/>
  <c r="BQ128" i="22"/>
  <c r="BR128" i="22"/>
  <c r="BS128" i="22"/>
  <c r="BT128" i="22"/>
  <c r="BU128" i="22"/>
  <c r="BV128" i="22"/>
  <c r="BW128" i="22"/>
  <c r="BX128" i="22"/>
  <c r="BY128" i="22"/>
  <c r="BZ128" i="22"/>
  <c r="CA128" i="22"/>
  <c r="CB128" i="22"/>
  <c r="CC128" i="22"/>
  <c r="CD128" i="22"/>
  <c r="CE128" i="22"/>
  <c r="CF128" i="22"/>
  <c r="CG128" i="22"/>
  <c r="CH128" i="22"/>
  <c r="CI128" i="22"/>
  <c r="CJ128" i="22"/>
  <c r="CK128" i="22"/>
  <c r="CL128" i="22"/>
  <c r="CM128" i="22"/>
  <c r="CN128" i="22"/>
  <c r="CO128" i="22"/>
  <c r="CP128" i="22"/>
  <c r="CQ128" i="22"/>
  <c r="CR128" i="22"/>
  <c r="CS128" i="22"/>
  <c r="CT128" i="22"/>
  <c r="CU128" i="22"/>
  <c r="CV128" i="22"/>
  <c r="CW128" i="22"/>
  <c r="CX128" i="22"/>
  <c r="CY128" i="22"/>
  <c r="CZ128" i="22"/>
  <c r="DA128" i="22"/>
  <c r="DB128" i="22"/>
  <c r="DC128" i="22"/>
  <c r="DD128" i="22"/>
  <c r="DE128" i="22"/>
  <c r="DF128" i="22"/>
  <c r="DG128" i="22"/>
  <c r="DH128" i="22"/>
  <c r="DI128" i="22"/>
  <c r="D128" i="22"/>
  <c r="E126" i="22" l="1"/>
  <c r="F126" i="22"/>
  <c r="G126" i="22"/>
  <c r="H126" i="22"/>
  <c r="J126" i="22"/>
  <c r="K126" i="22"/>
  <c r="L126" i="22"/>
  <c r="M126" i="22"/>
  <c r="O126" i="22"/>
  <c r="P126" i="22"/>
  <c r="Q126" i="22"/>
  <c r="R126" i="22"/>
  <c r="S126" i="22"/>
  <c r="T126" i="22"/>
  <c r="U126" i="22"/>
  <c r="V126" i="22"/>
  <c r="W126" i="22"/>
  <c r="X126" i="22"/>
  <c r="Y126" i="22"/>
  <c r="Z126" i="22"/>
  <c r="AA126" i="22"/>
  <c r="AB126" i="22"/>
  <c r="AC126" i="22"/>
  <c r="AD126" i="22"/>
  <c r="AE126" i="22"/>
  <c r="AF126" i="22"/>
  <c r="AG126" i="22"/>
  <c r="AH126" i="22"/>
  <c r="AI126" i="22"/>
  <c r="AJ126" i="22"/>
  <c r="AK126" i="22"/>
  <c r="AL126" i="22"/>
  <c r="AM126" i="22"/>
  <c r="AN126" i="22"/>
  <c r="AO126" i="22"/>
  <c r="AP126" i="22"/>
  <c r="AQ126" i="22"/>
  <c r="AR126" i="22"/>
  <c r="AS126" i="22"/>
  <c r="AT126" i="22"/>
  <c r="AU126" i="22"/>
  <c r="AV126" i="22"/>
  <c r="AW126" i="22"/>
  <c r="AX126" i="22"/>
  <c r="AY126" i="22"/>
  <c r="AZ126" i="22"/>
  <c r="BA126" i="22"/>
  <c r="BB126" i="22"/>
  <c r="BC126" i="22"/>
  <c r="BD126" i="22"/>
  <c r="BE126" i="22"/>
  <c r="BF126" i="22"/>
  <c r="BG126" i="22"/>
  <c r="BH126" i="22"/>
  <c r="BI126" i="22"/>
  <c r="BJ126" i="22"/>
  <c r="BK126" i="22"/>
  <c r="BL126" i="22"/>
  <c r="BM126" i="22"/>
  <c r="BN126" i="22"/>
  <c r="BO126" i="22"/>
  <c r="BP126" i="22"/>
  <c r="BQ126" i="22"/>
  <c r="BR126" i="22"/>
  <c r="BS126" i="22"/>
  <c r="BT126" i="22"/>
  <c r="BU126" i="22"/>
  <c r="BV126" i="22"/>
  <c r="BW126" i="22"/>
  <c r="BX126" i="22"/>
  <c r="BY126" i="22"/>
  <c r="BZ126" i="22"/>
  <c r="CA126" i="22"/>
  <c r="CB126" i="22"/>
  <c r="CC126" i="22"/>
  <c r="CD126" i="22"/>
  <c r="CE126" i="22"/>
  <c r="CF126" i="22"/>
  <c r="CG126" i="22"/>
  <c r="CH126" i="22"/>
  <c r="CI126" i="22"/>
  <c r="CJ126" i="22"/>
  <c r="CK126" i="22"/>
  <c r="CL126" i="22"/>
  <c r="CM126" i="22"/>
  <c r="CN126" i="22"/>
  <c r="CO126" i="22"/>
  <c r="CP126" i="22"/>
  <c r="CQ126" i="22"/>
  <c r="CR126" i="22"/>
  <c r="CS126" i="22"/>
  <c r="CT126" i="22"/>
  <c r="CU126" i="22"/>
  <c r="CV126" i="22"/>
  <c r="CW126" i="22"/>
  <c r="CX126" i="22"/>
  <c r="CY126" i="22"/>
  <c r="CZ126" i="22"/>
  <c r="DA126" i="22"/>
  <c r="DB126" i="22"/>
  <c r="DC126" i="22"/>
  <c r="DD126" i="22"/>
  <c r="DE126" i="22"/>
  <c r="DF126" i="22"/>
  <c r="DG126" i="22"/>
  <c r="DH126" i="22"/>
  <c r="DI126" i="22"/>
  <c r="E127" i="22"/>
  <c r="F127" i="22"/>
  <c r="G127" i="22"/>
  <c r="H127" i="22"/>
  <c r="J127" i="22"/>
  <c r="K127" i="22"/>
  <c r="L127" i="22"/>
  <c r="M127" i="22"/>
  <c r="O127" i="22"/>
  <c r="P127" i="22"/>
  <c r="Q127" i="22"/>
  <c r="R127" i="22"/>
  <c r="S127" i="22"/>
  <c r="T127" i="22"/>
  <c r="U127" i="22"/>
  <c r="V127" i="22"/>
  <c r="W127" i="22"/>
  <c r="X127" i="22"/>
  <c r="Y127" i="22"/>
  <c r="Z127" i="22"/>
  <c r="AA127" i="22"/>
  <c r="AB127" i="22"/>
  <c r="AC127" i="22"/>
  <c r="AD127" i="22"/>
  <c r="AE127" i="22"/>
  <c r="AF127" i="22"/>
  <c r="AG127" i="22"/>
  <c r="AH127" i="22"/>
  <c r="AI127" i="22"/>
  <c r="AJ127" i="22"/>
  <c r="AK127" i="22"/>
  <c r="AL127" i="22"/>
  <c r="AM127" i="22"/>
  <c r="AN127" i="22"/>
  <c r="AO127" i="22"/>
  <c r="AP127" i="22"/>
  <c r="AQ127" i="22"/>
  <c r="AR127" i="22"/>
  <c r="AS127" i="22"/>
  <c r="AT127" i="22"/>
  <c r="AU127" i="22"/>
  <c r="AV127" i="22"/>
  <c r="AW127" i="22"/>
  <c r="AX127" i="22"/>
  <c r="AY127" i="22"/>
  <c r="AZ127" i="22"/>
  <c r="BA127" i="22"/>
  <c r="BB127" i="22"/>
  <c r="BC127" i="22"/>
  <c r="BD127" i="22"/>
  <c r="BE127" i="22"/>
  <c r="BF127" i="22"/>
  <c r="BG127" i="22"/>
  <c r="BH127" i="22"/>
  <c r="BI127" i="22"/>
  <c r="BJ127" i="22"/>
  <c r="BK127" i="22"/>
  <c r="BL127" i="22"/>
  <c r="BM127" i="22"/>
  <c r="BN127" i="22"/>
  <c r="BO127" i="22"/>
  <c r="BP127" i="22"/>
  <c r="BQ127" i="22"/>
  <c r="BR127" i="22"/>
  <c r="BS127" i="22"/>
  <c r="BT127" i="22"/>
  <c r="BU127" i="22"/>
  <c r="BV127" i="22"/>
  <c r="BW127" i="22"/>
  <c r="BX127" i="22"/>
  <c r="BY127" i="22"/>
  <c r="BZ127" i="22"/>
  <c r="CA127" i="22"/>
  <c r="CB127" i="22"/>
  <c r="CC127" i="22"/>
  <c r="CD127" i="22"/>
  <c r="CE127" i="22"/>
  <c r="CF127" i="22"/>
  <c r="CG127" i="22"/>
  <c r="CH127" i="22"/>
  <c r="CI127" i="22"/>
  <c r="CJ127" i="22"/>
  <c r="CK127" i="22"/>
  <c r="CL127" i="22"/>
  <c r="CM127" i="22"/>
  <c r="CN127" i="22"/>
  <c r="CO127" i="22"/>
  <c r="CP127" i="22"/>
  <c r="CQ127" i="22"/>
  <c r="CR127" i="22"/>
  <c r="CS127" i="22"/>
  <c r="CT127" i="22"/>
  <c r="CU127" i="22"/>
  <c r="CV127" i="22"/>
  <c r="CW127" i="22"/>
  <c r="CX127" i="22"/>
  <c r="CY127" i="22"/>
  <c r="CZ127" i="22"/>
  <c r="DA127" i="22"/>
  <c r="DB127" i="22"/>
  <c r="DC127" i="22"/>
  <c r="DD127" i="22"/>
  <c r="DE127" i="22"/>
  <c r="DF127" i="22"/>
  <c r="DG127" i="22"/>
  <c r="DH127" i="22"/>
  <c r="DI127" i="22"/>
  <c r="D127" i="22"/>
  <c r="D126" i="22"/>
  <c r="K3" i="39" l="1"/>
  <c r="J3" i="39" l="1"/>
  <c r="E3" i="39"/>
  <c r="D7" i="37"/>
  <c r="E7" i="37"/>
  <c r="D8" i="37"/>
  <c r="E8" i="37"/>
  <c r="D9" i="37"/>
  <c r="E9" i="37"/>
  <c r="D11" i="37"/>
  <c r="E11" i="37"/>
  <c r="D12" i="37"/>
  <c r="E12" i="37"/>
  <c r="D15" i="37"/>
  <c r="E15" i="37"/>
  <c r="D16" i="37"/>
  <c r="E16" i="37"/>
  <c r="D17" i="37"/>
  <c r="E17" i="37"/>
  <c r="D19" i="37"/>
  <c r="E19" i="37"/>
  <c r="D20" i="37"/>
  <c r="E20" i="37"/>
  <c r="D21" i="37"/>
  <c r="E21" i="37"/>
  <c r="D22" i="37"/>
  <c r="E22" i="37"/>
  <c r="D23" i="37"/>
  <c r="E23" i="37"/>
  <c r="D24" i="37"/>
  <c r="E24" i="37"/>
  <c r="D25" i="37"/>
  <c r="E25" i="37"/>
  <c r="D26" i="37"/>
  <c r="E26" i="37"/>
  <c r="D27" i="37"/>
  <c r="E27" i="37"/>
  <c r="D28" i="37"/>
  <c r="E28" i="37"/>
  <c r="D29" i="37"/>
  <c r="E29" i="37"/>
  <c r="D33" i="37"/>
  <c r="E33" i="37"/>
  <c r="D34" i="37"/>
  <c r="E34" i="37"/>
  <c r="D35" i="37"/>
  <c r="E35" i="37"/>
  <c r="D38" i="37"/>
  <c r="E38" i="37"/>
  <c r="D40" i="37"/>
  <c r="E40" i="37"/>
  <c r="D41" i="37"/>
  <c r="E41" i="37"/>
  <c r="D42" i="37"/>
  <c r="E42" i="37"/>
  <c r="D43" i="37"/>
  <c r="E43" i="37"/>
  <c r="D44" i="37"/>
  <c r="E44" i="37"/>
  <c r="D45" i="37"/>
  <c r="E45" i="37"/>
  <c r="D46" i="37"/>
  <c r="E46" i="37"/>
  <c r="D47" i="37"/>
  <c r="E47" i="37"/>
  <c r="D48" i="37"/>
  <c r="E48" i="37"/>
  <c r="D49" i="37"/>
  <c r="E49" i="37"/>
  <c r="D50" i="37"/>
  <c r="E50" i="37"/>
  <c r="D51" i="37"/>
  <c r="E51" i="37"/>
  <c r="D52" i="37"/>
  <c r="E52" i="37"/>
  <c r="D53" i="37"/>
  <c r="E53" i="37"/>
  <c r="D54" i="37"/>
  <c r="E54" i="37"/>
  <c r="D55" i="37"/>
  <c r="E55" i="37"/>
  <c r="D56" i="37"/>
  <c r="E56" i="37"/>
  <c r="D57" i="37"/>
  <c r="E57" i="37"/>
  <c r="D58" i="37"/>
  <c r="E58" i="37"/>
  <c r="D59" i="37"/>
  <c r="E59" i="37"/>
  <c r="D60" i="37"/>
  <c r="E60" i="37"/>
  <c r="D61" i="37"/>
  <c r="E61" i="37"/>
  <c r="D62" i="37"/>
  <c r="E62" i="37"/>
  <c r="D63" i="37"/>
  <c r="E63" i="37"/>
  <c r="D64" i="37"/>
  <c r="E64" i="37"/>
  <c r="D65" i="37"/>
  <c r="E65" i="37"/>
  <c r="D67" i="37"/>
  <c r="E67" i="37"/>
  <c r="D68" i="37"/>
  <c r="E68" i="37"/>
  <c r="D69" i="37"/>
  <c r="E69" i="37"/>
  <c r="D70" i="37"/>
  <c r="E70" i="37"/>
  <c r="D71" i="37"/>
  <c r="E71" i="37"/>
  <c r="D72" i="37"/>
  <c r="E72" i="37"/>
  <c r="D73" i="37"/>
  <c r="E73" i="37"/>
  <c r="D74" i="37"/>
  <c r="E74" i="37"/>
  <c r="D75" i="37"/>
  <c r="E75" i="37"/>
  <c r="D76" i="37"/>
  <c r="E76" i="37"/>
  <c r="D77" i="37"/>
  <c r="E77" i="37"/>
  <c r="D78" i="37"/>
  <c r="E78" i="37"/>
  <c r="D79" i="37"/>
  <c r="E79" i="37"/>
  <c r="D80" i="37"/>
  <c r="E80" i="37"/>
  <c r="D81" i="37"/>
  <c r="E81" i="37"/>
  <c r="D82" i="37"/>
  <c r="E82" i="37"/>
  <c r="D85" i="37"/>
  <c r="E85" i="37"/>
  <c r="D86" i="37"/>
  <c r="E86" i="37"/>
  <c r="D88" i="37"/>
  <c r="E88" i="37"/>
  <c r="D92" i="37"/>
  <c r="E92" i="37"/>
  <c r="D93" i="37"/>
  <c r="E93" i="37"/>
  <c r="D94" i="37"/>
  <c r="E94" i="37"/>
  <c r="D95" i="37"/>
  <c r="E95" i="37"/>
  <c r="D96" i="37"/>
  <c r="E96" i="37"/>
  <c r="D98" i="37"/>
  <c r="E98" i="37"/>
  <c r="D100" i="37"/>
  <c r="E100" i="37"/>
  <c r="D101" i="37"/>
  <c r="E101" i="37"/>
  <c r="D102" i="37"/>
  <c r="E102" i="37"/>
  <c r="D105" i="37"/>
  <c r="E105" i="37"/>
  <c r="D106" i="37"/>
  <c r="E106" i="37"/>
  <c r="D107" i="37"/>
  <c r="E107" i="37"/>
  <c r="D113" i="37"/>
  <c r="E113" i="37"/>
  <c r="D114" i="37"/>
  <c r="E114" i="37"/>
  <c r="AN115" i="37"/>
  <c r="AO114" i="37"/>
  <c r="AO113" i="37"/>
  <c r="AO112" i="37"/>
  <c r="AO111" i="37"/>
  <c r="AO110" i="37"/>
  <c r="AO109" i="37"/>
  <c r="AO108" i="37"/>
  <c r="AO107" i="37"/>
  <c r="AO106" i="37"/>
  <c r="AO105" i="37"/>
  <c r="AO104" i="37"/>
  <c r="AO103" i="37"/>
  <c r="AO102" i="37"/>
  <c r="AO101" i="37"/>
  <c r="AO100" i="37"/>
  <c r="AO99" i="37"/>
  <c r="AO98" i="37"/>
  <c r="AO97" i="37"/>
  <c r="AO96" i="37"/>
  <c r="AO95" i="37"/>
  <c r="AO94" i="37"/>
  <c r="AO93" i="37"/>
  <c r="AO92" i="37"/>
  <c r="AO91" i="37"/>
  <c r="AO90" i="37"/>
  <c r="AO89" i="37"/>
  <c r="AO88" i="37"/>
  <c r="AO87" i="37"/>
  <c r="AO86" i="37"/>
  <c r="AO85" i="37"/>
  <c r="AO84" i="37"/>
  <c r="AO83" i="37"/>
  <c r="AO82" i="37"/>
  <c r="AO81" i="37"/>
  <c r="AO80" i="37"/>
  <c r="AO79" i="37"/>
  <c r="AO78" i="37"/>
  <c r="AO77" i="37"/>
  <c r="AO76" i="37"/>
  <c r="AO75" i="37"/>
  <c r="AO74" i="37"/>
  <c r="AO73" i="37"/>
  <c r="AO72" i="37"/>
  <c r="AO71" i="37"/>
  <c r="AO70" i="37"/>
  <c r="AO69" i="37"/>
  <c r="AO68" i="37"/>
  <c r="AO67" i="37"/>
  <c r="AO66" i="37"/>
  <c r="AO65" i="37"/>
  <c r="AO64" i="37"/>
  <c r="AO63" i="37"/>
  <c r="AO62" i="37"/>
  <c r="AO61" i="37"/>
  <c r="AO60" i="37"/>
  <c r="AO59" i="37"/>
  <c r="AO58" i="37"/>
  <c r="AO57" i="37"/>
  <c r="AO56" i="37"/>
  <c r="AO55" i="37"/>
  <c r="AO54" i="37"/>
  <c r="AO53" i="37"/>
  <c r="AO52" i="37"/>
  <c r="AO51" i="37"/>
  <c r="AO50" i="37"/>
  <c r="AO49" i="37"/>
  <c r="AO48" i="37"/>
  <c r="AO47" i="37"/>
  <c r="AO46" i="37"/>
  <c r="AO45" i="37"/>
  <c r="AO44" i="37"/>
  <c r="AO43" i="37"/>
  <c r="AO42" i="37"/>
  <c r="AO41" i="37"/>
  <c r="AO40" i="37"/>
  <c r="AO39" i="37"/>
  <c r="AO38" i="37"/>
  <c r="AO37" i="37"/>
  <c r="AO36" i="37"/>
  <c r="AO35" i="37"/>
  <c r="AO34" i="37"/>
  <c r="AO33" i="37"/>
  <c r="AO32" i="37"/>
  <c r="AO31" i="37"/>
  <c r="AO30" i="37"/>
  <c r="AO29" i="37"/>
  <c r="AO28" i="37"/>
  <c r="AO27" i="37"/>
  <c r="AO26" i="37"/>
  <c r="AO25" i="37"/>
  <c r="AO24" i="37"/>
  <c r="AO23" i="37"/>
  <c r="AO22" i="37"/>
  <c r="AO21" i="37"/>
  <c r="AO20" i="37"/>
  <c r="AO19" i="37"/>
  <c r="AO18" i="37"/>
  <c r="AO17" i="37"/>
  <c r="AO15" i="37"/>
  <c r="AO14" i="37"/>
  <c r="AO13" i="37"/>
  <c r="AO12" i="37"/>
  <c r="AO10" i="37"/>
  <c r="AO9" i="37"/>
  <c r="AO8" i="37"/>
  <c r="AO7" i="37"/>
  <c r="AO6" i="37"/>
  <c r="D77" i="35"/>
  <c r="D7" i="35"/>
  <c r="E7" i="35"/>
  <c r="D8" i="35"/>
  <c r="E8" i="35"/>
  <c r="D9" i="35"/>
  <c r="E9" i="35"/>
  <c r="D11" i="35"/>
  <c r="E11" i="35"/>
  <c r="D12" i="35"/>
  <c r="E12" i="35"/>
  <c r="D15" i="35"/>
  <c r="E15" i="35"/>
  <c r="D16" i="35"/>
  <c r="E16" i="35"/>
  <c r="D17" i="35"/>
  <c r="E17" i="35"/>
  <c r="D19" i="35"/>
  <c r="E19" i="35"/>
  <c r="D20" i="35"/>
  <c r="E20" i="35"/>
  <c r="D21" i="35"/>
  <c r="E21" i="35"/>
  <c r="D22" i="35"/>
  <c r="E22" i="35"/>
  <c r="D23" i="35"/>
  <c r="E23" i="35"/>
  <c r="D24" i="35"/>
  <c r="E24" i="35"/>
  <c r="D25" i="35"/>
  <c r="E25" i="35"/>
  <c r="D26" i="35"/>
  <c r="E26" i="35"/>
  <c r="D27" i="35"/>
  <c r="E27" i="35"/>
  <c r="D28" i="35"/>
  <c r="E28" i="35"/>
  <c r="D29" i="35"/>
  <c r="E29" i="35"/>
  <c r="D33" i="35"/>
  <c r="E33" i="35"/>
  <c r="D34" i="35"/>
  <c r="E34" i="35"/>
  <c r="D35" i="35"/>
  <c r="E35" i="35"/>
  <c r="D38" i="35"/>
  <c r="E38" i="35"/>
  <c r="D40" i="35"/>
  <c r="E40" i="35"/>
  <c r="D41" i="35"/>
  <c r="E41" i="35"/>
  <c r="D42" i="35"/>
  <c r="E42" i="35"/>
  <c r="D43" i="35"/>
  <c r="E43" i="35"/>
  <c r="D44" i="35"/>
  <c r="E44" i="35"/>
  <c r="D45" i="35"/>
  <c r="E45" i="35"/>
  <c r="D46" i="35"/>
  <c r="E46" i="35"/>
  <c r="D47" i="35"/>
  <c r="E47" i="35"/>
  <c r="D48" i="35"/>
  <c r="E48" i="35"/>
  <c r="D49" i="35"/>
  <c r="E49" i="35"/>
  <c r="D50" i="35"/>
  <c r="E50" i="35"/>
  <c r="D51" i="35"/>
  <c r="E51" i="35"/>
  <c r="D52" i="35"/>
  <c r="E52" i="35"/>
  <c r="D53" i="35"/>
  <c r="E53" i="35"/>
  <c r="D54" i="35"/>
  <c r="E54" i="35"/>
  <c r="D55" i="35"/>
  <c r="E55" i="35"/>
  <c r="D56" i="35"/>
  <c r="E56" i="35"/>
  <c r="D57" i="35"/>
  <c r="E57" i="35"/>
  <c r="D58" i="35"/>
  <c r="E58" i="35"/>
  <c r="D59" i="35"/>
  <c r="E59" i="35"/>
  <c r="D60" i="35"/>
  <c r="E60" i="35"/>
  <c r="D61" i="35"/>
  <c r="E61" i="35"/>
  <c r="D62" i="35"/>
  <c r="E62" i="35"/>
  <c r="D63" i="35"/>
  <c r="E63" i="35"/>
  <c r="D64" i="35"/>
  <c r="E64" i="35"/>
  <c r="D65" i="35"/>
  <c r="E65" i="35"/>
  <c r="D67" i="35"/>
  <c r="E67" i="35"/>
  <c r="D68" i="35"/>
  <c r="E68" i="35"/>
  <c r="D69" i="35"/>
  <c r="E69" i="35"/>
  <c r="D70" i="35"/>
  <c r="E70" i="35"/>
  <c r="D71" i="35"/>
  <c r="E71" i="35"/>
  <c r="D72" i="35"/>
  <c r="E72" i="35"/>
  <c r="D73" i="35"/>
  <c r="E73" i="35"/>
  <c r="D74" i="35"/>
  <c r="E74" i="35"/>
  <c r="D75" i="35"/>
  <c r="E75" i="35"/>
  <c r="D76" i="35"/>
  <c r="E76" i="35"/>
  <c r="E77" i="35"/>
  <c r="D78" i="35"/>
  <c r="E78" i="35"/>
  <c r="D79" i="35"/>
  <c r="E79" i="35"/>
  <c r="D80" i="35"/>
  <c r="E80" i="35"/>
  <c r="D81" i="35"/>
  <c r="E81" i="35"/>
  <c r="D82" i="35"/>
  <c r="E82" i="35"/>
  <c r="D85" i="35"/>
  <c r="E85" i="35"/>
  <c r="D86" i="35"/>
  <c r="E86" i="35"/>
  <c r="D88" i="35"/>
  <c r="E88" i="35"/>
  <c r="D92" i="35"/>
  <c r="E92" i="35"/>
  <c r="D93" i="35"/>
  <c r="E93" i="35"/>
  <c r="D94" i="35"/>
  <c r="E94" i="35"/>
  <c r="D95" i="35"/>
  <c r="E95" i="35"/>
  <c r="D96" i="35"/>
  <c r="E96" i="35"/>
  <c r="D98" i="35"/>
  <c r="E98" i="35"/>
  <c r="D100" i="35"/>
  <c r="E100" i="35"/>
  <c r="D101" i="35"/>
  <c r="E101" i="35"/>
  <c r="D102" i="35"/>
  <c r="E102" i="35"/>
  <c r="D105" i="35"/>
  <c r="E105" i="35"/>
  <c r="D106" i="35"/>
  <c r="E106" i="35"/>
  <c r="D107" i="35"/>
  <c r="E107" i="35"/>
  <c r="D113" i="35"/>
  <c r="E113" i="35"/>
  <c r="D114" i="35"/>
  <c r="E114" i="35"/>
  <c r="AO114" i="35"/>
  <c r="AO113" i="35"/>
  <c r="AO112" i="35"/>
  <c r="AO111" i="35"/>
  <c r="AO110" i="35"/>
  <c r="AO109" i="35"/>
  <c r="AO108" i="35"/>
  <c r="AO107" i="35"/>
  <c r="AO106" i="35"/>
  <c r="AO105" i="35"/>
  <c r="AO104" i="35"/>
  <c r="AO103" i="35"/>
  <c r="AO102" i="35"/>
  <c r="AO101" i="35"/>
  <c r="AO100" i="35"/>
  <c r="AO99" i="35"/>
  <c r="AO98" i="35"/>
  <c r="AO97" i="35"/>
  <c r="AO96" i="35"/>
  <c r="AO95" i="35"/>
  <c r="AO94" i="35"/>
  <c r="AO93" i="35"/>
  <c r="AO92" i="35"/>
  <c r="AO91" i="35"/>
  <c r="AO90" i="35"/>
  <c r="AO89" i="35"/>
  <c r="AO88" i="35"/>
  <c r="AO87" i="35"/>
  <c r="AO86" i="35"/>
  <c r="AO85" i="35"/>
  <c r="AO84" i="35"/>
  <c r="AO83" i="35"/>
  <c r="AO82" i="35"/>
  <c r="AO81" i="35"/>
  <c r="AO80" i="35"/>
  <c r="AO79" i="35"/>
  <c r="AO78" i="35"/>
  <c r="AO77" i="35"/>
  <c r="AO76" i="35"/>
  <c r="AO75" i="35"/>
  <c r="AO74" i="35"/>
  <c r="AO73" i="35"/>
  <c r="AO72" i="35"/>
  <c r="AO71" i="35"/>
  <c r="AO70" i="35"/>
  <c r="AO69" i="35"/>
  <c r="AO68" i="35"/>
  <c r="AO67" i="35"/>
  <c r="AO66" i="35"/>
  <c r="AO65" i="35"/>
  <c r="AO64" i="35"/>
  <c r="AO63" i="35"/>
  <c r="AO62" i="35"/>
  <c r="AO61" i="35"/>
  <c r="AO60" i="35"/>
  <c r="AO59" i="35"/>
  <c r="AO58" i="35"/>
  <c r="AO57" i="35"/>
  <c r="AO56" i="35"/>
  <c r="AO55" i="35"/>
  <c r="AO54" i="35"/>
  <c r="AO53" i="35"/>
  <c r="AO52" i="35"/>
  <c r="AO51" i="35"/>
  <c r="AO50" i="35"/>
  <c r="AO49" i="35"/>
  <c r="AO48" i="35"/>
  <c r="AO47" i="35"/>
  <c r="AO46" i="35"/>
  <c r="AO45" i="35"/>
  <c r="AO44" i="35"/>
  <c r="AO43" i="35"/>
  <c r="AO42" i="35"/>
  <c r="AO41" i="35"/>
  <c r="AO40" i="35"/>
  <c r="AO39" i="35"/>
  <c r="AO38" i="35"/>
  <c r="AO37" i="35"/>
  <c r="AO36" i="35"/>
  <c r="AO35" i="35"/>
  <c r="AO34" i="35"/>
  <c r="AO33" i="35"/>
  <c r="AO32" i="35"/>
  <c r="AO31" i="35"/>
  <c r="AO30" i="35"/>
  <c r="AO29" i="35"/>
  <c r="AO28" i="35"/>
  <c r="AO27" i="35"/>
  <c r="AO26" i="35"/>
  <c r="AO25" i="35"/>
  <c r="AO24" i="35"/>
  <c r="AO23" i="35"/>
  <c r="AO22" i="35"/>
  <c r="AO21" i="35"/>
  <c r="AO20" i="35"/>
  <c r="AO19" i="35"/>
  <c r="AO18" i="35"/>
  <c r="AO17" i="35"/>
  <c r="AO15" i="35"/>
  <c r="AO14" i="35"/>
  <c r="AO13" i="35"/>
  <c r="AO12" i="35"/>
  <c r="AO10" i="35"/>
  <c r="AO9" i="35"/>
  <c r="AO8" i="35"/>
  <c r="AO7" i="35"/>
  <c r="AO6" i="35"/>
  <c r="F53" i="37" l="1"/>
  <c r="P53" i="37" s="1"/>
  <c r="H65" i="35"/>
  <c r="G65" i="35"/>
  <c r="O65" i="35"/>
  <c r="M65" i="35"/>
  <c r="L65" i="35"/>
  <c r="N65" i="35"/>
  <c r="K65" i="35"/>
  <c r="J65" i="35"/>
  <c r="I65" i="35"/>
  <c r="H41" i="35"/>
  <c r="G41" i="35"/>
  <c r="O41" i="35"/>
  <c r="L41" i="35"/>
  <c r="K41" i="35"/>
  <c r="I41" i="35"/>
  <c r="N41" i="35"/>
  <c r="M41" i="35"/>
  <c r="J41" i="35"/>
  <c r="J113" i="35"/>
  <c r="I113" i="35"/>
  <c r="G113" i="35"/>
  <c r="O113" i="35"/>
  <c r="N113" i="35"/>
  <c r="M113" i="35"/>
  <c r="L113" i="35"/>
  <c r="K113" i="35"/>
  <c r="H113" i="35"/>
  <c r="L96" i="35"/>
  <c r="K96" i="35"/>
  <c r="I96" i="35"/>
  <c r="H96" i="35"/>
  <c r="G96" i="35"/>
  <c r="O96" i="35"/>
  <c r="N96" i="35"/>
  <c r="M96" i="35"/>
  <c r="J96" i="35"/>
  <c r="J82" i="35"/>
  <c r="I82" i="35"/>
  <c r="G82" i="35"/>
  <c r="O82" i="35"/>
  <c r="N82" i="35"/>
  <c r="M82" i="35"/>
  <c r="L82" i="35"/>
  <c r="K82" i="35"/>
  <c r="H82" i="35"/>
  <c r="H73" i="35"/>
  <c r="G73" i="35"/>
  <c r="O73" i="35"/>
  <c r="M73" i="35"/>
  <c r="L73" i="35"/>
  <c r="K73" i="35"/>
  <c r="J73" i="35"/>
  <c r="I73" i="35"/>
  <c r="N73" i="35"/>
  <c r="J48" i="35"/>
  <c r="I48" i="35"/>
  <c r="G48" i="35"/>
  <c r="O48" i="35"/>
  <c r="N48" i="35"/>
  <c r="M48" i="35"/>
  <c r="K48" i="35"/>
  <c r="H48" i="35"/>
  <c r="L48" i="35"/>
  <c r="O74" i="35"/>
  <c r="N74" i="35"/>
  <c r="M74" i="35"/>
  <c r="K74" i="35"/>
  <c r="J74" i="35"/>
  <c r="I74" i="35"/>
  <c r="H74" i="35"/>
  <c r="G74" i="35"/>
  <c r="L74" i="35"/>
  <c r="J64" i="35"/>
  <c r="I64" i="35"/>
  <c r="G64" i="35"/>
  <c r="O64" i="35"/>
  <c r="N64" i="35"/>
  <c r="L64" i="35"/>
  <c r="K64" i="35"/>
  <c r="H64" i="35"/>
  <c r="M64" i="35"/>
  <c r="J56" i="35"/>
  <c r="I56" i="35"/>
  <c r="G56" i="35"/>
  <c r="O56" i="35"/>
  <c r="N56" i="35"/>
  <c r="M56" i="35"/>
  <c r="L56" i="35"/>
  <c r="K56" i="35"/>
  <c r="H56" i="35"/>
  <c r="J40" i="35"/>
  <c r="I40" i="35"/>
  <c r="G40" i="35"/>
  <c r="O40" i="35"/>
  <c r="N40" i="35"/>
  <c r="M40" i="35"/>
  <c r="L40" i="35"/>
  <c r="H40" i="35"/>
  <c r="K40" i="35"/>
  <c r="O26" i="35"/>
  <c r="N26" i="35"/>
  <c r="L26" i="35"/>
  <c r="K26" i="35"/>
  <c r="J26" i="35"/>
  <c r="I26" i="35"/>
  <c r="H26" i="35"/>
  <c r="G26" i="35"/>
  <c r="M26" i="35"/>
  <c r="N17" i="35"/>
  <c r="M17" i="35"/>
  <c r="L17" i="35"/>
  <c r="K17" i="35"/>
  <c r="J17" i="35"/>
  <c r="I17" i="35"/>
  <c r="H17" i="35"/>
  <c r="O17" i="35"/>
  <c r="G17" i="35"/>
  <c r="O107" i="35"/>
  <c r="N107" i="35"/>
  <c r="M107" i="35"/>
  <c r="K107" i="35"/>
  <c r="J107" i="35"/>
  <c r="I107" i="35"/>
  <c r="H107" i="35"/>
  <c r="G107" i="35"/>
  <c r="L107" i="35"/>
  <c r="N95" i="35"/>
  <c r="M95" i="35"/>
  <c r="K95" i="35"/>
  <c r="J95" i="35"/>
  <c r="I95" i="35"/>
  <c r="H95" i="35"/>
  <c r="G95" i="35"/>
  <c r="O95" i="35"/>
  <c r="L95" i="35"/>
  <c r="L81" i="35"/>
  <c r="K81" i="35"/>
  <c r="I81" i="35"/>
  <c r="H81" i="35"/>
  <c r="G81" i="35"/>
  <c r="O81" i="35"/>
  <c r="N81" i="35"/>
  <c r="M81" i="35"/>
  <c r="J81" i="35"/>
  <c r="J72" i="35"/>
  <c r="I72" i="35"/>
  <c r="G72" i="35"/>
  <c r="O72" i="35"/>
  <c r="N72" i="35"/>
  <c r="M72" i="35"/>
  <c r="L72" i="35"/>
  <c r="K72" i="35"/>
  <c r="H72" i="35"/>
  <c r="L55" i="35"/>
  <c r="K55" i="35"/>
  <c r="I55" i="35"/>
  <c r="H55" i="35"/>
  <c r="G55" i="35"/>
  <c r="O55" i="35"/>
  <c r="N55" i="35"/>
  <c r="M55" i="35"/>
  <c r="J55" i="35"/>
  <c r="L47" i="35"/>
  <c r="K47" i="35"/>
  <c r="I47" i="35"/>
  <c r="H47" i="35"/>
  <c r="G47" i="35"/>
  <c r="O47" i="35"/>
  <c r="N47" i="35"/>
  <c r="J47" i="35"/>
  <c r="M47" i="35"/>
  <c r="G38" i="35"/>
  <c r="O38" i="35"/>
  <c r="N38" i="35"/>
  <c r="L38" i="35"/>
  <c r="K38" i="35"/>
  <c r="J38" i="35"/>
  <c r="I38" i="35"/>
  <c r="H38" i="35"/>
  <c r="M38" i="35"/>
  <c r="N25" i="35"/>
  <c r="M25" i="35"/>
  <c r="L25" i="35"/>
  <c r="K25" i="35"/>
  <c r="J25" i="35"/>
  <c r="I25" i="35"/>
  <c r="H25" i="35"/>
  <c r="G25" i="35"/>
  <c r="O25" i="35"/>
  <c r="O16" i="35"/>
  <c r="N16" i="35"/>
  <c r="M16" i="35"/>
  <c r="L16" i="35"/>
  <c r="K16" i="35"/>
  <c r="J16" i="35"/>
  <c r="H16" i="35"/>
  <c r="G16" i="35"/>
  <c r="I16" i="35"/>
  <c r="L63" i="35"/>
  <c r="K63" i="35"/>
  <c r="I63" i="35"/>
  <c r="H63" i="35"/>
  <c r="G63" i="35"/>
  <c r="N63" i="35"/>
  <c r="M63" i="35"/>
  <c r="O63" i="35"/>
  <c r="J63" i="35"/>
  <c r="H106" i="35"/>
  <c r="G106" i="35"/>
  <c r="O106" i="35"/>
  <c r="M106" i="35"/>
  <c r="L106" i="35"/>
  <c r="K106" i="35"/>
  <c r="J106" i="35"/>
  <c r="I106" i="35"/>
  <c r="N106" i="35"/>
  <c r="O94" i="35"/>
  <c r="M94" i="35"/>
  <c r="L94" i="35"/>
  <c r="K94" i="35"/>
  <c r="J94" i="35"/>
  <c r="I94" i="35"/>
  <c r="H94" i="35"/>
  <c r="G94" i="35"/>
  <c r="N94" i="35"/>
  <c r="N80" i="35"/>
  <c r="M80" i="35"/>
  <c r="K80" i="35"/>
  <c r="J80" i="35"/>
  <c r="I80" i="35"/>
  <c r="H80" i="35"/>
  <c r="G80" i="35"/>
  <c r="O80" i="35"/>
  <c r="L80" i="35"/>
  <c r="N54" i="35"/>
  <c r="M54" i="35"/>
  <c r="K54" i="35"/>
  <c r="J54" i="35"/>
  <c r="I54" i="35"/>
  <c r="H54" i="35"/>
  <c r="G54" i="35"/>
  <c r="O54" i="35"/>
  <c r="L54" i="35"/>
  <c r="M35" i="35"/>
  <c r="L35" i="35"/>
  <c r="J35" i="35"/>
  <c r="I35" i="35"/>
  <c r="H35" i="35"/>
  <c r="G35" i="35"/>
  <c r="O35" i="35"/>
  <c r="N35" i="35"/>
  <c r="K35" i="35"/>
  <c r="F24" i="35"/>
  <c r="O24" i="35"/>
  <c r="N24" i="35"/>
  <c r="M24" i="35"/>
  <c r="L24" i="35"/>
  <c r="K24" i="35"/>
  <c r="J24" i="35"/>
  <c r="H24" i="35"/>
  <c r="G24" i="35"/>
  <c r="I24" i="35"/>
  <c r="O15" i="35"/>
  <c r="N15" i="35"/>
  <c r="M15" i="35"/>
  <c r="L15" i="35"/>
  <c r="J15" i="35"/>
  <c r="I15" i="35"/>
  <c r="H15" i="35"/>
  <c r="G15" i="35"/>
  <c r="K15" i="35"/>
  <c r="J105" i="35"/>
  <c r="I105" i="35"/>
  <c r="G105" i="35"/>
  <c r="O105" i="35"/>
  <c r="N105" i="35"/>
  <c r="M105" i="35"/>
  <c r="L105" i="35"/>
  <c r="K105" i="35"/>
  <c r="H105" i="35"/>
  <c r="O93" i="35"/>
  <c r="N93" i="35"/>
  <c r="M93" i="35"/>
  <c r="L93" i="35"/>
  <c r="K93" i="35"/>
  <c r="J93" i="35"/>
  <c r="I93" i="35"/>
  <c r="G93" i="35"/>
  <c r="H93" i="35"/>
  <c r="O79" i="35"/>
  <c r="M79" i="35"/>
  <c r="L79" i="35"/>
  <c r="K79" i="35"/>
  <c r="J79" i="35"/>
  <c r="I79" i="35"/>
  <c r="H79" i="35"/>
  <c r="G79" i="35"/>
  <c r="N79" i="35"/>
  <c r="O61" i="35"/>
  <c r="M61" i="35"/>
  <c r="L61" i="35"/>
  <c r="K61" i="35"/>
  <c r="J61" i="35"/>
  <c r="I61" i="35"/>
  <c r="H61" i="35"/>
  <c r="G61" i="35"/>
  <c r="N61" i="35"/>
  <c r="O45" i="35"/>
  <c r="M45" i="35"/>
  <c r="L45" i="35"/>
  <c r="K45" i="35"/>
  <c r="J45" i="35"/>
  <c r="I45" i="35"/>
  <c r="H45" i="35"/>
  <c r="G45" i="35"/>
  <c r="N45" i="35"/>
  <c r="O23" i="35"/>
  <c r="N23" i="35"/>
  <c r="M23" i="35"/>
  <c r="L23" i="35"/>
  <c r="J23" i="35"/>
  <c r="I23" i="35"/>
  <c r="H23" i="35"/>
  <c r="G23" i="35"/>
  <c r="K23" i="35"/>
  <c r="K12" i="35"/>
  <c r="J12" i="35"/>
  <c r="H12" i="35"/>
  <c r="G12" i="35"/>
  <c r="O12" i="35"/>
  <c r="N12" i="35"/>
  <c r="M12" i="35"/>
  <c r="L12" i="35"/>
  <c r="I12" i="35"/>
  <c r="N70" i="35"/>
  <c r="M70" i="35"/>
  <c r="K70" i="35"/>
  <c r="J70" i="35"/>
  <c r="I70" i="35"/>
  <c r="H70" i="35"/>
  <c r="G70" i="35"/>
  <c r="O70" i="35"/>
  <c r="L70" i="35"/>
  <c r="O53" i="35"/>
  <c r="M53" i="35"/>
  <c r="L53" i="35"/>
  <c r="K53" i="35"/>
  <c r="J53" i="35"/>
  <c r="I53" i="35"/>
  <c r="H53" i="35"/>
  <c r="G53" i="35"/>
  <c r="N53" i="35"/>
  <c r="O34" i="35"/>
  <c r="N34" i="35"/>
  <c r="L34" i="35"/>
  <c r="K34" i="35"/>
  <c r="J34" i="35"/>
  <c r="I34" i="35"/>
  <c r="H34" i="35"/>
  <c r="G34" i="35"/>
  <c r="M34" i="35"/>
  <c r="O102" i="35"/>
  <c r="M102" i="35"/>
  <c r="L102" i="35"/>
  <c r="K102" i="35"/>
  <c r="J102" i="35"/>
  <c r="I102" i="35"/>
  <c r="H102" i="35"/>
  <c r="G102" i="35"/>
  <c r="N102" i="35"/>
  <c r="O92" i="35"/>
  <c r="N92" i="35"/>
  <c r="M92" i="35"/>
  <c r="L92" i="35"/>
  <c r="K92" i="35"/>
  <c r="I92" i="35"/>
  <c r="H92" i="35"/>
  <c r="G92" i="35"/>
  <c r="J92" i="35"/>
  <c r="N78" i="35"/>
  <c r="M78" i="35"/>
  <c r="L78" i="35"/>
  <c r="K78" i="35"/>
  <c r="J78" i="35"/>
  <c r="I78" i="35"/>
  <c r="G78" i="35"/>
  <c r="O78" i="35"/>
  <c r="N62" i="35"/>
  <c r="M62" i="35"/>
  <c r="K62" i="35"/>
  <c r="J62" i="35"/>
  <c r="I62" i="35"/>
  <c r="H62" i="35"/>
  <c r="G62" i="35"/>
  <c r="O62" i="35"/>
  <c r="L62" i="35"/>
  <c r="O60" i="35"/>
  <c r="N60" i="35"/>
  <c r="M60" i="35"/>
  <c r="L60" i="35"/>
  <c r="K60" i="35"/>
  <c r="J60" i="35"/>
  <c r="I60" i="35"/>
  <c r="G60" i="35"/>
  <c r="H60" i="35"/>
  <c r="N33" i="35"/>
  <c r="M33" i="35"/>
  <c r="L33" i="35"/>
  <c r="K33" i="35"/>
  <c r="J33" i="35"/>
  <c r="I33" i="35"/>
  <c r="H33" i="35"/>
  <c r="O33" i="35"/>
  <c r="G33" i="35"/>
  <c r="O69" i="35"/>
  <c r="M69" i="35"/>
  <c r="L69" i="35"/>
  <c r="K69" i="35"/>
  <c r="J69" i="35"/>
  <c r="I69" i="35"/>
  <c r="H69" i="35"/>
  <c r="G69" i="35"/>
  <c r="N69" i="35"/>
  <c r="O52" i="35"/>
  <c r="N52" i="35"/>
  <c r="M52" i="35"/>
  <c r="L52" i="35"/>
  <c r="K52" i="35"/>
  <c r="J52" i="35"/>
  <c r="I52" i="35"/>
  <c r="G52" i="35"/>
  <c r="H52" i="35"/>
  <c r="O44" i="35"/>
  <c r="N44" i="35"/>
  <c r="M44" i="35"/>
  <c r="L44" i="35"/>
  <c r="K44" i="35"/>
  <c r="J44" i="35"/>
  <c r="I44" i="35"/>
  <c r="H44" i="35"/>
  <c r="G44" i="35"/>
  <c r="G22" i="35"/>
  <c r="O22" i="35"/>
  <c r="N22" i="35"/>
  <c r="L22" i="35"/>
  <c r="K22" i="35"/>
  <c r="J22" i="35"/>
  <c r="I22" i="35"/>
  <c r="H22" i="35"/>
  <c r="M22" i="35"/>
  <c r="M11" i="35"/>
  <c r="L11" i="35"/>
  <c r="J11" i="35"/>
  <c r="I11" i="35"/>
  <c r="H11" i="35"/>
  <c r="G11" i="35"/>
  <c r="O11" i="35"/>
  <c r="N11" i="35"/>
  <c r="K11" i="35"/>
  <c r="O101" i="35"/>
  <c r="N101" i="35"/>
  <c r="M101" i="35"/>
  <c r="L101" i="35"/>
  <c r="K101" i="35"/>
  <c r="J101" i="35"/>
  <c r="I101" i="35"/>
  <c r="G101" i="35"/>
  <c r="H101" i="35"/>
  <c r="J88" i="35"/>
  <c r="I88" i="35"/>
  <c r="G88" i="35"/>
  <c r="N88" i="35"/>
  <c r="M88" i="35"/>
  <c r="L88" i="35"/>
  <c r="K88" i="35"/>
  <c r="H88" i="35"/>
  <c r="N77" i="35"/>
  <c r="M77" i="35"/>
  <c r="L77" i="35"/>
  <c r="K77" i="35"/>
  <c r="J77" i="35"/>
  <c r="I77" i="35"/>
  <c r="H77" i="35"/>
  <c r="O77" i="35"/>
  <c r="N46" i="35"/>
  <c r="M46" i="35"/>
  <c r="K46" i="35"/>
  <c r="J46" i="35"/>
  <c r="I46" i="35"/>
  <c r="H46" i="35"/>
  <c r="G46" i="35"/>
  <c r="O46" i="35"/>
  <c r="L46" i="35"/>
  <c r="O68" i="35"/>
  <c r="N68" i="35"/>
  <c r="M68" i="35"/>
  <c r="L68" i="35"/>
  <c r="K68" i="35"/>
  <c r="J68" i="35"/>
  <c r="I68" i="35"/>
  <c r="G68" i="35"/>
  <c r="H68" i="35"/>
  <c r="O51" i="35"/>
  <c r="N51" i="35"/>
  <c r="M51" i="35"/>
  <c r="L51" i="35"/>
  <c r="K51" i="35"/>
  <c r="I51" i="35"/>
  <c r="H51" i="35"/>
  <c r="J51" i="35"/>
  <c r="G51" i="35"/>
  <c r="I21" i="35"/>
  <c r="H21" i="35"/>
  <c r="N21" i="35"/>
  <c r="M21" i="35"/>
  <c r="L21" i="35"/>
  <c r="K21" i="35"/>
  <c r="J21" i="35"/>
  <c r="O21" i="35"/>
  <c r="G21" i="35"/>
  <c r="L71" i="35"/>
  <c r="K71" i="35"/>
  <c r="I71" i="35"/>
  <c r="H71" i="35"/>
  <c r="G71" i="35"/>
  <c r="O71" i="35"/>
  <c r="N71" i="35"/>
  <c r="M71" i="35"/>
  <c r="J71" i="35"/>
  <c r="O76" i="35"/>
  <c r="N76" i="35"/>
  <c r="M76" i="35"/>
  <c r="L76" i="35"/>
  <c r="K76" i="35"/>
  <c r="J76" i="35"/>
  <c r="I76" i="35"/>
  <c r="G76" i="35"/>
  <c r="H76" i="35"/>
  <c r="O59" i="35"/>
  <c r="N59" i="35"/>
  <c r="M59" i="35"/>
  <c r="L59" i="35"/>
  <c r="K59" i="35"/>
  <c r="I59" i="35"/>
  <c r="H59" i="35"/>
  <c r="J59" i="35"/>
  <c r="G59" i="35"/>
  <c r="O43" i="35"/>
  <c r="N43" i="35"/>
  <c r="M43" i="35"/>
  <c r="L43" i="35"/>
  <c r="K43" i="35"/>
  <c r="J43" i="35"/>
  <c r="I43" i="35"/>
  <c r="G43" i="35"/>
  <c r="H43" i="35"/>
  <c r="I29" i="35"/>
  <c r="H29" i="35"/>
  <c r="N29" i="35"/>
  <c r="M29" i="35"/>
  <c r="L29" i="35"/>
  <c r="K29" i="35"/>
  <c r="J29" i="35"/>
  <c r="O29" i="35"/>
  <c r="G29" i="35"/>
  <c r="N9" i="35"/>
  <c r="M9" i="35"/>
  <c r="L9" i="35"/>
  <c r="K9" i="35"/>
  <c r="J9" i="35"/>
  <c r="I9" i="35"/>
  <c r="H9" i="35"/>
  <c r="O9" i="35"/>
  <c r="G9" i="35"/>
  <c r="O100" i="35"/>
  <c r="N100" i="35"/>
  <c r="M100" i="35"/>
  <c r="L100" i="35"/>
  <c r="K100" i="35"/>
  <c r="I100" i="35"/>
  <c r="H100" i="35"/>
  <c r="G100" i="35"/>
  <c r="J100" i="35"/>
  <c r="H86" i="35"/>
  <c r="G86" i="35"/>
  <c r="O86" i="35"/>
  <c r="N86" i="35"/>
  <c r="M86" i="35"/>
  <c r="J86" i="35"/>
  <c r="I86" i="35"/>
  <c r="O75" i="35"/>
  <c r="N75" i="35"/>
  <c r="M75" i="35"/>
  <c r="L75" i="35"/>
  <c r="K75" i="35"/>
  <c r="I75" i="35"/>
  <c r="H75" i="35"/>
  <c r="G75" i="35"/>
  <c r="J75" i="35"/>
  <c r="O58" i="35"/>
  <c r="N58" i="35"/>
  <c r="M58" i="35"/>
  <c r="K58" i="35"/>
  <c r="J58" i="35"/>
  <c r="L58" i="35"/>
  <c r="I58" i="35"/>
  <c r="H58" i="35"/>
  <c r="G58" i="35"/>
  <c r="O42" i="35"/>
  <c r="N42" i="35"/>
  <c r="M42" i="35"/>
  <c r="L42" i="35"/>
  <c r="K42" i="35"/>
  <c r="J42" i="35"/>
  <c r="H42" i="35"/>
  <c r="G42" i="35"/>
  <c r="I42" i="35"/>
  <c r="K28" i="35"/>
  <c r="J28" i="35"/>
  <c r="H28" i="35"/>
  <c r="G28" i="35"/>
  <c r="O28" i="35"/>
  <c r="N28" i="35"/>
  <c r="M28" i="35"/>
  <c r="L28" i="35"/>
  <c r="I28" i="35"/>
  <c r="K20" i="35"/>
  <c r="J20" i="35"/>
  <c r="H20" i="35"/>
  <c r="G20" i="35"/>
  <c r="O20" i="35"/>
  <c r="N20" i="35"/>
  <c r="M20" i="35"/>
  <c r="L20" i="35"/>
  <c r="I20" i="35"/>
  <c r="O8" i="35"/>
  <c r="N8" i="35"/>
  <c r="M8" i="35"/>
  <c r="L8" i="35"/>
  <c r="K8" i="35"/>
  <c r="J8" i="35"/>
  <c r="H8" i="35"/>
  <c r="G8" i="35"/>
  <c r="I8" i="35"/>
  <c r="O67" i="35"/>
  <c r="N67" i="35"/>
  <c r="M67" i="35"/>
  <c r="L67" i="35"/>
  <c r="K67" i="35"/>
  <c r="I67" i="35"/>
  <c r="H67" i="35"/>
  <c r="G67" i="35"/>
  <c r="J67" i="35"/>
  <c r="O50" i="35"/>
  <c r="N50" i="35"/>
  <c r="M50" i="35"/>
  <c r="K50" i="35"/>
  <c r="L50" i="35"/>
  <c r="I50" i="35"/>
  <c r="H50" i="35"/>
  <c r="G50" i="35"/>
  <c r="J50" i="35"/>
  <c r="H114" i="35"/>
  <c r="G114" i="35"/>
  <c r="O114" i="35"/>
  <c r="M114" i="35"/>
  <c r="L114" i="35"/>
  <c r="K114" i="35"/>
  <c r="J114" i="35"/>
  <c r="I114" i="35"/>
  <c r="N114" i="35"/>
  <c r="H98" i="35"/>
  <c r="G98" i="35"/>
  <c r="O98" i="35"/>
  <c r="M98" i="35"/>
  <c r="L98" i="35"/>
  <c r="K98" i="35"/>
  <c r="J98" i="35"/>
  <c r="I98" i="35"/>
  <c r="N98" i="35"/>
  <c r="J85" i="35"/>
  <c r="I85" i="35"/>
  <c r="G85" i="35"/>
  <c r="O85" i="35"/>
  <c r="N85" i="35"/>
  <c r="M85" i="35"/>
  <c r="L85" i="35"/>
  <c r="K85" i="35"/>
  <c r="H85" i="35"/>
  <c r="H57" i="35"/>
  <c r="G57" i="35"/>
  <c r="O57" i="35"/>
  <c r="M57" i="35"/>
  <c r="L57" i="35"/>
  <c r="N57" i="35"/>
  <c r="J57" i="35"/>
  <c r="I57" i="35"/>
  <c r="K57" i="35"/>
  <c r="H49" i="35"/>
  <c r="G49" i="35"/>
  <c r="O49" i="35"/>
  <c r="M49" i="35"/>
  <c r="L49" i="35"/>
  <c r="J49" i="35"/>
  <c r="I49" i="35"/>
  <c r="N49" i="35"/>
  <c r="K49" i="35"/>
  <c r="M27" i="35"/>
  <c r="L27" i="35"/>
  <c r="J27" i="35"/>
  <c r="I27" i="35"/>
  <c r="H27" i="35"/>
  <c r="G27" i="35"/>
  <c r="O27" i="35"/>
  <c r="N27" i="35"/>
  <c r="K27" i="35"/>
  <c r="M19" i="35"/>
  <c r="L19" i="35"/>
  <c r="J19" i="35"/>
  <c r="I19" i="35"/>
  <c r="H19" i="35"/>
  <c r="G19" i="35"/>
  <c r="O19" i="35"/>
  <c r="N19" i="35"/>
  <c r="K19" i="35"/>
  <c r="O7" i="35"/>
  <c r="N7" i="35"/>
  <c r="M7" i="35"/>
  <c r="L7" i="35"/>
  <c r="J7" i="35"/>
  <c r="I7" i="35"/>
  <c r="H7" i="35"/>
  <c r="G7" i="35"/>
  <c r="K7" i="35"/>
  <c r="F69" i="35"/>
  <c r="F7" i="35"/>
  <c r="F60" i="35"/>
  <c r="F15" i="35"/>
  <c r="H88" i="37"/>
  <c r="G88" i="37"/>
  <c r="I88" i="37"/>
  <c r="J88" i="37"/>
  <c r="M88" i="37"/>
  <c r="N88" i="37"/>
  <c r="K88" i="37"/>
  <c r="L88" i="37"/>
  <c r="I69" i="37"/>
  <c r="J69" i="37"/>
  <c r="K69" i="37"/>
  <c r="G69" i="37"/>
  <c r="L69" i="37"/>
  <c r="H69" i="37"/>
  <c r="M69" i="37"/>
  <c r="N69" i="37"/>
  <c r="O69" i="37"/>
  <c r="K52" i="37"/>
  <c r="N52" i="37"/>
  <c r="O52" i="37"/>
  <c r="G52" i="37"/>
  <c r="H52" i="37"/>
  <c r="I52" i="37"/>
  <c r="J52" i="37"/>
  <c r="L52" i="37"/>
  <c r="M52" i="37"/>
  <c r="L22" i="37"/>
  <c r="K22" i="37"/>
  <c r="M22" i="37"/>
  <c r="J22" i="37"/>
  <c r="N22" i="37"/>
  <c r="G22" i="37"/>
  <c r="H22" i="37"/>
  <c r="I22" i="37"/>
  <c r="O22" i="37"/>
  <c r="M100" i="37"/>
  <c r="J100" i="37"/>
  <c r="K100" i="37"/>
  <c r="O100" i="37"/>
  <c r="N100" i="37"/>
  <c r="H100" i="37"/>
  <c r="I100" i="37"/>
  <c r="L100" i="37"/>
  <c r="G100" i="37"/>
  <c r="K76" i="37"/>
  <c r="L76" i="37"/>
  <c r="G76" i="37"/>
  <c r="N76" i="37"/>
  <c r="O76" i="37"/>
  <c r="I76" i="37"/>
  <c r="J76" i="37"/>
  <c r="M76" i="37"/>
  <c r="H76" i="37"/>
  <c r="L59" i="37"/>
  <c r="J59" i="37"/>
  <c r="K59" i="37"/>
  <c r="O59" i="37"/>
  <c r="G59" i="37"/>
  <c r="H59" i="37"/>
  <c r="I59" i="37"/>
  <c r="M59" i="37"/>
  <c r="N59" i="37"/>
  <c r="O43" i="37"/>
  <c r="G43" i="37"/>
  <c r="K43" i="37"/>
  <c r="L43" i="37"/>
  <c r="M43" i="37"/>
  <c r="N43" i="37"/>
  <c r="H43" i="37"/>
  <c r="I43" i="37"/>
  <c r="J43" i="37"/>
  <c r="M29" i="37"/>
  <c r="H29" i="37"/>
  <c r="I29" i="37"/>
  <c r="K29" i="37"/>
  <c r="G29" i="37"/>
  <c r="O29" i="37"/>
  <c r="N29" i="37"/>
  <c r="J29" i="37"/>
  <c r="L29" i="37"/>
  <c r="L9" i="37"/>
  <c r="N9" i="37"/>
  <c r="G9" i="37"/>
  <c r="H9" i="37"/>
  <c r="I9" i="37"/>
  <c r="J9" i="37"/>
  <c r="K9" i="37"/>
  <c r="M9" i="37"/>
  <c r="O9" i="37"/>
  <c r="G86" i="37"/>
  <c r="M86" i="37"/>
  <c r="N86" i="37"/>
  <c r="H86" i="37"/>
  <c r="O86" i="37"/>
  <c r="I86" i="37"/>
  <c r="J86" i="37"/>
  <c r="K68" i="37"/>
  <c r="H68" i="37"/>
  <c r="I68" i="37"/>
  <c r="G68" i="37"/>
  <c r="J68" i="37"/>
  <c r="L68" i="37"/>
  <c r="M68" i="37"/>
  <c r="N68" i="37"/>
  <c r="O68" i="37"/>
  <c r="K51" i="37"/>
  <c r="L51" i="37"/>
  <c r="O51" i="37"/>
  <c r="N51" i="37"/>
  <c r="M51" i="37"/>
  <c r="G51" i="37"/>
  <c r="H51" i="37"/>
  <c r="I51" i="37"/>
  <c r="J51" i="37"/>
  <c r="L21" i="37"/>
  <c r="M21" i="37"/>
  <c r="K21" i="37"/>
  <c r="I21" i="37"/>
  <c r="O21" i="37"/>
  <c r="G21" i="37"/>
  <c r="H21" i="37"/>
  <c r="J21" i="37"/>
  <c r="N21" i="37"/>
  <c r="G98" i="37"/>
  <c r="O98" i="37"/>
  <c r="J98" i="37"/>
  <c r="K98" i="37"/>
  <c r="I98" i="37"/>
  <c r="H98" i="37"/>
  <c r="L98" i="37"/>
  <c r="M98" i="37"/>
  <c r="N98" i="37"/>
  <c r="L75" i="37"/>
  <c r="M75" i="37"/>
  <c r="N75" i="37"/>
  <c r="O75" i="37"/>
  <c r="G75" i="37"/>
  <c r="H75" i="37"/>
  <c r="I75" i="37"/>
  <c r="J75" i="37"/>
  <c r="K75" i="37"/>
  <c r="L58" i="37"/>
  <c r="M58" i="37"/>
  <c r="J58" i="37"/>
  <c r="I58" i="37"/>
  <c r="K58" i="37"/>
  <c r="N58" i="37"/>
  <c r="O58" i="37"/>
  <c r="G58" i="37"/>
  <c r="H58" i="37"/>
  <c r="H42" i="37"/>
  <c r="O42" i="37"/>
  <c r="I42" i="37"/>
  <c r="J42" i="37"/>
  <c r="N42" i="37"/>
  <c r="G42" i="37"/>
  <c r="K42" i="37"/>
  <c r="M42" i="37"/>
  <c r="L42" i="37"/>
  <c r="N20" i="37"/>
  <c r="J20" i="37"/>
  <c r="K20" i="37"/>
  <c r="G20" i="37"/>
  <c r="L20" i="37"/>
  <c r="M20" i="37"/>
  <c r="O20" i="37"/>
  <c r="H20" i="37"/>
  <c r="I20" i="37"/>
  <c r="M8" i="37"/>
  <c r="L8" i="37"/>
  <c r="N8" i="37"/>
  <c r="J8" i="37"/>
  <c r="K8" i="37"/>
  <c r="G8" i="37"/>
  <c r="H8" i="37"/>
  <c r="I8" i="37"/>
  <c r="O8" i="37"/>
  <c r="G114" i="37"/>
  <c r="O114" i="37"/>
  <c r="L114" i="37"/>
  <c r="M114" i="37"/>
  <c r="J114" i="37"/>
  <c r="K114" i="37"/>
  <c r="I114" i="37"/>
  <c r="N114" i="37"/>
  <c r="H114" i="37"/>
  <c r="H85" i="37"/>
  <c r="M85" i="37"/>
  <c r="N85" i="37"/>
  <c r="J85" i="37"/>
  <c r="I85" i="37"/>
  <c r="K85" i="37"/>
  <c r="G85" i="37"/>
  <c r="L85" i="37"/>
  <c r="O85" i="37"/>
  <c r="K67" i="37"/>
  <c r="L67" i="37"/>
  <c r="H67" i="37"/>
  <c r="O67" i="37"/>
  <c r="I67" i="37"/>
  <c r="J67" i="37"/>
  <c r="M67" i="37"/>
  <c r="N67" i="37"/>
  <c r="G67" i="37"/>
  <c r="M50" i="37"/>
  <c r="L50" i="37"/>
  <c r="N50" i="37"/>
  <c r="I50" i="37"/>
  <c r="K50" i="37"/>
  <c r="J50" i="37"/>
  <c r="O50" i="37"/>
  <c r="G50" i="37"/>
  <c r="H50" i="37"/>
  <c r="M28" i="37"/>
  <c r="N28" i="37"/>
  <c r="H28" i="37"/>
  <c r="G28" i="37"/>
  <c r="K28" i="37"/>
  <c r="L28" i="37"/>
  <c r="O28" i="37"/>
  <c r="I28" i="37"/>
  <c r="J28" i="37"/>
  <c r="I96" i="37"/>
  <c r="J96" i="37"/>
  <c r="K96" i="37"/>
  <c r="O96" i="37"/>
  <c r="M96" i="37"/>
  <c r="G96" i="37"/>
  <c r="H96" i="37"/>
  <c r="L96" i="37"/>
  <c r="N96" i="37"/>
  <c r="L74" i="37"/>
  <c r="M74" i="37"/>
  <c r="J74" i="37"/>
  <c r="N74" i="37"/>
  <c r="K74" i="37"/>
  <c r="O74" i="37"/>
  <c r="G74" i="37"/>
  <c r="H74" i="37"/>
  <c r="I74" i="37"/>
  <c r="N57" i="37"/>
  <c r="I57" i="37"/>
  <c r="J57" i="37"/>
  <c r="H57" i="37"/>
  <c r="K57" i="37"/>
  <c r="L57" i="37"/>
  <c r="G57" i="37"/>
  <c r="M57" i="37"/>
  <c r="O57" i="37"/>
  <c r="H41" i="37"/>
  <c r="I41" i="37"/>
  <c r="J41" i="37"/>
  <c r="K41" i="37"/>
  <c r="L41" i="37"/>
  <c r="N41" i="37"/>
  <c r="O41" i="37"/>
  <c r="M41" i="37"/>
  <c r="G41" i="37"/>
  <c r="G19" i="37"/>
  <c r="N19" i="37"/>
  <c r="O19" i="37"/>
  <c r="J19" i="37"/>
  <c r="M19" i="37"/>
  <c r="H19" i="37"/>
  <c r="I19" i="37"/>
  <c r="K19" i="37"/>
  <c r="L19" i="37"/>
  <c r="F7" i="37"/>
  <c r="N7" i="37"/>
  <c r="M7" i="37"/>
  <c r="O7" i="37"/>
  <c r="I7" i="37"/>
  <c r="G7" i="37"/>
  <c r="H7" i="37"/>
  <c r="J7" i="37"/>
  <c r="K7" i="37"/>
  <c r="L7" i="37"/>
  <c r="H113" i="37"/>
  <c r="M113" i="37"/>
  <c r="J113" i="37"/>
  <c r="K113" i="37"/>
  <c r="L113" i="37"/>
  <c r="O113" i="37"/>
  <c r="G113" i="37"/>
  <c r="I113" i="37"/>
  <c r="N113" i="37"/>
  <c r="H82" i="37"/>
  <c r="K82" i="37"/>
  <c r="L82" i="37"/>
  <c r="G82" i="37"/>
  <c r="I82" i="37"/>
  <c r="J82" i="37"/>
  <c r="M82" i="37"/>
  <c r="N82" i="37"/>
  <c r="O82" i="37"/>
  <c r="M65" i="37"/>
  <c r="N65" i="37"/>
  <c r="G65" i="37"/>
  <c r="I65" i="37"/>
  <c r="J65" i="37"/>
  <c r="K65" i="37"/>
  <c r="H65" i="37"/>
  <c r="L65" i="37"/>
  <c r="O65" i="37"/>
  <c r="M49" i="37"/>
  <c r="N49" i="37"/>
  <c r="L49" i="37"/>
  <c r="H49" i="37"/>
  <c r="I49" i="37"/>
  <c r="J49" i="37"/>
  <c r="G49" i="37"/>
  <c r="K49" i="37"/>
  <c r="O49" i="37"/>
  <c r="O27" i="37"/>
  <c r="G27" i="37"/>
  <c r="H27" i="37"/>
  <c r="N27" i="37"/>
  <c r="I27" i="37"/>
  <c r="J27" i="37"/>
  <c r="K27" i="37"/>
  <c r="L27" i="37"/>
  <c r="M27" i="37"/>
  <c r="N107" i="37"/>
  <c r="L107" i="37"/>
  <c r="G107" i="37"/>
  <c r="H107" i="37"/>
  <c r="J107" i="37"/>
  <c r="K107" i="37"/>
  <c r="I107" i="37"/>
  <c r="O107" i="37"/>
  <c r="M107" i="37"/>
  <c r="I81" i="37"/>
  <c r="J81" i="37"/>
  <c r="K81" i="37"/>
  <c r="G81" i="37"/>
  <c r="H81" i="37"/>
  <c r="O81" i="37"/>
  <c r="L81" i="37"/>
  <c r="M81" i="37"/>
  <c r="N81" i="37"/>
  <c r="O64" i="37"/>
  <c r="G64" i="37"/>
  <c r="H64" i="37"/>
  <c r="I64" i="37"/>
  <c r="J64" i="37"/>
  <c r="K64" i="37"/>
  <c r="L64" i="37"/>
  <c r="M64" i="37"/>
  <c r="N64" i="37"/>
  <c r="O48" i="37"/>
  <c r="G48" i="37"/>
  <c r="K48" i="37"/>
  <c r="L48" i="37"/>
  <c r="H48" i="37"/>
  <c r="I48" i="37"/>
  <c r="J48" i="37"/>
  <c r="M48" i="37"/>
  <c r="N48" i="37"/>
  <c r="J40" i="37"/>
  <c r="G40" i="37"/>
  <c r="H40" i="37"/>
  <c r="I40" i="37"/>
  <c r="K40" i="37"/>
  <c r="L40" i="37"/>
  <c r="M40" i="37"/>
  <c r="N40" i="37"/>
  <c r="O40" i="37"/>
  <c r="I17" i="37"/>
  <c r="H17" i="37"/>
  <c r="G17" i="37"/>
  <c r="J17" i="37"/>
  <c r="K17" i="37"/>
  <c r="L17" i="37"/>
  <c r="O17" i="37"/>
  <c r="M17" i="37"/>
  <c r="N17" i="37"/>
  <c r="J95" i="37"/>
  <c r="K95" i="37"/>
  <c r="N95" i="37"/>
  <c r="G95" i="37"/>
  <c r="H95" i="37"/>
  <c r="L95" i="37"/>
  <c r="M95" i="37"/>
  <c r="O95" i="37"/>
  <c r="I95" i="37"/>
  <c r="N73" i="37"/>
  <c r="M73" i="37"/>
  <c r="J73" i="37"/>
  <c r="K73" i="37"/>
  <c r="L73" i="37"/>
  <c r="G73" i="37"/>
  <c r="H73" i="37"/>
  <c r="I73" i="37"/>
  <c r="O73" i="37"/>
  <c r="G56" i="37"/>
  <c r="N56" i="37"/>
  <c r="O56" i="37"/>
  <c r="I56" i="37"/>
  <c r="H56" i="37"/>
  <c r="M56" i="37"/>
  <c r="K56" i="37"/>
  <c r="J56" i="37"/>
  <c r="L56" i="37"/>
  <c r="H26" i="37"/>
  <c r="O26" i="37"/>
  <c r="N26" i="37"/>
  <c r="L26" i="37"/>
  <c r="G26" i="37"/>
  <c r="I26" i="37"/>
  <c r="J26" i="37"/>
  <c r="K26" i="37"/>
  <c r="M26" i="37"/>
  <c r="O106" i="37"/>
  <c r="G106" i="37"/>
  <c r="K106" i="37"/>
  <c r="L106" i="37"/>
  <c r="M106" i="37"/>
  <c r="N106" i="37"/>
  <c r="I106" i="37"/>
  <c r="H106" i="37"/>
  <c r="J106" i="37"/>
  <c r="J80" i="37"/>
  <c r="K80" i="37"/>
  <c r="G80" i="37"/>
  <c r="L80" i="37"/>
  <c r="O80" i="37"/>
  <c r="H80" i="37"/>
  <c r="I80" i="37"/>
  <c r="M80" i="37"/>
  <c r="N80" i="37"/>
  <c r="H63" i="37"/>
  <c r="O63" i="37"/>
  <c r="M63" i="37"/>
  <c r="N63" i="37"/>
  <c r="L63" i="37"/>
  <c r="G63" i="37"/>
  <c r="I63" i="37"/>
  <c r="J63" i="37"/>
  <c r="K63" i="37"/>
  <c r="H47" i="37"/>
  <c r="O47" i="37"/>
  <c r="K47" i="37"/>
  <c r="L47" i="37"/>
  <c r="M47" i="37"/>
  <c r="N47" i="37"/>
  <c r="G47" i="37"/>
  <c r="I47" i="37"/>
  <c r="J47" i="37"/>
  <c r="L38" i="37"/>
  <c r="G38" i="37"/>
  <c r="M38" i="37"/>
  <c r="N38" i="37"/>
  <c r="J38" i="37"/>
  <c r="O38" i="37"/>
  <c r="K38" i="37"/>
  <c r="H38" i="37"/>
  <c r="I38" i="37"/>
  <c r="I16" i="37"/>
  <c r="J16" i="37"/>
  <c r="G16" i="37"/>
  <c r="O16" i="37"/>
  <c r="H16" i="37"/>
  <c r="K16" i="37"/>
  <c r="L16" i="37"/>
  <c r="M16" i="37"/>
  <c r="N16" i="37"/>
  <c r="K94" i="37"/>
  <c r="I94" i="37"/>
  <c r="J94" i="37"/>
  <c r="L94" i="37"/>
  <c r="M94" i="37"/>
  <c r="G94" i="37"/>
  <c r="H94" i="37"/>
  <c r="N94" i="37"/>
  <c r="O94" i="37"/>
  <c r="G72" i="37"/>
  <c r="N72" i="37"/>
  <c r="O72" i="37"/>
  <c r="K72" i="37"/>
  <c r="L72" i="37"/>
  <c r="I72" i="37"/>
  <c r="H72" i="37"/>
  <c r="J72" i="37"/>
  <c r="M72" i="37"/>
  <c r="G55" i="37"/>
  <c r="H55" i="37"/>
  <c r="I55" i="37"/>
  <c r="M55" i="37"/>
  <c r="N55" i="37"/>
  <c r="O55" i="37"/>
  <c r="L55" i="37"/>
  <c r="J55" i="37"/>
  <c r="K55" i="37"/>
  <c r="H25" i="37"/>
  <c r="I25" i="37"/>
  <c r="O25" i="37"/>
  <c r="J25" i="37"/>
  <c r="K25" i="37"/>
  <c r="G25" i="37"/>
  <c r="L25" i="37"/>
  <c r="M25" i="37"/>
  <c r="N25" i="37"/>
  <c r="H105" i="37"/>
  <c r="L105" i="37"/>
  <c r="N105" i="37"/>
  <c r="O105" i="37"/>
  <c r="G105" i="37"/>
  <c r="I105" i="37"/>
  <c r="J105" i="37"/>
  <c r="K105" i="37"/>
  <c r="M105" i="37"/>
  <c r="K79" i="37"/>
  <c r="I79" i="37"/>
  <c r="J79" i="37"/>
  <c r="G79" i="37"/>
  <c r="M79" i="37"/>
  <c r="N79" i="37"/>
  <c r="O79" i="37"/>
  <c r="H79" i="37"/>
  <c r="L79" i="37"/>
  <c r="H62" i="37"/>
  <c r="I62" i="37"/>
  <c r="N62" i="37"/>
  <c r="L62" i="37"/>
  <c r="M62" i="37"/>
  <c r="O62" i="37"/>
  <c r="G62" i="37"/>
  <c r="J62" i="37"/>
  <c r="K62" i="37"/>
  <c r="H46" i="37"/>
  <c r="I46" i="37"/>
  <c r="J46" i="37"/>
  <c r="K46" i="37"/>
  <c r="L46" i="37"/>
  <c r="M46" i="37"/>
  <c r="N46" i="37"/>
  <c r="G46" i="37"/>
  <c r="O46" i="37"/>
  <c r="J24" i="37"/>
  <c r="M24" i="37"/>
  <c r="N24" i="37"/>
  <c r="G24" i="37"/>
  <c r="H24" i="37"/>
  <c r="K24" i="37"/>
  <c r="O24" i="37"/>
  <c r="L24" i="37"/>
  <c r="I24" i="37"/>
  <c r="K15" i="37"/>
  <c r="G15" i="37"/>
  <c r="O15" i="37"/>
  <c r="N15" i="37"/>
  <c r="M15" i="37"/>
  <c r="I15" i="37"/>
  <c r="J15" i="37"/>
  <c r="L15" i="37"/>
  <c r="H15" i="37"/>
  <c r="L93" i="37"/>
  <c r="J93" i="37"/>
  <c r="I93" i="37"/>
  <c r="M93" i="37"/>
  <c r="H93" i="37"/>
  <c r="K93" i="37"/>
  <c r="N93" i="37"/>
  <c r="O93" i="37"/>
  <c r="G93" i="37"/>
  <c r="G71" i="37"/>
  <c r="H71" i="37"/>
  <c r="L71" i="37"/>
  <c r="N71" i="37"/>
  <c r="O71" i="37"/>
  <c r="I71" i="37"/>
  <c r="J71" i="37"/>
  <c r="M71" i="37"/>
  <c r="K71" i="37"/>
  <c r="I54" i="37"/>
  <c r="G54" i="37"/>
  <c r="O54" i="37"/>
  <c r="K54" i="37"/>
  <c r="L54" i="37"/>
  <c r="M54" i="37"/>
  <c r="H54" i="37"/>
  <c r="J54" i="37"/>
  <c r="N54" i="37"/>
  <c r="G35" i="37"/>
  <c r="N35" i="37"/>
  <c r="O35" i="37"/>
  <c r="L35" i="37"/>
  <c r="M35" i="37"/>
  <c r="H35" i="37"/>
  <c r="I35" i="37"/>
  <c r="J35" i="37"/>
  <c r="K35" i="37"/>
  <c r="K102" i="37"/>
  <c r="J102" i="37"/>
  <c r="L102" i="37"/>
  <c r="G102" i="37"/>
  <c r="O102" i="37"/>
  <c r="H102" i="37"/>
  <c r="I102" i="37"/>
  <c r="M102" i="37"/>
  <c r="N102" i="37"/>
  <c r="L78" i="37"/>
  <c r="J78" i="37"/>
  <c r="M78" i="37"/>
  <c r="N78" i="37"/>
  <c r="O78" i="37"/>
  <c r="G78" i="37"/>
  <c r="I78" i="37"/>
  <c r="K78" i="37"/>
  <c r="J61" i="37"/>
  <c r="L61" i="37"/>
  <c r="M61" i="37"/>
  <c r="G61" i="37"/>
  <c r="I61" i="37"/>
  <c r="H61" i="37"/>
  <c r="K61" i="37"/>
  <c r="N61" i="37"/>
  <c r="O61" i="37"/>
  <c r="J45" i="37"/>
  <c r="I45" i="37"/>
  <c r="G45" i="37"/>
  <c r="H45" i="37"/>
  <c r="K45" i="37"/>
  <c r="L45" i="37"/>
  <c r="M45" i="37"/>
  <c r="N45" i="37"/>
  <c r="O45" i="37"/>
  <c r="J23" i="37"/>
  <c r="K23" i="37"/>
  <c r="N23" i="37"/>
  <c r="M23" i="37"/>
  <c r="O23" i="37"/>
  <c r="G23" i="37"/>
  <c r="H23" i="37"/>
  <c r="I23" i="37"/>
  <c r="L23" i="37"/>
  <c r="I12" i="37"/>
  <c r="M12" i="37"/>
  <c r="N12" i="37"/>
  <c r="O12" i="37"/>
  <c r="G12" i="37"/>
  <c r="H12" i="37"/>
  <c r="J12" i="37"/>
  <c r="K12" i="37"/>
  <c r="L12" i="37"/>
  <c r="M92" i="37"/>
  <c r="I92" i="37"/>
  <c r="J92" i="37"/>
  <c r="G92" i="37"/>
  <c r="H92" i="37"/>
  <c r="K92" i="37"/>
  <c r="O92" i="37"/>
  <c r="L92" i="37"/>
  <c r="N92" i="37"/>
  <c r="I70" i="37"/>
  <c r="J70" i="37"/>
  <c r="K70" i="37"/>
  <c r="M70" i="37"/>
  <c r="N70" i="37"/>
  <c r="O70" i="37"/>
  <c r="H70" i="37"/>
  <c r="G70" i="37"/>
  <c r="L70" i="37"/>
  <c r="I53" i="37"/>
  <c r="J53" i="37"/>
  <c r="G53" i="37"/>
  <c r="H53" i="37"/>
  <c r="K53" i="37"/>
  <c r="L53" i="37"/>
  <c r="M53" i="37"/>
  <c r="N53" i="37"/>
  <c r="O53" i="37"/>
  <c r="G34" i="37"/>
  <c r="H34" i="37"/>
  <c r="M34" i="37"/>
  <c r="N34" i="37"/>
  <c r="I34" i="37"/>
  <c r="J34" i="37"/>
  <c r="K34" i="37"/>
  <c r="L34" i="37"/>
  <c r="O34" i="37"/>
  <c r="L101" i="37"/>
  <c r="K101" i="37"/>
  <c r="O101" i="37"/>
  <c r="H101" i="37"/>
  <c r="I101" i="37"/>
  <c r="G101" i="37"/>
  <c r="J101" i="37"/>
  <c r="M101" i="37"/>
  <c r="N101" i="37"/>
  <c r="L77" i="37"/>
  <c r="H77" i="37"/>
  <c r="I77" i="37"/>
  <c r="K77" i="37"/>
  <c r="J77" i="37"/>
  <c r="M77" i="37"/>
  <c r="N77" i="37"/>
  <c r="O77" i="37"/>
  <c r="J60" i="37"/>
  <c r="K60" i="37"/>
  <c r="M60" i="37"/>
  <c r="G60" i="37"/>
  <c r="H60" i="37"/>
  <c r="I60" i="37"/>
  <c r="L60" i="37"/>
  <c r="N60" i="37"/>
  <c r="O60" i="37"/>
  <c r="J44" i="37"/>
  <c r="K44" i="37"/>
  <c r="G44" i="37"/>
  <c r="H44" i="37"/>
  <c r="O44" i="37"/>
  <c r="I44" i="37"/>
  <c r="L44" i="37"/>
  <c r="M44" i="37"/>
  <c r="N44" i="37"/>
  <c r="I33" i="37"/>
  <c r="K33" i="37"/>
  <c r="L33" i="37"/>
  <c r="H33" i="37"/>
  <c r="J33" i="37"/>
  <c r="N33" i="37"/>
  <c r="O33" i="37"/>
  <c r="G33" i="37"/>
  <c r="M33" i="37"/>
  <c r="J11" i="37"/>
  <c r="N11" i="37"/>
  <c r="K11" i="37"/>
  <c r="L11" i="37"/>
  <c r="M11" i="37"/>
  <c r="O11" i="37"/>
  <c r="G11" i="37"/>
  <c r="H11" i="37"/>
  <c r="I11" i="37"/>
  <c r="F29" i="37"/>
  <c r="F50" i="37"/>
  <c r="F45" i="37"/>
  <c r="F64" i="37"/>
  <c r="F28" i="35"/>
  <c r="F20" i="35"/>
  <c r="F42" i="35"/>
  <c r="F8" i="35"/>
  <c r="F19" i="35"/>
  <c r="F56" i="35"/>
  <c r="F59" i="35"/>
  <c r="F17" i="35"/>
  <c r="F58" i="35"/>
  <c r="F50" i="35"/>
  <c r="F43" i="35"/>
  <c r="F75" i="37"/>
  <c r="F54" i="35"/>
  <c r="F35" i="35"/>
  <c r="F23" i="35"/>
  <c r="F88" i="35"/>
  <c r="F77" i="37"/>
  <c r="F58" i="37"/>
  <c r="F81" i="37"/>
  <c r="F73" i="37"/>
  <c r="F11" i="37"/>
  <c r="F75" i="35"/>
  <c r="F24" i="37"/>
  <c r="F15" i="37"/>
  <c r="F35" i="37"/>
  <c r="F21" i="35"/>
  <c r="F63" i="37"/>
  <c r="F69" i="37"/>
  <c r="F88" i="37"/>
  <c r="F80" i="37"/>
  <c r="F55" i="37"/>
  <c r="F68" i="37"/>
  <c r="F74" i="37"/>
  <c r="F60" i="37"/>
  <c r="F28" i="37"/>
  <c r="F44" i="37"/>
  <c r="F20" i="37"/>
  <c r="F76" i="37"/>
  <c r="F49" i="37"/>
  <c r="F41" i="37"/>
  <c r="F82" i="37"/>
  <c r="F86" i="37"/>
  <c r="F78" i="37"/>
  <c r="F9" i="37"/>
  <c r="F70" i="37"/>
  <c r="F22" i="37"/>
  <c r="F12" i="37"/>
  <c r="F8" i="37"/>
  <c r="F54" i="37"/>
  <c r="F33" i="37"/>
  <c r="F38" i="37"/>
  <c r="F34" i="37"/>
  <c r="F25" i="37"/>
  <c r="F27" i="37"/>
  <c r="F21" i="37"/>
  <c r="F23" i="37"/>
  <c r="F26" i="37"/>
  <c r="F17" i="37"/>
  <c r="F19" i="37"/>
  <c r="F16" i="37"/>
  <c r="F40" i="37"/>
  <c r="F43" i="37"/>
  <c r="F42" i="37"/>
  <c r="F57" i="37"/>
  <c r="F47" i="37"/>
  <c r="F59" i="37"/>
  <c r="F61" i="37"/>
  <c r="F48" i="37"/>
  <c r="F51" i="37"/>
  <c r="F52" i="37"/>
  <c r="F65" i="37"/>
  <c r="F67" i="37"/>
  <c r="F46" i="37"/>
  <c r="F79" i="37"/>
  <c r="F71" i="37"/>
  <c r="F56" i="37"/>
  <c r="F62" i="37"/>
  <c r="F72" i="37"/>
  <c r="F85" i="37"/>
  <c r="F94" i="37"/>
  <c r="F93" i="37"/>
  <c r="F100" i="37"/>
  <c r="F101" i="37"/>
  <c r="F96" i="37"/>
  <c r="F107" i="37"/>
  <c r="F102" i="37"/>
  <c r="F92" i="37"/>
  <c r="F98" i="37"/>
  <c r="F105" i="37"/>
  <c r="F95" i="37"/>
  <c r="F106" i="37"/>
  <c r="F113" i="37"/>
  <c r="F114" i="37"/>
  <c r="F73" i="35"/>
  <c r="F79" i="35"/>
  <c r="F47" i="35"/>
  <c r="F64" i="35"/>
  <c r="F77" i="35"/>
  <c r="F80" i="35"/>
  <c r="F67" i="35"/>
  <c r="F82" i="35"/>
  <c r="F38" i="35"/>
  <c r="F86" i="35"/>
  <c r="F9" i="35"/>
  <c r="F27" i="35"/>
  <c r="F34" i="35"/>
  <c r="F11" i="35"/>
  <c r="F22" i="35"/>
  <c r="F16" i="35"/>
  <c r="F52" i="35"/>
  <c r="F26" i="35"/>
  <c r="F46" i="35"/>
  <c r="F12" i="35"/>
  <c r="F40" i="35"/>
  <c r="F101" i="35"/>
  <c r="F55" i="35"/>
  <c r="F29" i="35"/>
  <c r="F44" i="35"/>
  <c r="F65" i="35"/>
  <c r="F63" i="35"/>
  <c r="F51" i="35"/>
  <c r="F53" i="35"/>
  <c r="F25" i="35"/>
  <c r="F33" i="35"/>
  <c r="F48" i="35"/>
  <c r="F49" i="35"/>
  <c r="F71" i="35"/>
  <c r="F61" i="35"/>
  <c r="F74" i="35"/>
  <c r="F57" i="35"/>
  <c r="F70" i="35"/>
  <c r="F45" i="35"/>
  <c r="F76" i="35"/>
  <c r="F94" i="35"/>
  <c r="F41" i="35"/>
  <c r="F72" i="35"/>
  <c r="F62" i="35"/>
  <c r="F85" i="35"/>
  <c r="F93" i="35"/>
  <c r="F78" i="35"/>
  <c r="F68" i="35"/>
  <c r="F81" i="35"/>
  <c r="F92" i="35"/>
  <c r="F106" i="35"/>
  <c r="F100" i="35"/>
  <c r="F105" i="35"/>
  <c r="F95" i="35"/>
  <c r="F98" i="35"/>
  <c r="F102" i="35"/>
  <c r="F96" i="35"/>
  <c r="F113" i="35"/>
  <c r="F114" i="35"/>
  <c r="F107" i="35"/>
  <c r="U53" i="37" l="1"/>
  <c r="V53" i="37"/>
  <c r="R53" i="37"/>
  <c r="W53" i="37"/>
  <c r="S53" i="37"/>
  <c r="Q53" i="37"/>
  <c r="X53" i="37"/>
  <c r="T53" i="37"/>
  <c r="Y113" i="37"/>
  <c r="AP113" i="37" s="1"/>
  <c r="W105" i="35"/>
  <c r="V105" i="35"/>
  <c r="U105" i="35"/>
  <c r="T105" i="35"/>
  <c r="S105" i="35"/>
  <c r="R105" i="35"/>
  <c r="Q105" i="35"/>
  <c r="X105" i="35"/>
  <c r="P105" i="35"/>
  <c r="X57" i="35"/>
  <c r="W57" i="35"/>
  <c r="U57" i="35"/>
  <c r="T57" i="35"/>
  <c r="S57" i="35"/>
  <c r="R57" i="35"/>
  <c r="Q57" i="35"/>
  <c r="P57" i="35"/>
  <c r="V57" i="35"/>
  <c r="W40" i="35"/>
  <c r="V40" i="35"/>
  <c r="U40" i="35"/>
  <c r="T40" i="35"/>
  <c r="S40" i="35"/>
  <c r="R40" i="35"/>
  <c r="Q40" i="35"/>
  <c r="X40" i="35"/>
  <c r="P40" i="35"/>
  <c r="V71" i="37"/>
  <c r="W71" i="37"/>
  <c r="X71" i="37"/>
  <c r="P71" i="37"/>
  <c r="R71" i="37"/>
  <c r="S71" i="37"/>
  <c r="Q71" i="37"/>
  <c r="T71" i="37"/>
  <c r="U71" i="37"/>
  <c r="P12" i="37"/>
  <c r="Q12" i="37"/>
  <c r="R12" i="37"/>
  <c r="S12" i="37"/>
  <c r="T12" i="37"/>
  <c r="U12" i="37"/>
  <c r="V12" i="37"/>
  <c r="W12" i="37"/>
  <c r="X12" i="37"/>
  <c r="Q74" i="37"/>
  <c r="V74" i="37"/>
  <c r="P74" i="37"/>
  <c r="R74" i="37"/>
  <c r="S74" i="37"/>
  <c r="T74" i="37"/>
  <c r="U74" i="37"/>
  <c r="X74" i="37"/>
  <c r="W74" i="37"/>
  <c r="X28" i="35"/>
  <c r="W28" i="35"/>
  <c r="V28" i="35"/>
  <c r="U28" i="35"/>
  <c r="T28" i="35"/>
  <c r="S28" i="35"/>
  <c r="R28" i="35"/>
  <c r="P28" i="35"/>
  <c r="Q28" i="35"/>
  <c r="T100" i="35"/>
  <c r="S100" i="35"/>
  <c r="Q100" i="35"/>
  <c r="P100" i="35"/>
  <c r="X100" i="35"/>
  <c r="W100" i="35"/>
  <c r="V100" i="35"/>
  <c r="U100" i="35"/>
  <c r="R100" i="35"/>
  <c r="V74" i="35"/>
  <c r="U74" i="35"/>
  <c r="S74" i="35"/>
  <c r="R74" i="35"/>
  <c r="Q74" i="35"/>
  <c r="P74" i="35"/>
  <c r="X74" i="35"/>
  <c r="W74" i="35"/>
  <c r="T74" i="35"/>
  <c r="S16" i="35"/>
  <c r="R16" i="35"/>
  <c r="P16" i="35"/>
  <c r="X16" i="35"/>
  <c r="W16" i="35"/>
  <c r="V16" i="35"/>
  <c r="U16" i="35"/>
  <c r="T16" i="35"/>
  <c r="Q16" i="35"/>
  <c r="P40" i="37"/>
  <c r="Q40" i="37"/>
  <c r="R40" i="37"/>
  <c r="T40" i="37"/>
  <c r="S40" i="37"/>
  <c r="U40" i="37"/>
  <c r="V40" i="37"/>
  <c r="W40" i="37"/>
  <c r="X40" i="37"/>
  <c r="U16" i="37"/>
  <c r="V16" i="37"/>
  <c r="W16" i="37"/>
  <c r="X16" i="37"/>
  <c r="P16" i="37"/>
  <c r="Q16" i="37"/>
  <c r="R16" i="37"/>
  <c r="S16" i="37"/>
  <c r="T16" i="37"/>
  <c r="Q68" i="37"/>
  <c r="R68" i="37"/>
  <c r="S68" i="37"/>
  <c r="U68" i="37"/>
  <c r="W68" i="37"/>
  <c r="T68" i="37"/>
  <c r="V68" i="37"/>
  <c r="X68" i="37"/>
  <c r="P68" i="37"/>
  <c r="W88" i="35"/>
  <c r="V88" i="35"/>
  <c r="U88" i="35"/>
  <c r="T88" i="35"/>
  <c r="S88" i="35"/>
  <c r="R88" i="35"/>
  <c r="P88" i="35"/>
  <c r="Q88" i="35"/>
  <c r="U64" i="37"/>
  <c r="V64" i="37"/>
  <c r="W64" i="37"/>
  <c r="X64" i="37"/>
  <c r="P64" i="37"/>
  <c r="Q64" i="37"/>
  <c r="S64" i="37"/>
  <c r="R64" i="37"/>
  <c r="T64" i="37"/>
  <c r="S24" i="35"/>
  <c r="R24" i="35"/>
  <c r="P24" i="35"/>
  <c r="X24" i="35"/>
  <c r="W24" i="35"/>
  <c r="V24" i="35"/>
  <c r="U24" i="35"/>
  <c r="T24" i="35"/>
  <c r="Q24" i="35"/>
  <c r="X106" i="35"/>
  <c r="W106" i="35"/>
  <c r="U106" i="35"/>
  <c r="T106" i="35"/>
  <c r="S106" i="35"/>
  <c r="R106" i="35"/>
  <c r="Q106" i="35"/>
  <c r="P106" i="35"/>
  <c r="V106" i="35"/>
  <c r="P61" i="35"/>
  <c r="X61" i="35"/>
  <c r="W61" i="35"/>
  <c r="U61" i="35"/>
  <c r="T61" i="35"/>
  <c r="V61" i="35"/>
  <c r="S61" i="35"/>
  <c r="Q61" i="35"/>
  <c r="R61" i="35"/>
  <c r="W46" i="37"/>
  <c r="X46" i="37"/>
  <c r="R46" i="37"/>
  <c r="T46" i="37"/>
  <c r="P46" i="37"/>
  <c r="U46" i="37"/>
  <c r="Q46" i="37"/>
  <c r="S46" i="37"/>
  <c r="V46" i="37"/>
  <c r="V55" i="37"/>
  <c r="W55" i="37"/>
  <c r="X55" i="37"/>
  <c r="Q55" i="37"/>
  <c r="P55" i="37"/>
  <c r="S55" i="37"/>
  <c r="R55" i="37"/>
  <c r="T55" i="37"/>
  <c r="U55" i="37"/>
  <c r="U23" i="35"/>
  <c r="T23" i="35"/>
  <c r="R23" i="35"/>
  <c r="Q23" i="35"/>
  <c r="P23" i="35"/>
  <c r="X23" i="35"/>
  <c r="W23" i="35"/>
  <c r="V23" i="35"/>
  <c r="S23" i="35"/>
  <c r="P45" i="37"/>
  <c r="Q45" i="37"/>
  <c r="R45" i="37"/>
  <c r="S45" i="37"/>
  <c r="T45" i="37"/>
  <c r="W45" i="37"/>
  <c r="U45" i="37"/>
  <c r="V45" i="37"/>
  <c r="X45" i="37"/>
  <c r="T92" i="35"/>
  <c r="S92" i="35"/>
  <c r="Q92" i="35"/>
  <c r="P92" i="35"/>
  <c r="X92" i="35"/>
  <c r="W92" i="35"/>
  <c r="V92" i="35"/>
  <c r="U92" i="35"/>
  <c r="R92" i="35"/>
  <c r="X71" i="35"/>
  <c r="W71" i="35"/>
  <c r="V71" i="35"/>
  <c r="U71" i="35"/>
  <c r="T71" i="35"/>
  <c r="S71" i="35"/>
  <c r="Q71" i="35"/>
  <c r="P71" i="35"/>
  <c r="R71" i="35"/>
  <c r="R52" i="35"/>
  <c r="Q52" i="35"/>
  <c r="W52" i="35"/>
  <c r="V52" i="35"/>
  <c r="U52" i="35"/>
  <c r="T52" i="35"/>
  <c r="S52" i="35"/>
  <c r="P52" i="35"/>
  <c r="X52" i="35"/>
  <c r="Q67" i="37"/>
  <c r="V67" i="37"/>
  <c r="U67" i="37"/>
  <c r="P67" i="37"/>
  <c r="T67" i="37"/>
  <c r="X67" i="37"/>
  <c r="R67" i="37"/>
  <c r="S67" i="37"/>
  <c r="W67" i="37"/>
  <c r="P26" i="37"/>
  <c r="Q26" i="37"/>
  <c r="R26" i="37"/>
  <c r="S26" i="37"/>
  <c r="T26" i="37"/>
  <c r="U26" i="37"/>
  <c r="V26" i="37"/>
  <c r="W26" i="37"/>
  <c r="X26" i="37"/>
  <c r="P22" i="37"/>
  <c r="Q22" i="37"/>
  <c r="R22" i="37"/>
  <c r="S22" i="37"/>
  <c r="T22" i="37"/>
  <c r="U22" i="37"/>
  <c r="V22" i="37"/>
  <c r="W22" i="37"/>
  <c r="X22" i="37"/>
  <c r="X35" i="35"/>
  <c r="W35" i="35"/>
  <c r="V35" i="35"/>
  <c r="U35" i="35"/>
  <c r="T35" i="35"/>
  <c r="R35" i="35"/>
  <c r="Q35" i="35"/>
  <c r="P35" i="35"/>
  <c r="S35" i="35"/>
  <c r="S50" i="37"/>
  <c r="T50" i="37"/>
  <c r="U50" i="37"/>
  <c r="V50" i="37"/>
  <c r="W50" i="37"/>
  <c r="X50" i="37"/>
  <c r="Q50" i="37"/>
  <c r="P50" i="37"/>
  <c r="R50" i="37"/>
  <c r="U15" i="35"/>
  <c r="T15" i="35"/>
  <c r="R15" i="35"/>
  <c r="Q15" i="35"/>
  <c r="P15" i="35"/>
  <c r="X15" i="35"/>
  <c r="W15" i="35"/>
  <c r="V15" i="35"/>
  <c r="S15" i="35"/>
  <c r="X81" i="35"/>
  <c r="W81" i="35"/>
  <c r="V81" i="35"/>
  <c r="U81" i="35"/>
  <c r="T81" i="35"/>
  <c r="S81" i="35"/>
  <c r="Q81" i="35"/>
  <c r="P81" i="35"/>
  <c r="R81" i="35"/>
  <c r="X49" i="35"/>
  <c r="W49" i="35"/>
  <c r="U49" i="35"/>
  <c r="T49" i="35"/>
  <c r="S49" i="35"/>
  <c r="R49" i="35"/>
  <c r="Q49" i="35"/>
  <c r="P49" i="35"/>
  <c r="V49" i="35"/>
  <c r="W22" i="35"/>
  <c r="V22" i="35"/>
  <c r="T22" i="35"/>
  <c r="S22" i="35"/>
  <c r="R22" i="35"/>
  <c r="Q22" i="35"/>
  <c r="P22" i="35"/>
  <c r="X22" i="35"/>
  <c r="U22" i="35"/>
  <c r="X86" i="35"/>
  <c r="W86" i="35"/>
  <c r="V86" i="35"/>
  <c r="S86" i="35"/>
  <c r="R86" i="35"/>
  <c r="Q86" i="35"/>
  <c r="P86" i="35"/>
  <c r="Q65" i="37"/>
  <c r="X65" i="37"/>
  <c r="S65" i="37"/>
  <c r="P65" i="37"/>
  <c r="R65" i="37"/>
  <c r="T65" i="37"/>
  <c r="U65" i="37"/>
  <c r="W65" i="37"/>
  <c r="V65" i="37"/>
  <c r="V23" i="37"/>
  <c r="W23" i="37"/>
  <c r="X23" i="37"/>
  <c r="P23" i="37"/>
  <c r="Q23" i="37"/>
  <c r="R23" i="37"/>
  <c r="S23" i="37"/>
  <c r="T23" i="37"/>
  <c r="U23" i="37"/>
  <c r="P70" i="37"/>
  <c r="S70" i="37"/>
  <c r="Q70" i="37"/>
  <c r="R70" i="37"/>
  <c r="T70" i="37"/>
  <c r="U70" i="37"/>
  <c r="V70" i="37"/>
  <c r="W70" i="37"/>
  <c r="X70" i="37"/>
  <c r="X54" i="35"/>
  <c r="W54" i="35"/>
  <c r="V54" i="35"/>
  <c r="U54" i="35"/>
  <c r="S54" i="35"/>
  <c r="R54" i="35"/>
  <c r="T54" i="35"/>
  <c r="Q54" i="35"/>
  <c r="P54" i="35"/>
  <c r="P29" i="37"/>
  <c r="Q29" i="37"/>
  <c r="R29" i="37"/>
  <c r="S29" i="37"/>
  <c r="T29" i="37"/>
  <c r="U29" i="37"/>
  <c r="V29" i="37"/>
  <c r="W29" i="37"/>
  <c r="X29" i="37"/>
  <c r="R60" i="35"/>
  <c r="Q60" i="35"/>
  <c r="W60" i="35"/>
  <c r="V60" i="35"/>
  <c r="S60" i="35"/>
  <c r="P60" i="35"/>
  <c r="X60" i="35"/>
  <c r="U60" i="35"/>
  <c r="T60" i="35"/>
  <c r="R68" i="35"/>
  <c r="Q68" i="35"/>
  <c r="W68" i="35"/>
  <c r="V68" i="35"/>
  <c r="U68" i="35"/>
  <c r="T68" i="35"/>
  <c r="S68" i="35"/>
  <c r="X68" i="35"/>
  <c r="P68" i="35"/>
  <c r="W48" i="35"/>
  <c r="V48" i="35"/>
  <c r="U48" i="35"/>
  <c r="T48" i="35"/>
  <c r="S48" i="35"/>
  <c r="R48" i="35"/>
  <c r="Q48" i="35"/>
  <c r="X48" i="35"/>
  <c r="P48" i="35"/>
  <c r="X12" i="35"/>
  <c r="W12" i="35"/>
  <c r="V12" i="35"/>
  <c r="U12" i="35"/>
  <c r="T12" i="35"/>
  <c r="S12" i="35"/>
  <c r="R12" i="35"/>
  <c r="P12" i="35"/>
  <c r="Q12" i="35"/>
  <c r="X11" i="35"/>
  <c r="W11" i="35"/>
  <c r="V11" i="35"/>
  <c r="U11" i="35"/>
  <c r="T11" i="35"/>
  <c r="R11" i="35"/>
  <c r="Q11" i="35"/>
  <c r="P11" i="35"/>
  <c r="S11" i="35"/>
  <c r="X38" i="35"/>
  <c r="W38" i="35"/>
  <c r="V38" i="35"/>
  <c r="U38" i="35"/>
  <c r="T38" i="35"/>
  <c r="S38" i="35"/>
  <c r="R38" i="35"/>
  <c r="Q38" i="35"/>
  <c r="P38" i="35"/>
  <c r="Q52" i="37"/>
  <c r="R52" i="37"/>
  <c r="S52" i="37"/>
  <c r="T52" i="37"/>
  <c r="U52" i="37"/>
  <c r="V52" i="37"/>
  <c r="W52" i="37"/>
  <c r="X52" i="37"/>
  <c r="P52" i="37"/>
  <c r="X21" i="37"/>
  <c r="P21" i="37"/>
  <c r="Q21" i="37"/>
  <c r="R21" i="37"/>
  <c r="S21" i="37"/>
  <c r="T21" i="37"/>
  <c r="U21" i="37"/>
  <c r="V21" i="37"/>
  <c r="W21" i="37"/>
  <c r="T9" i="37"/>
  <c r="U9" i="37"/>
  <c r="V9" i="37"/>
  <c r="W9" i="37"/>
  <c r="X9" i="37"/>
  <c r="P9" i="37"/>
  <c r="Q9" i="37"/>
  <c r="R9" i="37"/>
  <c r="S9" i="37"/>
  <c r="X69" i="37"/>
  <c r="S69" i="37"/>
  <c r="U69" i="37"/>
  <c r="R69" i="37"/>
  <c r="P69" i="37"/>
  <c r="Q69" i="37"/>
  <c r="V69" i="37"/>
  <c r="T69" i="37"/>
  <c r="W69" i="37"/>
  <c r="R75" i="37"/>
  <c r="S75" i="37"/>
  <c r="V75" i="37"/>
  <c r="T75" i="37"/>
  <c r="U75" i="37"/>
  <c r="W75" i="37"/>
  <c r="P75" i="37"/>
  <c r="X75" i="37"/>
  <c r="Q75" i="37"/>
  <c r="U7" i="35"/>
  <c r="T7" i="35"/>
  <c r="R7" i="35"/>
  <c r="Q7" i="35"/>
  <c r="P7" i="35"/>
  <c r="X7" i="35"/>
  <c r="W7" i="35"/>
  <c r="V7" i="35"/>
  <c r="S7" i="35"/>
  <c r="R78" i="35"/>
  <c r="P78" i="35"/>
  <c r="W78" i="35"/>
  <c r="V78" i="35"/>
  <c r="U78" i="35"/>
  <c r="T78" i="35"/>
  <c r="S78" i="35"/>
  <c r="X78" i="35"/>
  <c r="Q33" i="35"/>
  <c r="P33" i="35"/>
  <c r="X33" i="35"/>
  <c r="V33" i="35"/>
  <c r="U33" i="35"/>
  <c r="T33" i="35"/>
  <c r="S33" i="35"/>
  <c r="R33" i="35"/>
  <c r="W33" i="35"/>
  <c r="X46" i="35"/>
  <c r="W46" i="35"/>
  <c r="V46" i="35"/>
  <c r="U46" i="35"/>
  <c r="T46" i="35"/>
  <c r="S46" i="35"/>
  <c r="R46" i="35"/>
  <c r="Q46" i="35"/>
  <c r="P46" i="35"/>
  <c r="W82" i="35"/>
  <c r="V82" i="35"/>
  <c r="U82" i="35"/>
  <c r="T82" i="35"/>
  <c r="S82" i="35"/>
  <c r="R82" i="35"/>
  <c r="Q82" i="35"/>
  <c r="X82" i="35"/>
  <c r="P82" i="35"/>
  <c r="P51" i="37"/>
  <c r="Q51" i="37"/>
  <c r="U51" i="37"/>
  <c r="R51" i="37"/>
  <c r="X51" i="37"/>
  <c r="S51" i="37"/>
  <c r="T51" i="37"/>
  <c r="V51" i="37"/>
  <c r="W51" i="37"/>
  <c r="P63" i="37"/>
  <c r="U63" i="37"/>
  <c r="X63" i="37"/>
  <c r="Q63" i="37"/>
  <c r="R63" i="37"/>
  <c r="S63" i="37"/>
  <c r="T63" i="37"/>
  <c r="V63" i="37"/>
  <c r="W63" i="37"/>
  <c r="T43" i="35"/>
  <c r="S43" i="35"/>
  <c r="Q43" i="35"/>
  <c r="P43" i="35"/>
  <c r="X43" i="35"/>
  <c r="W43" i="35"/>
  <c r="V43" i="35"/>
  <c r="U43" i="35"/>
  <c r="R43" i="35"/>
  <c r="P69" i="35"/>
  <c r="X69" i="35"/>
  <c r="W69" i="35"/>
  <c r="U69" i="35"/>
  <c r="T69" i="35"/>
  <c r="S69" i="35"/>
  <c r="R69" i="35"/>
  <c r="Q69" i="35"/>
  <c r="V69" i="35"/>
  <c r="R93" i="35"/>
  <c r="Q93" i="35"/>
  <c r="W93" i="35"/>
  <c r="V93" i="35"/>
  <c r="U93" i="35"/>
  <c r="T93" i="35"/>
  <c r="S93" i="35"/>
  <c r="P93" i="35"/>
  <c r="X93" i="35"/>
  <c r="Q25" i="35"/>
  <c r="P25" i="35"/>
  <c r="X25" i="35"/>
  <c r="V25" i="35"/>
  <c r="U25" i="35"/>
  <c r="T25" i="35"/>
  <c r="S25" i="35"/>
  <c r="R25" i="35"/>
  <c r="W25" i="35"/>
  <c r="Q9" i="35"/>
  <c r="P9" i="35"/>
  <c r="X9" i="35"/>
  <c r="V9" i="35"/>
  <c r="U9" i="35"/>
  <c r="T9" i="35"/>
  <c r="S9" i="35"/>
  <c r="R9" i="35"/>
  <c r="W9" i="35"/>
  <c r="T67" i="35"/>
  <c r="S67" i="35"/>
  <c r="Q67" i="35"/>
  <c r="P67" i="35"/>
  <c r="X67" i="35"/>
  <c r="W67" i="35"/>
  <c r="U67" i="35"/>
  <c r="V67" i="35"/>
  <c r="R67" i="35"/>
  <c r="U48" i="37"/>
  <c r="V48" i="37"/>
  <c r="R48" i="37"/>
  <c r="W48" i="37"/>
  <c r="X48" i="37"/>
  <c r="P48" i="37"/>
  <c r="S48" i="37"/>
  <c r="Q48" i="37"/>
  <c r="T48" i="37"/>
  <c r="X21" i="35"/>
  <c r="V21" i="35"/>
  <c r="U21" i="35"/>
  <c r="T21" i="35"/>
  <c r="S21" i="35"/>
  <c r="R21" i="35"/>
  <c r="Q21" i="35"/>
  <c r="P21" i="35"/>
  <c r="W21" i="35"/>
  <c r="V50" i="35"/>
  <c r="U50" i="35"/>
  <c r="S50" i="35"/>
  <c r="R50" i="35"/>
  <c r="Q50" i="35"/>
  <c r="P50" i="35"/>
  <c r="X50" i="35"/>
  <c r="W50" i="35"/>
  <c r="T50" i="35"/>
  <c r="V7" i="37"/>
  <c r="W7" i="37"/>
  <c r="X7" i="37"/>
  <c r="P7" i="37"/>
  <c r="Q7" i="37"/>
  <c r="R7" i="37"/>
  <c r="S7" i="37"/>
  <c r="T7" i="37"/>
  <c r="U7" i="37"/>
  <c r="W85" i="35"/>
  <c r="V85" i="35"/>
  <c r="U85" i="35"/>
  <c r="T85" i="35"/>
  <c r="S85" i="35"/>
  <c r="R85" i="35"/>
  <c r="Q85" i="35"/>
  <c r="X85" i="35"/>
  <c r="P85" i="35"/>
  <c r="P53" i="35"/>
  <c r="X53" i="35"/>
  <c r="W53" i="35"/>
  <c r="U53" i="35"/>
  <c r="T53" i="35"/>
  <c r="V53" i="35"/>
  <c r="S53" i="35"/>
  <c r="R53" i="35"/>
  <c r="Q53" i="35"/>
  <c r="X34" i="35"/>
  <c r="W34" i="35"/>
  <c r="V34" i="35"/>
  <c r="T34" i="35"/>
  <c r="S34" i="35"/>
  <c r="R34" i="35"/>
  <c r="Q34" i="35"/>
  <c r="P34" i="35"/>
  <c r="U34" i="35"/>
  <c r="X80" i="35"/>
  <c r="W80" i="35"/>
  <c r="V80" i="35"/>
  <c r="U80" i="35"/>
  <c r="S80" i="35"/>
  <c r="R80" i="35"/>
  <c r="Q80" i="35"/>
  <c r="P80" i="35"/>
  <c r="T80" i="35"/>
  <c r="P61" i="37"/>
  <c r="U61" i="37"/>
  <c r="Q61" i="37"/>
  <c r="R61" i="37"/>
  <c r="S61" i="37"/>
  <c r="T61" i="37"/>
  <c r="V61" i="37"/>
  <c r="W61" i="37"/>
  <c r="X61" i="37"/>
  <c r="P35" i="37"/>
  <c r="Q35" i="37"/>
  <c r="R35" i="37"/>
  <c r="S35" i="37"/>
  <c r="T35" i="37"/>
  <c r="U35" i="37"/>
  <c r="V35" i="37"/>
  <c r="W35" i="37"/>
  <c r="X35" i="37"/>
  <c r="V58" i="35"/>
  <c r="U58" i="35"/>
  <c r="S58" i="35"/>
  <c r="R58" i="35"/>
  <c r="Q58" i="35"/>
  <c r="P58" i="35"/>
  <c r="X58" i="35"/>
  <c r="T58" i="35"/>
  <c r="W58" i="35"/>
  <c r="V107" i="35"/>
  <c r="U107" i="35"/>
  <c r="S107" i="35"/>
  <c r="R107" i="35"/>
  <c r="Q107" i="35"/>
  <c r="P107" i="35"/>
  <c r="X107" i="35"/>
  <c r="W107" i="35"/>
  <c r="T107" i="35"/>
  <c r="X62" i="35"/>
  <c r="W62" i="35"/>
  <c r="V62" i="35"/>
  <c r="U62" i="35"/>
  <c r="S62" i="35"/>
  <c r="R62" i="35"/>
  <c r="T62" i="35"/>
  <c r="Q62" i="35"/>
  <c r="P62" i="35"/>
  <c r="T51" i="35"/>
  <c r="S51" i="35"/>
  <c r="Q51" i="35"/>
  <c r="P51" i="35"/>
  <c r="X51" i="35"/>
  <c r="W51" i="35"/>
  <c r="V51" i="35"/>
  <c r="R51" i="35"/>
  <c r="U51" i="35"/>
  <c r="X27" i="35"/>
  <c r="W27" i="35"/>
  <c r="V27" i="35"/>
  <c r="U27" i="35"/>
  <c r="T27" i="35"/>
  <c r="R27" i="35"/>
  <c r="Q27" i="35"/>
  <c r="P27" i="35"/>
  <c r="S27" i="35"/>
  <c r="R77" i="35"/>
  <c r="Q77" i="35"/>
  <c r="W77" i="35"/>
  <c r="V77" i="35"/>
  <c r="U77" i="35"/>
  <c r="T77" i="35"/>
  <c r="S77" i="35"/>
  <c r="X77" i="35"/>
  <c r="R59" i="37"/>
  <c r="S59" i="37"/>
  <c r="P59" i="37"/>
  <c r="T59" i="37"/>
  <c r="U59" i="37"/>
  <c r="V59" i="37"/>
  <c r="W59" i="37"/>
  <c r="X59" i="37"/>
  <c r="Q59" i="37"/>
  <c r="S34" i="37"/>
  <c r="T34" i="37"/>
  <c r="U34" i="37"/>
  <c r="V34" i="37"/>
  <c r="W34" i="37"/>
  <c r="X34" i="37"/>
  <c r="P34" i="37"/>
  <c r="Q34" i="37"/>
  <c r="R34" i="37"/>
  <c r="T41" i="37"/>
  <c r="Q41" i="37"/>
  <c r="U41" i="37"/>
  <c r="V41" i="37"/>
  <c r="W41" i="37"/>
  <c r="X41" i="37"/>
  <c r="P41" i="37"/>
  <c r="R41" i="37"/>
  <c r="S41" i="37"/>
  <c r="P15" i="37"/>
  <c r="Q15" i="37"/>
  <c r="R15" i="37"/>
  <c r="S15" i="37"/>
  <c r="T15" i="37"/>
  <c r="U15" i="37"/>
  <c r="V15" i="37"/>
  <c r="W15" i="37"/>
  <c r="X15" i="37"/>
  <c r="Q17" i="35"/>
  <c r="P17" i="35"/>
  <c r="X17" i="35"/>
  <c r="V17" i="35"/>
  <c r="U17" i="35"/>
  <c r="T17" i="35"/>
  <c r="S17" i="35"/>
  <c r="R17" i="35"/>
  <c r="W17" i="35"/>
  <c r="X114" i="35"/>
  <c r="W114" i="35"/>
  <c r="U114" i="35"/>
  <c r="T114" i="35"/>
  <c r="S114" i="35"/>
  <c r="R114" i="35"/>
  <c r="Q114" i="35"/>
  <c r="P114" i="35"/>
  <c r="V114" i="35"/>
  <c r="W72" i="35"/>
  <c r="V72" i="35"/>
  <c r="U72" i="35"/>
  <c r="T72" i="35"/>
  <c r="S72" i="35"/>
  <c r="R72" i="35"/>
  <c r="Q72" i="35"/>
  <c r="X72" i="35"/>
  <c r="P72" i="35"/>
  <c r="X63" i="35"/>
  <c r="W63" i="35"/>
  <c r="V63" i="35"/>
  <c r="U63" i="35"/>
  <c r="T63" i="35"/>
  <c r="S63" i="35"/>
  <c r="Q63" i="35"/>
  <c r="P63" i="35"/>
  <c r="R63" i="35"/>
  <c r="W64" i="35"/>
  <c r="V64" i="35"/>
  <c r="U64" i="35"/>
  <c r="T64" i="35"/>
  <c r="S64" i="35"/>
  <c r="R64" i="35"/>
  <c r="Q64" i="35"/>
  <c r="X64" i="35"/>
  <c r="P64" i="35"/>
  <c r="P47" i="37"/>
  <c r="Q47" i="37"/>
  <c r="U47" i="37"/>
  <c r="R47" i="37"/>
  <c r="S47" i="37"/>
  <c r="T47" i="37"/>
  <c r="V47" i="37"/>
  <c r="W47" i="37"/>
  <c r="X47" i="37"/>
  <c r="P19" i="37"/>
  <c r="Q19" i="37"/>
  <c r="R19" i="37"/>
  <c r="S19" i="37"/>
  <c r="T19" i="37"/>
  <c r="U19" i="37"/>
  <c r="V19" i="37"/>
  <c r="W19" i="37"/>
  <c r="X19" i="37"/>
  <c r="P38" i="37"/>
  <c r="V38" i="37"/>
  <c r="Q38" i="37"/>
  <c r="R38" i="37"/>
  <c r="S38" i="37"/>
  <c r="T38" i="37"/>
  <c r="U38" i="37"/>
  <c r="W38" i="37"/>
  <c r="X38" i="37"/>
  <c r="W49" i="37"/>
  <c r="S49" i="37"/>
  <c r="P49" i="37"/>
  <c r="Q49" i="37"/>
  <c r="R49" i="37"/>
  <c r="T49" i="37"/>
  <c r="U49" i="37"/>
  <c r="V49" i="37"/>
  <c r="X49" i="37"/>
  <c r="P24" i="37"/>
  <c r="Q24" i="37"/>
  <c r="R24" i="37"/>
  <c r="S24" i="37"/>
  <c r="T24" i="37"/>
  <c r="U24" i="37"/>
  <c r="V24" i="37"/>
  <c r="W24" i="37"/>
  <c r="X24" i="37"/>
  <c r="T59" i="35"/>
  <c r="S59" i="35"/>
  <c r="Q59" i="35"/>
  <c r="P59" i="35"/>
  <c r="X59" i="35"/>
  <c r="W59" i="35"/>
  <c r="V59" i="35"/>
  <c r="U59" i="35"/>
  <c r="R59" i="35"/>
  <c r="W113" i="35"/>
  <c r="V113" i="35"/>
  <c r="U113" i="35"/>
  <c r="T113" i="35"/>
  <c r="S113" i="35"/>
  <c r="R113" i="35"/>
  <c r="Q113" i="35"/>
  <c r="P113" i="35"/>
  <c r="X113" i="35"/>
  <c r="X41" i="35"/>
  <c r="W41" i="35"/>
  <c r="U41" i="35"/>
  <c r="T41" i="35"/>
  <c r="S41" i="35"/>
  <c r="R41" i="35"/>
  <c r="Q41" i="35"/>
  <c r="P41" i="35"/>
  <c r="V41" i="35"/>
  <c r="X65" i="35"/>
  <c r="W65" i="35"/>
  <c r="U65" i="35"/>
  <c r="T65" i="35"/>
  <c r="S65" i="35"/>
  <c r="R65" i="35"/>
  <c r="Q65" i="35"/>
  <c r="P65" i="35"/>
  <c r="V65" i="35"/>
  <c r="X47" i="35"/>
  <c r="W47" i="35"/>
  <c r="V47" i="35"/>
  <c r="U47" i="35"/>
  <c r="T47" i="35"/>
  <c r="S47" i="35"/>
  <c r="R47" i="35"/>
  <c r="Q47" i="35"/>
  <c r="P47" i="35"/>
  <c r="T57" i="37"/>
  <c r="U57" i="37"/>
  <c r="V57" i="37"/>
  <c r="R57" i="37"/>
  <c r="W57" i="37"/>
  <c r="X57" i="37"/>
  <c r="Q57" i="37"/>
  <c r="P57" i="37"/>
  <c r="S57" i="37"/>
  <c r="P17" i="37"/>
  <c r="Q17" i="37"/>
  <c r="R17" i="37"/>
  <c r="S17" i="37"/>
  <c r="T17" i="37"/>
  <c r="U17" i="37"/>
  <c r="V17" i="37"/>
  <c r="W17" i="37"/>
  <c r="X17" i="37"/>
  <c r="R27" i="37"/>
  <c r="S27" i="37"/>
  <c r="T27" i="37"/>
  <c r="U27" i="37"/>
  <c r="V27" i="37"/>
  <c r="W27" i="37"/>
  <c r="X27" i="37"/>
  <c r="P27" i="37"/>
  <c r="Q27" i="37"/>
  <c r="P33" i="37"/>
  <c r="Q33" i="37"/>
  <c r="R33" i="37"/>
  <c r="S33" i="37"/>
  <c r="T33" i="37"/>
  <c r="U33" i="37"/>
  <c r="V33" i="37"/>
  <c r="W33" i="37"/>
  <c r="X33" i="37"/>
  <c r="P8" i="37"/>
  <c r="Q8" i="37"/>
  <c r="R8" i="37"/>
  <c r="S8" i="37"/>
  <c r="T8" i="37"/>
  <c r="U8" i="37"/>
  <c r="V8" i="37"/>
  <c r="W8" i="37"/>
  <c r="X8" i="37"/>
  <c r="U76" i="37"/>
  <c r="V76" i="37"/>
  <c r="S76" i="37"/>
  <c r="T76" i="37"/>
  <c r="W76" i="37"/>
  <c r="P76" i="37"/>
  <c r="Q76" i="37"/>
  <c r="R76" i="37"/>
  <c r="X76" i="37"/>
  <c r="T75" i="35"/>
  <c r="S75" i="35"/>
  <c r="Q75" i="35"/>
  <c r="P75" i="35"/>
  <c r="X75" i="35"/>
  <c r="W75" i="35"/>
  <c r="V75" i="35"/>
  <c r="U75" i="35"/>
  <c r="R75" i="35"/>
  <c r="W56" i="35"/>
  <c r="V56" i="35"/>
  <c r="U56" i="35"/>
  <c r="T56" i="35"/>
  <c r="S56" i="35"/>
  <c r="R56" i="35"/>
  <c r="Q56" i="35"/>
  <c r="X56" i="35"/>
  <c r="P56" i="35"/>
  <c r="X96" i="35"/>
  <c r="W96" i="35"/>
  <c r="V96" i="35"/>
  <c r="U96" i="35"/>
  <c r="T96" i="35"/>
  <c r="S96" i="35"/>
  <c r="Q96" i="35"/>
  <c r="P96" i="35"/>
  <c r="R96" i="35"/>
  <c r="P94" i="35"/>
  <c r="X94" i="35"/>
  <c r="W94" i="35"/>
  <c r="U94" i="35"/>
  <c r="T94" i="35"/>
  <c r="S94" i="35"/>
  <c r="R94" i="35"/>
  <c r="Q94" i="35"/>
  <c r="V94" i="35"/>
  <c r="R44" i="35"/>
  <c r="Q44" i="35"/>
  <c r="W44" i="35"/>
  <c r="V44" i="35"/>
  <c r="U44" i="35"/>
  <c r="T44" i="35"/>
  <c r="S44" i="35"/>
  <c r="P44" i="35"/>
  <c r="X44" i="35"/>
  <c r="X26" i="35"/>
  <c r="W26" i="35"/>
  <c r="V26" i="35"/>
  <c r="T26" i="35"/>
  <c r="S26" i="35"/>
  <c r="R26" i="35"/>
  <c r="Q26" i="35"/>
  <c r="P26" i="35"/>
  <c r="U26" i="35"/>
  <c r="P79" i="35"/>
  <c r="X79" i="35"/>
  <c r="W79" i="35"/>
  <c r="U79" i="35"/>
  <c r="T79" i="35"/>
  <c r="S79" i="35"/>
  <c r="R79" i="35"/>
  <c r="Q79" i="35"/>
  <c r="V79" i="35"/>
  <c r="R42" i="37"/>
  <c r="P42" i="37"/>
  <c r="V42" i="37"/>
  <c r="Q42" i="37"/>
  <c r="S42" i="37"/>
  <c r="T42" i="37"/>
  <c r="U42" i="37"/>
  <c r="W42" i="37"/>
  <c r="X42" i="37"/>
  <c r="T25" i="37"/>
  <c r="U25" i="37"/>
  <c r="V25" i="37"/>
  <c r="W25" i="37"/>
  <c r="X25" i="37"/>
  <c r="P25" i="37"/>
  <c r="Q25" i="37"/>
  <c r="R25" i="37"/>
  <c r="S25" i="37"/>
  <c r="P54" i="37"/>
  <c r="Q54" i="37"/>
  <c r="R54" i="37"/>
  <c r="V54" i="37"/>
  <c r="S54" i="37"/>
  <c r="T54" i="37"/>
  <c r="U54" i="37"/>
  <c r="W54" i="37"/>
  <c r="X54" i="37"/>
  <c r="Q20" i="37"/>
  <c r="R20" i="37"/>
  <c r="S20" i="37"/>
  <c r="T20" i="37"/>
  <c r="U20" i="37"/>
  <c r="V20" i="37"/>
  <c r="W20" i="37"/>
  <c r="X20" i="37"/>
  <c r="P20" i="37"/>
  <c r="R11" i="37"/>
  <c r="S11" i="37"/>
  <c r="T11" i="37"/>
  <c r="U11" i="37"/>
  <c r="V11" i="37"/>
  <c r="W11" i="37"/>
  <c r="X11" i="37"/>
  <c r="P11" i="37"/>
  <c r="Q11" i="37"/>
  <c r="X19" i="35"/>
  <c r="W19" i="35"/>
  <c r="V19" i="35"/>
  <c r="U19" i="35"/>
  <c r="T19" i="35"/>
  <c r="R19" i="35"/>
  <c r="Q19" i="35"/>
  <c r="P19" i="35"/>
  <c r="S19" i="35"/>
  <c r="P102" i="35"/>
  <c r="X102" i="35"/>
  <c r="W102" i="35"/>
  <c r="U102" i="35"/>
  <c r="T102" i="35"/>
  <c r="S102" i="35"/>
  <c r="R102" i="35"/>
  <c r="Q102" i="35"/>
  <c r="V102" i="35"/>
  <c r="R76" i="35"/>
  <c r="Q76" i="35"/>
  <c r="W76" i="35"/>
  <c r="V76" i="35"/>
  <c r="U76" i="35"/>
  <c r="T76" i="35"/>
  <c r="S76" i="35"/>
  <c r="X76" i="35"/>
  <c r="P76" i="35"/>
  <c r="X29" i="35"/>
  <c r="V29" i="35"/>
  <c r="U29" i="35"/>
  <c r="T29" i="35"/>
  <c r="S29" i="35"/>
  <c r="R29" i="35"/>
  <c r="Q29" i="35"/>
  <c r="P29" i="35"/>
  <c r="W29" i="35"/>
  <c r="X73" i="35"/>
  <c r="W73" i="35"/>
  <c r="U73" i="35"/>
  <c r="T73" i="35"/>
  <c r="S73" i="35"/>
  <c r="R73" i="35"/>
  <c r="Q73" i="35"/>
  <c r="P73" i="35"/>
  <c r="V73" i="35"/>
  <c r="Q72" i="37"/>
  <c r="W72" i="37"/>
  <c r="P72" i="37"/>
  <c r="S72" i="37"/>
  <c r="T72" i="37"/>
  <c r="R72" i="37"/>
  <c r="U72" i="37"/>
  <c r="X72" i="37"/>
  <c r="V72" i="37"/>
  <c r="R43" i="37"/>
  <c r="S43" i="37"/>
  <c r="T43" i="37"/>
  <c r="U43" i="37"/>
  <c r="P43" i="37"/>
  <c r="V43" i="37"/>
  <c r="W43" i="37"/>
  <c r="X43" i="37"/>
  <c r="Q43" i="37"/>
  <c r="P44" i="37"/>
  <c r="Q44" i="37"/>
  <c r="R44" i="37"/>
  <c r="S44" i="37"/>
  <c r="T44" i="37"/>
  <c r="V44" i="37"/>
  <c r="U44" i="37"/>
  <c r="W44" i="37"/>
  <c r="X44" i="37"/>
  <c r="T73" i="37"/>
  <c r="U73" i="37"/>
  <c r="V73" i="37"/>
  <c r="W73" i="37"/>
  <c r="X73" i="37"/>
  <c r="S73" i="37"/>
  <c r="Q73" i="37"/>
  <c r="P73" i="37"/>
  <c r="R73" i="37"/>
  <c r="S8" i="35"/>
  <c r="R8" i="35"/>
  <c r="P8" i="35"/>
  <c r="X8" i="35"/>
  <c r="W8" i="35"/>
  <c r="V8" i="35"/>
  <c r="U8" i="35"/>
  <c r="T8" i="35"/>
  <c r="Q8" i="35"/>
  <c r="X98" i="35"/>
  <c r="W98" i="35"/>
  <c r="U98" i="35"/>
  <c r="T98" i="35"/>
  <c r="S98" i="35"/>
  <c r="R98" i="35"/>
  <c r="Q98" i="35"/>
  <c r="P98" i="35"/>
  <c r="V98" i="35"/>
  <c r="P45" i="35"/>
  <c r="X45" i="35"/>
  <c r="W45" i="35"/>
  <c r="Q45" i="35"/>
  <c r="V45" i="35"/>
  <c r="U45" i="35"/>
  <c r="T45" i="35"/>
  <c r="S45" i="35"/>
  <c r="R45" i="35"/>
  <c r="X55" i="35"/>
  <c r="W55" i="35"/>
  <c r="V55" i="35"/>
  <c r="U55" i="35"/>
  <c r="T55" i="35"/>
  <c r="S55" i="35"/>
  <c r="Q55" i="35"/>
  <c r="P55" i="35"/>
  <c r="R55" i="35"/>
  <c r="W62" i="37"/>
  <c r="U62" i="37"/>
  <c r="X62" i="37"/>
  <c r="Q62" i="37"/>
  <c r="T62" i="37"/>
  <c r="P62" i="37"/>
  <c r="R62" i="37"/>
  <c r="S62" i="37"/>
  <c r="V62" i="37"/>
  <c r="P28" i="37"/>
  <c r="Q28" i="37"/>
  <c r="R28" i="37"/>
  <c r="S28" i="37"/>
  <c r="T28" i="37"/>
  <c r="U28" i="37"/>
  <c r="V28" i="37"/>
  <c r="W28" i="37"/>
  <c r="X28" i="37"/>
  <c r="V42" i="35"/>
  <c r="U42" i="35"/>
  <c r="S42" i="35"/>
  <c r="R42" i="35"/>
  <c r="Q42" i="35"/>
  <c r="P42" i="35"/>
  <c r="X42" i="35"/>
  <c r="W42" i="35"/>
  <c r="T42" i="35"/>
  <c r="X95" i="35"/>
  <c r="W95" i="35"/>
  <c r="V95" i="35"/>
  <c r="U95" i="35"/>
  <c r="S95" i="35"/>
  <c r="R95" i="35"/>
  <c r="Q95" i="35"/>
  <c r="P95" i="35"/>
  <c r="T95" i="35"/>
  <c r="X70" i="35"/>
  <c r="W70" i="35"/>
  <c r="V70" i="35"/>
  <c r="U70" i="35"/>
  <c r="S70" i="35"/>
  <c r="R70" i="35"/>
  <c r="Q70" i="35"/>
  <c r="P70" i="35"/>
  <c r="T70" i="35"/>
  <c r="R101" i="35"/>
  <c r="Q101" i="35"/>
  <c r="W101" i="35"/>
  <c r="V101" i="35"/>
  <c r="U101" i="35"/>
  <c r="T101" i="35"/>
  <c r="S101" i="35"/>
  <c r="X101" i="35"/>
  <c r="P101" i="35"/>
  <c r="X56" i="37"/>
  <c r="P56" i="37"/>
  <c r="Q56" i="37"/>
  <c r="R56" i="37"/>
  <c r="S56" i="37"/>
  <c r="T56" i="37"/>
  <c r="U56" i="37"/>
  <c r="V56" i="37"/>
  <c r="W56" i="37"/>
  <c r="P60" i="37"/>
  <c r="S60" i="37"/>
  <c r="T60" i="37"/>
  <c r="V60" i="37"/>
  <c r="Q60" i="37"/>
  <c r="U60" i="37"/>
  <c r="R60" i="37"/>
  <c r="W60" i="37"/>
  <c r="X60" i="37"/>
  <c r="W58" i="37"/>
  <c r="R58" i="37"/>
  <c r="P58" i="37"/>
  <c r="Q58" i="37"/>
  <c r="S58" i="37"/>
  <c r="T58" i="37"/>
  <c r="U58" i="37"/>
  <c r="V58" i="37"/>
  <c r="X58" i="37"/>
  <c r="X20" i="35"/>
  <c r="W20" i="35"/>
  <c r="V20" i="35"/>
  <c r="U20" i="35"/>
  <c r="T20" i="35"/>
  <c r="S20" i="35"/>
  <c r="R20" i="35"/>
  <c r="P20" i="35"/>
  <c r="Q20" i="35"/>
  <c r="V114" i="37"/>
  <c r="P114" i="37"/>
  <c r="Q114" i="37"/>
  <c r="X114" i="37"/>
  <c r="T114" i="37"/>
  <c r="W114" i="37"/>
  <c r="U114" i="37"/>
  <c r="R114" i="37"/>
  <c r="S114" i="37"/>
  <c r="W113" i="37"/>
  <c r="Q113" i="37"/>
  <c r="V113" i="37"/>
  <c r="R113" i="37"/>
  <c r="P113" i="37"/>
  <c r="S113" i="37"/>
  <c r="T113" i="37"/>
  <c r="U113" i="37"/>
  <c r="X113" i="37"/>
  <c r="V106" i="37"/>
  <c r="P106" i="37"/>
  <c r="X106" i="37"/>
  <c r="S106" i="37"/>
  <c r="T106" i="37"/>
  <c r="W106" i="37"/>
  <c r="Q106" i="37"/>
  <c r="R106" i="37"/>
  <c r="U106" i="37"/>
  <c r="Q95" i="37"/>
  <c r="R95" i="37"/>
  <c r="S95" i="37"/>
  <c r="T95" i="37"/>
  <c r="U95" i="37"/>
  <c r="V95" i="37"/>
  <c r="W95" i="37"/>
  <c r="P95" i="37"/>
  <c r="X95" i="37"/>
  <c r="R79" i="37"/>
  <c r="V79" i="37"/>
  <c r="W79" i="37"/>
  <c r="P79" i="37"/>
  <c r="S79" i="37"/>
  <c r="T79" i="37"/>
  <c r="Q79" i="37"/>
  <c r="U79" i="37"/>
  <c r="X79" i="37"/>
  <c r="X81" i="37"/>
  <c r="P81" i="37"/>
  <c r="T81" i="37"/>
  <c r="U81" i="37"/>
  <c r="S81" i="37"/>
  <c r="V81" i="37"/>
  <c r="W81" i="37"/>
  <c r="Q81" i="37"/>
  <c r="R81" i="37"/>
  <c r="W105" i="37"/>
  <c r="S105" i="37"/>
  <c r="T105" i="37"/>
  <c r="Q105" i="37"/>
  <c r="X105" i="37"/>
  <c r="P105" i="37"/>
  <c r="R105" i="37"/>
  <c r="U105" i="37"/>
  <c r="V105" i="37"/>
  <c r="V98" i="37"/>
  <c r="R98" i="37"/>
  <c r="S98" i="37"/>
  <c r="X98" i="37"/>
  <c r="W98" i="37"/>
  <c r="P98" i="37"/>
  <c r="Q98" i="37"/>
  <c r="T98" i="37"/>
  <c r="U98" i="37"/>
  <c r="Q80" i="37"/>
  <c r="R80" i="37"/>
  <c r="S80" i="37"/>
  <c r="X80" i="37"/>
  <c r="P80" i="37"/>
  <c r="T80" i="37"/>
  <c r="U80" i="37"/>
  <c r="V80" i="37"/>
  <c r="W80" i="37"/>
  <c r="T92" i="37"/>
  <c r="X92" i="37"/>
  <c r="V92" i="37"/>
  <c r="W92" i="37"/>
  <c r="P92" i="37"/>
  <c r="S92" i="37"/>
  <c r="U92" i="37"/>
  <c r="Q92" i="37"/>
  <c r="R92" i="37"/>
  <c r="W88" i="37"/>
  <c r="P88" i="37"/>
  <c r="Q88" i="37"/>
  <c r="V88" i="37"/>
  <c r="R88" i="37"/>
  <c r="S88" i="37"/>
  <c r="T88" i="37"/>
  <c r="U88" i="37"/>
  <c r="R102" i="37"/>
  <c r="S102" i="37"/>
  <c r="T102" i="37"/>
  <c r="Q102" i="37"/>
  <c r="U102" i="37"/>
  <c r="P102" i="37"/>
  <c r="V102" i="37"/>
  <c r="W102" i="37"/>
  <c r="X102" i="37"/>
  <c r="S77" i="37"/>
  <c r="W77" i="37"/>
  <c r="X77" i="37"/>
  <c r="U77" i="37"/>
  <c r="V77" i="37"/>
  <c r="Q77" i="37"/>
  <c r="R77" i="37"/>
  <c r="T77" i="37"/>
  <c r="U107" i="37"/>
  <c r="Q107" i="37"/>
  <c r="R107" i="37"/>
  <c r="P107" i="37"/>
  <c r="V107" i="37"/>
  <c r="X107" i="37"/>
  <c r="W107" i="37"/>
  <c r="S107" i="37"/>
  <c r="T107" i="37"/>
  <c r="S78" i="37"/>
  <c r="R78" i="37"/>
  <c r="P78" i="37"/>
  <c r="U78" i="37"/>
  <c r="T78" i="37"/>
  <c r="V78" i="37"/>
  <c r="W78" i="37"/>
  <c r="X78" i="37"/>
  <c r="X96" i="37"/>
  <c r="P96" i="37"/>
  <c r="T96" i="37"/>
  <c r="U96" i="37"/>
  <c r="S96" i="37"/>
  <c r="R96" i="37"/>
  <c r="W96" i="37"/>
  <c r="Q96" i="37"/>
  <c r="V96" i="37"/>
  <c r="X86" i="37"/>
  <c r="V86" i="37"/>
  <c r="Q86" i="37"/>
  <c r="P86" i="37"/>
  <c r="R86" i="37"/>
  <c r="S86" i="37"/>
  <c r="W86" i="37"/>
  <c r="S101" i="37"/>
  <c r="W101" i="37"/>
  <c r="X101" i="37"/>
  <c r="Q101" i="37"/>
  <c r="P101" i="37"/>
  <c r="U101" i="37"/>
  <c r="V101" i="37"/>
  <c r="R101" i="37"/>
  <c r="T101" i="37"/>
  <c r="W82" i="37"/>
  <c r="T82" i="37"/>
  <c r="U82" i="37"/>
  <c r="R82" i="37"/>
  <c r="S82" i="37"/>
  <c r="P82" i="37"/>
  <c r="V82" i="37"/>
  <c r="X82" i="37"/>
  <c r="Q82" i="37"/>
  <c r="T100" i="37"/>
  <c r="P100" i="37"/>
  <c r="Q100" i="37"/>
  <c r="V100" i="37"/>
  <c r="W100" i="37"/>
  <c r="S100" i="37"/>
  <c r="X100" i="37"/>
  <c r="U100" i="37"/>
  <c r="R100" i="37"/>
  <c r="S93" i="37"/>
  <c r="P93" i="37"/>
  <c r="U93" i="37"/>
  <c r="R93" i="37"/>
  <c r="V93" i="37"/>
  <c r="T93" i="37"/>
  <c r="Q93" i="37"/>
  <c r="W93" i="37"/>
  <c r="X93" i="37"/>
  <c r="R94" i="37"/>
  <c r="V94" i="37"/>
  <c r="W94" i="37"/>
  <c r="P94" i="37"/>
  <c r="U94" i="37"/>
  <c r="X94" i="37"/>
  <c r="Q94" i="37"/>
  <c r="S94" i="37"/>
  <c r="T94" i="37"/>
  <c r="W85" i="37"/>
  <c r="S85" i="37"/>
  <c r="T85" i="37"/>
  <c r="Q85" i="37"/>
  <c r="R85" i="37"/>
  <c r="V85" i="37"/>
  <c r="X85" i="37"/>
  <c r="U85" i="37"/>
  <c r="P85" i="37"/>
  <c r="Y8" i="35"/>
  <c r="AP8" i="35" s="1"/>
  <c r="Y50" i="35" l="1"/>
  <c r="AP50" i="35" s="1"/>
  <c r="Y55" i="37"/>
  <c r="AP55" i="37" s="1"/>
  <c r="Y75" i="35"/>
  <c r="AP75" i="35" s="1"/>
  <c r="Y80" i="37"/>
  <c r="AP80" i="37" s="1"/>
  <c r="Y69" i="37"/>
  <c r="AP69" i="37" s="1"/>
  <c r="Y64" i="37"/>
  <c r="AP64" i="37" s="1"/>
  <c r="Y50" i="37"/>
  <c r="AP50" i="37" s="1"/>
  <c r="Y7" i="37"/>
  <c r="AP7" i="37" s="1"/>
  <c r="Y11" i="37"/>
  <c r="AP11" i="37" s="1"/>
  <c r="Y29" i="37"/>
  <c r="AP29" i="37" s="1"/>
  <c r="Y53" i="37"/>
  <c r="AP53" i="37" s="1"/>
  <c r="Y68" i="37"/>
  <c r="AP68" i="37" s="1"/>
  <c r="Y9" i="37"/>
  <c r="AP9" i="37" s="1"/>
  <c r="Y15" i="37"/>
  <c r="AP15" i="37" s="1"/>
  <c r="Y60" i="37"/>
  <c r="AP60" i="37" s="1"/>
  <c r="Y44" i="37"/>
  <c r="AP44" i="37" s="1"/>
  <c r="Y74" i="37"/>
  <c r="AP74" i="37" s="1"/>
  <c r="Y45" i="37"/>
  <c r="AP45" i="37" s="1"/>
  <c r="Y63" i="37"/>
  <c r="AP63" i="37" s="1"/>
  <c r="Y75" i="37"/>
  <c r="AP75" i="37" s="1"/>
  <c r="Y20" i="35"/>
  <c r="AP20" i="35" s="1"/>
  <c r="Y54" i="35"/>
  <c r="AP54" i="35" s="1"/>
  <c r="Y58" i="35"/>
  <c r="AP58" i="35" s="1"/>
  <c r="Y60" i="35"/>
  <c r="AP60" i="35" s="1"/>
  <c r="Y24" i="35"/>
  <c r="AP24" i="35" s="1"/>
  <c r="Y73" i="35"/>
  <c r="AP73" i="35" s="1"/>
  <c r="Y7" i="35"/>
  <c r="AP7" i="35" s="1"/>
  <c r="Y17" i="35"/>
  <c r="AP17" i="35" s="1"/>
  <c r="Y69" i="35"/>
  <c r="AP69" i="35" s="1"/>
  <c r="Y43" i="35"/>
  <c r="AP43" i="35" s="1"/>
  <c r="Y28" i="35"/>
  <c r="AP28" i="35" s="1"/>
  <c r="Y15" i="35"/>
  <c r="AP15" i="35" s="1"/>
  <c r="Y19" i="35"/>
  <c r="AP19" i="35" s="1"/>
  <c r="Y80" i="35"/>
  <c r="AP80" i="35" s="1"/>
  <c r="Y47" i="35" l="1"/>
  <c r="AP47" i="35" s="1"/>
  <c r="Y35" i="35"/>
  <c r="AP35" i="35" s="1"/>
  <c r="Y73" i="37"/>
  <c r="AP73" i="37" s="1"/>
  <c r="Y28" i="37"/>
  <c r="AP28" i="37" s="1"/>
  <c r="Y82" i="37"/>
  <c r="AP82" i="37" s="1"/>
  <c r="Y35" i="37"/>
  <c r="AP35" i="37" s="1"/>
  <c r="Y58" i="37"/>
  <c r="AP58" i="37" s="1"/>
  <c r="Y81" i="37"/>
  <c r="AP81" i="37" s="1"/>
  <c r="Y76" i="37"/>
  <c r="AP76" i="37" s="1"/>
  <c r="Y41" i="37"/>
  <c r="AP41" i="37" s="1"/>
  <c r="Y20" i="37"/>
  <c r="AP20" i="37" s="1"/>
  <c r="Y49" i="37"/>
  <c r="AP49" i="37" s="1"/>
  <c r="Y22" i="37"/>
  <c r="AP22" i="37" s="1"/>
  <c r="Y70" i="37"/>
  <c r="AP70" i="37" s="1"/>
  <c r="Y19" i="37"/>
  <c r="AP19" i="37" s="1"/>
  <c r="Y52" i="37"/>
  <c r="AP52" i="37" s="1"/>
  <c r="Y79" i="37"/>
  <c r="AP79" i="37" s="1"/>
  <c r="Y107" i="37"/>
  <c r="AP107" i="37" s="1"/>
  <c r="Y93" i="37"/>
  <c r="AP93" i="37" s="1"/>
  <c r="Y65" i="37"/>
  <c r="AP65" i="37" s="1"/>
  <c r="Y46" i="37"/>
  <c r="AP46" i="37" s="1"/>
  <c r="Y48" i="37"/>
  <c r="AP48" i="37" s="1"/>
  <c r="Y92" i="37"/>
  <c r="AP92" i="37" s="1"/>
  <c r="Y57" i="37"/>
  <c r="AP57" i="37" s="1"/>
  <c r="Y100" i="37"/>
  <c r="AP100" i="37" s="1"/>
  <c r="Y54" i="37"/>
  <c r="AP54" i="37" s="1"/>
  <c r="Y96" i="37"/>
  <c r="AP96" i="37" s="1"/>
  <c r="Y26" i="37"/>
  <c r="AP26" i="37" s="1"/>
  <c r="Y33" i="37"/>
  <c r="AP33" i="37" s="1"/>
  <c r="Y106" i="37"/>
  <c r="AP106" i="37" s="1"/>
  <c r="Y56" i="37"/>
  <c r="AP56" i="37" s="1"/>
  <c r="Y59" i="37"/>
  <c r="AP59" i="37" s="1"/>
  <c r="Y72" i="37"/>
  <c r="AP72" i="37" s="1"/>
  <c r="Y105" i="37"/>
  <c r="AP105" i="37" s="1"/>
  <c r="Y40" i="37"/>
  <c r="AP40" i="37" s="1"/>
  <c r="Y8" i="37"/>
  <c r="AP8" i="37" s="1"/>
  <c r="Y98" i="37"/>
  <c r="AP98" i="37" s="1"/>
  <c r="Y61" i="37"/>
  <c r="AP61" i="37" s="1"/>
  <c r="Y27" i="37"/>
  <c r="AP27" i="37" s="1"/>
  <c r="Y94" i="37"/>
  <c r="AP94" i="37" s="1"/>
  <c r="Y51" i="37"/>
  <c r="AP51" i="37" s="1"/>
  <c r="Y71" i="37"/>
  <c r="AP71" i="37" s="1"/>
  <c r="Y102" i="37"/>
  <c r="AP102" i="37" s="1"/>
  <c r="Y34" i="37"/>
  <c r="AP34" i="37" s="1"/>
  <c r="Y43" i="37"/>
  <c r="AP43" i="37" s="1"/>
  <c r="Y12" i="37"/>
  <c r="AP12" i="37" s="1"/>
  <c r="Y47" i="37"/>
  <c r="AP47" i="37" s="1"/>
  <c r="Y62" i="37"/>
  <c r="AP62" i="37" s="1"/>
  <c r="Y25" i="37"/>
  <c r="AP25" i="37" s="1"/>
  <c r="Y95" i="37"/>
  <c r="AP95" i="37" s="1"/>
  <c r="Y85" i="37"/>
  <c r="AP85" i="37" s="1"/>
  <c r="Y21" i="37"/>
  <c r="AP21" i="37" s="1"/>
  <c r="Y67" i="37"/>
  <c r="AP67" i="37" s="1"/>
  <c r="Y42" i="37"/>
  <c r="AP42" i="37" s="1"/>
  <c r="Y23" i="37"/>
  <c r="AP23" i="37" s="1"/>
  <c r="Y101" i="37"/>
  <c r="AP101" i="37" s="1"/>
  <c r="Y38" i="37"/>
  <c r="AP38" i="37" s="1"/>
  <c r="Y114" i="37"/>
  <c r="AP114" i="37" s="1"/>
  <c r="Y17" i="37"/>
  <c r="AP17" i="37" s="1"/>
  <c r="Y24" i="37"/>
  <c r="AP24" i="37" s="1"/>
  <c r="Y16" i="37"/>
  <c r="AP16" i="37" s="1"/>
  <c r="Y67" i="35"/>
  <c r="AP67" i="35" s="1"/>
  <c r="Y64" i="35"/>
  <c r="AP64" i="35" s="1"/>
  <c r="Y21" i="35"/>
  <c r="AP21" i="35" s="1"/>
  <c r="Y56" i="35"/>
  <c r="AP56" i="35" s="1"/>
  <c r="Y38" i="35"/>
  <c r="AP38" i="35" s="1"/>
  <c r="Y82" i="35"/>
  <c r="AP82" i="35" s="1"/>
  <c r="Y59" i="35"/>
  <c r="AP59" i="35" s="1"/>
  <c r="Y79" i="35"/>
  <c r="AP79" i="35" s="1"/>
  <c r="Y76" i="35"/>
  <c r="AP76" i="35" s="1"/>
  <c r="Y94" i="35"/>
  <c r="AP94" i="35" s="1"/>
  <c r="Y72" i="35"/>
  <c r="AP72" i="35" s="1"/>
  <c r="Y9" i="35"/>
  <c r="AP9" i="35" s="1"/>
  <c r="Y44" i="35"/>
  <c r="AP44" i="35" s="1"/>
  <c r="Y61" i="35"/>
  <c r="AP61" i="35" s="1"/>
  <c r="Y98" i="35"/>
  <c r="AP98" i="35" s="1"/>
  <c r="Y105" i="35"/>
  <c r="AP105" i="35" s="1"/>
  <c r="Y57" i="35"/>
  <c r="AP57" i="35" s="1"/>
  <c r="Y71" i="35"/>
  <c r="AP71" i="35" s="1"/>
  <c r="Y114" i="35"/>
  <c r="AP114" i="35" s="1"/>
  <c r="Y95" i="35"/>
  <c r="AP95" i="35" s="1"/>
  <c r="Y81" i="35"/>
  <c r="AP81" i="35" s="1"/>
  <c r="Y65" i="35"/>
  <c r="AP65" i="35" s="1"/>
  <c r="Y107" i="35"/>
  <c r="AP107" i="35" s="1"/>
  <c r="Y68" i="35"/>
  <c r="AP68" i="35" s="1"/>
  <c r="Y106" i="35"/>
  <c r="AP106" i="35" s="1"/>
  <c r="Y16" i="35"/>
  <c r="AP16" i="35" s="1"/>
  <c r="Y11" i="35"/>
  <c r="AP11" i="35" s="1"/>
  <c r="Y52" i="35"/>
  <c r="AP52" i="35" s="1"/>
  <c r="Y70" i="35"/>
  <c r="AP70" i="35" s="1"/>
  <c r="Y12" i="35"/>
  <c r="AP12" i="35" s="1"/>
  <c r="Y45" i="35"/>
  <c r="AP45" i="35" s="1"/>
  <c r="Y55" i="35"/>
  <c r="AP55" i="35" s="1"/>
  <c r="Y40" i="35"/>
  <c r="AP40" i="35" s="1"/>
  <c r="Y102" i="35"/>
  <c r="AP102" i="35" s="1"/>
  <c r="Y100" i="35"/>
  <c r="AP100" i="35" s="1"/>
  <c r="Y48" i="35"/>
  <c r="AP48" i="35" s="1"/>
  <c r="Y74" i="35"/>
  <c r="AP74" i="35" s="1"/>
  <c r="Y113" i="35"/>
  <c r="AP113" i="35" s="1"/>
  <c r="Y53" i="35"/>
  <c r="AP53" i="35" s="1"/>
  <c r="Y25" i="35"/>
  <c r="AP25" i="35" s="1"/>
  <c r="Y49" i="35"/>
  <c r="AP49" i="35" s="1"/>
  <c r="Y41" i="35"/>
  <c r="AP41" i="35" s="1"/>
  <c r="Y27" i="35"/>
  <c r="AP27" i="35" s="1"/>
  <c r="Y46" i="35"/>
  <c r="AP46" i="35" s="1"/>
  <c r="Y33" i="35"/>
  <c r="AP33" i="35" s="1"/>
  <c r="Y93" i="35"/>
  <c r="AP93" i="35" s="1"/>
  <c r="Y85" i="35"/>
  <c r="AP85" i="35" s="1"/>
  <c r="Y101" i="35"/>
  <c r="AP101" i="35" s="1"/>
  <c r="Y23" i="35"/>
  <c r="AP23" i="35" s="1"/>
  <c r="Y92" i="35"/>
  <c r="AP92" i="35" s="1"/>
  <c r="Y62" i="35"/>
  <c r="AP62" i="35" s="1"/>
  <c r="Y34" i="35"/>
  <c r="AP34" i="35" s="1"/>
  <c r="Y42" i="35"/>
  <c r="AP42" i="35" s="1"/>
  <c r="Y29" i="35"/>
  <c r="AP29" i="35" s="1"/>
  <c r="Y26" i="35"/>
  <c r="AP26" i="35" s="1"/>
  <c r="Y51" i="35"/>
  <c r="AP51" i="35" s="1"/>
  <c r="Y63" i="35"/>
  <c r="AP63" i="35" s="1"/>
  <c r="Y22" i="35"/>
  <c r="AP22" i="35" s="1"/>
  <c r="Y96" i="35"/>
  <c r="AP96" i="35" s="1"/>
  <c r="Q115" i="32" l="1"/>
  <c r="P115" i="32"/>
  <c r="R115" i="32"/>
  <c r="P7" i="32"/>
  <c r="R7" i="32"/>
  <c r="Q7" i="32"/>
  <c r="P8" i="32"/>
  <c r="R8" i="32"/>
  <c r="Q8" i="32"/>
  <c r="P9" i="32"/>
  <c r="R9" i="32"/>
  <c r="Q9" i="32"/>
  <c r="P10" i="32"/>
  <c r="R10" i="32"/>
  <c r="Q10" i="32"/>
  <c r="P11" i="32"/>
  <c r="R11" i="32"/>
  <c r="Q11" i="32"/>
  <c r="P12" i="32"/>
  <c r="R12" i="32"/>
  <c r="Q12" i="32"/>
  <c r="P13" i="32"/>
  <c r="R13" i="32"/>
  <c r="Q13" i="32"/>
  <c r="P14" i="32"/>
  <c r="R14" i="32"/>
  <c r="Q14" i="32"/>
  <c r="P15" i="32"/>
  <c r="R15" i="32"/>
  <c r="Q15" i="32"/>
  <c r="P16" i="32"/>
  <c r="R16" i="32"/>
  <c r="Q16" i="32"/>
  <c r="P17" i="32"/>
  <c r="R17" i="32"/>
  <c r="Q17" i="32"/>
  <c r="P18" i="32"/>
  <c r="R18" i="32"/>
  <c r="Q18" i="32"/>
  <c r="P19" i="32"/>
  <c r="R19" i="32"/>
  <c r="Q19" i="32"/>
  <c r="P20" i="32"/>
  <c r="R20" i="32"/>
  <c r="Q20" i="32"/>
  <c r="P21" i="32"/>
  <c r="R21" i="32"/>
  <c r="Q21" i="32"/>
  <c r="P22" i="32"/>
  <c r="R22" i="32"/>
  <c r="Q22" i="32"/>
  <c r="P23" i="32"/>
  <c r="R23" i="32"/>
  <c r="Q23" i="32"/>
  <c r="P24" i="32"/>
  <c r="R24" i="32"/>
  <c r="Q24" i="32"/>
  <c r="P25" i="32"/>
  <c r="R25" i="32"/>
  <c r="Q25" i="32"/>
  <c r="P26" i="32"/>
  <c r="R26" i="32"/>
  <c r="Q26" i="32"/>
  <c r="P27" i="32"/>
  <c r="R27" i="32"/>
  <c r="Q27" i="32"/>
  <c r="P28" i="32"/>
  <c r="R28" i="32"/>
  <c r="Q28" i="32"/>
  <c r="P29" i="32"/>
  <c r="R29" i="32"/>
  <c r="Q29" i="32"/>
  <c r="P30" i="32"/>
  <c r="R30" i="32"/>
  <c r="Q30" i="32"/>
  <c r="P31" i="32"/>
  <c r="R31" i="32"/>
  <c r="Q31" i="32"/>
  <c r="P32" i="32"/>
  <c r="R32" i="32"/>
  <c r="Q32" i="32"/>
  <c r="P33" i="32"/>
  <c r="R33" i="32"/>
  <c r="Q33" i="32"/>
  <c r="P34" i="32"/>
  <c r="R34" i="32"/>
  <c r="Q34" i="32"/>
  <c r="P35" i="32"/>
  <c r="R35" i="32"/>
  <c r="Q35" i="32"/>
  <c r="P36" i="32"/>
  <c r="R36" i="32"/>
  <c r="Q36" i="32"/>
  <c r="P37" i="32"/>
  <c r="R37" i="32"/>
  <c r="Q37" i="32"/>
  <c r="P38" i="32"/>
  <c r="R38" i="32"/>
  <c r="Q38" i="32"/>
  <c r="P39" i="32"/>
  <c r="R39" i="32"/>
  <c r="Q39" i="32"/>
  <c r="P40" i="32"/>
  <c r="R40" i="32"/>
  <c r="Q40" i="32"/>
  <c r="P41" i="32"/>
  <c r="R41" i="32"/>
  <c r="Q41" i="32"/>
  <c r="P42" i="32"/>
  <c r="R42" i="32"/>
  <c r="Q42" i="32"/>
  <c r="P43" i="32"/>
  <c r="R43" i="32"/>
  <c r="Q43" i="32"/>
  <c r="P44" i="32"/>
  <c r="R44" i="32"/>
  <c r="Q44" i="32"/>
  <c r="P45" i="32"/>
  <c r="R45" i="32"/>
  <c r="Q45" i="32"/>
  <c r="P46" i="32"/>
  <c r="R46" i="32"/>
  <c r="Q46" i="32"/>
  <c r="P47" i="32"/>
  <c r="R47" i="32"/>
  <c r="Q47" i="32"/>
  <c r="P48" i="32"/>
  <c r="R48" i="32"/>
  <c r="Q48" i="32"/>
  <c r="P49" i="32"/>
  <c r="R49" i="32"/>
  <c r="Q49" i="32"/>
  <c r="P50" i="32"/>
  <c r="R50" i="32"/>
  <c r="Q50" i="32"/>
  <c r="P51" i="32"/>
  <c r="R51" i="32"/>
  <c r="Q51" i="32"/>
  <c r="P52" i="32"/>
  <c r="R52" i="32"/>
  <c r="Q52" i="32"/>
  <c r="P53" i="32"/>
  <c r="R53" i="32"/>
  <c r="Q53" i="32"/>
  <c r="P54" i="32"/>
  <c r="R54" i="32"/>
  <c r="Q54" i="32"/>
  <c r="P55" i="32"/>
  <c r="R55" i="32"/>
  <c r="Q55" i="32"/>
  <c r="P56" i="32"/>
  <c r="R56" i="32"/>
  <c r="Q56" i="32"/>
  <c r="P57" i="32"/>
  <c r="R57" i="32"/>
  <c r="Q57" i="32"/>
  <c r="P58" i="32"/>
  <c r="R58" i="32"/>
  <c r="Q58" i="32"/>
  <c r="P59" i="32"/>
  <c r="R59" i="32"/>
  <c r="Q59" i="32"/>
  <c r="P60" i="32"/>
  <c r="R60" i="32"/>
  <c r="Q60" i="32"/>
  <c r="P61" i="32"/>
  <c r="R61" i="32"/>
  <c r="Q61" i="32"/>
  <c r="P62" i="32"/>
  <c r="R62" i="32"/>
  <c r="Q62" i="32"/>
  <c r="P63" i="32"/>
  <c r="R63" i="32"/>
  <c r="Q63" i="32"/>
  <c r="P64" i="32"/>
  <c r="R64" i="32"/>
  <c r="Q64" i="32"/>
  <c r="P65" i="32"/>
  <c r="R65" i="32"/>
  <c r="Q65" i="32"/>
  <c r="P66" i="32"/>
  <c r="R66" i="32"/>
  <c r="Q66" i="32"/>
  <c r="P67" i="32"/>
  <c r="R67" i="32"/>
  <c r="Q67" i="32"/>
  <c r="P68" i="32"/>
  <c r="R68" i="32"/>
  <c r="Q68" i="32"/>
  <c r="P69" i="32"/>
  <c r="R69" i="32"/>
  <c r="Q69" i="32"/>
  <c r="P70" i="32"/>
  <c r="R70" i="32"/>
  <c r="Q70" i="32"/>
  <c r="P71" i="32"/>
  <c r="R71" i="32"/>
  <c r="Q71" i="32"/>
  <c r="P72" i="32"/>
  <c r="R72" i="32"/>
  <c r="Q72" i="32"/>
  <c r="P73" i="32"/>
  <c r="R73" i="32"/>
  <c r="Q73" i="32"/>
  <c r="P74" i="32"/>
  <c r="R74" i="32"/>
  <c r="Q74" i="32"/>
  <c r="P75" i="32"/>
  <c r="R75" i="32"/>
  <c r="Q75" i="32"/>
  <c r="P76" i="32"/>
  <c r="R76" i="32"/>
  <c r="Q76" i="32"/>
  <c r="P77" i="32"/>
  <c r="R77" i="32"/>
  <c r="Q77" i="32"/>
  <c r="P78" i="32"/>
  <c r="R78" i="32"/>
  <c r="Q78" i="32"/>
  <c r="P79" i="32"/>
  <c r="R79" i="32"/>
  <c r="Q79" i="32"/>
  <c r="P80" i="32"/>
  <c r="R80" i="32"/>
  <c r="Q80" i="32"/>
  <c r="P81" i="32"/>
  <c r="R81" i="32"/>
  <c r="Q81" i="32"/>
  <c r="P82" i="32"/>
  <c r="R82" i="32"/>
  <c r="Q82" i="32"/>
  <c r="P83" i="32"/>
  <c r="R83" i="32"/>
  <c r="Q83" i="32"/>
  <c r="P84" i="32"/>
  <c r="R84" i="32"/>
  <c r="Q84" i="32"/>
  <c r="P85" i="32"/>
  <c r="R85" i="32"/>
  <c r="Q85" i="32"/>
  <c r="P86" i="32"/>
  <c r="R86" i="32"/>
  <c r="Q86" i="32"/>
  <c r="P87" i="32"/>
  <c r="R87" i="32"/>
  <c r="Q87" i="32"/>
  <c r="P88" i="32"/>
  <c r="R88" i="32"/>
  <c r="Q88" i="32"/>
  <c r="P89" i="32"/>
  <c r="R89" i="32"/>
  <c r="Q89" i="32"/>
  <c r="P90" i="32"/>
  <c r="R90" i="32"/>
  <c r="Q90" i="32"/>
  <c r="P91" i="32"/>
  <c r="R91" i="32"/>
  <c r="Q91" i="32"/>
  <c r="P92" i="32"/>
  <c r="R92" i="32"/>
  <c r="Q92" i="32"/>
  <c r="P93" i="32"/>
  <c r="R93" i="32"/>
  <c r="Q93" i="32"/>
  <c r="P94" i="32"/>
  <c r="R94" i="32"/>
  <c r="Q94" i="32"/>
  <c r="P95" i="32"/>
  <c r="R95" i="32"/>
  <c r="Q95" i="32"/>
  <c r="P96" i="32"/>
  <c r="R96" i="32"/>
  <c r="Q96" i="32"/>
  <c r="P97" i="32"/>
  <c r="R97" i="32"/>
  <c r="Q97" i="32"/>
  <c r="P98" i="32"/>
  <c r="R98" i="32"/>
  <c r="Q98" i="32"/>
  <c r="P99" i="32"/>
  <c r="R99" i="32"/>
  <c r="Q99" i="32"/>
  <c r="P100" i="32"/>
  <c r="R100" i="32"/>
  <c r="Q100" i="32"/>
  <c r="P101" i="32"/>
  <c r="R101" i="32"/>
  <c r="Q101" i="32"/>
  <c r="P102" i="32"/>
  <c r="R102" i="32"/>
  <c r="Q102" i="32"/>
  <c r="P103" i="32"/>
  <c r="R103" i="32"/>
  <c r="Q103" i="32"/>
  <c r="P104" i="32"/>
  <c r="R104" i="32"/>
  <c r="Q104" i="32"/>
  <c r="P105" i="32"/>
  <c r="R105" i="32"/>
  <c r="Q105" i="32"/>
  <c r="P106" i="32"/>
  <c r="R106" i="32"/>
  <c r="Q106" i="32"/>
  <c r="P107" i="32"/>
  <c r="R107" i="32"/>
  <c r="Q107" i="32"/>
  <c r="P108" i="32"/>
  <c r="R108" i="32"/>
  <c r="Q108" i="32"/>
  <c r="P109" i="32"/>
  <c r="R109" i="32"/>
  <c r="Q109" i="32"/>
  <c r="P110" i="32"/>
  <c r="R110" i="32"/>
  <c r="Q110" i="32"/>
  <c r="P111" i="32"/>
  <c r="R111" i="32"/>
  <c r="Q111" i="32"/>
  <c r="P112" i="32"/>
  <c r="R112" i="32"/>
  <c r="Q112" i="32"/>
  <c r="P113" i="32"/>
  <c r="R113" i="32"/>
  <c r="Q113" i="32"/>
  <c r="P114" i="32"/>
  <c r="R114" i="32"/>
  <c r="Q114" i="32"/>
  <c r="P6" i="32"/>
  <c r="AO7" i="8"/>
  <c r="AO8" i="8"/>
  <c r="AO9" i="8"/>
  <c r="AO10" i="8"/>
  <c r="AO12" i="8"/>
  <c r="AO13" i="8"/>
  <c r="AO14" i="8"/>
  <c r="AO15"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6" i="8"/>
  <c r="E7" i="8"/>
  <c r="E8" i="8"/>
  <c r="E9" i="8"/>
  <c r="E11" i="8"/>
  <c r="E12" i="8"/>
  <c r="E15" i="8"/>
  <c r="E16" i="8"/>
  <c r="E17" i="8"/>
  <c r="E19" i="8"/>
  <c r="E20" i="8"/>
  <c r="E21" i="8"/>
  <c r="E22" i="8"/>
  <c r="E23" i="8"/>
  <c r="E24" i="8"/>
  <c r="E25" i="8"/>
  <c r="E26" i="8"/>
  <c r="E27" i="8"/>
  <c r="E28" i="8"/>
  <c r="E29" i="8"/>
  <c r="E33" i="8"/>
  <c r="E34" i="8"/>
  <c r="E35" i="8"/>
  <c r="E38" i="8"/>
  <c r="E40" i="8"/>
  <c r="E41" i="8"/>
  <c r="E42" i="8"/>
  <c r="E43" i="8"/>
  <c r="E44" i="8"/>
  <c r="E45" i="8"/>
  <c r="E46" i="8"/>
  <c r="E47" i="8"/>
  <c r="E48" i="8"/>
  <c r="E49" i="8"/>
  <c r="E50" i="8"/>
  <c r="E51" i="8"/>
  <c r="E52" i="8"/>
  <c r="E53" i="8"/>
  <c r="E54" i="8"/>
  <c r="E55" i="8"/>
  <c r="E56" i="8"/>
  <c r="E57" i="8"/>
  <c r="E58" i="8"/>
  <c r="E59" i="8"/>
  <c r="E60" i="8"/>
  <c r="E61" i="8"/>
  <c r="E62" i="8"/>
  <c r="E63" i="8"/>
  <c r="E64" i="8"/>
  <c r="E65" i="8"/>
  <c r="E67" i="8"/>
  <c r="E68" i="8"/>
  <c r="E69" i="8"/>
  <c r="E70" i="8"/>
  <c r="E71" i="8"/>
  <c r="E72" i="8"/>
  <c r="E73" i="8"/>
  <c r="E74" i="8"/>
  <c r="E75" i="8"/>
  <c r="E76" i="8"/>
  <c r="E77" i="8"/>
  <c r="E78" i="8"/>
  <c r="E79" i="8"/>
  <c r="E80" i="8"/>
  <c r="E81" i="8"/>
  <c r="E82" i="8"/>
  <c r="E85" i="8"/>
  <c r="E86" i="8"/>
  <c r="E88" i="8"/>
  <c r="E92" i="8"/>
  <c r="E93" i="8"/>
  <c r="E94" i="8"/>
  <c r="E95" i="8"/>
  <c r="E96" i="8"/>
  <c r="E98" i="8"/>
  <c r="E100" i="8"/>
  <c r="E101" i="8"/>
  <c r="E102" i="8"/>
  <c r="E105" i="8"/>
  <c r="E106" i="8"/>
  <c r="E107" i="8"/>
  <c r="E113" i="8"/>
  <c r="E114" i="8"/>
  <c r="D7" i="8"/>
  <c r="D8" i="8"/>
  <c r="D9" i="8"/>
  <c r="D11" i="8"/>
  <c r="D12" i="8"/>
  <c r="D15" i="8"/>
  <c r="D16" i="8"/>
  <c r="D17" i="8"/>
  <c r="D19" i="8"/>
  <c r="D20" i="8"/>
  <c r="D21" i="8"/>
  <c r="D22" i="8"/>
  <c r="D23" i="8"/>
  <c r="D24" i="8"/>
  <c r="D25" i="8"/>
  <c r="D26" i="8"/>
  <c r="D27" i="8"/>
  <c r="D28" i="8"/>
  <c r="D29" i="8"/>
  <c r="D33" i="8"/>
  <c r="D34" i="8"/>
  <c r="D35" i="8"/>
  <c r="D38" i="8"/>
  <c r="D40" i="8"/>
  <c r="D41" i="8"/>
  <c r="D42" i="8"/>
  <c r="D43" i="8"/>
  <c r="D44" i="8"/>
  <c r="D45" i="8"/>
  <c r="D46" i="8"/>
  <c r="D47" i="8"/>
  <c r="D48" i="8"/>
  <c r="D49" i="8"/>
  <c r="D50" i="8"/>
  <c r="D51" i="8"/>
  <c r="D52" i="8"/>
  <c r="D53" i="8"/>
  <c r="D54" i="8"/>
  <c r="D55" i="8"/>
  <c r="D56" i="8"/>
  <c r="D57" i="8"/>
  <c r="D58" i="8"/>
  <c r="D59" i="8"/>
  <c r="D60" i="8"/>
  <c r="D61" i="8"/>
  <c r="D62" i="8"/>
  <c r="D63" i="8"/>
  <c r="D64" i="8"/>
  <c r="D65" i="8"/>
  <c r="D67" i="8"/>
  <c r="D68" i="8"/>
  <c r="D69" i="8"/>
  <c r="D70" i="8"/>
  <c r="D71" i="8"/>
  <c r="D72" i="8"/>
  <c r="D73" i="8"/>
  <c r="D74" i="8"/>
  <c r="D75" i="8"/>
  <c r="D76" i="8"/>
  <c r="D77" i="8"/>
  <c r="D78" i="8"/>
  <c r="D79" i="8"/>
  <c r="D80" i="8"/>
  <c r="D81" i="8"/>
  <c r="D82" i="8"/>
  <c r="D85" i="8"/>
  <c r="D86" i="8"/>
  <c r="D88" i="8"/>
  <c r="D92" i="8"/>
  <c r="D93" i="8"/>
  <c r="D94" i="8"/>
  <c r="D95" i="8"/>
  <c r="D96" i="8"/>
  <c r="D98" i="8"/>
  <c r="D100" i="8"/>
  <c r="D101" i="8"/>
  <c r="D102" i="8"/>
  <c r="D105" i="8"/>
  <c r="D106" i="8"/>
  <c r="D107" i="8"/>
  <c r="D113" i="8"/>
  <c r="D114" i="8"/>
  <c r="F23" i="8" l="1"/>
  <c r="S23" i="8" s="1"/>
  <c r="F22" i="8"/>
  <c r="R22" i="8" s="1"/>
  <c r="F70" i="8"/>
  <c r="V70" i="8" s="1"/>
  <c r="F53" i="8"/>
  <c r="Q53" i="8" s="1"/>
  <c r="F34" i="8"/>
  <c r="X34" i="8" s="1"/>
  <c r="F12" i="8"/>
  <c r="T12" i="8" s="1"/>
  <c r="O86" i="8"/>
  <c r="N86" i="8"/>
  <c r="M86" i="8"/>
  <c r="J86" i="8"/>
  <c r="I86" i="8"/>
  <c r="H86" i="8"/>
  <c r="G86" i="8"/>
  <c r="J68" i="8"/>
  <c r="I68" i="8"/>
  <c r="G68" i="8"/>
  <c r="O68" i="8"/>
  <c r="N68" i="8"/>
  <c r="M68" i="8"/>
  <c r="L68" i="8"/>
  <c r="K68" i="8"/>
  <c r="H68" i="8"/>
  <c r="L51" i="8"/>
  <c r="K51" i="8"/>
  <c r="I51" i="8"/>
  <c r="H51" i="8"/>
  <c r="G51" i="8"/>
  <c r="M51" i="8"/>
  <c r="O51" i="8"/>
  <c r="N51" i="8"/>
  <c r="J51" i="8"/>
  <c r="O29" i="8"/>
  <c r="N29" i="8"/>
  <c r="L29" i="8"/>
  <c r="M29" i="8"/>
  <c r="K29" i="8"/>
  <c r="J29" i="8"/>
  <c r="I29" i="8"/>
  <c r="H29" i="8"/>
  <c r="G29" i="8"/>
  <c r="N9" i="8"/>
  <c r="M9" i="8"/>
  <c r="K9" i="8"/>
  <c r="J9" i="8"/>
  <c r="I9" i="8"/>
  <c r="G9" i="8"/>
  <c r="H9" i="8"/>
  <c r="L9" i="8"/>
  <c r="O9" i="8"/>
  <c r="O85" i="8"/>
  <c r="N85" i="8"/>
  <c r="M85" i="8"/>
  <c r="L85" i="8"/>
  <c r="K85" i="8"/>
  <c r="J85" i="8"/>
  <c r="I85" i="8"/>
  <c r="G85" i="8"/>
  <c r="H85" i="8"/>
  <c r="L67" i="8"/>
  <c r="K67" i="8"/>
  <c r="I67" i="8"/>
  <c r="H67" i="8"/>
  <c r="G67" i="8"/>
  <c r="O67" i="8"/>
  <c r="N67" i="8"/>
  <c r="M67" i="8"/>
  <c r="J67" i="8"/>
  <c r="N50" i="8"/>
  <c r="M50" i="8"/>
  <c r="K50" i="8"/>
  <c r="J50" i="8"/>
  <c r="I50" i="8"/>
  <c r="H50" i="8"/>
  <c r="G50" i="8"/>
  <c r="O50" i="8"/>
  <c r="L50" i="8"/>
  <c r="H28" i="8"/>
  <c r="G28" i="8"/>
  <c r="N28" i="8"/>
  <c r="O28" i="8"/>
  <c r="M28" i="8"/>
  <c r="L28" i="8"/>
  <c r="K28" i="8"/>
  <c r="J28" i="8"/>
  <c r="I28" i="8"/>
  <c r="O8" i="8"/>
  <c r="N8" i="8"/>
  <c r="M8" i="8"/>
  <c r="L8" i="8"/>
  <c r="I8" i="8"/>
  <c r="H8" i="8"/>
  <c r="K8" i="8"/>
  <c r="J8" i="8"/>
  <c r="G8" i="8"/>
  <c r="O82" i="8"/>
  <c r="N82" i="8"/>
  <c r="M82" i="8"/>
  <c r="L82" i="8"/>
  <c r="K82" i="8"/>
  <c r="J82" i="8"/>
  <c r="I82" i="8"/>
  <c r="G82" i="8"/>
  <c r="H82" i="8"/>
  <c r="O65" i="8"/>
  <c r="M65" i="8"/>
  <c r="L65" i="8"/>
  <c r="K65" i="8"/>
  <c r="J65" i="8"/>
  <c r="I65" i="8"/>
  <c r="H65" i="8"/>
  <c r="G65" i="8"/>
  <c r="N65" i="8"/>
  <c r="O49" i="8"/>
  <c r="M49" i="8"/>
  <c r="L49" i="8"/>
  <c r="K49" i="8"/>
  <c r="J49" i="8"/>
  <c r="I49" i="8"/>
  <c r="H49" i="8"/>
  <c r="G49" i="8"/>
  <c r="N49" i="8"/>
  <c r="J27" i="8"/>
  <c r="H27" i="8"/>
  <c r="I27" i="8"/>
  <c r="G27" i="8"/>
  <c r="O27" i="8"/>
  <c r="N27" i="8"/>
  <c r="M27" i="8"/>
  <c r="L27" i="8"/>
  <c r="K27" i="8"/>
  <c r="O7" i="8"/>
  <c r="N7" i="8"/>
  <c r="M7" i="8"/>
  <c r="L7" i="8"/>
  <c r="K7" i="8"/>
  <c r="I7" i="8"/>
  <c r="J7" i="8"/>
  <c r="H7" i="8"/>
  <c r="G7" i="8"/>
  <c r="G107" i="8"/>
  <c r="O107" i="8"/>
  <c r="N107" i="8"/>
  <c r="L107" i="8"/>
  <c r="M107" i="8"/>
  <c r="K107" i="8"/>
  <c r="I107" i="8"/>
  <c r="H107" i="8"/>
  <c r="J107" i="8"/>
  <c r="O81" i="8"/>
  <c r="N81" i="8"/>
  <c r="M81" i="8"/>
  <c r="L81" i="8"/>
  <c r="K81" i="8"/>
  <c r="I81" i="8"/>
  <c r="H81" i="8"/>
  <c r="G81" i="8"/>
  <c r="J81" i="8"/>
  <c r="O64" i="8"/>
  <c r="N64" i="8"/>
  <c r="M64" i="8"/>
  <c r="L64" i="8"/>
  <c r="K64" i="8"/>
  <c r="J64" i="8"/>
  <c r="I64" i="8"/>
  <c r="G64" i="8"/>
  <c r="H64" i="8"/>
  <c r="O48" i="8"/>
  <c r="N48" i="8"/>
  <c r="M48" i="8"/>
  <c r="L48" i="8"/>
  <c r="K48" i="8"/>
  <c r="J48" i="8"/>
  <c r="I48" i="8"/>
  <c r="H48" i="8"/>
  <c r="G48" i="8"/>
  <c r="L26" i="8"/>
  <c r="K26" i="8"/>
  <c r="J26" i="8"/>
  <c r="I26" i="8"/>
  <c r="H26" i="8"/>
  <c r="G26" i="8"/>
  <c r="O26" i="8"/>
  <c r="N26" i="8"/>
  <c r="M26" i="8"/>
  <c r="I106" i="8"/>
  <c r="H106" i="8"/>
  <c r="N106" i="8"/>
  <c r="O106" i="8"/>
  <c r="M106" i="8"/>
  <c r="L106" i="8"/>
  <c r="K106" i="8"/>
  <c r="G106" i="8"/>
  <c r="J106" i="8"/>
  <c r="O80" i="8"/>
  <c r="N80" i="8"/>
  <c r="M80" i="8"/>
  <c r="K80" i="8"/>
  <c r="J80" i="8"/>
  <c r="I80" i="8"/>
  <c r="H80" i="8"/>
  <c r="G80" i="8"/>
  <c r="L80" i="8"/>
  <c r="O63" i="8"/>
  <c r="N63" i="8"/>
  <c r="M63" i="8"/>
  <c r="L63" i="8"/>
  <c r="K63" i="8"/>
  <c r="I63" i="8"/>
  <c r="H63" i="8"/>
  <c r="G63" i="8"/>
  <c r="J63" i="8"/>
  <c r="O47" i="8"/>
  <c r="N47" i="8"/>
  <c r="M47" i="8"/>
  <c r="L47" i="8"/>
  <c r="K47" i="8"/>
  <c r="I47" i="8"/>
  <c r="H47" i="8"/>
  <c r="G47" i="8"/>
  <c r="J47" i="8"/>
  <c r="N25" i="8"/>
  <c r="L25" i="8"/>
  <c r="M25" i="8"/>
  <c r="K25" i="8"/>
  <c r="J25" i="8"/>
  <c r="I25" i="8"/>
  <c r="H25" i="8"/>
  <c r="G25" i="8"/>
  <c r="O25" i="8"/>
  <c r="K105" i="8"/>
  <c r="J105" i="8"/>
  <c r="H105" i="8"/>
  <c r="G105" i="8"/>
  <c r="L105" i="8"/>
  <c r="I105" i="8"/>
  <c r="O105" i="8"/>
  <c r="N105" i="8"/>
  <c r="M105" i="8"/>
  <c r="H79" i="8"/>
  <c r="G79" i="8"/>
  <c r="O79" i="8"/>
  <c r="M79" i="8"/>
  <c r="L79" i="8"/>
  <c r="K79" i="8"/>
  <c r="J79" i="8"/>
  <c r="I79" i="8"/>
  <c r="N79" i="8"/>
  <c r="O62" i="8"/>
  <c r="N62" i="8"/>
  <c r="M62" i="8"/>
  <c r="K62" i="8"/>
  <c r="J62" i="8"/>
  <c r="I62" i="8"/>
  <c r="H62" i="8"/>
  <c r="G62" i="8"/>
  <c r="L62" i="8"/>
  <c r="O46" i="8"/>
  <c r="N46" i="8"/>
  <c r="M46" i="8"/>
  <c r="H46" i="8"/>
  <c r="L46" i="8"/>
  <c r="K46" i="8"/>
  <c r="J46" i="8"/>
  <c r="I46" i="8"/>
  <c r="G46" i="8"/>
  <c r="O24" i="8"/>
  <c r="N24" i="8"/>
  <c r="M24" i="8"/>
  <c r="L24" i="8"/>
  <c r="K24" i="8"/>
  <c r="J24" i="8"/>
  <c r="I24" i="8"/>
  <c r="H24" i="8"/>
  <c r="G24" i="8"/>
  <c r="N102" i="8"/>
  <c r="M102" i="8"/>
  <c r="L102" i="8"/>
  <c r="K102" i="8"/>
  <c r="J102" i="8"/>
  <c r="I102" i="8"/>
  <c r="H102" i="8"/>
  <c r="O102" i="8"/>
  <c r="G102" i="8"/>
  <c r="I78" i="8"/>
  <c r="G78" i="8"/>
  <c r="N78" i="8"/>
  <c r="M78" i="8"/>
  <c r="L78" i="8"/>
  <c r="K78" i="8"/>
  <c r="J78" i="8"/>
  <c r="O78" i="8"/>
  <c r="H61" i="8"/>
  <c r="G61" i="8"/>
  <c r="O61" i="8"/>
  <c r="M61" i="8"/>
  <c r="L61" i="8"/>
  <c r="K61" i="8"/>
  <c r="J61" i="8"/>
  <c r="I61" i="8"/>
  <c r="N61" i="8"/>
  <c r="H45" i="8"/>
  <c r="G45" i="8"/>
  <c r="O45" i="8"/>
  <c r="K45" i="8"/>
  <c r="I45" i="8"/>
  <c r="J45" i="8"/>
  <c r="N45" i="8"/>
  <c r="M45" i="8"/>
  <c r="L45" i="8"/>
  <c r="O23" i="8"/>
  <c r="N23" i="8"/>
  <c r="M23" i="8"/>
  <c r="L23" i="8"/>
  <c r="H23" i="8"/>
  <c r="K23" i="8"/>
  <c r="J23" i="8"/>
  <c r="I23" i="8"/>
  <c r="G23" i="8"/>
  <c r="I114" i="8"/>
  <c r="H114" i="8"/>
  <c r="N114" i="8"/>
  <c r="O114" i="8"/>
  <c r="M114" i="8"/>
  <c r="K114" i="8"/>
  <c r="J114" i="8"/>
  <c r="G114" i="8"/>
  <c r="L114" i="8"/>
  <c r="O101" i="8"/>
  <c r="N101" i="8"/>
  <c r="M101" i="8"/>
  <c r="L101" i="8"/>
  <c r="K101" i="8"/>
  <c r="J101" i="8"/>
  <c r="I101" i="8"/>
  <c r="H101" i="8"/>
  <c r="G101" i="8"/>
  <c r="I77" i="8"/>
  <c r="H77" i="8"/>
  <c r="N77" i="8"/>
  <c r="M77" i="8"/>
  <c r="L77" i="8"/>
  <c r="K77" i="8"/>
  <c r="J77" i="8"/>
  <c r="O77" i="8"/>
  <c r="J60" i="8"/>
  <c r="I60" i="8"/>
  <c r="G60" i="8"/>
  <c r="O60" i="8"/>
  <c r="N60" i="8"/>
  <c r="M60" i="8"/>
  <c r="L60" i="8"/>
  <c r="K60" i="8"/>
  <c r="H60" i="8"/>
  <c r="J44" i="8"/>
  <c r="I44" i="8"/>
  <c r="G44" i="8"/>
  <c r="O44" i="8"/>
  <c r="N44" i="8"/>
  <c r="M44" i="8"/>
  <c r="H44" i="8"/>
  <c r="L44" i="8"/>
  <c r="K44" i="8"/>
  <c r="O22" i="8"/>
  <c r="N22" i="8"/>
  <c r="M22" i="8"/>
  <c r="L22" i="8"/>
  <c r="J22" i="8"/>
  <c r="K22" i="8"/>
  <c r="I22" i="8"/>
  <c r="H22" i="8"/>
  <c r="G22" i="8"/>
  <c r="O100" i="8"/>
  <c r="N100" i="8"/>
  <c r="M100" i="8"/>
  <c r="L100" i="8"/>
  <c r="K100" i="8"/>
  <c r="J100" i="8"/>
  <c r="I100" i="8"/>
  <c r="H100" i="8"/>
  <c r="G100" i="8"/>
  <c r="J76" i="8"/>
  <c r="I76" i="8"/>
  <c r="G76" i="8"/>
  <c r="O76" i="8"/>
  <c r="N76" i="8"/>
  <c r="M76" i="8"/>
  <c r="L76" i="8"/>
  <c r="K76" i="8"/>
  <c r="H76" i="8"/>
  <c r="L59" i="8"/>
  <c r="K59" i="8"/>
  <c r="I59" i="8"/>
  <c r="H59" i="8"/>
  <c r="G59" i="8"/>
  <c r="O59" i="8"/>
  <c r="N59" i="8"/>
  <c r="M59" i="8"/>
  <c r="J59" i="8"/>
  <c r="L43" i="8"/>
  <c r="K43" i="8"/>
  <c r="I43" i="8"/>
  <c r="H43" i="8"/>
  <c r="G43" i="8"/>
  <c r="M43" i="8"/>
  <c r="J43" i="8"/>
  <c r="O43" i="8"/>
  <c r="N43" i="8"/>
  <c r="O21" i="8"/>
  <c r="N21" i="8"/>
  <c r="M21" i="8"/>
  <c r="L21" i="8"/>
  <c r="K21" i="8"/>
  <c r="J21" i="8"/>
  <c r="I21" i="8"/>
  <c r="H21" i="8"/>
  <c r="G21" i="8"/>
  <c r="I98" i="8"/>
  <c r="H98" i="8"/>
  <c r="N98" i="8"/>
  <c r="M98" i="8"/>
  <c r="L98" i="8"/>
  <c r="K98" i="8"/>
  <c r="J98" i="8"/>
  <c r="G98" i="8"/>
  <c r="O98" i="8"/>
  <c r="L75" i="8"/>
  <c r="K75" i="8"/>
  <c r="I75" i="8"/>
  <c r="H75" i="8"/>
  <c r="G75" i="8"/>
  <c r="O75" i="8"/>
  <c r="N75" i="8"/>
  <c r="M75" i="8"/>
  <c r="J75" i="8"/>
  <c r="N58" i="8"/>
  <c r="M58" i="8"/>
  <c r="K58" i="8"/>
  <c r="J58" i="8"/>
  <c r="I58" i="8"/>
  <c r="H58" i="8"/>
  <c r="G58" i="8"/>
  <c r="O58" i="8"/>
  <c r="L58" i="8"/>
  <c r="N42" i="8"/>
  <c r="M42" i="8"/>
  <c r="K42" i="8"/>
  <c r="J42" i="8"/>
  <c r="I42" i="8"/>
  <c r="H42" i="8"/>
  <c r="G42" i="8"/>
  <c r="O42" i="8"/>
  <c r="L42" i="8"/>
  <c r="H20" i="8"/>
  <c r="G20" i="8"/>
  <c r="N20" i="8"/>
  <c r="O20" i="8"/>
  <c r="M20" i="8"/>
  <c r="L20" i="8"/>
  <c r="K20" i="8"/>
  <c r="J20" i="8"/>
  <c r="I20" i="8"/>
  <c r="M96" i="8"/>
  <c r="L96" i="8"/>
  <c r="J96" i="8"/>
  <c r="I96" i="8"/>
  <c r="H96" i="8"/>
  <c r="G96" i="8"/>
  <c r="O96" i="8"/>
  <c r="N96" i="8"/>
  <c r="K96" i="8"/>
  <c r="N74" i="8"/>
  <c r="M74" i="8"/>
  <c r="K74" i="8"/>
  <c r="J74" i="8"/>
  <c r="I74" i="8"/>
  <c r="H74" i="8"/>
  <c r="G74" i="8"/>
  <c r="O74" i="8"/>
  <c r="L74" i="8"/>
  <c r="O57" i="8"/>
  <c r="M57" i="8"/>
  <c r="L57" i="8"/>
  <c r="K57" i="8"/>
  <c r="J57" i="8"/>
  <c r="I57" i="8"/>
  <c r="H57" i="8"/>
  <c r="G57" i="8"/>
  <c r="N57" i="8"/>
  <c r="O41" i="8"/>
  <c r="M41" i="8"/>
  <c r="L41" i="8"/>
  <c r="K41" i="8"/>
  <c r="J41" i="8"/>
  <c r="I41" i="8"/>
  <c r="H41" i="8"/>
  <c r="G41" i="8"/>
  <c r="N41" i="8"/>
  <c r="J19" i="8"/>
  <c r="I19" i="8"/>
  <c r="H19" i="8"/>
  <c r="G19" i="8"/>
  <c r="O19" i="8"/>
  <c r="N19" i="8"/>
  <c r="M19" i="8"/>
  <c r="L19" i="8"/>
  <c r="K19" i="8"/>
  <c r="O95" i="8"/>
  <c r="N95" i="8"/>
  <c r="L95" i="8"/>
  <c r="K95" i="8"/>
  <c r="J95" i="8"/>
  <c r="I95" i="8"/>
  <c r="H95" i="8"/>
  <c r="G95" i="8"/>
  <c r="M95" i="8"/>
  <c r="O73" i="8"/>
  <c r="M73" i="8"/>
  <c r="L73" i="8"/>
  <c r="K73" i="8"/>
  <c r="J73" i="8"/>
  <c r="I73" i="8"/>
  <c r="H73" i="8"/>
  <c r="G73" i="8"/>
  <c r="N73" i="8"/>
  <c r="O56" i="8"/>
  <c r="N56" i="8"/>
  <c r="M56" i="8"/>
  <c r="L56" i="8"/>
  <c r="K56" i="8"/>
  <c r="J56" i="8"/>
  <c r="I56" i="8"/>
  <c r="G56" i="8"/>
  <c r="H56" i="8"/>
  <c r="O40" i="8"/>
  <c r="N40" i="8"/>
  <c r="M40" i="8"/>
  <c r="L40" i="8"/>
  <c r="K40" i="8"/>
  <c r="J40" i="8"/>
  <c r="I40" i="8"/>
  <c r="H40" i="8"/>
  <c r="G40" i="8"/>
  <c r="N17" i="8"/>
  <c r="M17" i="8"/>
  <c r="L17" i="8"/>
  <c r="K17" i="8"/>
  <c r="J17" i="8"/>
  <c r="G17" i="8"/>
  <c r="I17" i="8"/>
  <c r="H17" i="8"/>
  <c r="O17" i="8"/>
  <c r="N94" i="8"/>
  <c r="M94" i="8"/>
  <c r="L94" i="8"/>
  <c r="K94" i="8"/>
  <c r="J94" i="8"/>
  <c r="I94" i="8"/>
  <c r="O94" i="8"/>
  <c r="H94" i="8"/>
  <c r="G94" i="8"/>
  <c r="O72" i="8"/>
  <c r="N72" i="8"/>
  <c r="M72" i="8"/>
  <c r="L72" i="8"/>
  <c r="K72" i="8"/>
  <c r="J72" i="8"/>
  <c r="I72" i="8"/>
  <c r="G72" i="8"/>
  <c r="H72" i="8"/>
  <c r="O55" i="8"/>
  <c r="N55" i="8"/>
  <c r="M55" i="8"/>
  <c r="L55" i="8"/>
  <c r="K55" i="8"/>
  <c r="I55" i="8"/>
  <c r="H55" i="8"/>
  <c r="J55" i="8"/>
  <c r="G55" i="8"/>
  <c r="O38" i="8"/>
  <c r="N38" i="8"/>
  <c r="M38" i="8"/>
  <c r="G38" i="8"/>
  <c r="L38" i="8"/>
  <c r="K38" i="8"/>
  <c r="J38" i="8"/>
  <c r="I38" i="8"/>
  <c r="H38" i="8"/>
  <c r="O16" i="8"/>
  <c r="M16" i="8"/>
  <c r="L16" i="8"/>
  <c r="K16" i="8"/>
  <c r="J16" i="8"/>
  <c r="I16" i="8"/>
  <c r="H16" i="8"/>
  <c r="G16" i="8"/>
  <c r="N16" i="8"/>
  <c r="O93" i="8"/>
  <c r="N93" i="8"/>
  <c r="M93" i="8"/>
  <c r="I93" i="8"/>
  <c r="H93" i="8"/>
  <c r="L93" i="8"/>
  <c r="K93" i="8"/>
  <c r="J93" i="8"/>
  <c r="G93" i="8"/>
  <c r="O71" i="8"/>
  <c r="N71" i="8"/>
  <c r="M71" i="8"/>
  <c r="L71" i="8"/>
  <c r="K71" i="8"/>
  <c r="I71" i="8"/>
  <c r="H71" i="8"/>
  <c r="G71" i="8"/>
  <c r="J71" i="8"/>
  <c r="O54" i="8"/>
  <c r="N54" i="8"/>
  <c r="M54" i="8"/>
  <c r="K54" i="8"/>
  <c r="J54" i="8"/>
  <c r="G54" i="8"/>
  <c r="L54" i="8"/>
  <c r="I54" i="8"/>
  <c r="H54" i="8"/>
  <c r="L35" i="8"/>
  <c r="K35" i="8"/>
  <c r="I35" i="8"/>
  <c r="H35" i="8"/>
  <c r="G35" i="8"/>
  <c r="J35" i="8"/>
  <c r="O35" i="8"/>
  <c r="N35" i="8"/>
  <c r="M35" i="8"/>
  <c r="O15" i="8"/>
  <c r="K15" i="8"/>
  <c r="N15" i="8"/>
  <c r="M15" i="8"/>
  <c r="L15" i="8"/>
  <c r="I15" i="8"/>
  <c r="J15" i="8"/>
  <c r="H15" i="8"/>
  <c r="G15" i="8"/>
  <c r="K113" i="8"/>
  <c r="J113" i="8"/>
  <c r="H113" i="8"/>
  <c r="G113" i="8"/>
  <c r="O113" i="8"/>
  <c r="N113" i="8"/>
  <c r="M113" i="8"/>
  <c r="I113" i="8"/>
  <c r="L113" i="8"/>
  <c r="O92" i="8"/>
  <c r="N92" i="8"/>
  <c r="M92" i="8"/>
  <c r="L92" i="8"/>
  <c r="J92" i="8"/>
  <c r="I92" i="8"/>
  <c r="H92" i="8"/>
  <c r="G92" i="8"/>
  <c r="K92" i="8"/>
  <c r="O70" i="8"/>
  <c r="N70" i="8"/>
  <c r="M70" i="8"/>
  <c r="K70" i="8"/>
  <c r="J70" i="8"/>
  <c r="I70" i="8"/>
  <c r="H70" i="8"/>
  <c r="G70" i="8"/>
  <c r="L70" i="8"/>
  <c r="H53" i="8"/>
  <c r="G53" i="8"/>
  <c r="O53" i="8"/>
  <c r="M53" i="8"/>
  <c r="L53" i="8"/>
  <c r="I53" i="8"/>
  <c r="N53" i="8"/>
  <c r="K53" i="8"/>
  <c r="J53" i="8"/>
  <c r="N34" i="8"/>
  <c r="M34" i="8"/>
  <c r="K34" i="8"/>
  <c r="J34" i="8"/>
  <c r="I34" i="8"/>
  <c r="H34" i="8"/>
  <c r="G34" i="8"/>
  <c r="O34" i="8"/>
  <c r="L34" i="8"/>
  <c r="H12" i="8"/>
  <c r="G12" i="8"/>
  <c r="O12" i="8"/>
  <c r="N12" i="8"/>
  <c r="M12" i="8"/>
  <c r="L12" i="8"/>
  <c r="K12" i="8"/>
  <c r="J12" i="8"/>
  <c r="I12" i="8"/>
  <c r="K88" i="8"/>
  <c r="N88" i="8"/>
  <c r="M88" i="8"/>
  <c r="L88" i="8"/>
  <c r="J88" i="8"/>
  <c r="I88" i="8"/>
  <c r="G88" i="8"/>
  <c r="H88" i="8"/>
  <c r="H69" i="8"/>
  <c r="G69" i="8"/>
  <c r="O69" i="8"/>
  <c r="M69" i="8"/>
  <c r="L69" i="8"/>
  <c r="K69" i="8"/>
  <c r="J69" i="8"/>
  <c r="I69" i="8"/>
  <c r="N69" i="8"/>
  <c r="J52" i="8"/>
  <c r="I52" i="8"/>
  <c r="G52" i="8"/>
  <c r="O52" i="8"/>
  <c r="N52" i="8"/>
  <c r="K52" i="8"/>
  <c r="L52" i="8"/>
  <c r="H52" i="8"/>
  <c r="M52" i="8"/>
  <c r="O33" i="8"/>
  <c r="M33" i="8"/>
  <c r="L33" i="8"/>
  <c r="K33" i="8"/>
  <c r="J33" i="8"/>
  <c r="I33" i="8"/>
  <c r="H33" i="8"/>
  <c r="G33" i="8"/>
  <c r="N33" i="8"/>
  <c r="J11" i="8"/>
  <c r="H11" i="8"/>
  <c r="I11" i="8"/>
  <c r="G11" i="8"/>
  <c r="O11" i="8"/>
  <c r="N11" i="8"/>
  <c r="M11" i="8"/>
  <c r="L11" i="8"/>
  <c r="K11" i="8"/>
  <c r="F45" i="8"/>
  <c r="F106" i="8"/>
  <c r="F102" i="8"/>
  <c r="F61" i="8"/>
  <c r="F78" i="8"/>
  <c r="F92" i="8"/>
  <c r="F94" i="8"/>
  <c r="F72" i="8"/>
  <c r="F55" i="8"/>
  <c r="F38" i="8"/>
  <c r="F16" i="8"/>
  <c r="F64" i="8"/>
  <c r="F48" i="8"/>
  <c r="F26" i="8"/>
  <c r="F98" i="8"/>
  <c r="F75" i="8"/>
  <c r="F58" i="8"/>
  <c r="F42" i="8"/>
  <c r="F20" i="8"/>
  <c r="F77" i="8"/>
  <c r="F44" i="8"/>
  <c r="F101" i="8"/>
  <c r="F107" i="8"/>
  <c r="F81" i="8"/>
  <c r="F21" i="8"/>
  <c r="F74" i="8"/>
  <c r="F41" i="8"/>
  <c r="F96" i="8"/>
  <c r="F57" i="8"/>
  <c r="F19" i="8"/>
  <c r="F80" i="8"/>
  <c r="F63" i="8"/>
  <c r="F47" i="8"/>
  <c r="F25" i="8"/>
  <c r="F95" i="8"/>
  <c r="F73" i="8"/>
  <c r="F56" i="8"/>
  <c r="F40" i="8"/>
  <c r="F17" i="8"/>
  <c r="F100" i="8"/>
  <c r="F76" i="8"/>
  <c r="F59" i="8"/>
  <c r="F43" i="8"/>
  <c r="F86" i="8"/>
  <c r="F68" i="8"/>
  <c r="F51" i="8"/>
  <c r="F29" i="8"/>
  <c r="F9" i="8"/>
  <c r="F85" i="8"/>
  <c r="F50" i="8"/>
  <c r="F113" i="8"/>
  <c r="F82" i="8"/>
  <c r="F65" i="8"/>
  <c r="F49" i="8"/>
  <c r="F27" i="8"/>
  <c r="F7" i="8"/>
  <c r="F105" i="8"/>
  <c r="F79" i="8"/>
  <c r="F62" i="8"/>
  <c r="F46" i="8"/>
  <c r="F24" i="8"/>
  <c r="F60" i="8"/>
  <c r="F88" i="8"/>
  <c r="F69" i="8"/>
  <c r="F52" i="8"/>
  <c r="F33" i="8"/>
  <c r="F11" i="8"/>
  <c r="F114" i="8"/>
  <c r="F67" i="8"/>
  <c r="F28" i="8"/>
  <c r="F8" i="8"/>
  <c r="F93" i="8"/>
  <c r="F71" i="8"/>
  <c r="F54" i="8"/>
  <c r="F35" i="8"/>
  <c r="F15" i="8"/>
  <c r="T23" i="8" l="1"/>
  <c r="U23" i="8"/>
  <c r="X23" i="8"/>
  <c r="V23" i="8"/>
  <c r="W23" i="8"/>
  <c r="Q23" i="8"/>
  <c r="P23" i="8"/>
  <c r="R23" i="8"/>
  <c r="W22" i="8"/>
  <c r="T22" i="8"/>
  <c r="V22" i="8"/>
  <c r="U22" i="8"/>
  <c r="X22" i="8"/>
  <c r="P22" i="8"/>
  <c r="Q22" i="8"/>
  <c r="S22" i="8"/>
  <c r="V34" i="8"/>
  <c r="X70" i="8"/>
  <c r="Q34" i="8"/>
  <c r="V53" i="8"/>
  <c r="W53" i="8"/>
  <c r="P70" i="8"/>
  <c r="U12" i="8"/>
  <c r="U34" i="8"/>
  <c r="X53" i="8"/>
  <c r="S53" i="8"/>
  <c r="U53" i="8"/>
  <c r="Q70" i="8"/>
  <c r="U70" i="8"/>
  <c r="Q12" i="8"/>
  <c r="T53" i="8"/>
  <c r="V12" i="8"/>
  <c r="W12" i="8"/>
  <c r="X12" i="8"/>
  <c r="P34" i="8"/>
  <c r="T34" i="8"/>
  <c r="R53" i="8"/>
  <c r="R34" i="8"/>
  <c r="T70" i="8"/>
  <c r="S34" i="8"/>
  <c r="W70" i="8"/>
  <c r="P12" i="8"/>
  <c r="W34" i="8"/>
  <c r="R70" i="8"/>
  <c r="R12" i="8"/>
  <c r="S70" i="8"/>
  <c r="S12" i="8"/>
  <c r="P53" i="8"/>
  <c r="W68" i="8"/>
  <c r="V68" i="8"/>
  <c r="U68" i="8"/>
  <c r="T68" i="8"/>
  <c r="S68" i="8"/>
  <c r="R68" i="8"/>
  <c r="Q68" i="8"/>
  <c r="X68" i="8"/>
  <c r="P68" i="8"/>
  <c r="R48" i="8"/>
  <c r="Q48" i="8"/>
  <c r="W48" i="8"/>
  <c r="X48" i="8"/>
  <c r="V48" i="8"/>
  <c r="U48" i="8"/>
  <c r="T48" i="8"/>
  <c r="S48" i="8"/>
  <c r="P48" i="8"/>
  <c r="P57" i="8"/>
  <c r="X57" i="8"/>
  <c r="W57" i="8"/>
  <c r="U57" i="8"/>
  <c r="T57" i="8"/>
  <c r="S57" i="8"/>
  <c r="R57" i="8"/>
  <c r="Q57" i="8"/>
  <c r="V57" i="8"/>
  <c r="P41" i="8"/>
  <c r="X41" i="8"/>
  <c r="W41" i="8"/>
  <c r="U41" i="8"/>
  <c r="V41" i="8"/>
  <c r="T41" i="8"/>
  <c r="S41" i="8"/>
  <c r="R41" i="8"/>
  <c r="Q41" i="8"/>
  <c r="X96" i="8"/>
  <c r="W96" i="8"/>
  <c r="V96" i="8"/>
  <c r="U96" i="8"/>
  <c r="T96" i="8"/>
  <c r="S96" i="8"/>
  <c r="R96" i="8"/>
  <c r="P96" i="8"/>
  <c r="Q96" i="8"/>
  <c r="V54" i="8"/>
  <c r="U54" i="8"/>
  <c r="S54" i="8"/>
  <c r="R54" i="8"/>
  <c r="Q54" i="8"/>
  <c r="P54" i="8"/>
  <c r="W54" i="8"/>
  <c r="X54" i="8"/>
  <c r="T54" i="8"/>
  <c r="V46" i="8"/>
  <c r="U46" i="8"/>
  <c r="S46" i="8"/>
  <c r="R46" i="8"/>
  <c r="Q46" i="8"/>
  <c r="P46" i="8"/>
  <c r="X46" i="8"/>
  <c r="W46" i="8"/>
  <c r="T46" i="8"/>
  <c r="V62" i="8"/>
  <c r="U62" i="8"/>
  <c r="S62" i="8"/>
  <c r="R62" i="8"/>
  <c r="Q62" i="8"/>
  <c r="P62" i="8"/>
  <c r="X62" i="8"/>
  <c r="W62" i="8"/>
  <c r="T62" i="8"/>
  <c r="X59" i="8"/>
  <c r="W59" i="8"/>
  <c r="V59" i="8"/>
  <c r="U59" i="8"/>
  <c r="T59" i="8"/>
  <c r="S59" i="8"/>
  <c r="Q59" i="8"/>
  <c r="P59" i="8"/>
  <c r="R59" i="8"/>
  <c r="R7" i="8"/>
  <c r="Q7" i="8"/>
  <c r="X7" i="8"/>
  <c r="W7" i="8"/>
  <c r="V7" i="8"/>
  <c r="U7" i="8"/>
  <c r="T7" i="8"/>
  <c r="P7" i="8"/>
  <c r="S7" i="8"/>
  <c r="U100" i="8"/>
  <c r="T100" i="8"/>
  <c r="R100" i="8"/>
  <c r="Q100" i="8"/>
  <c r="P100" i="8"/>
  <c r="X100" i="8"/>
  <c r="W100" i="8"/>
  <c r="S100" i="8"/>
  <c r="V100" i="8"/>
  <c r="T81" i="8"/>
  <c r="S81" i="8"/>
  <c r="Q81" i="8"/>
  <c r="P81" i="8"/>
  <c r="X81" i="8"/>
  <c r="W81" i="8"/>
  <c r="V81" i="8"/>
  <c r="U81" i="8"/>
  <c r="R81" i="8"/>
  <c r="R72" i="8"/>
  <c r="Q72" i="8"/>
  <c r="W72" i="8"/>
  <c r="V72" i="8"/>
  <c r="U72" i="8"/>
  <c r="T72" i="8"/>
  <c r="S72" i="8"/>
  <c r="P72" i="8"/>
  <c r="X72" i="8"/>
  <c r="X27" i="8"/>
  <c r="W27" i="8"/>
  <c r="V27" i="8"/>
  <c r="U27" i="8"/>
  <c r="T27" i="8"/>
  <c r="S27" i="8"/>
  <c r="R27" i="8"/>
  <c r="Q27" i="8"/>
  <c r="P27" i="8"/>
  <c r="U17" i="8"/>
  <c r="X17" i="8"/>
  <c r="W17" i="8"/>
  <c r="T17" i="8"/>
  <c r="V17" i="8"/>
  <c r="S17" i="8"/>
  <c r="R17" i="8"/>
  <c r="Q17" i="8"/>
  <c r="P17" i="8"/>
  <c r="W107" i="8"/>
  <c r="V107" i="8"/>
  <c r="T107" i="8"/>
  <c r="S107" i="8"/>
  <c r="R107" i="8"/>
  <c r="Q107" i="8"/>
  <c r="P107" i="8"/>
  <c r="X107" i="8"/>
  <c r="U107" i="8"/>
  <c r="Q94" i="8"/>
  <c r="P94" i="8"/>
  <c r="X94" i="8"/>
  <c r="U94" i="8"/>
  <c r="T94" i="8"/>
  <c r="R94" i="8"/>
  <c r="W94" i="8"/>
  <c r="V94" i="8"/>
  <c r="S94" i="8"/>
  <c r="P16" i="8"/>
  <c r="W16" i="8"/>
  <c r="X16" i="8"/>
  <c r="V16" i="8"/>
  <c r="U16" i="8"/>
  <c r="T16" i="8"/>
  <c r="S16" i="8"/>
  <c r="R16" i="8"/>
  <c r="Q16" i="8"/>
  <c r="W76" i="8"/>
  <c r="V76" i="8"/>
  <c r="U76" i="8"/>
  <c r="T76" i="8"/>
  <c r="S76" i="8"/>
  <c r="R76" i="8"/>
  <c r="Q76" i="8"/>
  <c r="X76" i="8"/>
  <c r="P76" i="8"/>
  <c r="X28" i="8"/>
  <c r="V28" i="8"/>
  <c r="W28" i="8"/>
  <c r="U28" i="8"/>
  <c r="T28" i="8"/>
  <c r="S28" i="8"/>
  <c r="R28" i="8"/>
  <c r="Q28" i="8"/>
  <c r="P28" i="8"/>
  <c r="P49" i="8"/>
  <c r="X49" i="8"/>
  <c r="W49" i="8"/>
  <c r="V49" i="8"/>
  <c r="U49" i="8"/>
  <c r="T49" i="8"/>
  <c r="S49" i="8"/>
  <c r="R49" i="8"/>
  <c r="Q49" i="8"/>
  <c r="R40" i="8"/>
  <c r="Q40" i="8"/>
  <c r="X40" i="8"/>
  <c r="V40" i="8"/>
  <c r="W40" i="8"/>
  <c r="U40" i="8"/>
  <c r="T40" i="8"/>
  <c r="S40" i="8"/>
  <c r="P40" i="8"/>
  <c r="S101" i="8"/>
  <c r="R101" i="8"/>
  <c r="P101" i="8"/>
  <c r="X101" i="8"/>
  <c r="W101" i="8"/>
  <c r="V101" i="8"/>
  <c r="T101" i="8"/>
  <c r="Q101" i="8"/>
  <c r="U101" i="8"/>
  <c r="U92" i="8"/>
  <c r="T92" i="8"/>
  <c r="R92" i="8"/>
  <c r="Q92" i="8"/>
  <c r="P92" i="8"/>
  <c r="X92" i="8"/>
  <c r="W92" i="8"/>
  <c r="V92" i="8"/>
  <c r="S92" i="8"/>
  <c r="X67" i="8"/>
  <c r="W67" i="8"/>
  <c r="V67" i="8"/>
  <c r="U67" i="8"/>
  <c r="T67" i="8"/>
  <c r="S67" i="8"/>
  <c r="Q67" i="8"/>
  <c r="P67" i="8"/>
  <c r="R67" i="8"/>
  <c r="P65" i="8"/>
  <c r="X65" i="8"/>
  <c r="W65" i="8"/>
  <c r="U65" i="8"/>
  <c r="T65" i="8"/>
  <c r="S65" i="8"/>
  <c r="R65" i="8"/>
  <c r="Q65" i="8"/>
  <c r="V65" i="8"/>
  <c r="R56" i="8"/>
  <c r="Q56" i="8"/>
  <c r="W56" i="8"/>
  <c r="V56" i="8"/>
  <c r="U56" i="8"/>
  <c r="T56" i="8"/>
  <c r="S56" i="8"/>
  <c r="X56" i="8"/>
  <c r="P56" i="8"/>
  <c r="W44" i="8"/>
  <c r="V44" i="8"/>
  <c r="U44" i="8"/>
  <c r="T44" i="8"/>
  <c r="S44" i="8"/>
  <c r="R44" i="8"/>
  <c r="Q44" i="8"/>
  <c r="X44" i="8"/>
  <c r="P44" i="8"/>
  <c r="W78" i="8"/>
  <c r="V78" i="8"/>
  <c r="U78" i="8"/>
  <c r="T78" i="8"/>
  <c r="S78" i="8"/>
  <c r="R78" i="8"/>
  <c r="P78" i="8"/>
  <c r="X78" i="8"/>
  <c r="P8" i="8"/>
  <c r="V8" i="8"/>
  <c r="W8" i="8"/>
  <c r="X8" i="8"/>
  <c r="U8" i="8"/>
  <c r="T8" i="8"/>
  <c r="S8" i="8"/>
  <c r="R8" i="8"/>
  <c r="Q8" i="8"/>
  <c r="X114" i="8"/>
  <c r="V114" i="8"/>
  <c r="U114" i="8"/>
  <c r="T114" i="8"/>
  <c r="S114" i="8"/>
  <c r="R114" i="8"/>
  <c r="Q114" i="8"/>
  <c r="P114" i="8"/>
  <c r="W114" i="8"/>
  <c r="R82" i="8"/>
  <c r="Q82" i="8"/>
  <c r="W82" i="8"/>
  <c r="V82" i="8"/>
  <c r="U82" i="8"/>
  <c r="T82" i="8"/>
  <c r="S82" i="8"/>
  <c r="X82" i="8"/>
  <c r="P82" i="8"/>
  <c r="P73" i="8"/>
  <c r="X73" i="8"/>
  <c r="W73" i="8"/>
  <c r="U73" i="8"/>
  <c r="T73" i="8"/>
  <c r="S73" i="8"/>
  <c r="R73" i="8"/>
  <c r="Q73" i="8"/>
  <c r="V73" i="8"/>
  <c r="W77" i="8"/>
  <c r="V77" i="8"/>
  <c r="U77" i="8"/>
  <c r="T77" i="8"/>
  <c r="S77" i="8"/>
  <c r="R77" i="8"/>
  <c r="Q77" i="8"/>
  <c r="X77" i="8"/>
  <c r="X61" i="8"/>
  <c r="W61" i="8"/>
  <c r="U61" i="8"/>
  <c r="T61" i="8"/>
  <c r="S61" i="8"/>
  <c r="R61" i="8"/>
  <c r="Q61" i="8"/>
  <c r="P61" i="8"/>
  <c r="V61" i="8"/>
  <c r="R15" i="8"/>
  <c r="P15" i="8"/>
  <c r="Q15" i="8"/>
  <c r="X15" i="8"/>
  <c r="W15" i="8"/>
  <c r="V15" i="8"/>
  <c r="U15" i="8"/>
  <c r="T15" i="8"/>
  <c r="S15" i="8"/>
  <c r="X35" i="8"/>
  <c r="W35" i="8"/>
  <c r="V35" i="8"/>
  <c r="U35" i="8"/>
  <c r="T35" i="8"/>
  <c r="S35" i="8"/>
  <c r="R35" i="8"/>
  <c r="Q35" i="8"/>
  <c r="P35" i="8"/>
  <c r="W11" i="8"/>
  <c r="V11" i="8"/>
  <c r="U11" i="8"/>
  <c r="P11" i="8"/>
  <c r="T11" i="8"/>
  <c r="S11" i="8"/>
  <c r="R11" i="8"/>
  <c r="Q11" i="8"/>
  <c r="X11" i="8"/>
  <c r="X113" i="8"/>
  <c r="W113" i="8"/>
  <c r="V113" i="8"/>
  <c r="U113" i="8"/>
  <c r="T113" i="8"/>
  <c r="S113" i="8"/>
  <c r="R113" i="8"/>
  <c r="P113" i="8"/>
  <c r="Q113" i="8"/>
  <c r="X95" i="8"/>
  <c r="W95" i="8"/>
  <c r="V95" i="8"/>
  <c r="U95" i="8"/>
  <c r="T95" i="8"/>
  <c r="S95" i="8"/>
  <c r="Q95" i="8"/>
  <c r="P95" i="8"/>
  <c r="R95" i="8"/>
  <c r="X20" i="8"/>
  <c r="W20" i="8"/>
  <c r="V20" i="8"/>
  <c r="U20" i="8"/>
  <c r="T20" i="8"/>
  <c r="S20" i="8"/>
  <c r="R20" i="8"/>
  <c r="Q20" i="8"/>
  <c r="P20" i="8"/>
  <c r="Q102" i="8"/>
  <c r="P102" i="8"/>
  <c r="X102" i="8"/>
  <c r="V102" i="8"/>
  <c r="U102" i="8"/>
  <c r="S102" i="8"/>
  <c r="R102" i="8"/>
  <c r="W102" i="8"/>
  <c r="T102" i="8"/>
  <c r="R64" i="8"/>
  <c r="Q64" i="8"/>
  <c r="W64" i="8"/>
  <c r="V64" i="8"/>
  <c r="U64" i="8"/>
  <c r="T64" i="8"/>
  <c r="S64" i="8"/>
  <c r="X64" i="8"/>
  <c r="P64" i="8"/>
  <c r="V38" i="8"/>
  <c r="U38" i="8"/>
  <c r="S38" i="8"/>
  <c r="R38" i="8"/>
  <c r="Q38" i="8"/>
  <c r="P38" i="8"/>
  <c r="X38" i="8"/>
  <c r="W38" i="8"/>
  <c r="T38" i="8"/>
  <c r="P33" i="8"/>
  <c r="X33" i="8"/>
  <c r="W33" i="8"/>
  <c r="T33" i="8"/>
  <c r="V33" i="8"/>
  <c r="U33" i="8"/>
  <c r="S33" i="8"/>
  <c r="R33" i="8"/>
  <c r="Q33" i="8"/>
  <c r="X50" i="8"/>
  <c r="W50" i="8"/>
  <c r="V50" i="8"/>
  <c r="U50" i="8"/>
  <c r="S50" i="8"/>
  <c r="R50" i="8"/>
  <c r="T50" i="8"/>
  <c r="Q50" i="8"/>
  <c r="P50" i="8"/>
  <c r="T25" i="8"/>
  <c r="X25" i="8"/>
  <c r="W25" i="8"/>
  <c r="V25" i="8"/>
  <c r="U25" i="8"/>
  <c r="S25" i="8"/>
  <c r="R25" i="8"/>
  <c r="Q25" i="8"/>
  <c r="P25" i="8"/>
  <c r="X42" i="8"/>
  <c r="W42" i="8"/>
  <c r="V42" i="8"/>
  <c r="U42" i="8"/>
  <c r="T42" i="8"/>
  <c r="S42" i="8"/>
  <c r="R42" i="8"/>
  <c r="Q42" i="8"/>
  <c r="P42" i="8"/>
  <c r="X106" i="8"/>
  <c r="V106" i="8"/>
  <c r="U106" i="8"/>
  <c r="T106" i="8"/>
  <c r="S106" i="8"/>
  <c r="R106" i="8"/>
  <c r="Q106" i="8"/>
  <c r="P106" i="8"/>
  <c r="W106" i="8"/>
  <c r="P24" i="8"/>
  <c r="X24" i="8"/>
  <c r="W24" i="8"/>
  <c r="V24" i="8"/>
  <c r="U24" i="8"/>
  <c r="T24" i="8"/>
  <c r="S24" i="8"/>
  <c r="R24" i="8"/>
  <c r="Q24" i="8"/>
  <c r="T55" i="8"/>
  <c r="S55" i="8"/>
  <c r="Q55" i="8"/>
  <c r="P55" i="8"/>
  <c r="X55" i="8"/>
  <c r="V55" i="8"/>
  <c r="U55" i="8"/>
  <c r="W55" i="8"/>
  <c r="R55" i="8"/>
  <c r="W52" i="8"/>
  <c r="V52" i="8"/>
  <c r="U52" i="8"/>
  <c r="T52" i="8"/>
  <c r="S52" i="8"/>
  <c r="R52" i="8"/>
  <c r="Q52" i="8"/>
  <c r="X52" i="8"/>
  <c r="P52" i="8"/>
  <c r="R85" i="8"/>
  <c r="Q85" i="8"/>
  <c r="W85" i="8"/>
  <c r="V85" i="8"/>
  <c r="U85" i="8"/>
  <c r="T85" i="8"/>
  <c r="S85" i="8"/>
  <c r="X85" i="8"/>
  <c r="P85" i="8"/>
  <c r="T47" i="8"/>
  <c r="S47" i="8"/>
  <c r="Q47" i="8"/>
  <c r="P47" i="8"/>
  <c r="X47" i="8"/>
  <c r="W47" i="8"/>
  <c r="V47" i="8"/>
  <c r="U47" i="8"/>
  <c r="R47" i="8"/>
  <c r="X58" i="8"/>
  <c r="W58" i="8"/>
  <c r="V58" i="8"/>
  <c r="U58" i="8"/>
  <c r="S58" i="8"/>
  <c r="R58" i="8"/>
  <c r="Q58" i="8"/>
  <c r="P58" i="8"/>
  <c r="T58" i="8"/>
  <c r="X45" i="8"/>
  <c r="W45" i="8"/>
  <c r="U45" i="8"/>
  <c r="T45" i="8"/>
  <c r="S45" i="8"/>
  <c r="R45" i="8"/>
  <c r="Q45" i="8"/>
  <c r="P45" i="8"/>
  <c r="V45" i="8"/>
  <c r="X43" i="8"/>
  <c r="W43" i="8"/>
  <c r="V43" i="8"/>
  <c r="U43" i="8"/>
  <c r="T43" i="8"/>
  <c r="S43" i="8"/>
  <c r="R43" i="8"/>
  <c r="Q43" i="8"/>
  <c r="P43" i="8"/>
  <c r="X79" i="8"/>
  <c r="W79" i="8"/>
  <c r="U79" i="8"/>
  <c r="T79" i="8"/>
  <c r="S79" i="8"/>
  <c r="R79" i="8"/>
  <c r="Q79" i="8"/>
  <c r="P79" i="8"/>
  <c r="V79" i="8"/>
  <c r="X105" i="8"/>
  <c r="W105" i="8"/>
  <c r="V105" i="8"/>
  <c r="U105" i="8"/>
  <c r="T105" i="8"/>
  <c r="S105" i="8"/>
  <c r="R105" i="8"/>
  <c r="P105" i="8"/>
  <c r="Q105" i="8"/>
  <c r="X69" i="8"/>
  <c r="W69" i="8"/>
  <c r="U69" i="8"/>
  <c r="T69" i="8"/>
  <c r="S69" i="8"/>
  <c r="R69" i="8"/>
  <c r="Q69" i="8"/>
  <c r="P69" i="8"/>
  <c r="V69" i="8"/>
  <c r="W9" i="8"/>
  <c r="U9" i="8"/>
  <c r="X9" i="8"/>
  <c r="V9" i="8"/>
  <c r="T9" i="8"/>
  <c r="S9" i="8"/>
  <c r="R9" i="8"/>
  <c r="Q9" i="8"/>
  <c r="P9" i="8"/>
  <c r="T63" i="8"/>
  <c r="S63" i="8"/>
  <c r="Q63" i="8"/>
  <c r="P63" i="8"/>
  <c r="X63" i="8"/>
  <c r="W63" i="8"/>
  <c r="V63" i="8"/>
  <c r="U63" i="8"/>
  <c r="R63" i="8"/>
  <c r="X75" i="8"/>
  <c r="W75" i="8"/>
  <c r="V75" i="8"/>
  <c r="U75" i="8"/>
  <c r="T75" i="8"/>
  <c r="S75" i="8"/>
  <c r="Q75" i="8"/>
  <c r="P75" i="8"/>
  <c r="R75" i="8"/>
  <c r="R86" i="8"/>
  <c r="Q86" i="8"/>
  <c r="X86" i="8"/>
  <c r="W86" i="8"/>
  <c r="V86" i="8"/>
  <c r="S86" i="8"/>
  <c r="P86" i="8"/>
  <c r="X74" i="8"/>
  <c r="W74" i="8"/>
  <c r="V74" i="8"/>
  <c r="U74" i="8"/>
  <c r="S74" i="8"/>
  <c r="R74" i="8"/>
  <c r="Q74" i="8"/>
  <c r="P74" i="8"/>
  <c r="T74" i="8"/>
  <c r="T71" i="8"/>
  <c r="S71" i="8"/>
  <c r="Q71" i="8"/>
  <c r="P71" i="8"/>
  <c r="X71" i="8"/>
  <c r="W71" i="8"/>
  <c r="V71" i="8"/>
  <c r="U71" i="8"/>
  <c r="R71" i="8"/>
  <c r="S93" i="8"/>
  <c r="R93" i="8"/>
  <c r="P93" i="8"/>
  <c r="X93" i="8"/>
  <c r="W93" i="8"/>
  <c r="V93" i="8"/>
  <c r="T93" i="8"/>
  <c r="Q93" i="8"/>
  <c r="U93" i="8"/>
  <c r="W88" i="8"/>
  <c r="V88" i="8"/>
  <c r="T88" i="8"/>
  <c r="S88" i="8"/>
  <c r="Q88" i="8"/>
  <c r="P88" i="8"/>
  <c r="U88" i="8"/>
  <c r="R88" i="8"/>
  <c r="V29" i="8"/>
  <c r="T29" i="8"/>
  <c r="U29" i="8"/>
  <c r="S29" i="8"/>
  <c r="R29" i="8"/>
  <c r="Q29" i="8"/>
  <c r="P29" i="8"/>
  <c r="X29" i="8"/>
  <c r="W29" i="8"/>
  <c r="V80" i="8"/>
  <c r="U80" i="8"/>
  <c r="S80" i="8"/>
  <c r="R80" i="8"/>
  <c r="Q80" i="8"/>
  <c r="P80" i="8"/>
  <c r="X80" i="8"/>
  <c r="W80" i="8"/>
  <c r="T80" i="8"/>
  <c r="X98" i="8"/>
  <c r="V98" i="8"/>
  <c r="U98" i="8"/>
  <c r="T98" i="8"/>
  <c r="S98" i="8"/>
  <c r="R98" i="8"/>
  <c r="Q98" i="8"/>
  <c r="P98" i="8"/>
  <c r="W98" i="8"/>
  <c r="V21" i="8"/>
  <c r="U21" i="8"/>
  <c r="T21" i="8"/>
  <c r="S21" i="8"/>
  <c r="R21" i="8"/>
  <c r="Q21" i="8"/>
  <c r="P21" i="8"/>
  <c r="X21" i="8"/>
  <c r="W21" i="8"/>
  <c r="W60" i="8"/>
  <c r="V60" i="8"/>
  <c r="U60" i="8"/>
  <c r="T60" i="8"/>
  <c r="S60" i="8"/>
  <c r="R60" i="8"/>
  <c r="Q60" i="8"/>
  <c r="X60" i="8"/>
  <c r="P60" i="8"/>
  <c r="X51" i="8"/>
  <c r="W51" i="8"/>
  <c r="V51" i="8"/>
  <c r="U51" i="8"/>
  <c r="T51" i="8"/>
  <c r="S51" i="8"/>
  <c r="Q51" i="8"/>
  <c r="P51" i="8"/>
  <c r="R51" i="8"/>
  <c r="X19" i="8"/>
  <c r="W19" i="8"/>
  <c r="P19" i="8"/>
  <c r="V19" i="8"/>
  <c r="U19" i="8"/>
  <c r="T19" i="8"/>
  <c r="S19" i="8"/>
  <c r="R19" i="8"/>
  <c r="Q19" i="8"/>
  <c r="R26" i="8"/>
  <c r="X26" i="8"/>
  <c r="W26" i="8"/>
  <c r="V26" i="8"/>
  <c r="U26" i="8"/>
  <c r="T26" i="8"/>
  <c r="S26" i="8"/>
  <c r="Q26" i="8"/>
  <c r="P26" i="8"/>
  <c r="E6" i="23" l="1"/>
  <c r="F6" i="23"/>
  <c r="G6" i="23"/>
  <c r="H6" i="23"/>
  <c r="J6" i="23"/>
  <c r="K6" i="23"/>
  <c r="L6" i="23"/>
  <c r="M6" i="23"/>
  <c r="O6" i="23"/>
  <c r="P6" i="23"/>
  <c r="Q6" i="23"/>
  <c r="R6" i="23"/>
  <c r="S6" i="23"/>
  <c r="T6" i="23"/>
  <c r="U6" i="23"/>
  <c r="V6" i="23"/>
  <c r="W6" i="23"/>
  <c r="X6" i="23"/>
  <c r="Y6" i="23"/>
  <c r="Z6" i="23"/>
  <c r="AA6" i="23"/>
  <c r="AB6" i="23"/>
  <c r="AC6" i="23"/>
  <c r="AD6" i="23"/>
  <c r="AE6" i="23"/>
  <c r="AF6" i="23"/>
  <c r="AG6" i="23"/>
  <c r="AH6" i="23"/>
  <c r="AI6" i="23"/>
  <c r="AJ6" i="23"/>
  <c r="AK6" i="23"/>
  <c r="AL6" i="23"/>
  <c r="AM6" i="23"/>
  <c r="AN6" i="23"/>
  <c r="AO6" i="23"/>
  <c r="AP6" i="23"/>
  <c r="AQ6" i="23"/>
  <c r="AR6" i="23"/>
  <c r="AS6" i="23"/>
  <c r="AT6" i="23"/>
  <c r="AU6" i="23"/>
  <c r="AV6" i="23"/>
  <c r="AW6" i="23"/>
  <c r="AX6" i="23"/>
  <c r="AY6" i="23"/>
  <c r="AZ6" i="23"/>
  <c r="BA6" i="23"/>
  <c r="BB6" i="23"/>
  <c r="BC6" i="23"/>
  <c r="BD6" i="23"/>
  <c r="BE6" i="23"/>
  <c r="BF6" i="23"/>
  <c r="BG6" i="23"/>
  <c r="BH6" i="23"/>
  <c r="BI6" i="23"/>
  <c r="BJ6" i="23"/>
  <c r="BK6" i="23"/>
  <c r="BL6" i="23"/>
  <c r="BM6" i="23"/>
  <c r="BN6" i="23"/>
  <c r="BO6" i="23"/>
  <c r="BP6" i="23"/>
  <c r="BQ6" i="23"/>
  <c r="BR6" i="23"/>
  <c r="BS6" i="23"/>
  <c r="BT6" i="23"/>
  <c r="BU6" i="23"/>
  <c r="BV6" i="23"/>
  <c r="BW6" i="23"/>
  <c r="BX6" i="23"/>
  <c r="BY6" i="23"/>
  <c r="BZ6" i="23"/>
  <c r="CA6" i="23"/>
  <c r="CB6" i="23"/>
  <c r="CC6" i="23"/>
  <c r="CD6" i="23"/>
  <c r="CE6" i="23"/>
  <c r="CF6" i="23"/>
  <c r="CG6" i="23"/>
  <c r="CH6" i="23"/>
  <c r="CI6" i="23"/>
  <c r="CJ6" i="23"/>
  <c r="CK6" i="23"/>
  <c r="CL6" i="23"/>
  <c r="CM6" i="23"/>
  <c r="CN6" i="23"/>
  <c r="CO6" i="23"/>
  <c r="CP6" i="23"/>
  <c r="CQ6" i="23"/>
  <c r="CR6" i="23"/>
  <c r="CS6" i="23"/>
  <c r="CT6" i="23"/>
  <c r="CU6" i="23"/>
  <c r="CV6" i="23"/>
  <c r="CW6" i="23"/>
  <c r="CX6" i="23"/>
  <c r="CY6" i="23"/>
  <c r="CZ6" i="23"/>
  <c r="DA6" i="23"/>
  <c r="DB6" i="23"/>
  <c r="DC6" i="23"/>
  <c r="DD6" i="23"/>
  <c r="DE6" i="23"/>
  <c r="DF6" i="23"/>
  <c r="DG6" i="23"/>
  <c r="DH6" i="23"/>
  <c r="E7" i="23"/>
  <c r="F7" i="23"/>
  <c r="G7" i="23"/>
  <c r="H7" i="23"/>
  <c r="J7" i="23"/>
  <c r="K7" i="23"/>
  <c r="L7" i="23"/>
  <c r="M7" i="23"/>
  <c r="O7" i="23"/>
  <c r="P7" i="23"/>
  <c r="Q7" i="23"/>
  <c r="R7" i="23"/>
  <c r="S7" i="23"/>
  <c r="T7" i="23"/>
  <c r="U7" i="23"/>
  <c r="V7" i="23"/>
  <c r="W7" i="23"/>
  <c r="X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A7" i="23"/>
  <c r="CB7" i="23"/>
  <c r="CC7" i="23"/>
  <c r="CD7" i="23"/>
  <c r="CE7" i="23"/>
  <c r="CF7" i="23"/>
  <c r="CG7" i="23"/>
  <c r="CH7" i="23"/>
  <c r="CI7" i="23"/>
  <c r="CJ7" i="23"/>
  <c r="CK7" i="23"/>
  <c r="CL7" i="23"/>
  <c r="CM7" i="23"/>
  <c r="CN7" i="23"/>
  <c r="CO7" i="23"/>
  <c r="CP7" i="23"/>
  <c r="CQ7" i="23"/>
  <c r="CR7" i="23"/>
  <c r="CS7" i="23"/>
  <c r="CT7" i="23"/>
  <c r="CU7" i="23"/>
  <c r="CV7" i="23"/>
  <c r="CW7" i="23"/>
  <c r="CX7" i="23"/>
  <c r="CY7" i="23"/>
  <c r="CZ7" i="23"/>
  <c r="DA7" i="23"/>
  <c r="DB7" i="23"/>
  <c r="DC7" i="23"/>
  <c r="DD7" i="23"/>
  <c r="DE7" i="23"/>
  <c r="DF7" i="23"/>
  <c r="DG7" i="23"/>
  <c r="DH7" i="23"/>
  <c r="E8" i="23"/>
  <c r="F8" i="23"/>
  <c r="G8" i="23"/>
  <c r="H8" i="23"/>
  <c r="J8" i="23"/>
  <c r="K8" i="23"/>
  <c r="L8" i="23"/>
  <c r="M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A8" i="23"/>
  <c r="CB8" i="23"/>
  <c r="CC8" i="23"/>
  <c r="CD8" i="23"/>
  <c r="CE8" i="23"/>
  <c r="CF8" i="23"/>
  <c r="CG8" i="23"/>
  <c r="CH8" i="23"/>
  <c r="CI8" i="23"/>
  <c r="CJ8" i="23"/>
  <c r="CK8" i="23"/>
  <c r="CL8" i="23"/>
  <c r="CM8" i="23"/>
  <c r="CN8" i="23"/>
  <c r="CO8" i="23"/>
  <c r="CP8" i="23"/>
  <c r="CQ8" i="23"/>
  <c r="CR8" i="23"/>
  <c r="CS8" i="23"/>
  <c r="CT8" i="23"/>
  <c r="CU8" i="23"/>
  <c r="CV8" i="23"/>
  <c r="CW8" i="23"/>
  <c r="CX8" i="23"/>
  <c r="CY8" i="23"/>
  <c r="CZ8" i="23"/>
  <c r="DA8" i="23"/>
  <c r="DB8" i="23"/>
  <c r="DC8" i="23"/>
  <c r="DD8" i="23"/>
  <c r="DE8" i="23"/>
  <c r="DF8" i="23"/>
  <c r="DG8" i="23"/>
  <c r="DH8" i="23"/>
  <c r="E9" i="23"/>
  <c r="F9" i="23"/>
  <c r="G9" i="23"/>
  <c r="H9" i="23"/>
  <c r="J9" i="23"/>
  <c r="K9" i="23"/>
  <c r="L9" i="23"/>
  <c r="M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E10" i="23"/>
  <c r="F10" i="23"/>
  <c r="G10" i="23"/>
  <c r="H10" i="23"/>
  <c r="J10" i="23"/>
  <c r="K10" i="23"/>
  <c r="L10" i="23"/>
  <c r="M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E11" i="23"/>
  <c r="F11" i="23"/>
  <c r="G11" i="23"/>
  <c r="H11" i="23"/>
  <c r="J11" i="23"/>
  <c r="K11" i="23"/>
  <c r="L11" i="23"/>
  <c r="M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E12" i="23"/>
  <c r="F12" i="23"/>
  <c r="G12" i="23"/>
  <c r="H12" i="23"/>
  <c r="J12" i="23"/>
  <c r="K12" i="23"/>
  <c r="L12" i="23"/>
  <c r="M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A12" i="23"/>
  <c r="CB12" i="23"/>
  <c r="CC12" i="23"/>
  <c r="CD12" i="23"/>
  <c r="CE12" i="23"/>
  <c r="CF12" i="23"/>
  <c r="CG12" i="23"/>
  <c r="CH12" i="23"/>
  <c r="CI12" i="23"/>
  <c r="CJ12" i="23"/>
  <c r="CK12" i="23"/>
  <c r="CL12" i="23"/>
  <c r="CM12" i="23"/>
  <c r="CN12" i="23"/>
  <c r="CO12" i="23"/>
  <c r="CP12" i="23"/>
  <c r="CQ12" i="23"/>
  <c r="CR12" i="23"/>
  <c r="CS12" i="23"/>
  <c r="CT12" i="23"/>
  <c r="CU12" i="23"/>
  <c r="CV12" i="23"/>
  <c r="CW12" i="23"/>
  <c r="CX12" i="23"/>
  <c r="CY12" i="23"/>
  <c r="CZ12" i="23"/>
  <c r="DA12" i="23"/>
  <c r="DB12" i="23"/>
  <c r="DC12" i="23"/>
  <c r="DD12" i="23"/>
  <c r="DE12" i="23"/>
  <c r="DF12" i="23"/>
  <c r="DG12" i="23"/>
  <c r="DH12" i="23"/>
  <c r="E13" i="23"/>
  <c r="F13" i="23"/>
  <c r="G13" i="23"/>
  <c r="H13" i="23"/>
  <c r="J13" i="23"/>
  <c r="K13" i="23"/>
  <c r="L13" i="23"/>
  <c r="M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A13" i="23"/>
  <c r="CB13" i="23"/>
  <c r="CC13" i="23"/>
  <c r="CD13" i="23"/>
  <c r="CE13" i="23"/>
  <c r="CF13" i="23"/>
  <c r="CG13" i="23"/>
  <c r="CH13" i="23"/>
  <c r="CI13" i="23"/>
  <c r="CJ13" i="23"/>
  <c r="CK13" i="23"/>
  <c r="CL13" i="23"/>
  <c r="CM13" i="23"/>
  <c r="CN13" i="23"/>
  <c r="CO13" i="23"/>
  <c r="CP13" i="23"/>
  <c r="CQ13" i="23"/>
  <c r="CR13" i="23"/>
  <c r="CS13" i="23"/>
  <c r="CT13" i="23"/>
  <c r="CU13" i="23"/>
  <c r="CV13" i="23"/>
  <c r="CW13" i="23"/>
  <c r="CX13" i="23"/>
  <c r="CY13" i="23"/>
  <c r="CZ13" i="23"/>
  <c r="DA13" i="23"/>
  <c r="DB13" i="23"/>
  <c r="DC13" i="23"/>
  <c r="DD13" i="23"/>
  <c r="DE13" i="23"/>
  <c r="DF13" i="23"/>
  <c r="DG13" i="23"/>
  <c r="DH13" i="23"/>
  <c r="E14" i="23"/>
  <c r="F14" i="23"/>
  <c r="G14" i="23"/>
  <c r="H14" i="23"/>
  <c r="J14" i="23"/>
  <c r="K14" i="23"/>
  <c r="L14" i="23"/>
  <c r="M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E15" i="23"/>
  <c r="F15" i="23"/>
  <c r="G15" i="23"/>
  <c r="H15" i="23"/>
  <c r="J15" i="23"/>
  <c r="K15" i="23"/>
  <c r="L15" i="23"/>
  <c r="M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E16" i="23"/>
  <c r="F16" i="23"/>
  <c r="G16" i="23"/>
  <c r="H16" i="23"/>
  <c r="J16" i="23"/>
  <c r="K16" i="23"/>
  <c r="L16" i="23"/>
  <c r="M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A16" i="23"/>
  <c r="CB16" i="23"/>
  <c r="CC16" i="23"/>
  <c r="CD16" i="23"/>
  <c r="CE16" i="23"/>
  <c r="CF16" i="23"/>
  <c r="CG16" i="23"/>
  <c r="CH16" i="23"/>
  <c r="CI16" i="23"/>
  <c r="CJ16" i="23"/>
  <c r="CK16" i="23"/>
  <c r="CL16" i="23"/>
  <c r="CM16" i="23"/>
  <c r="CN16" i="23"/>
  <c r="CO16" i="23"/>
  <c r="CP16" i="23"/>
  <c r="CQ16" i="23"/>
  <c r="CR16" i="23"/>
  <c r="CS16" i="23"/>
  <c r="CT16" i="23"/>
  <c r="CU16" i="23"/>
  <c r="CV16" i="23"/>
  <c r="CW16" i="23"/>
  <c r="CX16" i="23"/>
  <c r="CY16" i="23"/>
  <c r="CZ16" i="23"/>
  <c r="DA16" i="23"/>
  <c r="DB16" i="23"/>
  <c r="DC16" i="23"/>
  <c r="DD16" i="23"/>
  <c r="DE16" i="23"/>
  <c r="DF16" i="23"/>
  <c r="DG16" i="23"/>
  <c r="DH16" i="23"/>
  <c r="E17" i="23"/>
  <c r="F17" i="23"/>
  <c r="G17" i="23"/>
  <c r="H17" i="23"/>
  <c r="J17" i="23"/>
  <c r="K17" i="23"/>
  <c r="L17" i="23"/>
  <c r="M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E18" i="23"/>
  <c r="F18" i="23"/>
  <c r="G18" i="23"/>
  <c r="H18" i="23"/>
  <c r="J18" i="23"/>
  <c r="K18" i="23"/>
  <c r="L18" i="23"/>
  <c r="M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CD18" i="23"/>
  <c r="CE18" i="23"/>
  <c r="CF18" i="23"/>
  <c r="CG18" i="23"/>
  <c r="CH18" i="23"/>
  <c r="CI18" i="23"/>
  <c r="CJ18" i="23"/>
  <c r="CK18" i="23"/>
  <c r="CL18" i="23"/>
  <c r="CM18" i="23"/>
  <c r="CN18" i="23"/>
  <c r="CO18" i="23"/>
  <c r="CP18" i="23"/>
  <c r="CQ18" i="23"/>
  <c r="CR18" i="23"/>
  <c r="CS18" i="23"/>
  <c r="CT18" i="23"/>
  <c r="CU18" i="23"/>
  <c r="CV18" i="23"/>
  <c r="CW18" i="23"/>
  <c r="CX18" i="23"/>
  <c r="CY18" i="23"/>
  <c r="CZ18" i="23"/>
  <c r="DA18" i="23"/>
  <c r="DB18" i="23"/>
  <c r="DC18" i="23"/>
  <c r="DD18" i="23"/>
  <c r="DE18" i="23"/>
  <c r="DF18" i="23"/>
  <c r="DG18" i="23"/>
  <c r="DH18" i="23"/>
  <c r="E19" i="23"/>
  <c r="F19" i="23"/>
  <c r="G19" i="23"/>
  <c r="H19" i="23"/>
  <c r="J19" i="23"/>
  <c r="K19" i="23"/>
  <c r="L19" i="23"/>
  <c r="M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A19" i="23"/>
  <c r="CB19" i="23"/>
  <c r="CC19" i="23"/>
  <c r="CD19" i="23"/>
  <c r="CE19" i="23"/>
  <c r="CF19" i="23"/>
  <c r="CG19" i="23"/>
  <c r="CH19" i="23"/>
  <c r="CI19" i="23"/>
  <c r="CJ19" i="23"/>
  <c r="CK19" i="23"/>
  <c r="CL19" i="23"/>
  <c r="CM19" i="23"/>
  <c r="CN19" i="23"/>
  <c r="CO19" i="23"/>
  <c r="CP19" i="23"/>
  <c r="CQ19" i="23"/>
  <c r="CR19" i="23"/>
  <c r="CS19" i="23"/>
  <c r="CT19" i="23"/>
  <c r="CU19" i="23"/>
  <c r="CV19" i="23"/>
  <c r="CW19" i="23"/>
  <c r="CX19" i="23"/>
  <c r="CY19" i="23"/>
  <c r="CZ19" i="23"/>
  <c r="DA19" i="23"/>
  <c r="DB19" i="23"/>
  <c r="DC19" i="23"/>
  <c r="DD19" i="23"/>
  <c r="DE19" i="23"/>
  <c r="DF19" i="23"/>
  <c r="DG19" i="23"/>
  <c r="DH19" i="23"/>
  <c r="E20" i="23"/>
  <c r="F20" i="23"/>
  <c r="G20" i="23"/>
  <c r="H20" i="23"/>
  <c r="J20" i="23"/>
  <c r="K20" i="23"/>
  <c r="L20" i="23"/>
  <c r="M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A20" i="23"/>
  <c r="CB20" i="23"/>
  <c r="CC20" i="23"/>
  <c r="CD20" i="23"/>
  <c r="CE20" i="23"/>
  <c r="CF20" i="23"/>
  <c r="CG20" i="23"/>
  <c r="CH20" i="23"/>
  <c r="CI20" i="23"/>
  <c r="CJ20" i="23"/>
  <c r="CK20" i="23"/>
  <c r="CL20" i="23"/>
  <c r="CM20" i="23"/>
  <c r="CN20" i="23"/>
  <c r="CO20" i="23"/>
  <c r="CP20" i="23"/>
  <c r="CQ20" i="23"/>
  <c r="CR20" i="23"/>
  <c r="CS20" i="23"/>
  <c r="CT20" i="23"/>
  <c r="CU20" i="23"/>
  <c r="CV20" i="23"/>
  <c r="CW20" i="23"/>
  <c r="CX20" i="23"/>
  <c r="CY20" i="23"/>
  <c r="CZ20" i="23"/>
  <c r="DA20" i="23"/>
  <c r="DB20" i="23"/>
  <c r="DC20" i="23"/>
  <c r="DD20" i="23"/>
  <c r="DE20" i="23"/>
  <c r="DF20" i="23"/>
  <c r="DG20" i="23"/>
  <c r="DH20" i="23"/>
  <c r="E21" i="23"/>
  <c r="F21" i="23"/>
  <c r="G21" i="23"/>
  <c r="H21" i="23"/>
  <c r="J21" i="23"/>
  <c r="K21" i="23"/>
  <c r="L21" i="23"/>
  <c r="M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E22" i="23"/>
  <c r="F22" i="23"/>
  <c r="G22" i="23"/>
  <c r="H22" i="23"/>
  <c r="J22" i="23"/>
  <c r="K22" i="23"/>
  <c r="L22" i="23"/>
  <c r="M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E23" i="23"/>
  <c r="F23" i="23"/>
  <c r="G23" i="23"/>
  <c r="H23" i="23"/>
  <c r="J23" i="23"/>
  <c r="K23" i="23"/>
  <c r="L23" i="23"/>
  <c r="M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E24" i="23"/>
  <c r="F24" i="23"/>
  <c r="G24" i="23"/>
  <c r="H24" i="23"/>
  <c r="J24" i="23"/>
  <c r="K24" i="23"/>
  <c r="L24" i="23"/>
  <c r="M24" i="23"/>
  <c r="O24" i="23"/>
  <c r="P24" i="23"/>
  <c r="Q24" i="23"/>
  <c r="R24" i="23"/>
  <c r="S24" i="23"/>
  <c r="T24" i="23"/>
  <c r="U24" i="23"/>
  <c r="V24" i="23"/>
  <c r="W24" i="23"/>
  <c r="X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A24" i="23"/>
  <c r="CB24" i="23"/>
  <c r="CC24" i="23"/>
  <c r="CD24" i="23"/>
  <c r="CE24" i="23"/>
  <c r="CF24" i="23"/>
  <c r="CG24" i="23"/>
  <c r="CH24" i="23"/>
  <c r="CI24" i="23"/>
  <c r="CJ24" i="23"/>
  <c r="CK24" i="23"/>
  <c r="CL24" i="23"/>
  <c r="CM24" i="23"/>
  <c r="CN24" i="23"/>
  <c r="CO24" i="23"/>
  <c r="CP24" i="23"/>
  <c r="CQ24" i="23"/>
  <c r="CR24" i="23"/>
  <c r="CS24" i="23"/>
  <c r="CT24" i="23"/>
  <c r="CU24" i="23"/>
  <c r="CV24" i="23"/>
  <c r="CW24" i="23"/>
  <c r="CX24" i="23"/>
  <c r="CY24" i="23"/>
  <c r="CZ24" i="23"/>
  <c r="DA24" i="23"/>
  <c r="DB24" i="23"/>
  <c r="DC24" i="23"/>
  <c r="DD24" i="23"/>
  <c r="DE24" i="23"/>
  <c r="DF24" i="23"/>
  <c r="DG24" i="23"/>
  <c r="DH24" i="23"/>
  <c r="E25" i="23"/>
  <c r="F25" i="23"/>
  <c r="G25" i="23"/>
  <c r="H25" i="23"/>
  <c r="J25" i="23"/>
  <c r="K25" i="23"/>
  <c r="L25" i="23"/>
  <c r="M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A25" i="23"/>
  <c r="CB25" i="23"/>
  <c r="CC25" i="23"/>
  <c r="CD25" i="23"/>
  <c r="CE25" i="23"/>
  <c r="CF25" i="23"/>
  <c r="CG25" i="23"/>
  <c r="CH25" i="23"/>
  <c r="CI25" i="23"/>
  <c r="CJ25" i="23"/>
  <c r="CK25" i="23"/>
  <c r="CL25" i="23"/>
  <c r="CM25" i="23"/>
  <c r="CN25" i="23"/>
  <c r="CO25" i="23"/>
  <c r="CP25" i="23"/>
  <c r="CQ25" i="23"/>
  <c r="CR25" i="23"/>
  <c r="CS25" i="23"/>
  <c r="CT25" i="23"/>
  <c r="CU25" i="23"/>
  <c r="CV25" i="23"/>
  <c r="CW25" i="23"/>
  <c r="CX25" i="23"/>
  <c r="CY25" i="23"/>
  <c r="CZ25" i="23"/>
  <c r="DA25" i="23"/>
  <c r="DB25" i="23"/>
  <c r="DC25" i="23"/>
  <c r="DD25" i="23"/>
  <c r="DE25" i="23"/>
  <c r="DF25" i="23"/>
  <c r="DG25" i="23"/>
  <c r="DH25" i="23"/>
  <c r="E26" i="23"/>
  <c r="F26" i="23"/>
  <c r="G26" i="23"/>
  <c r="H26" i="23"/>
  <c r="J26" i="23"/>
  <c r="K26" i="23"/>
  <c r="L26" i="23"/>
  <c r="M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A26" i="23"/>
  <c r="CB26" i="23"/>
  <c r="CC26" i="23"/>
  <c r="CD26" i="23"/>
  <c r="CE26" i="23"/>
  <c r="CF26" i="23"/>
  <c r="CG26" i="23"/>
  <c r="CH26" i="23"/>
  <c r="CI26" i="23"/>
  <c r="CJ26" i="23"/>
  <c r="CK26" i="23"/>
  <c r="CL26" i="23"/>
  <c r="CM26" i="23"/>
  <c r="CN26" i="23"/>
  <c r="CO26" i="23"/>
  <c r="CP26" i="23"/>
  <c r="CQ26" i="23"/>
  <c r="CR26" i="23"/>
  <c r="CS26" i="23"/>
  <c r="CT26" i="23"/>
  <c r="CU26" i="23"/>
  <c r="CV26" i="23"/>
  <c r="CW26" i="23"/>
  <c r="CX26" i="23"/>
  <c r="CY26" i="23"/>
  <c r="CZ26" i="23"/>
  <c r="DA26" i="23"/>
  <c r="DB26" i="23"/>
  <c r="DC26" i="23"/>
  <c r="DD26" i="23"/>
  <c r="DE26" i="23"/>
  <c r="DF26" i="23"/>
  <c r="DG26" i="23"/>
  <c r="DH26" i="23"/>
  <c r="E27" i="23"/>
  <c r="F27" i="23"/>
  <c r="G27" i="23"/>
  <c r="H27" i="23"/>
  <c r="J27" i="23"/>
  <c r="K27" i="23"/>
  <c r="L27" i="23"/>
  <c r="M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A27" i="23"/>
  <c r="CB27" i="23"/>
  <c r="CC27" i="23"/>
  <c r="CD27" i="23"/>
  <c r="CE27" i="23"/>
  <c r="CF27" i="23"/>
  <c r="CG27" i="23"/>
  <c r="CH27" i="23"/>
  <c r="CI27" i="23"/>
  <c r="CJ27" i="23"/>
  <c r="CK27" i="23"/>
  <c r="CL27" i="23"/>
  <c r="CM27" i="23"/>
  <c r="CN27" i="23"/>
  <c r="CO27" i="23"/>
  <c r="CP27" i="23"/>
  <c r="CQ27" i="23"/>
  <c r="CR27" i="23"/>
  <c r="CS27" i="23"/>
  <c r="CT27" i="23"/>
  <c r="CU27" i="23"/>
  <c r="CV27" i="23"/>
  <c r="CW27" i="23"/>
  <c r="CX27" i="23"/>
  <c r="CY27" i="23"/>
  <c r="CZ27" i="23"/>
  <c r="DA27" i="23"/>
  <c r="DB27" i="23"/>
  <c r="DC27" i="23"/>
  <c r="DD27" i="23"/>
  <c r="DE27" i="23"/>
  <c r="DF27" i="23"/>
  <c r="DG27" i="23"/>
  <c r="DH27" i="23"/>
  <c r="E28" i="23"/>
  <c r="F28" i="23"/>
  <c r="G28" i="23"/>
  <c r="H28" i="23"/>
  <c r="J28" i="23"/>
  <c r="K28" i="23"/>
  <c r="L28" i="23"/>
  <c r="M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A28" i="23"/>
  <c r="CB28" i="23"/>
  <c r="CC28" i="23"/>
  <c r="CD28" i="23"/>
  <c r="CE28" i="23"/>
  <c r="CF28" i="23"/>
  <c r="CG28" i="23"/>
  <c r="CH28" i="23"/>
  <c r="CI28" i="23"/>
  <c r="CJ28" i="23"/>
  <c r="CK28" i="23"/>
  <c r="CL28" i="23"/>
  <c r="CM28" i="23"/>
  <c r="CN28" i="23"/>
  <c r="CO28" i="23"/>
  <c r="CP28" i="23"/>
  <c r="CQ28" i="23"/>
  <c r="CR28" i="23"/>
  <c r="CS28" i="23"/>
  <c r="CT28" i="23"/>
  <c r="CU28" i="23"/>
  <c r="CV28" i="23"/>
  <c r="CW28" i="23"/>
  <c r="CX28" i="23"/>
  <c r="CY28" i="23"/>
  <c r="CZ28" i="23"/>
  <c r="DA28" i="23"/>
  <c r="DB28" i="23"/>
  <c r="DC28" i="23"/>
  <c r="DD28" i="23"/>
  <c r="DE28" i="23"/>
  <c r="DF28" i="23"/>
  <c r="DG28" i="23"/>
  <c r="DH28" i="23"/>
  <c r="E29" i="23"/>
  <c r="F29" i="23"/>
  <c r="G29" i="23"/>
  <c r="H29" i="23"/>
  <c r="J29" i="23"/>
  <c r="K29" i="23"/>
  <c r="L29" i="23"/>
  <c r="M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A29" i="23"/>
  <c r="CB29" i="23"/>
  <c r="CC29" i="23"/>
  <c r="CD29" i="23"/>
  <c r="CE29" i="23"/>
  <c r="CF29" i="23"/>
  <c r="CG29" i="23"/>
  <c r="CH29" i="23"/>
  <c r="CI29" i="23"/>
  <c r="CJ29" i="23"/>
  <c r="CK29" i="23"/>
  <c r="CL29" i="23"/>
  <c r="CM29" i="23"/>
  <c r="CN29" i="23"/>
  <c r="CO29" i="23"/>
  <c r="CP29" i="23"/>
  <c r="CQ29" i="23"/>
  <c r="CR29" i="23"/>
  <c r="CS29" i="23"/>
  <c r="CT29" i="23"/>
  <c r="CU29" i="23"/>
  <c r="CV29" i="23"/>
  <c r="CW29" i="23"/>
  <c r="CX29" i="23"/>
  <c r="CY29" i="23"/>
  <c r="CZ29" i="23"/>
  <c r="DA29" i="23"/>
  <c r="DB29" i="23"/>
  <c r="DC29" i="23"/>
  <c r="DD29" i="23"/>
  <c r="DE29" i="23"/>
  <c r="DF29" i="23"/>
  <c r="DG29" i="23"/>
  <c r="DH29" i="23"/>
  <c r="E30" i="23"/>
  <c r="F30" i="23"/>
  <c r="G30" i="23"/>
  <c r="H30" i="23"/>
  <c r="J30" i="23"/>
  <c r="K30" i="23"/>
  <c r="L30" i="23"/>
  <c r="M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A30" i="23"/>
  <c r="CB30" i="23"/>
  <c r="CC30" i="23"/>
  <c r="CD30" i="23"/>
  <c r="CE30" i="23"/>
  <c r="CF30" i="23"/>
  <c r="CG30" i="23"/>
  <c r="CH30" i="23"/>
  <c r="CI30" i="23"/>
  <c r="CJ30" i="23"/>
  <c r="CK30" i="23"/>
  <c r="CL30" i="23"/>
  <c r="CM30" i="23"/>
  <c r="CN30" i="23"/>
  <c r="CO30" i="23"/>
  <c r="CP30" i="23"/>
  <c r="CQ30" i="23"/>
  <c r="CR30" i="23"/>
  <c r="CS30" i="23"/>
  <c r="CT30" i="23"/>
  <c r="CU30" i="23"/>
  <c r="CV30" i="23"/>
  <c r="CW30" i="23"/>
  <c r="CX30" i="23"/>
  <c r="CY30" i="23"/>
  <c r="CZ30" i="23"/>
  <c r="DA30" i="23"/>
  <c r="DB30" i="23"/>
  <c r="DC30" i="23"/>
  <c r="DD30" i="23"/>
  <c r="DE30" i="23"/>
  <c r="DF30" i="23"/>
  <c r="DG30" i="23"/>
  <c r="DH30" i="23"/>
  <c r="E31" i="23"/>
  <c r="F31" i="23"/>
  <c r="G31" i="23"/>
  <c r="H31" i="23"/>
  <c r="J31" i="23"/>
  <c r="K31" i="23"/>
  <c r="L31" i="23"/>
  <c r="M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A31" i="23"/>
  <c r="CB31" i="23"/>
  <c r="CC31" i="23"/>
  <c r="CD31" i="23"/>
  <c r="CE31" i="23"/>
  <c r="CF31" i="23"/>
  <c r="CG31" i="23"/>
  <c r="CH31" i="23"/>
  <c r="CI31" i="23"/>
  <c r="CJ31" i="23"/>
  <c r="CK31" i="23"/>
  <c r="CL31" i="23"/>
  <c r="CM31" i="23"/>
  <c r="CN31" i="23"/>
  <c r="CO31" i="23"/>
  <c r="CP31" i="23"/>
  <c r="CQ31" i="23"/>
  <c r="CR31" i="23"/>
  <c r="CS31" i="23"/>
  <c r="CT31" i="23"/>
  <c r="CU31" i="23"/>
  <c r="CV31" i="23"/>
  <c r="CW31" i="23"/>
  <c r="CX31" i="23"/>
  <c r="CY31" i="23"/>
  <c r="CZ31" i="23"/>
  <c r="DA31" i="23"/>
  <c r="DB31" i="23"/>
  <c r="DC31" i="23"/>
  <c r="DD31" i="23"/>
  <c r="DE31" i="23"/>
  <c r="DF31" i="23"/>
  <c r="DG31" i="23"/>
  <c r="DH31" i="23"/>
  <c r="E32" i="23"/>
  <c r="F32" i="23"/>
  <c r="G32" i="23"/>
  <c r="H32" i="23"/>
  <c r="J32" i="23"/>
  <c r="K32" i="23"/>
  <c r="L32" i="23"/>
  <c r="M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A32" i="23"/>
  <c r="CB32" i="23"/>
  <c r="CC32" i="23"/>
  <c r="CD32" i="23"/>
  <c r="CE32" i="23"/>
  <c r="CF32" i="23"/>
  <c r="CG32" i="23"/>
  <c r="CH32" i="23"/>
  <c r="CI32" i="23"/>
  <c r="CJ32" i="23"/>
  <c r="CK32" i="23"/>
  <c r="CL32" i="23"/>
  <c r="CM32" i="23"/>
  <c r="CN32" i="23"/>
  <c r="CO32" i="23"/>
  <c r="CP32" i="23"/>
  <c r="CQ32" i="23"/>
  <c r="CR32" i="23"/>
  <c r="CS32" i="23"/>
  <c r="CT32" i="23"/>
  <c r="CU32" i="23"/>
  <c r="CV32" i="23"/>
  <c r="CW32" i="23"/>
  <c r="CX32" i="23"/>
  <c r="CY32" i="23"/>
  <c r="CZ32" i="23"/>
  <c r="DA32" i="23"/>
  <c r="DB32" i="23"/>
  <c r="DC32" i="23"/>
  <c r="DD32" i="23"/>
  <c r="DE32" i="23"/>
  <c r="DF32" i="23"/>
  <c r="DG32" i="23"/>
  <c r="DH32" i="23"/>
  <c r="E33" i="23"/>
  <c r="F33" i="23"/>
  <c r="G33" i="23"/>
  <c r="H33" i="23"/>
  <c r="J33" i="23"/>
  <c r="K33" i="23"/>
  <c r="L33" i="23"/>
  <c r="M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A33" i="23"/>
  <c r="CB33" i="23"/>
  <c r="CC33" i="23"/>
  <c r="CD33" i="23"/>
  <c r="CE33" i="23"/>
  <c r="CF33" i="23"/>
  <c r="CG33" i="23"/>
  <c r="CH33" i="23"/>
  <c r="CI33" i="23"/>
  <c r="CJ33" i="23"/>
  <c r="CK33" i="23"/>
  <c r="CL33" i="23"/>
  <c r="CM33" i="23"/>
  <c r="CN33" i="23"/>
  <c r="CO33" i="23"/>
  <c r="CP33" i="23"/>
  <c r="CQ33" i="23"/>
  <c r="CR33" i="23"/>
  <c r="CS33" i="23"/>
  <c r="CT33" i="23"/>
  <c r="CU33" i="23"/>
  <c r="CV33" i="23"/>
  <c r="CW33" i="23"/>
  <c r="CX33" i="23"/>
  <c r="CY33" i="23"/>
  <c r="CZ33" i="23"/>
  <c r="DA33" i="23"/>
  <c r="DB33" i="23"/>
  <c r="DC33" i="23"/>
  <c r="DD33" i="23"/>
  <c r="DE33" i="23"/>
  <c r="DF33" i="23"/>
  <c r="DG33" i="23"/>
  <c r="DH33" i="23"/>
  <c r="E34" i="23"/>
  <c r="F34" i="23"/>
  <c r="G34" i="23"/>
  <c r="H34" i="23"/>
  <c r="J34" i="23"/>
  <c r="K34" i="23"/>
  <c r="L34" i="23"/>
  <c r="M34" i="23"/>
  <c r="O34"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A34" i="23"/>
  <c r="CB34" i="23"/>
  <c r="CC34" i="23"/>
  <c r="CD34" i="23"/>
  <c r="CE34" i="23"/>
  <c r="CF34" i="23"/>
  <c r="CG34" i="23"/>
  <c r="CH34" i="23"/>
  <c r="CI34" i="23"/>
  <c r="CJ34" i="23"/>
  <c r="CK34" i="23"/>
  <c r="CL34" i="23"/>
  <c r="CM34" i="23"/>
  <c r="CN34" i="23"/>
  <c r="CO34" i="23"/>
  <c r="CP34" i="23"/>
  <c r="CQ34" i="23"/>
  <c r="CR34" i="23"/>
  <c r="CS34" i="23"/>
  <c r="CT34" i="23"/>
  <c r="CU34" i="23"/>
  <c r="CV34" i="23"/>
  <c r="CW34" i="23"/>
  <c r="CX34" i="23"/>
  <c r="CY34" i="23"/>
  <c r="CZ34" i="23"/>
  <c r="DA34" i="23"/>
  <c r="DB34" i="23"/>
  <c r="DC34" i="23"/>
  <c r="DD34" i="23"/>
  <c r="DE34" i="23"/>
  <c r="DF34" i="23"/>
  <c r="DG34" i="23"/>
  <c r="DH34" i="23"/>
  <c r="E35" i="23"/>
  <c r="F35" i="23"/>
  <c r="G35" i="23"/>
  <c r="H35" i="23"/>
  <c r="J35" i="23"/>
  <c r="K35" i="23"/>
  <c r="L35" i="23"/>
  <c r="M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E36" i="23"/>
  <c r="F36" i="23"/>
  <c r="G36" i="23"/>
  <c r="H36" i="23"/>
  <c r="J36" i="23"/>
  <c r="K36" i="23"/>
  <c r="L36" i="23"/>
  <c r="M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E37" i="23"/>
  <c r="F37" i="23"/>
  <c r="G37" i="23"/>
  <c r="H37" i="23"/>
  <c r="J37" i="23"/>
  <c r="K37" i="23"/>
  <c r="L37" i="23"/>
  <c r="M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E38" i="23"/>
  <c r="F38" i="23"/>
  <c r="G38" i="23"/>
  <c r="H38" i="23"/>
  <c r="J38" i="23"/>
  <c r="K38" i="23"/>
  <c r="L38" i="23"/>
  <c r="M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A38" i="23"/>
  <c r="CB38" i="23"/>
  <c r="CC38" i="23"/>
  <c r="CD38" i="23"/>
  <c r="CE38" i="23"/>
  <c r="CF38" i="23"/>
  <c r="CG38" i="23"/>
  <c r="CH38" i="23"/>
  <c r="CI38" i="23"/>
  <c r="CJ38" i="23"/>
  <c r="CK38" i="23"/>
  <c r="CL38" i="23"/>
  <c r="CM38" i="23"/>
  <c r="CN38" i="23"/>
  <c r="CO38" i="23"/>
  <c r="CP38" i="23"/>
  <c r="CQ38" i="23"/>
  <c r="CR38" i="23"/>
  <c r="CS38" i="23"/>
  <c r="CT38" i="23"/>
  <c r="CU38" i="23"/>
  <c r="CV38" i="23"/>
  <c r="CW38" i="23"/>
  <c r="CX38" i="23"/>
  <c r="CY38" i="23"/>
  <c r="CZ38" i="23"/>
  <c r="DA38" i="23"/>
  <c r="DB38" i="23"/>
  <c r="DC38" i="23"/>
  <c r="DD38" i="23"/>
  <c r="DE38" i="23"/>
  <c r="DF38" i="23"/>
  <c r="DG38" i="23"/>
  <c r="DH38" i="23"/>
  <c r="E39" i="23"/>
  <c r="F39" i="23"/>
  <c r="G39" i="23"/>
  <c r="H39" i="23"/>
  <c r="J39" i="23"/>
  <c r="K39" i="23"/>
  <c r="L39" i="23"/>
  <c r="M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E40" i="23"/>
  <c r="F40" i="23"/>
  <c r="G40" i="23"/>
  <c r="H40" i="23"/>
  <c r="J40" i="23"/>
  <c r="K40" i="23"/>
  <c r="L40" i="23"/>
  <c r="M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E41" i="23"/>
  <c r="F41" i="23"/>
  <c r="G41" i="23"/>
  <c r="H41" i="23"/>
  <c r="J41" i="23"/>
  <c r="K41" i="23"/>
  <c r="L41" i="23"/>
  <c r="M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A41" i="23"/>
  <c r="CB41" i="23"/>
  <c r="CC41" i="23"/>
  <c r="CD41" i="23"/>
  <c r="CE41" i="23"/>
  <c r="CF41" i="23"/>
  <c r="CG41" i="23"/>
  <c r="CH41" i="23"/>
  <c r="CI41" i="23"/>
  <c r="CJ41" i="23"/>
  <c r="CK41" i="23"/>
  <c r="CL41" i="23"/>
  <c r="CM41" i="23"/>
  <c r="CN41" i="23"/>
  <c r="CO41" i="23"/>
  <c r="CP41" i="23"/>
  <c r="CQ41" i="23"/>
  <c r="CR41" i="23"/>
  <c r="CS41" i="23"/>
  <c r="CT41" i="23"/>
  <c r="CU41" i="23"/>
  <c r="CV41" i="23"/>
  <c r="CW41" i="23"/>
  <c r="CX41" i="23"/>
  <c r="CY41" i="23"/>
  <c r="CZ41" i="23"/>
  <c r="DA41" i="23"/>
  <c r="DB41" i="23"/>
  <c r="DC41" i="23"/>
  <c r="DD41" i="23"/>
  <c r="DE41" i="23"/>
  <c r="DF41" i="23"/>
  <c r="DG41" i="23"/>
  <c r="DH41" i="23"/>
  <c r="E42" i="23"/>
  <c r="F42" i="23"/>
  <c r="G42" i="23"/>
  <c r="H42" i="23"/>
  <c r="J42" i="23"/>
  <c r="K42" i="23"/>
  <c r="L42" i="23"/>
  <c r="M42" i="23"/>
  <c r="O42" i="23"/>
  <c r="P42" i="23"/>
  <c r="Q42" i="23"/>
  <c r="R42" i="23"/>
  <c r="S42" i="23"/>
  <c r="T42" i="23"/>
  <c r="U42" i="23"/>
  <c r="V42" i="23"/>
  <c r="W42" i="23"/>
  <c r="X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A42" i="23"/>
  <c r="CB42" i="23"/>
  <c r="CC42" i="23"/>
  <c r="CD42" i="23"/>
  <c r="CE42" i="23"/>
  <c r="CF42" i="23"/>
  <c r="CG42" i="23"/>
  <c r="CH42" i="23"/>
  <c r="CI42" i="23"/>
  <c r="CJ42" i="23"/>
  <c r="CK42" i="23"/>
  <c r="CL42" i="23"/>
  <c r="CM42" i="23"/>
  <c r="CN42" i="23"/>
  <c r="CO42" i="23"/>
  <c r="CP42" i="23"/>
  <c r="CQ42" i="23"/>
  <c r="CR42" i="23"/>
  <c r="CS42" i="23"/>
  <c r="CT42" i="23"/>
  <c r="CU42" i="23"/>
  <c r="CV42" i="23"/>
  <c r="CW42" i="23"/>
  <c r="CX42" i="23"/>
  <c r="CY42" i="23"/>
  <c r="CZ42" i="23"/>
  <c r="DA42" i="23"/>
  <c r="DB42" i="23"/>
  <c r="DC42" i="23"/>
  <c r="DD42" i="23"/>
  <c r="DE42" i="23"/>
  <c r="DF42" i="23"/>
  <c r="DG42" i="23"/>
  <c r="DH42" i="23"/>
  <c r="E43" i="23"/>
  <c r="F43" i="23"/>
  <c r="G43" i="23"/>
  <c r="H43" i="23"/>
  <c r="J43" i="23"/>
  <c r="K43" i="23"/>
  <c r="L43" i="23"/>
  <c r="M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A43" i="23"/>
  <c r="CB43" i="23"/>
  <c r="CC43" i="23"/>
  <c r="CD43" i="23"/>
  <c r="CE43" i="23"/>
  <c r="CF43" i="23"/>
  <c r="CG43" i="23"/>
  <c r="CH43" i="23"/>
  <c r="CI43" i="23"/>
  <c r="CJ43" i="23"/>
  <c r="CK43" i="23"/>
  <c r="CL43" i="23"/>
  <c r="CM43" i="23"/>
  <c r="CN43" i="23"/>
  <c r="CO43" i="23"/>
  <c r="CP43" i="23"/>
  <c r="CQ43" i="23"/>
  <c r="CR43" i="23"/>
  <c r="CS43" i="23"/>
  <c r="CT43" i="23"/>
  <c r="CU43" i="23"/>
  <c r="CV43" i="23"/>
  <c r="CW43" i="23"/>
  <c r="CX43" i="23"/>
  <c r="CY43" i="23"/>
  <c r="CZ43" i="23"/>
  <c r="DA43" i="23"/>
  <c r="DB43" i="23"/>
  <c r="DC43" i="23"/>
  <c r="DD43" i="23"/>
  <c r="DE43" i="23"/>
  <c r="DF43" i="23"/>
  <c r="DG43" i="23"/>
  <c r="DH43" i="23"/>
  <c r="E44" i="23"/>
  <c r="F44" i="23"/>
  <c r="G44" i="23"/>
  <c r="H44" i="23"/>
  <c r="J44" i="23"/>
  <c r="K44" i="23"/>
  <c r="L44" i="23"/>
  <c r="M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A44" i="23"/>
  <c r="CB44" i="23"/>
  <c r="CC44" i="23"/>
  <c r="CD44" i="23"/>
  <c r="CE44" i="23"/>
  <c r="CF44" i="23"/>
  <c r="CG44" i="23"/>
  <c r="CH44" i="23"/>
  <c r="CI44" i="23"/>
  <c r="CJ44" i="23"/>
  <c r="CK44" i="23"/>
  <c r="CL44" i="23"/>
  <c r="CM44" i="23"/>
  <c r="CN44" i="23"/>
  <c r="CO44" i="23"/>
  <c r="CP44" i="23"/>
  <c r="CQ44" i="23"/>
  <c r="CR44" i="23"/>
  <c r="CS44" i="23"/>
  <c r="CT44" i="23"/>
  <c r="CU44" i="23"/>
  <c r="CV44" i="23"/>
  <c r="CW44" i="23"/>
  <c r="CX44" i="23"/>
  <c r="CY44" i="23"/>
  <c r="CZ44" i="23"/>
  <c r="DA44" i="23"/>
  <c r="DB44" i="23"/>
  <c r="DC44" i="23"/>
  <c r="DD44" i="23"/>
  <c r="DE44" i="23"/>
  <c r="DF44" i="23"/>
  <c r="DG44" i="23"/>
  <c r="DH44" i="23"/>
  <c r="E45" i="23"/>
  <c r="F45" i="23"/>
  <c r="G45" i="23"/>
  <c r="H45" i="23"/>
  <c r="J45" i="23"/>
  <c r="K45" i="23"/>
  <c r="L45" i="23"/>
  <c r="M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A45" i="23"/>
  <c r="CB45" i="23"/>
  <c r="CC45" i="23"/>
  <c r="CD45" i="23"/>
  <c r="CE45" i="23"/>
  <c r="CF45" i="23"/>
  <c r="CG45" i="23"/>
  <c r="CH45" i="23"/>
  <c r="CI45" i="23"/>
  <c r="CJ45" i="23"/>
  <c r="CK45" i="23"/>
  <c r="CL45" i="23"/>
  <c r="CM45" i="23"/>
  <c r="CN45" i="23"/>
  <c r="CO45" i="23"/>
  <c r="CP45" i="23"/>
  <c r="CQ45" i="23"/>
  <c r="CR45" i="23"/>
  <c r="CS45" i="23"/>
  <c r="CT45" i="23"/>
  <c r="CU45" i="23"/>
  <c r="CV45" i="23"/>
  <c r="CW45" i="23"/>
  <c r="CX45" i="23"/>
  <c r="CY45" i="23"/>
  <c r="CZ45" i="23"/>
  <c r="DA45" i="23"/>
  <c r="DB45" i="23"/>
  <c r="DC45" i="23"/>
  <c r="DD45" i="23"/>
  <c r="DE45" i="23"/>
  <c r="DF45" i="23"/>
  <c r="DG45" i="23"/>
  <c r="DH45" i="23"/>
  <c r="E46" i="23"/>
  <c r="F46" i="23"/>
  <c r="G46" i="23"/>
  <c r="H46" i="23"/>
  <c r="J46" i="23"/>
  <c r="K46" i="23"/>
  <c r="L46" i="23"/>
  <c r="M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F46" i="23"/>
  <c r="DG46" i="23"/>
  <c r="DH46" i="23"/>
  <c r="E47" i="23"/>
  <c r="F47" i="23"/>
  <c r="G47" i="23"/>
  <c r="H47" i="23"/>
  <c r="J47" i="23"/>
  <c r="K47" i="23"/>
  <c r="L47" i="23"/>
  <c r="M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A47" i="23"/>
  <c r="CB47" i="23"/>
  <c r="CC47" i="23"/>
  <c r="CD47" i="23"/>
  <c r="CE47" i="23"/>
  <c r="CF47" i="23"/>
  <c r="CG47" i="23"/>
  <c r="CH47" i="23"/>
  <c r="CI47" i="23"/>
  <c r="CJ47" i="23"/>
  <c r="CK47" i="23"/>
  <c r="CL47" i="23"/>
  <c r="CM47" i="23"/>
  <c r="CN47" i="23"/>
  <c r="CO47" i="23"/>
  <c r="CP47" i="23"/>
  <c r="CQ47" i="23"/>
  <c r="CR47" i="23"/>
  <c r="CS47" i="23"/>
  <c r="CT47" i="23"/>
  <c r="CU47" i="23"/>
  <c r="CV47" i="23"/>
  <c r="CW47" i="23"/>
  <c r="CX47" i="23"/>
  <c r="CY47" i="23"/>
  <c r="CZ47" i="23"/>
  <c r="DA47" i="23"/>
  <c r="DB47" i="23"/>
  <c r="DC47" i="23"/>
  <c r="DD47" i="23"/>
  <c r="DE47" i="23"/>
  <c r="DF47" i="23"/>
  <c r="DG47" i="23"/>
  <c r="DH47" i="23"/>
  <c r="E48" i="23"/>
  <c r="F48" i="23"/>
  <c r="G48" i="23"/>
  <c r="H48" i="23"/>
  <c r="J48" i="23"/>
  <c r="K48" i="23"/>
  <c r="L48" i="23"/>
  <c r="M48" i="23"/>
  <c r="O48" i="23"/>
  <c r="P48" i="23"/>
  <c r="Q48" i="23"/>
  <c r="R48" i="23"/>
  <c r="S48" i="23"/>
  <c r="T48" i="23"/>
  <c r="U48" i="23"/>
  <c r="V48" i="23"/>
  <c r="W48" i="23"/>
  <c r="X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A48" i="23"/>
  <c r="CB48" i="23"/>
  <c r="CC48" i="23"/>
  <c r="CD48" i="23"/>
  <c r="CE48" i="23"/>
  <c r="CF48" i="23"/>
  <c r="CG48" i="23"/>
  <c r="CH48" i="23"/>
  <c r="CI48" i="23"/>
  <c r="CJ48" i="23"/>
  <c r="CK48" i="23"/>
  <c r="CL48" i="23"/>
  <c r="CM48" i="23"/>
  <c r="CN48" i="23"/>
  <c r="CO48" i="23"/>
  <c r="CP48" i="23"/>
  <c r="CQ48" i="23"/>
  <c r="CR48" i="23"/>
  <c r="CS48" i="23"/>
  <c r="CT48" i="23"/>
  <c r="CU48" i="23"/>
  <c r="CV48" i="23"/>
  <c r="CW48" i="23"/>
  <c r="CX48" i="23"/>
  <c r="CY48" i="23"/>
  <c r="CZ48" i="23"/>
  <c r="DA48" i="23"/>
  <c r="DB48" i="23"/>
  <c r="DC48" i="23"/>
  <c r="DD48" i="23"/>
  <c r="DE48" i="23"/>
  <c r="DF48" i="23"/>
  <c r="DG48" i="23"/>
  <c r="DH48" i="23"/>
  <c r="E49" i="23"/>
  <c r="F49" i="23"/>
  <c r="G49" i="23"/>
  <c r="H49" i="23"/>
  <c r="J49" i="23"/>
  <c r="K49" i="23"/>
  <c r="L49" i="23"/>
  <c r="M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A49" i="23"/>
  <c r="CB49" i="23"/>
  <c r="CC49" i="23"/>
  <c r="CD49" i="23"/>
  <c r="CE49" i="23"/>
  <c r="CF49" i="23"/>
  <c r="CG49" i="23"/>
  <c r="CH49" i="23"/>
  <c r="CI49" i="23"/>
  <c r="CJ49" i="23"/>
  <c r="CK49" i="23"/>
  <c r="CL49" i="23"/>
  <c r="CM49" i="23"/>
  <c r="CN49" i="23"/>
  <c r="CO49" i="23"/>
  <c r="CP49" i="23"/>
  <c r="CQ49" i="23"/>
  <c r="CR49" i="23"/>
  <c r="CS49" i="23"/>
  <c r="CT49" i="23"/>
  <c r="CU49" i="23"/>
  <c r="CV49" i="23"/>
  <c r="CW49" i="23"/>
  <c r="CX49" i="23"/>
  <c r="CY49" i="23"/>
  <c r="CZ49" i="23"/>
  <c r="DA49" i="23"/>
  <c r="DB49" i="23"/>
  <c r="DC49" i="23"/>
  <c r="DD49" i="23"/>
  <c r="DE49" i="23"/>
  <c r="DF49" i="23"/>
  <c r="DG49" i="23"/>
  <c r="DH49" i="23"/>
  <c r="E50" i="23"/>
  <c r="F50" i="23"/>
  <c r="G50" i="23"/>
  <c r="H50" i="23"/>
  <c r="J50" i="23"/>
  <c r="K50" i="23"/>
  <c r="L50" i="23"/>
  <c r="M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A50" i="23"/>
  <c r="CB50" i="23"/>
  <c r="CC50" i="23"/>
  <c r="CD50" i="23"/>
  <c r="CE50" i="23"/>
  <c r="CF50" i="23"/>
  <c r="CG50" i="23"/>
  <c r="CH50" i="23"/>
  <c r="CI50" i="23"/>
  <c r="CJ50" i="23"/>
  <c r="CK50" i="23"/>
  <c r="CL50" i="23"/>
  <c r="CM50" i="23"/>
  <c r="CN50" i="23"/>
  <c r="CO50" i="23"/>
  <c r="CP50" i="23"/>
  <c r="CQ50" i="23"/>
  <c r="CR50" i="23"/>
  <c r="CS50" i="23"/>
  <c r="CT50" i="23"/>
  <c r="CU50" i="23"/>
  <c r="CV50" i="23"/>
  <c r="CW50" i="23"/>
  <c r="CX50" i="23"/>
  <c r="CY50" i="23"/>
  <c r="CZ50" i="23"/>
  <c r="DA50" i="23"/>
  <c r="DB50" i="23"/>
  <c r="DC50" i="23"/>
  <c r="DD50" i="23"/>
  <c r="DE50" i="23"/>
  <c r="DF50" i="23"/>
  <c r="DG50" i="23"/>
  <c r="DH50" i="23"/>
  <c r="E51" i="23"/>
  <c r="F51" i="23"/>
  <c r="G51" i="23"/>
  <c r="H51" i="23"/>
  <c r="J51" i="23"/>
  <c r="K51" i="23"/>
  <c r="L51" i="23"/>
  <c r="M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A51" i="23"/>
  <c r="CB51" i="23"/>
  <c r="CC51" i="23"/>
  <c r="CD51" i="23"/>
  <c r="CE51" i="23"/>
  <c r="CF51" i="23"/>
  <c r="CG51" i="23"/>
  <c r="CH51" i="23"/>
  <c r="CI51" i="23"/>
  <c r="CJ51" i="23"/>
  <c r="CK51" i="23"/>
  <c r="CL51" i="23"/>
  <c r="CM51" i="23"/>
  <c r="CN51" i="23"/>
  <c r="CO51" i="23"/>
  <c r="CP51" i="23"/>
  <c r="CQ51" i="23"/>
  <c r="CR51" i="23"/>
  <c r="CS51" i="23"/>
  <c r="CT51" i="23"/>
  <c r="CU51" i="23"/>
  <c r="CV51" i="23"/>
  <c r="CW51" i="23"/>
  <c r="CX51" i="23"/>
  <c r="CY51" i="23"/>
  <c r="CZ51" i="23"/>
  <c r="DA51" i="23"/>
  <c r="DB51" i="23"/>
  <c r="DC51" i="23"/>
  <c r="DD51" i="23"/>
  <c r="DE51" i="23"/>
  <c r="DF51" i="23"/>
  <c r="DG51" i="23"/>
  <c r="DH51" i="23"/>
  <c r="E52" i="23"/>
  <c r="F52" i="23"/>
  <c r="G52" i="23"/>
  <c r="H52" i="23"/>
  <c r="J52" i="23"/>
  <c r="K52" i="23"/>
  <c r="L52" i="23"/>
  <c r="M52" i="23"/>
  <c r="O52" i="23"/>
  <c r="P52" i="23"/>
  <c r="Q52" i="23"/>
  <c r="R52" i="23"/>
  <c r="S52" i="23"/>
  <c r="T52" i="23"/>
  <c r="U52" i="23"/>
  <c r="V52" i="23"/>
  <c r="W52" i="23"/>
  <c r="X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A52" i="23"/>
  <c r="CB52" i="23"/>
  <c r="CC52" i="23"/>
  <c r="CD52" i="23"/>
  <c r="CE52" i="23"/>
  <c r="CF52" i="23"/>
  <c r="CG52" i="23"/>
  <c r="CH52" i="23"/>
  <c r="CI52" i="23"/>
  <c r="CJ52" i="23"/>
  <c r="CK52" i="23"/>
  <c r="CL52" i="23"/>
  <c r="CM52" i="23"/>
  <c r="CN52" i="23"/>
  <c r="CO52" i="23"/>
  <c r="CP52" i="23"/>
  <c r="CQ52" i="23"/>
  <c r="CR52" i="23"/>
  <c r="CS52" i="23"/>
  <c r="CT52" i="23"/>
  <c r="CU52" i="23"/>
  <c r="CV52" i="23"/>
  <c r="CW52" i="23"/>
  <c r="CX52" i="23"/>
  <c r="CY52" i="23"/>
  <c r="CZ52" i="23"/>
  <c r="DA52" i="23"/>
  <c r="DB52" i="23"/>
  <c r="DC52" i="23"/>
  <c r="DD52" i="23"/>
  <c r="DE52" i="23"/>
  <c r="DF52" i="23"/>
  <c r="DG52" i="23"/>
  <c r="DH52" i="23"/>
  <c r="E53" i="23"/>
  <c r="F53" i="23"/>
  <c r="G53" i="23"/>
  <c r="H53" i="23"/>
  <c r="J53" i="23"/>
  <c r="K53" i="23"/>
  <c r="L53" i="23"/>
  <c r="M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A53" i="23"/>
  <c r="CB53" i="23"/>
  <c r="CC53" i="23"/>
  <c r="CD53" i="23"/>
  <c r="CE53" i="23"/>
  <c r="CF53" i="23"/>
  <c r="CG53" i="23"/>
  <c r="CH53" i="23"/>
  <c r="CI53" i="23"/>
  <c r="CJ53" i="23"/>
  <c r="CK53" i="23"/>
  <c r="CL53" i="23"/>
  <c r="CM53" i="23"/>
  <c r="CN53" i="23"/>
  <c r="CO53" i="23"/>
  <c r="CP53" i="23"/>
  <c r="CQ53" i="23"/>
  <c r="CR53" i="23"/>
  <c r="CS53" i="23"/>
  <c r="CT53" i="23"/>
  <c r="CU53" i="23"/>
  <c r="CV53" i="23"/>
  <c r="CW53" i="23"/>
  <c r="CX53" i="23"/>
  <c r="CY53" i="23"/>
  <c r="CZ53" i="23"/>
  <c r="DA53" i="23"/>
  <c r="DB53" i="23"/>
  <c r="DC53" i="23"/>
  <c r="DD53" i="23"/>
  <c r="DE53" i="23"/>
  <c r="DF53" i="23"/>
  <c r="DG53" i="23"/>
  <c r="DH53" i="23"/>
  <c r="E54" i="23"/>
  <c r="F54" i="23"/>
  <c r="G54" i="23"/>
  <c r="H54" i="23"/>
  <c r="J54" i="23"/>
  <c r="K54" i="23"/>
  <c r="L54" i="23"/>
  <c r="M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A54" i="23"/>
  <c r="CB54" i="23"/>
  <c r="CC54" i="23"/>
  <c r="CD54" i="23"/>
  <c r="CE54" i="23"/>
  <c r="CF54" i="23"/>
  <c r="CG54" i="23"/>
  <c r="CH54" i="23"/>
  <c r="CI54" i="23"/>
  <c r="CJ54" i="23"/>
  <c r="CK54" i="23"/>
  <c r="CL54" i="23"/>
  <c r="CM54" i="23"/>
  <c r="CN54" i="23"/>
  <c r="CO54" i="23"/>
  <c r="CP54" i="23"/>
  <c r="CQ54" i="23"/>
  <c r="CR54" i="23"/>
  <c r="CS54" i="23"/>
  <c r="CT54" i="23"/>
  <c r="CU54" i="23"/>
  <c r="CV54" i="23"/>
  <c r="CW54" i="23"/>
  <c r="CX54" i="23"/>
  <c r="CY54" i="23"/>
  <c r="CZ54" i="23"/>
  <c r="DA54" i="23"/>
  <c r="DB54" i="23"/>
  <c r="DC54" i="23"/>
  <c r="DD54" i="23"/>
  <c r="DE54" i="23"/>
  <c r="DF54" i="23"/>
  <c r="DG54" i="23"/>
  <c r="DH54" i="23"/>
  <c r="E55" i="23"/>
  <c r="F55" i="23"/>
  <c r="G55" i="23"/>
  <c r="H55" i="23"/>
  <c r="J55" i="23"/>
  <c r="K55" i="23"/>
  <c r="L55" i="23"/>
  <c r="M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CL55" i="23"/>
  <c r="CM55" i="23"/>
  <c r="CN55" i="23"/>
  <c r="CO55" i="23"/>
  <c r="CP55" i="23"/>
  <c r="CQ55" i="23"/>
  <c r="CR55" i="23"/>
  <c r="CS55" i="23"/>
  <c r="CT55" i="23"/>
  <c r="CU55" i="23"/>
  <c r="CV55" i="23"/>
  <c r="CW55" i="23"/>
  <c r="CX55" i="23"/>
  <c r="CY55" i="23"/>
  <c r="CZ55" i="23"/>
  <c r="DA55" i="23"/>
  <c r="DB55" i="23"/>
  <c r="DC55" i="23"/>
  <c r="DD55" i="23"/>
  <c r="DE55" i="23"/>
  <c r="DF55" i="23"/>
  <c r="DG55" i="23"/>
  <c r="DH55" i="23"/>
  <c r="E56" i="23"/>
  <c r="F56" i="23"/>
  <c r="G56" i="23"/>
  <c r="H56" i="23"/>
  <c r="J56" i="23"/>
  <c r="K56" i="23"/>
  <c r="L56" i="23"/>
  <c r="M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A56" i="23"/>
  <c r="CB56" i="23"/>
  <c r="CC56" i="23"/>
  <c r="CD56" i="23"/>
  <c r="CE56" i="23"/>
  <c r="CF56" i="23"/>
  <c r="CG56" i="23"/>
  <c r="CH56" i="23"/>
  <c r="CI56" i="23"/>
  <c r="CJ56" i="23"/>
  <c r="CK56" i="23"/>
  <c r="CL56" i="23"/>
  <c r="CM56" i="23"/>
  <c r="CN56" i="23"/>
  <c r="CO56" i="23"/>
  <c r="CP56" i="23"/>
  <c r="CQ56" i="23"/>
  <c r="CR56" i="23"/>
  <c r="CS56" i="23"/>
  <c r="CT56" i="23"/>
  <c r="CU56" i="23"/>
  <c r="CV56" i="23"/>
  <c r="CW56" i="23"/>
  <c r="CX56" i="23"/>
  <c r="CY56" i="23"/>
  <c r="CZ56" i="23"/>
  <c r="DA56" i="23"/>
  <c r="DB56" i="23"/>
  <c r="DC56" i="23"/>
  <c r="DD56" i="23"/>
  <c r="DE56" i="23"/>
  <c r="DF56" i="23"/>
  <c r="DG56" i="23"/>
  <c r="DH56" i="23"/>
  <c r="E57" i="23"/>
  <c r="F57" i="23"/>
  <c r="G57" i="23"/>
  <c r="H57" i="23"/>
  <c r="J57" i="23"/>
  <c r="K57" i="23"/>
  <c r="L57" i="23"/>
  <c r="M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A57" i="23"/>
  <c r="CB57" i="23"/>
  <c r="CC57" i="23"/>
  <c r="CD57" i="23"/>
  <c r="CE57" i="23"/>
  <c r="CF57" i="23"/>
  <c r="CG57" i="23"/>
  <c r="CH57" i="23"/>
  <c r="CI57" i="23"/>
  <c r="CJ57" i="23"/>
  <c r="CK57" i="23"/>
  <c r="CL57" i="23"/>
  <c r="CM57" i="23"/>
  <c r="CN57" i="23"/>
  <c r="CO57" i="23"/>
  <c r="CP57" i="23"/>
  <c r="CQ57" i="23"/>
  <c r="CR57" i="23"/>
  <c r="CS57" i="23"/>
  <c r="CT57" i="23"/>
  <c r="CU57" i="23"/>
  <c r="CV57" i="23"/>
  <c r="CW57" i="23"/>
  <c r="CX57" i="23"/>
  <c r="CY57" i="23"/>
  <c r="CZ57" i="23"/>
  <c r="DA57" i="23"/>
  <c r="DB57" i="23"/>
  <c r="DC57" i="23"/>
  <c r="DD57" i="23"/>
  <c r="DE57" i="23"/>
  <c r="DF57" i="23"/>
  <c r="DG57" i="23"/>
  <c r="DH57" i="23"/>
  <c r="E58" i="23"/>
  <c r="F58" i="23"/>
  <c r="G58" i="23"/>
  <c r="H58" i="23"/>
  <c r="J58" i="23"/>
  <c r="K58" i="23"/>
  <c r="L58" i="23"/>
  <c r="M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A58" i="23"/>
  <c r="CB58" i="23"/>
  <c r="CC58" i="23"/>
  <c r="CD58" i="23"/>
  <c r="CE58" i="23"/>
  <c r="CF58" i="23"/>
  <c r="CG58" i="23"/>
  <c r="CH58" i="23"/>
  <c r="CI58" i="23"/>
  <c r="CJ58" i="23"/>
  <c r="CK58" i="23"/>
  <c r="CL58" i="23"/>
  <c r="CM58" i="23"/>
  <c r="CN58" i="23"/>
  <c r="CO58" i="23"/>
  <c r="CP58" i="23"/>
  <c r="CQ58" i="23"/>
  <c r="CR58" i="23"/>
  <c r="CS58" i="23"/>
  <c r="CT58" i="23"/>
  <c r="CU58" i="23"/>
  <c r="CV58" i="23"/>
  <c r="CW58" i="23"/>
  <c r="CX58" i="23"/>
  <c r="CY58" i="23"/>
  <c r="CZ58" i="23"/>
  <c r="DA58" i="23"/>
  <c r="DB58" i="23"/>
  <c r="DC58" i="23"/>
  <c r="DD58" i="23"/>
  <c r="DE58" i="23"/>
  <c r="DF58" i="23"/>
  <c r="DG58" i="23"/>
  <c r="DH58" i="23"/>
  <c r="E59" i="23"/>
  <c r="F59" i="23"/>
  <c r="G59" i="23"/>
  <c r="H59" i="23"/>
  <c r="J59" i="23"/>
  <c r="K59" i="23"/>
  <c r="L59" i="23"/>
  <c r="M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A59" i="23"/>
  <c r="CB59" i="23"/>
  <c r="CC59" i="23"/>
  <c r="CD59" i="23"/>
  <c r="CE59" i="23"/>
  <c r="CF59" i="23"/>
  <c r="CG59" i="23"/>
  <c r="CH59" i="23"/>
  <c r="CI59" i="23"/>
  <c r="CJ59" i="23"/>
  <c r="CK59" i="23"/>
  <c r="CL59" i="23"/>
  <c r="CM59" i="23"/>
  <c r="CN59" i="23"/>
  <c r="CO59" i="23"/>
  <c r="CP59" i="23"/>
  <c r="CQ59" i="23"/>
  <c r="CR59" i="23"/>
  <c r="CS59" i="23"/>
  <c r="CT59" i="23"/>
  <c r="CU59" i="23"/>
  <c r="CV59" i="23"/>
  <c r="CW59" i="23"/>
  <c r="CX59" i="23"/>
  <c r="CY59" i="23"/>
  <c r="CZ59" i="23"/>
  <c r="DA59" i="23"/>
  <c r="DB59" i="23"/>
  <c r="DC59" i="23"/>
  <c r="DD59" i="23"/>
  <c r="DE59" i="23"/>
  <c r="DF59" i="23"/>
  <c r="DG59" i="23"/>
  <c r="DH59" i="23"/>
  <c r="E60" i="23"/>
  <c r="F60" i="23"/>
  <c r="G60" i="23"/>
  <c r="H60" i="23"/>
  <c r="J60" i="23"/>
  <c r="K60" i="23"/>
  <c r="L60" i="23"/>
  <c r="M60" i="23"/>
  <c r="O60"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A60" i="23"/>
  <c r="CB60" i="23"/>
  <c r="CC60" i="23"/>
  <c r="CD60" i="23"/>
  <c r="CE60" i="23"/>
  <c r="CF60" i="23"/>
  <c r="CG60" i="23"/>
  <c r="CH60" i="23"/>
  <c r="CI60" i="23"/>
  <c r="CJ60" i="23"/>
  <c r="CK60" i="23"/>
  <c r="CL60" i="23"/>
  <c r="CM60" i="23"/>
  <c r="CN60" i="23"/>
  <c r="CO60" i="23"/>
  <c r="CP60" i="23"/>
  <c r="CQ60" i="23"/>
  <c r="CR60" i="23"/>
  <c r="CS60" i="23"/>
  <c r="CT60" i="23"/>
  <c r="CU60" i="23"/>
  <c r="CV60" i="23"/>
  <c r="CW60" i="23"/>
  <c r="CX60" i="23"/>
  <c r="CY60" i="23"/>
  <c r="CZ60" i="23"/>
  <c r="DA60" i="23"/>
  <c r="DB60" i="23"/>
  <c r="DC60" i="23"/>
  <c r="DD60" i="23"/>
  <c r="DE60" i="23"/>
  <c r="DF60" i="23"/>
  <c r="DG60" i="23"/>
  <c r="DH60" i="23"/>
  <c r="E61" i="23"/>
  <c r="F61" i="23"/>
  <c r="G61" i="23"/>
  <c r="H61" i="23"/>
  <c r="J61" i="23"/>
  <c r="K61" i="23"/>
  <c r="L61" i="23"/>
  <c r="M61" i="23"/>
  <c r="O61"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A61" i="23"/>
  <c r="CB61" i="23"/>
  <c r="CC61" i="23"/>
  <c r="CD61" i="23"/>
  <c r="CE61" i="23"/>
  <c r="CF61" i="23"/>
  <c r="CG61" i="23"/>
  <c r="CH61" i="23"/>
  <c r="CI61" i="23"/>
  <c r="CJ61" i="23"/>
  <c r="CK61" i="23"/>
  <c r="CL61" i="23"/>
  <c r="CM61" i="23"/>
  <c r="CN61" i="23"/>
  <c r="CO61" i="23"/>
  <c r="CP61" i="23"/>
  <c r="CQ61" i="23"/>
  <c r="CR61" i="23"/>
  <c r="CS61" i="23"/>
  <c r="CT61" i="23"/>
  <c r="CU61" i="23"/>
  <c r="CV61" i="23"/>
  <c r="CW61" i="23"/>
  <c r="CX61" i="23"/>
  <c r="CY61" i="23"/>
  <c r="CZ61" i="23"/>
  <c r="DA61" i="23"/>
  <c r="DB61" i="23"/>
  <c r="DC61" i="23"/>
  <c r="DD61" i="23"/>
  <c r="DE61" i="23"/>
  <c r="DF61" i="23"/>
  <c r="DG61" i="23"/>
  <c r="DH61" i="23"/>
  <c r="E62" i="23"/>
  <c r="F62" i="23"/>
  <c r="G62" i="23"/>
  <c r="H62" i="23"/>
  <c r="J62" i="23"/>
  <c r="K62" i="23"/>
  <c r="L62" i="23"/>
  <c r="M62" i="23"/>
  <c r="O62"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A62" i="23"/>
  <c r="CB62" i="23"/>
  <c r="CC62" i="23"/>
  <c r="CD62" i="23"/>
  <c r="CE62" i="23"/>
  <c r="CF62" i="23"/>
  <c r="CG62" i="23"/>
  <c r="CH62" i="23"/>
  <c r="CI62" i="23"/>
  <c r="CJ62" i="23"/>
  <c r="CK62" i="23"/>
  <c r="CL62" i="23"/>
  <c r="CM62" i="23"/>
  <c r="CN62" i="23"/>
  <c r="CO62" i="23"/>
  <c r="CP62" i="23"/>
  <c r="CQ62" i="23"/>
  <c r="CR62" i="23"/>
  <c r="CS62" i="23"/>
  <c r="CT62" i="23"/>
  <c r="CU62" i="23"/>
  <c r="CV62" i="23"/>
  <c r="CW62" i="23"/>
  <c r="CX62" i="23"/>
  <c r="CY62" i="23"/>
  <c r="CZ62" i="23"/>
  <c r="DA62" i="23"/>
  <c r="DB62" i="23"/>
  <c r="DC62" i="23"/>
  <c r="DD62" i="23"/>
  <c r="DE62" i="23"/>
  <c r="DF62" i="23"/>
  <c r="DG62" i="23"/>
  <c r="DH62" i="23"/>
  <c r="E63" i="23"/>
  <c r="F63" i="23"/>
  <c r="G63" i="23"/>
  <c r="H63" i="23"/>
  <c r="J63" i="23"/>
  <c r="K63" i="23"/>
  <c r="L63" i="23"/>
  <c r="M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A63" i="23"/>
  <c r="CB63" i="23"/>
  <c r="CC63" i="23"/>
  <c r="CD63" i="23"/>
  <c r="CE63" i="23"/>
  <c r="CF63" i="23"/>
  <c r="CG63" i="23"/>
  <c r="CH63" i="23"/>
  <c r="CI63" i="23"/>
  <c r="CJ63" i="23"/>
  <c r="CK63" i="23"/>
  <c r="CL63" i="23"/>
  <c r="CM63" i="23"/>
  <c r="CN63" i="23"/>
  <c r="CO63" i="23"/>
  <c r="CP63" i="23"/>
  <c r="CQ63" i="23"/>
  <c r="CR63" i="23"/>
  <c r="CS63" i="23"/>
  <c r="CT63" i="23"/>
  <c r="CU63" i="23"/>
  <c r="CV63" i="23"/>
  <c r="CW63" i="23"/>
  <c r="CX63" i="23"/>
  <c r="CY63" i="23"/>
  <c r="CZ63" i="23"/>
  <c r="DA63" i="23"/>
  <c r="DB63" i="23"/>
  <c r="DC63" i="23"/>
  <c r="DD63" i="23"/>
  <c r="DE63" i="23"/>
  <c r="DF63" i="23"/>
  <c r="DG63" i="23"/>
  <c r="DH63" i="23"/>
  <c r="E64" i="23"/>
  <c r="F64" i="23"/>
  <c r="G64" i="23"/>
  <c r="H64" i="23"/>
  <c r="J64" i="23"/>
  <c r="K64" i="23"/>
  <c r="L64" i="23"/>
  <c r="M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A64" i="23"/>
  <c r="CB64" i="23"/>
  <c r="CC64" i="23"/>
  <c r="CD64" i="23"/>
  <c r="CE64" i="23"/>
  <c r="CF64" i="23"/>
  <c r="CG64" i="23"/>
  <c r="CH64" i="23"/>
  <c r="CI64" i="23"/>
  <c r="CJ64" i="23"/>
  <c r="CK64" i="23"/>
  <c r="CL64" i="23"/>
  <c r="CM64" i="23"/>
  <c r="CN64" i="23"/>
  <c r="CO64" i="23"/>
  <c r="CP64" i="23"/>
  <c r="CQ64" i="23"/>
  <c r="CR64" i="23"/>
  <c r="CS64" i="23"/>
  <c r="CT64" i="23"/>
  <c r="CU64" i="23"/>
  <c r="CV64" i="23"/>
  <c r="CW64" i="23"/>
  <c r="CX64" i="23"/>
  <c r="CY64" i="23"/>
  <c r="CZ64" i="23"/>
  <c r="DA64" i="23"/>
  <c r="DB64" i="23"/>
  <c r="DC64" i="23"/>
  <c r="DD64" i="23"/>
  <c r="DE64" i="23"/>
  <c r="DF64" i="23"/>
  <c r="DG64" i="23"/>
  <c r="DH64" i="23"/>
  <c r="E65" i="23"/>
  <c r="F65" i="23"/>
  <c r="G65" i="23"/>
  <c r="H65" i="23"/>
  <c r="J65" i="23"/>
  <c r="K65" i="23"/>
  <c r="L65" i="23"/>
  <c r="M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A65" i="23"/>
  <c r="CB65" i="23"/>
  <c r="CC65" i="23"/>
  <c r="CD65" i="23"/>
  <c r="CE65" i="23"/>
  <c r="CF65" i="23"/>
  <c r="CG65" i="23"/>
  <c r="CH65" i="23"/>
  <c r="CI65" i="23"/>
  <c r="CJ65" i="23"/>
  <c r="CK65" i="23"/>
  <c r="CL65" i="23"/>
  <c r="CM65" i="23"/>
  <c r="CN65" i="23"/>
  <c r="CO65" i="23"/>
  <c r="CP65" i="23"/>
  <c r="CQ65" i="23"/>
  <c r="CR65" i="23"/>
  <c r="CS65" i="23"/>
  <c r="CT65" i="23"/>
  <c r="CU65" i="23"/>
  <c r="CV65" i="23"/>
  <c r="CW65" i="23"/>
  <c r="CX65" i="23"/>
  <c r="CY65" i="23"/>
  <c r="CZ65" i="23"/>
  <c r="DA65" i="23"/>
  <c r="DB65" i="23"/>
  <c r="DC65" i="23"/>
  <c r="DD65" i="23"/>
  <c r="DE65" i="23"/>
  <c r="DF65" i="23"/>
  <c r="DG65" i="23"/>
  <c r="DH65" i="23"/>
  <c r="E66" i="23"/>
  <c r="F66" i="23"/>
  <c r="G66" i="23"/>
  <c r="H66" i="23"/>
  <c r="J66" i="23"/>
  <c r="K66" i="23"/>
  <c r="L66" i="23"/>
  <c r="M66" i="23"/>
  <c r="O66" i="23"/>
  <c r="P66" i="23"/>
  <c r="Q66" i="23"/>
  <c r="R66" i="23"/>
  <c r="S66" i="23"/>
  <c r="T66" i="23"/>
  <c r="U66" i="23"/>
  <c r="V66" i="23"/>
  <c r="W66" i="23"/>
  <c r="X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A66" i="23"/>
  <c r="CB66" i="23"/>
  <c r="CC66" i="23"/>
  <c r="CD66" i="23"/>
  <c r="CE66" i="23"/>
  <c r="CF66" i="23"/>
  <c r="CG66" i="23"/>
  <c r="CH66" i="23"/>
  <c r="CI66" i="23"/>
  <c r="CJ66" i="23"/>
  <c r="CK66" i="23"/>
  <c r="CL66" i="23"/>
  <c r="CM66" i="23"/>
  <c r="CN66" i="23"/>
  <c r="CO66" i="23"/>
  <c r="CP66" i="23"/>
  <c r="CQ66" i="23"/>
  <c r="CR66" i="23"/>
  <c r="CS66" i="23"/>
  <c r="CT66" i="23"/>
  <c r="CU66" i="23"/>
  <c r="CV66" i="23"/>
  <c r="CW66" i="23"/>
  <c r="CX66" i="23"/>
  <c r="CY66" i="23"/>
  <c r="CZ66" i="23"/>
  <c r="DA66" i="23"/>
  <c r="DB66" i="23"/>
  <c r="DC66" i="23"/>
  <c r="DD66" i="23"/>
  <c r="DE66" i="23"/>
  <c r="DF66" i="23"/>
  <c r="DG66" i="23"/>
  <c r="DH66" i="23"/>
  <c r="E67" i="23"/>
  <c r="F67" i="23"/>
  <c r="G67" i="23"/>
  <c r="H67" i="23"/>
  <c r="J67" i="23"/>
  <c r="K67" i="23"/>
  <c r="L67" i="23"/>
  <c r="M67" i="23"/>
  <c r="O67" i="23"/>
  <c r="P67" i="23"/>
  <c r="Q67" i="23"/>
  <c r="R67" i="23"/>
  <c r="S67" i="23"/>
  <c r="T67" i="23"/>
  <c r="U67" i="23"/>
  <c r="V67" i="23"/>
  <c r="W67" i="23"/>
  <c r="X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CU67" i="23"/>
  <c r="CV67" i="23"/>
  <c r="CW67" i="23"/>
  <c r="CX67" i="23"/>
  <c r="CY67" i="23"/>
  <c r="CZ67" i="23"/>
  <c r="DA67" i="23"/>
  <c r="DB67" i="23"/>
  <c r="DC67" i="23"/>
  <c r="DD67" i="23"/>
  <c r="DE67" i="23"/>
  <c r="DF67" i="23"/>
  <c r="DG67" i="23"/>
  <c r="DH67" i="23"/>
  <c r="E68" i="23"/>
  <c r="F68" i="23"/>
  <c r="G68" i="23"/>
  <c r="H68" i="23"/>
  <c r="J68" i="23"/>
  <c r="K68" i="23"/>
  <c r="L68" i="23"/>
  <c r="M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A68" i="23"/>
  <c r="CB68" i="23"/>
  <c r="CC68" i="23"/>
  <c r="CD68" i="23"/>
  <c r="CE68" i="23"/>
  <c r="CF68" i="23"/>
  <c r="CG68" i="23"/>
  <c r="CH68" i="23"/>
  <c r="CI68" i="23"/>
  <c r="CJ68" i="23"/>
  <c r="CK68" i="23"/>
  <c r="CL68" i="23"/>
  <c r="CM68" i="23"/>
  <c r="CN68" i="23"/>
  <c r="CO68" i="23"/>
  <c r="CP68" i="23"/>
  <c r="CQ68" i="23"/>
  <c r="CR68" i="23"/>
  <c r="CS68" i="23"/>
  <c r="CT68" i="23"/>
  <c r="CU68" i="23"/>
  <c r="CV68" i="23"/>
  <c r="CW68" i="23"/>
  <c r="CX68" i="23"/>
  <c r="CY68" i="23"/>
  <c r="CZ68" i="23"/>
  <c r="DA68" i="23"/>
  <c r="DB68" i="23"/>
  <c r="DC68" i="23"/>
  <c r="DD68" i="23"/>
  <c r="DE68" i="23"/>
  <c r="DF68" i="23"/>
  <c r="DG68" i="23"/>
  <c r="DH68" i="23"/>
  <c r="E69" i="23"/>
  <c r="F69" i="23"/>
  <c r="G69" i="23"/>
  <c r="H69" i="23"/>
  <c r="J69" i="23"/>
  <c r="K69" i="23"/>
  <c r="L69" i="23"/>
  <c r="M69" i="23"/>
  <c r="O69" i="23"/>
  <c r="P69" i="23"/>
  <c r="Q69" i="23"/>
  <c r="R69" i="23"/>
  <c r="S69" i="23"/>
  <c r="T69" i="23"/>
  <c r="U69" i="23"/>
  <c r="V69" i="23"/>
  <c r="W69" i="23"/>
  <c r="X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A69" i="23"/>
  <c r="CB69" i="23"/>
  <c r="CC69" i="23"/>
  <c r="CD69" i="23"/>
  <c r="CE69" i="23"/>
  <c r="CF69" i="23"/>
  <c r="CG69" i="23"/>
  <c r="CH69" i="23"/>
  <c r="CI69" i="23"/>
  <c r="CJ69" i="23"/>
  <c r="CK69" i="23"/>
  <c r="CL69" i="23"/>
  <c r="CM69" i="23"/>
  <c r="CN69" i="23"/>
  <c r="CO69" i="23"/>
  <c r="CP69" i="23"/>
  <c r="CQ69" i="23"/>
  <c r="CR69" i="23"/>
  <c r="CS69" i="23"/>
  <c r="CT69" i="23"/>
  <c r="CU69" i="23"/>
  <c r="CV69" i="23"/>
  <c r="CW69" i="23"/>
  <c r="CX69" i="23"/>
  <c r="CY69" i="23"/>
  <c r="CZ69" i="23"/>
  <c r="DA69" i="23"/>
  <c r="DB69" i="23"/>
  <c r="DC69" i="23"/>
  <c r="DD69" i="23"/>
  <c r="DE69" i="23"/>
  <c r="DF69" i="23"/>
  <c r="DG69" i="23"/>
  <c r="DH69" i="23"/>
  <c r="E70" i="23"/>
  <c r="F70" i="23"/>
  <c r="G70" i="23"/>
  <c r="H70" i="23"/>
  <c r="J70" i="23"/>
  <c r="K70" i="23"/>
  <c r="L70" i="23"/>
  <c r="M70" i="23"/>
  <c r="O70" i="23"/>
  <c r="P70" i="23"/>
  <c r="Q70" i="23"/>
  <c r="R70" i="23"/>
  <c r="S70" i="23"/>
  <c r="T70" i="23"/>
  <c r="U70" i="23"/>
  <c r="V70" i="23"/>
  <c r="W70" i="23"/>
  <c r="X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A70" i="23"/>
  <c r="CB70" i="23"/>
  <c r="CC70" i="23"/>
  <c r="CD70" i="23"/>
  <c r="CE70" i="23"/>
  <c r="CF70" i="23"/>
  <c r="CG70" i="23"/>
  <c r="CH70" i="23"/>
  <c r="CI70" i="23"/>
  <c r="CJ70" i="23"/>
  <c r="CK70" i="23"/>
  <c r="CL70" i="23"/>
  <c r="CM70" i="23"/>
  <c r="CN70" i="23"/>
  <c r="CO70" i="23"/>
  <c r="CP70" i="23"/>
  <c r="CQ70" i="23"/>
  <c r="CR70" i="23"/>
  <c r="CS70" i="23"/>
  <c r="CT70" i="23"/>
  <c r="CU70" i="23"/>
  <c r="CV70" i="23"/>
  <c r="CW70" i="23"/>
  <c r="CX70" i="23"/>
  <c r="CY70" i="23"/>
  <c r="CZ70" i="23"/>
  <c r="DA70" i="23"/>
  <c r="DB70" i="23"/>
  <c r="DC70" i="23"/>
  <c r="DD70" i="23"/>
  <c r="DE70" i="23"/>
  <c r="DF70" i="23"/>
  <c r="DG70" i="23"/>
  <c r="DH70" i="23"/>
  <c r="E71" i="23"/>
  <c r="F71" i="23"/>
  <c r="G71" i="23"/>
  <c r="H71" i="23"/>
  <c r="J71" i="23"/>
  <c r="K71" i="23"/>
  <c r="L71" i="23"/>
  <c r="M71" i="23"/>
  <c r="O71" i="23"/>
  <c r="P71" i="23"/>
  <c r="Q71" i="23"/>
  <c r="R71" i="23"/>
  <c r="S71" i="23"/>
  <c r="T71" i="23"/>
  <c r="U71" i="23"/>
  <c r="V71" i="23"/>
  <c r="W71" i="23"/>
  <c r="X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A71" i="23"/>
  <c r="CB71" i="23"/>
  <c r="CC71" i="23"/>
  <c r="CD71" i="23"/>
  <c r="CE71" i="23"/>
  <c r="CF71" i="23"/>
  <c r="CG71" i="23"/>
  <c r="CH71" i="23"/>
  <c r="CI71" i="23"/>
  <c r="CJ71" i="23"/>
  <c r="CK71" i="23"/>
  <c r="CL71" i="23"/>
  <c r="CM71" i="23"/>
  <c r="CN71" i="23"/>
  <c r="CO71" i="23"/>
  <c r="CP71" i="23"/>
  <c r="CQ71" i="23"/>
  <c r="CR71" i="23"/>
  <c r="CS71" i="23"/>
  <c r="CT71" i="23"/>
  <c r="CU71" i="23"/>
  <c r="CV71" i="23"/>
  <c r="CW71" i="23"/>
  <c r="CX71" i="23"/>
  <c r="CY71" i="23"/>
  <c r="CZ71" i="23"/>
  <c r="DA71" i="23"/>
  <c r="DB71" i="23"/>
  <c r="DC71" i="23"/>
  <c r="DD71" i="23"/>
  <c r="DE71" i="23"/>
  <c r="DF71" i="23"/>
  <c r="DG71" i="23"/>
  <c r="DH71" i="23"/>
  <c r="E72" i="23"/>
  <c r="F72" i="23"/>
  <c r="G72" i="23"/>
  <c r="H72" i="23"/>
  <c r="J72" i="23"/>
  <c r="K72" i="23"/>
  <c r="L72" i="23"/>
  <c r="M72" i="23"/>
  <c r="O72" i="23"/>
  <c r="P72" i="23"/>
  <c r="Q72" i="23"/>
  <c r="R72" i="23"/>
  <c r="S72" i="23"/>
  <c r="T72" i="23"/>
  <c r="U72" i="23"/>
  <c r="V72" i="23"/>
  <c r="W72" i="23"/>
  <c r="X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A72" i="23"/>
  <c r="CB72" i="23"/>
  <c r="CC72" i="23"/>
  <c r="CD72" i="23"/>
  <c r="CE72" i="23"/>
  <c r="CF72" i="23"/>
  <c r="CG72" i="23"/>
  <c r="CH72" i="23"/>
  <c r="CI72" i="23"/>
  <c r="CJ72" i="23"/>
  <c r="CK72" i="23"/>
  <c r="CL72" i="23"/>
  <c r="CM72" i="23"/>
  <c r="CN72" i="23"/>
  <c r="CO72" i="23"/>
  <c r="CP72" i="23"/>
  <c r="CQ72" i="23"/>
  <c r="CR72" i="23"/>
  <c r="CS72" i="23"/>
  <c r="CT72" i="23"/>
  <c r="CU72" i="23"/>
  <c r="CV72" i="23"/>
  <c r="CW72" i="23"/>
  <c r="CX72" i="23"/>
  <c r="CY72" i="23"/>
  <c r="CZ72" i="23"/>
  <c r="DA72" i="23"/>
  <c r="DB72" i="23"/>
  <c r="DC72" i="23"/>
  <c r="DD72" i="23"/>
  <c r="DE72" i="23"/>
  <c r="DF72" i="23"/>
  <c r="DG72" i="23"/>
  <c r="DH72" i="23"/>
  <c r="E73" i="23"/>
  <c r="F73" i="23"/>
  <c r="G73" i="23"/>
  <c r="H73" i="23"/>
  <c r="J73" i="23"/>
  <c r="K73" i="23"/>
  <c r="L73" i="23"/>
  <c r="M73" i="23"/>
  <c r="O73" i="23"/>
  <c r="P73" i="23"/>
  <c r="Q73" i="23"/>
  <c r="R73" i="23"/>
  <c r="S73" i="23"/>
  <c r="T73" i="23"/>
  <c r="U73" i="23"/>
  <c r="V73" i="23"/>
  <c r="W73" i="23"/>
  <c r="X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A73" i="23"/>
  <c r="CB73" i="23"/>
  <c r="CC73" i="23"/>
  <c r="CD73" i="23"/>
  <c r="CE73" i="23"/>
  <c r="CF73" i="23"/>
  <c r="CG73" i="23"/>
  <c r="CH73" i="23"/>
  <c r="CI73" i="23"/>
  <c r="CJ73" i="23"/>
  <c r="CK73" i="23"/>
  <c r="CL73" i="23"/>
  <c r="CM73" i="23"/>
  <c r="CN73" i="23"/>
  <c r="CO73" i="23"/>
  <c r="CP73" i="23"/>
  <c r="CQ73" i="23"/>
  <c r="CR73" i="23"/>
  <c r="CS73" i="23"/>
  <c r="CT73" i="23"/>
  <c r="CU73" i="23"/>
  <c r="CV73" i="23"/>
  <c r="CW73" i="23"/>
  <c r="CX73" i="23"/>
  <c r="CY73" i="23"/>
  <c r="CZ73" i="23"/>
  <c r="DA73" i="23"/>
  <c r="DB73" i="23"/>
  <c r="DC73" i="23"/>
  <c r="DD73" i="23"/>
  <c r="DE73" i="23"/>
  <c r="DF73" i="23"/>
  <c r="DG73" i="23"/>
  <c r="DH73" i="23"/>
  <c r="E74" i="23"/>
  <c r="F74" i="23"/>
  <c r="G74" i="23"/>
  <c r="H74" i="23"/>
  <c r="J74" i="23"/>
  <c r="K74" i="23"/>
  <c r="L74" i="23"/>
  <c r="M74" i="23"/>
  <c r="O74" i="23"/>
  <c r="P74" i="23"/>
  <c r="Q74" i="23"/>
  <c r="R74" i="23"/>
  <c r="S74" i="23"/>
  <c r="T74" i="23"/>
  <c r="U74" i="23"/>
  <c r="V74" i="23"/>
  <c r="W74" i="23"/>
  <c r="X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A74" i="23"/>
  <c r="CB74" i="23"/>
  <c r="CC74" i="23"/>
  <c r="CD74" i="23"/>
  <c r="CE74" i="23"/>
  <c r="CF74" i="23"/>
  <c r="CG74" i="23"/>
  <c r="CH74" i="23"/>
  <c r="CI74" i="23"/>
  <c r="CJ74" i="23"/>
  <c r="CK74" i="23"/>
  <c r="CL74" i="23"/>
  <c r="CM74" i="23"/>
  <c r="CN74" i="23"/>
  <c r="CO74" i="23"/>
  <c r="CP74" i="23"/>
  <c r="CQ74" i="23"/>
  <c r="CR74" i="23"/>
  <c r="CS74" i="23"/>
  <c r="CT74" i="23"/>
  <c r="CU74" i="23"/>
  <c r="CV74" i="23"/>
  <c r="CW74" i="23"/>
  <c r="CX74" i="23"/>
  <c r="CY74" i="23"/>
  <c r="CZ74" i="23"/>
  <c r="DA74" i="23"/>
  <c r="DB74" i="23"/>
  <c r="DC74" i="23"/>
  <c r="DD74" i="23"/>
  <c r="DE74" i="23"/>
  <c r="DF74" i="23"/>
  <c r="DG74" i="23"/>
  <c r="DH74" i="23"/>
  <c r="E75" i="23"/>
  <c r="F75" i="23"/>
  <c r="G75" i="23"/>
  <c r="H75" i="23"/>
  <c r="J75" i="23"/>
  <c r="K75" i="23"/>
  <c r="L75" i="23"/>
  <c r="M75" i="23"/>
  <c r="O75" i="23"/>
  <c r="P75" i="23"/>
  <c r="Q75" i="23"/>
  <c r="R75" i="23"/>
  <c r="S75" i="23"/>
  <c r="T75" i="23"/>
  <c r="U75" i="23"/>
  <c r="V75" i="23"/>
  <c r="W75" i="23"/>
  <c r="X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A75" i="23"/>
  <c r="CB75" i="23"/>
  <c r="CC75" i="23"/>
  <c r="CD75" i="23"/>
  <c r="CE75" i="23"/>
  <c r="CF75" i="23"/>
  <c r="CG75" i="23"/>
  <c r="CH75" i="23"/>
  <c r="CI75" i="23"/>
  <c r="CJ75" i="23"/>
  <c r="CK75" i="23"/>
  <c r="CL75" i="23"/>
  <c r="CM75" i="23"/>
  <c r="CN75" i="23"/>
  <c r="CO75" i="23"/>
  <c r="CP75" i="23"/>
  <c r="CQ75" i="23"/>
  <c r="CR75" i="23"/>
  <c r="CS75" i="23"/>
  <c r="CT75" i="23"/>
  <c r="CU75" i="23"/>
  <c r="CV75" i="23"/>
  <c r="CW75" i="23"/>
  <c r="CX75" i="23"/>
  <c r="CY75" i="23"/>
  <c r="CZ75" i="23"/>
  <c r="DA75" i="23"/>
  <c r="DB75" i="23"/>
  <c r="DC75" i="23"/>
  <c r="DD75" i="23"/>
  <c r="DE75" i="23"/>
  <c r="DF75" i="23"/>
  <c r="DG75" i="23"/>
  <c r="DH75" i="23"/>
  <c r="E76" i="23"/>
  <c r="F76" i="23"/>
  <c r="G76" i="23"/>
  <c r="H76" i="23"/>
  <c r="J76" i="23"/>
  <c r="K76" i="23"/>
  <c r="L76" i="23"/>
  <c r="M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A76" i="23"/>
  <c r="CB76" i="23"/>
  <c r="CC76" i="23"/>
  <c r="CD76" i="23"/>
  <c r="CE76" i="23"/>
  <c r="CF76" i="23"/>
  <c r="CG76" i="23"/>
  <c r="CH76" i="23"/>
  <c r="CI76" i="23"/>
  <c r="CJ76" i="23"/>
  <c r="CK76" i="23"/>
  <c r="CL76" i="23"/>
  <c r="CM76" i="23"/>
  <c r="CN76" i="23"/>
  <c r="CO76" i="23"/>
  <c r="CP76" i="23"/>
  <c r="CQ76" i="23"/>
  <c r="CR76" i="23"/>
  <c r="CS76" i="23"/>
  <c r="CT76" i="23"/>
  <c r="CU76" i="23"/>
  <c r="CV76" i="23"/>
  <c r="CW76" i="23"/>
  <c r="CX76" i="23"/>
  <c r="CY76" i="23"/>
  <c r="CZ76" i="23"/>
  <c r="DA76" i="23"/>
  <c r="DB76" i="23"/>
  <c r="DC76" i="23"/>
  <c r="DD76" i="23"/>
  <c r="DE76" i="23"/>
  <c r="DF76" i="23"/>
  <c r="DG76" i="23"/>
  <c r="DH76" i="23"/>
  <c r="E77" i="23"/>
  <c r="F77" i="23"/>
  <c r="G77" i="23"/>
  <c r="H77" i="23"/>
  <c r="J77" i="23"/>
  <c r="K77" i="23"/>
  <c r="L77" i="23"/>
  <c r="M77" i="23"/>
  <c r="O77"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A77" i="23"/>
  <c r="CB77" i="23"/>
  <c r="CC77" i="23"/>
  <c r="CD77" i="23"/>
  <c r="CE77" i="23"/>
  <c r="CF77" i="23"/>
  <c r="CG77" i="23"/>
  <c r="CH77" i="23"/>
  <c r="CI77" i="23"/>
  <c r="CJ77" i="23"/>
  <c r="CK77" i="23"/>
  <c r="CL77" i="23"/>
  <c r="CM77" i="23"/>
  <c r="CN77" i="23"/>
  <c r="CO77" i="23"/>
  <c r="CP77" i="23"/>
  <c r="CQ77" i="23"/>
  <c r="CR77" i="23"/>
  <c r="CS77" i="23"/>
  <c r="CT77" i="23"/>
  <c r="CU77" i="23"/>
  <c r="CV77" i="23"/>
  <c r="CW77" i="23"/>
  <c r="CX77" i="23"/>
  <c r="CY77" i="23"/>
  <c r="CZ77" i="23"/>
  <c r="DA77" i="23"/>
  <c r="DB77" i="23"/>
  <c r="DC77" i="23"/>
  <c r="DD77" i="23"/>
  <c r="DE77" i="23"/>
  <c r="DF77" i="23"/>
  <c r="DG77" i="23"/>
  <c r="DH77" i="23"/>
  <c r="E78" i="23"/>
  <c r="F78" i="23"/>
  <c r="G78" i="23"/>
  <c r="H78" i="23"/>
  <c r="J78" i="23"/>
  <c r="K78" i="23"/>
  <c r="L78" i="23"/>
  <c r="M78" i="23"/>
  <c r="O78" i="23"/>
  <c r="P78" i="23"/>
  <c r="Q78" i="23"/>
  <c r="R78" i="23"/>
  <c r="S78" i="23"/>
  <c r="T78" i="23"/>
  <c r="U78" i="23"/>
  <c r="V78" i="23"/>
  <c r="W78" i="23"/>
  <c r="X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A78" i="23"/>
  <c r="CB78" i="23"/>
  <c r="CC78" i="23"/>
  <c r="CD78" i="23"/>
  <c r="CE78" i="23"/>
  <c r="CF78" i="23"/>
  <c r="CG78" i="23"/>
  <c r="CH78" i="23"/>
  <c r="CI78" i="23"/>
  <c r="CJ78" i="23"/>
  <c r="CK78" i="23"/>
  <c r="CL78" i="23"/>
  <c r="CM78" i="23"/>
  <c r="CN78" i="23"/>
  <c r="CO78" i="23"/>
  <c r="CP78" i="23"/>
  <c r="CQ78" i="23"/>
  <c r="CR78" i="23"/>
  <c r="CS78" i="23"/>
  <c r="CT78" i="23"/>
  <c r="CU78" i="23"/>
  <c r="CV78" i="23"/>
  <c r="CW78" i="23"/>
  <c r="CX78" i="23"/>
  <c r="CY78" i="23"/>
  <c r="CZ78" i="23"/>
  <c r="DA78" i="23"/>
  <c r="DB78" i="23"/>
  <c r="DC78" i="23"/>
  <c r="DD78" i="23"/>
  <c r="DE78" i="23"/>
  <c r="DF78" i="23"/>
  <c r="DG78" i="23"/>
  <c r="DH78" i="23"/>
  <c r="E79" i="23"/>
  <c r="F79" i="23"/>
  <c r="G79" i="23"/>
  <c r="H79" i="23"/>
  <c r="J79" i="23"/>
  <c r="K79" i="23"/>
  <c r="L79" i="23"/>
  <c r="M79" i="23"/>
  <c r="O79" i="23"/>
  <c r="P79" i="23"/>
  <c r="Q79" i="23"/>
  <c r="R79" i="23"/>
  <c r="S79" i="23"/>
  <c r="T79" i="23"/>
  <c r="U79" i="23"/>
  <c r="V79" i="23"/>
  <c r="W79" i="23"/>
  <c r="X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A79" i="23"/>
  <c r="CB79" i="23"/>
  <c r="CC79" i="23"/>
  <c r="CD79" i="23"/>
  <c r="CE79" i="23"/>
  <c r="CF79" i="23"/>
  <c r="CG79" i="23"/>
  <c r="CH79" i="23"/>
  <c r="CI79" i="23"/>
  <c r="CJ79" i="23"/>
  <c r="CK79" i="23"/>
  <c r="CL79" i="23"/>
  <c r="CM79" i="23"/>
  <c r="CN79" i="23"/>
  <c r="CO79" i="23"/>
  <c r="CP79" i="23"/>
  <c r="CQ79" i="23"/>
  <c r="CR79" i="23"/>
  <c r="CS79" i="23"/>
  <c r="CT79" i="23"/>
  <c r="CU79" i="23"/>
  <c r="CV79" i="23"/>
  <c r="CW79" i="23"/>
  <c r="CX79" i="23"/>
  <c r="CY79" i="23"/>
  <c r="CZ79" i="23"/>
  <c r="DA79" i="23"/>
  <c r="DB79" i="23"/>
  <c r="DC79" i="23"/>
  <c r="DD79" i="23"/>
  <c r="DE79" i="23"/>
  <c r="DF79" i="23"/>
  <c r="DG79" i="23"/>
  <c r="DH79" i="23"/>
  <c r="E80" i="23"/>
  <c r="F80" i="23"/>
  <c r="G80" i="23"/>
  <c r="H80" i="23"/>
  <c r="J80" i="23"/>
  <c r="K80" i="23"/>
  <c r="L80" i="23"/>
  <c r="M80" i="23"/>
  <c r="O80"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A80" i="23"/>
  <c r="CB80" i="23"/>
  <c r="CC80" i="23"/>
  <c r="CD80" i="23"/>
  <c r="CE80" i="23"/>
  <c r="CF80" i="23"/>
  <c r="CG80" i="23"/>
  <c r="CH80" i="23"/>
  <c r="CI80" i="23"/>
  <c r="CJ80" i="23"/>
  <c r="CK80" i="23"/>
  <c r="CL80" i="23"/>
  <c r="CM80" i="23"/>
  <c r="CN80" i="23"/>
  <c r="CO80" i="23"/>
  <c r="CP80" i="23"/>
  <c r="CQ80" i="23"/>
  <c r="CR80" i="23"/>
  <c r="CS80" i="23"/>
  <c r="CT80" i="23"/>
  <c r="CU80" i="23"/>
  <c r="CV80" i="23"/>
  <c r="CW80" i="23"/>
  <c r="CX80" i="23"/>
  <c r="CY80" i="23"/>
  <c r="CZ80" i="23"/>
  <c r="DA80" i="23"/>
  <c r="DB80" i="23"/>
  <c r="DC80" i="23"/>
  <c r="DD80" i="23"/>
  <c r="DE80" i="23"/>
  <c r="DF80" i="23"/>
  <c r="DG80" i="23"/>
  <c r="DH80" i="23"/>
  <c r="E81" i="23"/>
  <c r="F81" i="23"/>
  <c r="G81" i="23"/>
  <c r="H81" i="23"/>
  <c r="J81" i="23"/>
  <c r="K81" i="23"/>
  <c r="L81" i="23"/>
  <c r="M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A81" i="23"/>
  <c r="CB81" i="23"/>
  <c r="CC81" i="23"/>
  <c r="CD81" i="23"/>
  <c r="CE81" i="23"/>
  <c r="CF81" i="23"/>
  <c r="CG81" i="23"/>
  <c r="CH81" i="23"/>
  <c r="CI81" i="23"/>
  <c r="CJ81" i="23"/>
  <c r="CK81" i="23"/>
  <c r="CL81" i="23"/>
  <c r="CM81" i="23"/>
  <c r="CN81" i="23"/>
  <c r="CO81" i="23"/>
  <c r="CP81" i="23"/>
  <c r="CQ81" i="23"/>
  <c r="CR81" i="23"/>
  <c r="CS81" i="23"/>
  <c r="CT81" i="23"/>
  <c r="CU81" i="23"/>
  <c r="CV81" i="23"/>
  <c r="CW81" i="23"/>
  <c r="CX81" i="23"/>
  <c r="CY81" i="23"/>
  <c r="CZ81" i="23"/>
  <c r="DA81" i="23"/>
  <c r="DB81" i="23"/>
  <c r="DC81" i="23"/>
  <c r="DD81" i="23"/>
  <c r="DE81" i="23"/>
  <c r="DF81" i="23"/>
  <c r="DG81" i="23"/>
  <c r="DH81" i="23"/>
  <c r="E82" i="23"/>
  <c r="F82" i="23"/>
  <c r="G82" i="23"/>
  <c r="H82" i="23"/>
  <c r="J82" i="23"/>
  <c r="K82" i="23"/>
  <c r="L82" i="23"/>
  <c r="M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A82" i="23"/>
  <c r="CB82" i="23"/>
  <c r="CC82" i="23"/>
  <c r="CD82" i="23"/>
  <c r="CE82" i="23"/>
  <c r="CF82" i="23"/>
  <c r="CG82" i="23"/>
  <c r="CH82" i="23"/>
  <c r="CI82" i="23"/>
  <c r="CJ82" i="23"/>
  <c r="CK82" i="23"/>
  <c r="CL82" i="23"/>
  <c r="CM82" i="23"/>
  <c r="CN82" i="23"/>
  <c r="CO82" i="23"/>
  <c r="CP82" i="23"/>
  <c r="CQ82" i="23"/>
  <c r="CR82" i="23"/>
  <c r="CS82" i="23"/>
  <c r="CT82" i="23"/>
  <c r="CU82" i="23"/>
  <c r="CV82" i="23"/>
  <c r="CW82" i="23"/>
  <c r="CX82" i="23"/>
  <c r="CY82" i="23"/>
  <c r="CZ82" i="23"/>
  <c r="DA82" i="23"/>
  <c r="DB82" i="23"/>
  <c r="DC82" i="23"/>
  <c r="DD82" i="23"/>
  <c r="DE82" i="23"/>
  <c r="DF82" i="23"/>
  <c r="DG82" i="23"/>
  <c r="DH82" i="23"/>
  <c r="E83" i="23"/>
  <c r="F83" i="23"/>
  <c r="G83" i="23"/>
  <c r="H83" i="23"/>
  <c r="J83" i="23"/>
  <c r="K83" i="23"/>
  <c r="L83" i="23"/>
  <c r="M83" i="23"/>
  <c r="O83" i="23"/>
  <c r="P83" i="23"/>
  <c r="Q83" i="23"/>
  <c r="R83" i="23"/>
  <c r="S83" i="23"/>
  <c r="T83" i="23"/>
  <c r="U83" i="23"/>
  <c r="V83" i="23"/>
  <c r="W83" i="23"/>
  <c r="X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A83" i="23"/>
  <c r="CB83" i="23"/>
  <c r="CC83" i="23"/>
  <c r="CD83" i="23"/>
  <c r="CE83" i="23"/>
  <c r="CF83" i="23"/>
  <c r="CG83" i="23"/>
  <c r="CH83" i="23"/>
  <c r="CI83" i="23"/>
  <c r="CJ83" i="23"/>
  <c r="CK83" i="23"/>
  <c r="CL83" i="23"/>
  <c r="CM83" i="23"/>
  <c r="CN83" i="23"/>
  <c r="CO83" i="23"/>
  <c r="CP83" i="23"/>
  <c r="CQ83" i="23"/>
  <c r="CR83" i="23"/>
  <c r="CS83" i="23"/>
  <c r="CT83" i="23"/>
  <c r="CU83" i="23"/>
  <c r="CV83" i="23"/>
  <c r="CW83" i="23"/>
  <c r="CX83" i="23"/>
  <c r="CY83" i="23"/>
  <c r="CZ83" i="23"/>
  <c r="DA83" i="23"/>
  <c r="DB83" i="23"/>
  <c r="DC83" i="23"/>
  <c r="DD83" i="23"/>
  <c r="DE83" i="23"/>
  <c r="DF83" i="23"/>
  <c r="DG83" i="23"/>
  <c r="DH83" i="23"/>
  <c r="E84" i="23"/>
  <c r="F84" i="23"/>
  <c r="G84" i="23"/>
  <c r="H84" i="23"/>
  <c r="J84" i="23"/>
  <c r="K84" i="23"/>
  <c r="L84" i="23"/>
  <c r="M84" i="23"/>
  <c r="O84" i="23"/>
  <c r="P84" i="23"/>
  <c r="Q84" i="23"/>
  <c r="R84" i="23"/>
  <c r="S84" i="23"/>
  <c r="T84" i="23"/>
  <c r="U84" i="23"/>
  <c r="V84" i="23"/>
  <c r="W84" i="23"/>
  <c r="X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A84" i="23"/>
  <c r="CB84" i="23"/>
  <c r="CC84" i="23"/>
  <c r="CD84" i="23"/>
  <c r="CE84" i="23"/>
  <c r="CF84" i="23"/>
  <c r="CG84" i="23"/>
  <c r="CH84" i="23"/>
  <c r="CI84" i="23"/>
  <c r="CJ84" i="23"/>
  <c r="CK84" i="23"/>
  <c r="CL84" i="23"/>
  <c r="CM84" i="23"/>
  <c r="CN84" i="23"/>
  <c r="CO84" i="23"/>
  <c r="CP84" i="23"/>
  <c r="CQ84" i="23"/>
  <c r="CR84" i="23"/>
  <c r="CS84" i="23"/>
  <c r="CT84" i="23"/>
  <c r="CU84" i="23"/>
  <c r="CV84" i="23"/>
  <c r="CW84" i="23"/>
  <c r="CX84" i="23"/>
  <c r="CY84" i="23"/>
  <c r="CZ84" i="23"/>
  <c r="DA84" i="23"/>
  <c r="DB84" i="23"/>
  <c r="DC84" i="23"/>
  <c r="DD84" i="23"/>
  <c r="DE84" i="23"/>
  <c r="DF84" i="23"/>
  <c r="DG84" i="23"/>
  <c r="DH84" i="23"/>
  <c r="E85" i="23"/>
  <c r="F85" i="23"/>
  <c r="G85" i="23"/>
  <c r="H85" i="23"/>
  <c r="J85" i="23"/>
  <c r="K85" i="23"/>
  <c r="L85" i="23"/>
  <c r="M85" i="23"/>
  <c r="O85" i="23"/>
  <c r="P85" i="23"/>
  <c r="Q85" i="23"/>
  <c r="R85" i="23"/>
  <c r="S85" i="23"/>
  <c r="T85" i="23"/>
  <c r="U85" i="23"/>
  <c r="V85" i="23"/>
  <c r="W85" i="23"/>
  <c r="X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A85" i="23"/>
  <c r="CB85" i="23"/>
  <c r="CC85" i="23"/>
  <c r="CD85" i="23"/>
  <c r="CE85" i="23"/>
  <c r="CF85" i="23"/>
  <c r="CG85" i="23"/>
  <c r="CH85" i="23"/>
  <c r="CI85" i="23"/>
  <c r="CJ85" i="23"/>
  <c r="CK85" i="23"/>
  <c r="CL85" i="23"/>
  <c r="CM85" i="23"/>
  <c r="CN85" i="23"/>
  <c r="CO85" i="23"/>
  <c r="CP85" i="23"/>
  <c r="CQ85" i="23"/>
  <c r="CR85" i="23"/>
  <c r="CS85" i="23"/>
  <c r="CT85" i="23"/>
  <c r="CU85" i="23"/>
  <c r="CV85" i="23"/>
  <c r="CW85" i="23"/>
  <c r="CX85" i="23"/>
  <c r="CY85" i="23"/>
  <c r="CZ85" i="23"/>
  <c r="DA85" i="23"/>
  <c r="DB85" i="23"/>
  <c r="DC85" i="23"/>
  <c r="DD85" i="23"/>
  <c r="DE85" i="23"/>
  <c r="DF85" i="23"/>
  <c r="DG85" i="23"/>
  <c r="DH85" i="23"/>
  <c r="E86" i="23"/>
  <c r="F86" i="23"/>
  <c r="G86" i="23"/>
  <c r="H86" i="23"/>
  <c r="J86" i="23"/>
  <c r="K86" i="23"/>
  <c r="L86" i="23"/>
  <c r="M86" i="23"/>
  <c r="O86" i="23"/>
  <c r="P86" i="23"/>
  <c r="Q86" i="23"/>
  <c r="R86" i="23"/>
  <c r="S86" i="23"/>
  <c r="T86" i="23"/>
  <c r="U86" i="23"/>
  <c r="V86" i="23"/>
  <c r="W86" i="23"/>
  <c r="X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A86" i="23"/>
  <c r="CB86" i="23"/>
  <c r="CC86" i="23"/>
  <c r="CD86" i="23"/>
  <c r="CE86" i="23"/>
  <c r="CF86" i="23"/>
  <c r="CG86" i="23"/>
  <c r="CH86" i="23"/>
  <c r="CI86" i="23"/>
  <c r="CJ86" i="23"/>
  <c r="CK86" i="23"/>
  <c r="CL86" i="23"/>
  <c r="CM86" i="23"/>
  <c r="CN86" i="23"/>
  <c r="CO86" i="23"/>
  <c r="CP86" i="23"/>
  <c r="CQ86" i="23"/>
  <c r="CR86" i="23"/>
  <c r="CS86" i="23"/>
  <c r="CT86" i="23"/>
  <c r="CU86" i="23"/>
  <c r="CV86" i="23"/>
  <c r="CW86" i="23"/>
  <c r="CX86" i="23"/>
  <c r="CY86" i="23"/>
  <c r="CZ86" i="23"/>
  <c r="DA86" i="23"/>
  <c r="DB86" i="23"/>
  <c r="DC86" i="23"/>
  <c r="DD86" i="23"/>
  <c r="DE86" i="23"/>
  <c r="DF86" i="23"/>
  <c r="DG86" i="23"/>
  <c r="DH86" i="23"/>
  <c r="E87" i="23"/>
  <c r="F87" i="23"/>
  <c r="G87" i="23"/>
  <c r="H87" i="23"/>
  <c r="J87" i="23"/>
  <c r="K87" i="23"/>
  <c r="L87" i="23"/>
  <c r="M87" i="23"/>
  <c r="O87" i="23"/>
  <c r="P87" i="23"/>
  <c r="Q87" i="23"/>
  <c r="R87" i="23"/>
  <c r="S87" i="23"/>
  <c r="T87" i="23"/>
  <c r="U87" i="23"/>
  <c r="V87" i="23"/>
  <c r="W87" i="23"/>
  <c r="X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A87" i="23"/>
  <c r="CB87" i="23"/>
  <c r="CC87" i="23"/>
  <c r="CD87" i="23"/>
  <c r="CE87" i="23"/>
  <c r="CF87" i="23"/>
  <c r="CG87" i="23"/>
  <c r="CH87" i="23"/>
  <c r="CI87" i="23"/>
  <c r="CJ87" i="23"/>
  <c r="CK87" i="23"/>
  <c r="CL87" i="23"/>
  <c r="CM87" i="23"/>
  <c r="CN87" i="23"/>
  <c r="CO87" i="23"/>
  <c r="CP87" i="23"/>
  <c r="CQ87" i="23"/>
  <c r="CR87" i="23"/>
  <c r="CS87" i="23"/>
  <c r="CT87" i="23"/>
  <c r="CU87" i="23"/>
  <c r="CV87" i="23"/>
  <c r="CW87" i="23"/>
  <c r="CX87" i="23"/>
  <c r="CY87" i="23"/>
  <c r="CZ87" i="23"/>
  <c r="DA87" i="23"/>
  <c r="DB87" i="23"/>
  <c r="DC87" i="23"/>
  <c r="DD87" i="23"/>
  <c r="DE87" i="23"/>
  <c r="DF87" i="23"/>
  <c r="DG87" i="23"/>
  <c r="DH87" i="23"/>
  <c r="E88" i="23"/>
  <c r="F88" i="23"/>
  <c r="G88" i="23"/>
  <c r="H88" i="23"/>
  <c r="J88" i="23"/>
  <c r="K88" i="23"/>
  <c r="L88" i="23"/>
  <c r="M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A88" i="23"/>
  <c r="CB88" i="23"/>
  <c r="CC88" i="23"/>
  <c r="CD88" i="23"/>
  <c r="CE88" i="23"/>
  <c r="CF88" i="23"/>
  <c r="CG88" i="23"/>
  <c r="CH88" i="23"/>
  <c r="CI88" i="23"/>
  <c r="CJ88" i="23"/>
  <c r="CK88" i="23"/>
  <c r="CL88" i="23"/>
  <c r="CM88" i="23"/>
  <c r="CN88" i="23"/>
  <c r="CO88" i="23"/>
  <c r="CP88" i="23"/>
  <c r="CQ88" i="23"/>
  <c r="CR88" i="23"/>
  <c r="CS88" i="23"/>
  <c r="CT88" i="23"/>
  <c r="CU88" i="23"/>
  <c r="CV88" i="23"/>
  <c r="CW88" i="23"/>
  <c r="CX88" i="23"/>
  <c r="CY88" i="23"/>
  <c r="CZ88" i="23"/>
  <c r="DA88" i="23"/>
  <c r="DB88" i="23"/>
  <c r="DC88" i="23"/>
  <c r="DD88" i="23"/>
  <c r="DE88" i="23"/>
  <c r="DF88" i="23"/>
  <c r="DG88" i="23"/>
  <c r="DH88" i="23"/>
  <c r="E89" i="23"/>
  <c r="F89" i="23"/>
  <c r="G89" i="23"/>
  <c r="H89" i="23"/>
  <c r="J89" i="23"/>
  <c r="K89" i="23"/>
  <c r="L89" i="23"/>
  <c r="M89" i="23"/>
  <c r="O89" i="23"/>
  <c r="P89" i="23"/>
  <c r="Q89" i="23"/>
  <c r="R89" i="23"/>
  <c r="S89" i="23"/>
  <c r="T89" i="23"/>
  <c r="U89" i="23"/>
  <c r="V89" i="23"/>
  <c r="W89" i="23"/>
  <c r="X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A89" i="23"/>
  <c r="CB89" i="23"/>
  <c r="CC89" i="23"/>
  <c r="CD89" i="23"/>
  <c r="CE89" i="23"/>
  <c r="CF89" i="23"/>
  <c r="CG89" i="23"/>
  <c r="CH89" i="23"/>
  <c r="CI89" i="23"/>
  <c r="CJ89" i="23"/>
  <c r="CK89" i="23"/>
  <c r="CL89" i="23"/>
  <c r="CM89" i="23"/>
  <c r="CN89" i="23"/>
  <c r="CO89" i="23"/>
  <c r="CP89" i="23"/>
  <c r="CQ89" i="23"/>
  <c r="CR89" i="23"/>
  <c r="CS89" i="23"/>
  <c r="CT89" i="23"/>
  <c r="CU89" i="23"/>
  <c r="CV89" i="23"/>
  <c r="CW89" i="23"/>
  <c r="CX89" i="23"/>
  <c r="CY89" i="23"/>
  <c r="CZ89" i="23"/>
  <c r="DA89" i="23"/>
  <c r="DB89" i="23"/>
  <c r="DC89" i="23"/>
  <c r="DD89" i="23"/>
  <c r="DE89" i="23"/>
  <c r="DF89" i="23"/>
  <c r="DG89" i="23"/>
  <c r="DH89" i="23"/>
  <c r="E90" i="23"/>
  <c r="F90" i="23"/>
  <c r="G90" i="23"/>
  <c r="H90" i="23"/>
  <c r="J90" i="23"/>
  <c r="K90" i="23"/>
  <c r="L90" i="23"/>
  <c r="M90" i="23"/>
  <c r="O90" i="23"/>
  <c r="P90" i="23"/>
  <c r="Q90" i="23"/>
  <c r="R90" i="23"/>
  <c r="S90" i="23"/>
  <c r="T90" i="23"/>
  <c r="U90" i="23"/>
  <c r="V90" i="23"/>
  <c r="W90" i="23"/>
  <c r="X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A90" i="23"/>
  <c r="CB90" i="23"/>
  <c r="CC90" i="23"/>
  <c r="CD90" i="23"/>
  <c r="CE90" i="23"/>
  <c r="CF90" i="23"/>
  <c r="CG90" i="23"/>
  <c r="CH90" i="23"/>
  <c r="CI90" i="23"/>
  <c r="CJ90" i="23"/>
  <c r="CK90" i="23"/>
  <c r="CL90" i="23"/>
  <c r="CM90" i="23"/>
  <c r="CN90" i="23"/>
  <c r="CO90" i="23"/>
  <c r="CP90" i="23"/>
  <c r="CQ90" i="23"/>
  <c r="CR90" i="23"/>
  <c r="CS90" i="23"/>
  <c r="CT90" i="23"/>
  <c r="CU90" i="23"/>
  <c r="CV90" i="23"/>
  <c r="CW90" i="23"/>
  <c r="CX90" i="23"/>
  <c r="CY90" i="23"/>
  <c r="CZ90" i="23"/>
  <c r="DA90" i="23"/>
  <c r="DB90" i="23"/>
  <c r="DC90" i="23"/>
  <c r="DD90" i="23"/>
  <c r="DE90" i="23"/>
  <c r="DF90" i="23"/>
  <c r="DG90" i="23"/>
  <c r="DH90" i="23"/>
  <c r="E91" i="23"/>
  <c r="F91" i="23"/>
  <c r="G91" i="23"/>
  <c r="H91" i="23"/>
  <c r="J91" i="23"/>
  <c r="K91" i="23"/>
  <c r="L91" i="23"/>
  <c r="M91" i="23"/>
  <c r="O91" i="23"/>
  <c r="P91" i="23"/>
  <c r="Q91" i="23"/>
  <c r="R91" i="23"/>
  <c r="S91" i="23"/>
  <c r="T91" i="23"/>
  <c r="U91" i="23"/>
  <c r="V91" i="23"/>
  <c r="W91" i="23"/>
  <c r="X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A91" i="23"/>
  <c r="CB91" i="23"/>
  <c r="CC91" i="23"/>
  <c r="CD91" i="23"/>
  <c r="CE91" i="23"/>
  <c r="CF91" i="23"/>
  <c r="CG91" i="23"/>
  <c r="CH91" i="23"/>
  <c r="CI91" i="23"/>
  <c r="CJ91" i="23"/>
  <c r="CK91" i="23"/>
  <c r="CL91" i="23"/>
  <c r="CM91" i="23"/>
  <c r="CN91" i="23"/>
  <c r="CO91" i="23"/>
  <c r="CP91" i="23"/>
  <c r="CQ91" i="23"/>
  <c r="CR91" i="23"/>
  <c r="CS91" i="23"/>
  <c r="CT91" i="23"/>
  <c r="CU91" i="23"/>
  <c r="CV91" i="23"/>
  <c r="CW91" i="23"/>
  <c r="CX91" i="23"/>
  <c r="CY91" i="23"/>
  <c r="CZ91" i="23"/>
  <c r="DA91" i="23"/>
  <c r="DB91" i="23"/>
  <c r="DC91" i="23"/>
  <c r="DD91" i="23"/>
  <c r="DE91" i="23"/>
  <c r="DF91" i="23"/>
  <c r="DG91" i="23"/>
  <c r="DH91" i="23"/>
  <c r="E92" i="23"/>
  <c r="F92" i="23"/>
  <c r="G92" i="23"/>
  <c r="H92" i="23"/>
  <c r="J92" i="23"/>
  <c r="K92" i="23"/>
  <c r="L92" i="23"/>
  <c r="M92" i="23"/>
  <c r="O92" i="23"/>
  <c r="P92" i="23"/>
  <c r="Q92" i="23"/>
  <c r="R92" i="23"/>
  <c r="S92" i="23"/>
  <c r="T92" i="23"/>
  <c r="U92" i="23"/>
  <c r="V92" i="23"/>
  <c r="W92" i="23"/>
  <c r="X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A92" i="23"/>
  <c r="CB92" i="23"/>
  <c r="CC92" i="23"/>
  <c r="CD92" i="23"/>
  <c r="CE92" i="23"/>
  <c r="CF92" i="23"/>
  <c r="CG92" i="23"/>
  <c r="CH92" i="23"/>
  <c r="CI92" i="23"/>
  <c r="CJ92" i="23"/>
  <c r="CK92" i="23"/>
  <c r="CL92" i="23"/>
  <c r="CM92" i="23"/>
  <c r="CN92" i="23"/>
  <c r="CO92" i="23"/>
  <c r="CP92" i="23"/>
  <c r="CQ92" i="23"/>
  <c r="CR92" i="23"/>
  <c r="CS92" i="23"/>
  <c r="CT92" i="23"/>
  <c r="CU92" i="23"/>
  <c r="CV92" i="23"/>
  <c r="CW92" i="23"/>
  <c r="CX92" i="23"/>
  <c r="CY92" i="23"/>
  <c r="CZ92" i="23"/>
  <c r="DA92" i="23"/>
  <c r="DB92" i="23"/>
  <c r="DC92" i="23"/>
  <c r="DD92" i="23"/>
  <c r="DE92" i="23"/>
  <c r="DF92" i="23"/>
  <c r="DG92" i="23"/>
  <c r="DH92" i="23"/>
  <c r="E93" i="23"/>
  <c r="F93" i="23"/>
  <c r="G93" i="23"/>
  <c r="H93" i="23"/>
  <c r="J93" i="23"/>
  <c r="K93" i="23"/>
  <c r="L93" i="23"/>
  <c r="M93" i="23"/>
  <c r="O93" i="23"/>
  <c r="P93" i="23"/>
  <c r="Q93" i="23"/>
  <c r="R93" i="23"/>
  <c r="S93" i="23"/>
  <c r="T93" i="23"/>
  <c r="U93" i="23"/>
  <c r="V93" i="23"/>
  <c r="W93" i="23"/>
  <c r="X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A93" i="23"/>
  <c r="CB93" i="23"/>
  <c r="CC93" i="23"/>
  <c r="CD93" i="23"/>
  <c r="CE93" i="23"/>
  <c r="CF93" i="23"/>
  <c r="CG93" i="23"/>
  <c r="CH93" i="23"/>
  <c r="CI93" i="23"/>
  <c r="CJ93" i="23"/>
  <c r="CK93" i="23"/>
  <c r="CL93" i="23"/>
  <c r="CM93" i="23"/>
  <c r="CN93" i="23"/>
  <c r="CO93" i="23"/>
  <c r="CP93" i="23"/>
  <c r="CQ93" i="23"/>
  <c r="CR93" i="23"/>
  <c r="CS93" i="23"/>
  <c r="CT93" i="23"/>
  <c r="CU93" i="23"/>
  <c r="CV93" i="23"/>
  <c r="CW93" i="23"/>
  <c r="CX93" i="23"/>
  <c r="CY93" i="23"/>
  <c r="CZ93" i="23"/>
  <c r="DA93" i="23"/>
  <c r="DB93" i="23"/>
  <c r="DC93" i="23"/>
  <c r="DD93" i="23"/>
  <c r="DE93" i="23"/>
  <c r="DF93" i="23"/>
  <c r="DG93" i="23"/>
  <c r="DH93" i="23"/>
  <c r="E94" i="23"/>
  <c r="F94" i="23"/>
  <c r="G94" i="23"/>
  <c r="H94" i="23"/>
  <c r="J94" i="23"/>
  <c r="K94" i="23"/>
  <c r="L94" i="23"/>
  <c r="M94" i="23"/>
  <c r="O94" i="23"/>
  <c r="P94" i="23"/>
  <c r="Q94" i="23"/>
  <c r="R94" i="23"/>
  <c r="S94" i="23"/>
  <c r="T94" i="23"/>
  <c r="U94" i="23"/>
  <c r="V94" i="23"/>
  <c r="W94" i="23"/>
  <c r="X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A94" i="23"/>
  <c r="CB94" i="23"/>
  <c r="CC94" i="23"/>
  <c r="CD94" i="23"/>
  <c r="CE94" i="23"/>
  <c r="CF94" i="23"/>
  <c r="CG94" i="23"/>
  <c r="CH94" i="23"/>
  <c r="CI94" i="23"/>
  <c r="CJ94" i="23"/>
  <c r="CK94" i="23"/>
  <c r="CL94" i="23"/>
  <c r="CM94" i="23"/>
  <c r="CN94" i="23"/>
  <c r="CO94" i="23"/>
  <c r="CP94" i="23"/>
  <c r="CQ94" i="23"/>
  <c r="CR94" i="23"/>
  <c r="CS94" i="23"/>
  <c r="CT94" i="23"/>
  <c r="CU94" i="23"/>
  <c r="CV94" i="23"/>
  <c r="CW94" i="23"/>
  <c r="CX94" i="23"/>
  <c r="CY94" i="23"/>
  <c r="CZ94" i="23"/>
  <c r="DA94" i="23"/>
  <c r="DB94" i="23"/>
  <c r="DC94" i="23"/>
  <c r="DD94" i="23"/>
  <c r="DE94" i="23"/>
  <c r="DF94" i="23"/>
  <c r="DG94" i="23"/>
  <c r="DH94" i="23"/>
  <c r="E95" i="23"/>
  <c r="F95" i="23"/>
  <c r="G95" i="23"/>
  <c r="H95" i="23"/>
  <c r="J95" i="23"/>
  <c r="K95" i="23"/>
  <c r="L95" i="23"/>
  <c r="M95" i="23"/>
  <c r="O95" i="23"/>
  <c r="P95" i="23"/>
  <c r="Q95" i="23"/>
  <c r="R95" i="23"/>
  <c r="S95" i="23"/>
  <c r="T95" i="23"/>
  <c r="U95" i="23"/>
  <c r="V95" i="23"/>
  <c r="W95" i="23"/>
  <c r="X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A95" i="23"/>
  <c r="CB95" i="23"/>
  <c r="CC95" i="23"/>
  <c r="CD95" i="23"/>
  <c r="CE95" i="23"/>
  <c r="CF95" i="23"/>
  <c r="CG95" i="23"/>
  <c r="CH95" i="23"/>
  <c r="CI95" i="23"/>
  <c r="CJ95" i="23"/>
  <c r="CK95" i="23"/>
  <c r="CL95" i="23"/>
  <c r="CM95" i="23"/>
  <c r="CN95" i="23"/>
  <c r="CO95" i="23"/>
  <c r="CP95" i="23"/>
  <c r="CQ95" i="23"/>
  <c r="CR95" i="23"/>
  <c r="CS95" i="23"/>
  <c r="CT95" i="23"/>
  <c r="CU95" i="23"/>
  <c r="CV95" i="23"/>
  <c r="CW95" i="23"/>
  <c r="CX95" i="23"/>
  <c r="CY95" i="23"/>
  <c r="CZ95" i="23"/>
  <c r="DA95" i="23"/>
  <c r="DB95" i="23"/>
  <c r="DC95" i="23"/>
  <c r="DD95" i="23"/>
  <c r="DE95" i="23"/>
  <c r="DF95" i="23"/>
  <c r="DG95" i="23"/>
  <c r="DH95" i="23"/>
  <c r="E96" i="23"/>
  <c r="F96" i="23"/>
  <c r="G96" i="23"/>
  <c r="H96" i="23"/>
  <c r="J96" i="23"/>
  <c r="K96" i="23"/>
  <c r="L96" i="23"/>
  <c r="M96" i="23"/>
  <c r="O96" i="23"/>
  <c r="P96" i="23"/>
  <c r="Q96" i="23"/>
  <c r="R96" i="23"/>
  <c r="S96" i="23"/>
  <c r="T96" i="23"/>
  <c r="U96" i="23"/>
  <c r="V96" i="23"/>
  <c r="W96" i="23"/>
  <c r="X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A96" i="23"/>
  <c r="CB96" i="23"/>
  <c r="CC96" i="23"/>
  <c r="CD96" i="23"/>
  <c r="CE96" i="23"/>
  <c r="CF96" i="23"/>
  <c r="CG96" i="23"/>
  <c r="CH96" i="23"/>
  <c r="CI96" i="23"/>
  <c r="CJ96" i="23"/>
  <c r="CK96" i="23"/>
  <c r="CL96" i="23"/>
  <c r="CM96" i="23"/>
  <c r="CN96" i="23"/>
  <c r="CO96" i="23"/>
  <c r="CP96" i="23"/>
  <c r="CQ96" i="23"/>
  <c r="CR96" i="23"/>
  <c r="CS96" i="23"/>
  <c r="CT96" i="23"/>
  <c r="CU96" i="23"/>
  <c r="CV96" i="23"/>
  <c r="CW96" i="23"/>
  <c r="CX96" i="23"/>
  <c r="CY96" i="23"/>
  <c r="CZ96" i="23"/>
  <c r="DA96" i="23"/>
  <c r="DB96" i="23"/>
  <c r="DC96" i="23"/>
  <c r="DD96" i="23"/>
  <c r="DE96" i="23"/>
  <c r="DF96" i="23"/>
  <c r="DG96" i="23"/>
  <c r="DH96" i="23"/>
  <c r="E97" i="23"/>
  <c r="F97" i="23"/>
  <c r="G97" i="23"/>
  <c r="H97" i="23"/>
  <c r="J97" i="23"/>
  <c r="K97" i="23"/>
  <c r="L97" i="23"/>
  <c r="M97" i="23"/>
  <c r="O97" i="23"/>
  <c r="P97" i="23"/>
  <c r="Q97" i="23"/>
  <c r="R97" i="23"/>
  <c r="S97" i="23"/>
  <c r="T97" i="23"/>
  <c r="U97" i="23"/>
  <c r="V97" i="23"/>
  <c r="W97" i="23"/>
  <c r="X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A97" i="23"/>
  <c r="CB97" i="23"/>
  <c r="CC97" i="23"/>
  <c r="CD97" i="23"/>
  <c r="CE97" i="23"/>
  <c r="CF97" i="23"/>
  <c r="CG97" i="23"/>
  <c r="CH97" i="23"/>
  <c r="CI97" i="23"/>
  <c r="CJ97" i="23"/>
  <c r="CK97" i="23"/>
  <c r="CL97" i="23"/>
  <c r="CM97" i="23"/>
  <c r="CN97" i="23"/>
  <c r="CO97" i="23"/>
  <c r="CP97" i="23"/>
  <c r="CQ97" i="23"/>
  <c r="CR97" i="23"/>
  <c r="CS97" i="23"/>
  <c r="CT97" i="23"/>
  <c r="CU97" i="23"/>
  <c r="CV97" i="23"/>
  <c r="CW97" i="23"/>
  <c r="CX97" i="23"/>
  <c r="CY97" i="23"/>
  <c r="CZ97" i="23"/>
  <c r="DA97" i="23"/>
  <c r="DB97" i="23"/>
  <c r="DC97" i="23"/>
  <c r="DD97" i="23"/>
  <c r="DE97" i="23"/>
  <c r="DF97" i="23"/>
  <c r="DG97" i="23"/>
  <c r="DH97" i="23"/>
  <c r="E98" i="23"/>
  <c r="F98" i="23"/>
  <c r="G98" i="23"/>
  <c r="H98" i="23"/>
  <c r="J98" i="23"/>
  <c r="K98" i="23"/>
  <c r="L98" i="23"/>
  <c r="M98" i="23"/>
  <c r="O98" i="23"/>
  <c r="P98" i="23"/>
  <c r="Q98" i="23"/>
  <c r="R98" i="23"/>
  <c r="S98" i="23"/>
  <c r="T98" i="23"/>
  <c r="U98" i="23"/>
  <c r="V98" i="23"/>
  <c r="W98" i="23"/>
  <c r="X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A98" i="23"/>
  <c r="CB98" i="23"/>
  <c r="CC98" i="23"/>
  <c r="CD98" i="23"/>
  <c r="CE98" i="23"/>
  <c r="CF98" i="23"/>
  <c r="CG98" i="23"/>
  <c r="CH98" i="23"/>
  <c r="CI98" i="23"/>
  <c r="CJ98" i="23"/>
  <c r="CK98" i="23"/>
  <c r="CL98" i="23"/>
  <c r="CM98" i="23"/>
  <c r="CN98" i="23"/>
  <c r="CO98" i="23"/>
  <c r="CP98" i="23"/>
  <c r="CQ98" i="23"/>
  <c r="CR98" i="23"/>
  <c r="CS98" i="23"/>
  <c r="CT98" i="23"/>
  <c r="CU98" i="23"/>
  <c r="CV98" i="23"/>
  <c r="CW98" i="23"/>
  <c r="CX98" i="23"/>
  <c r="CY98" i="23"/>
  <c r="CZ98" i="23"/>
  <c r="DA98" i="23"/>
  <c r="DB98" i="23"/>
  <c r="DC98" i="23"/>
  <c r="DD98" i="23"/>
  <c r="DE98" i="23"/>
  <c r="DF98" i="23"/>
  <c r="DG98" i="23"/>
  <c r="DH98" i="23"/>
  <c r="E99" i="23"/>
  <c r="F99" i="23"/>
  <c r="G99" i="23"/>
  <c r="H99" i="23"/>
  <c r="J99" i="23"/>
  <c r="K99" i="23"/>
  <c r="L99" i="23"/>
  <c r="M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A99" i="23"/>
  <c r="CB99" i="23"/>
  <c r="CC99" i="23"/>
  <c r="CD99" i="23"/>
  <c r="CE99" i="23"/>
  <c r="CF99" i="23"/>
  <c r="CG99" i="23"/>
  <c r="CH99" i="23"/>
  <c r="CI99" i="23"/>
  <c r="CJ99" i="23"/>
  <c r="CK99" i="23"/>
  <c r="CL99" i="23"/>
  <c r="CM99" i="23"/>
  <c r="CN99" i="23"/>
  <c r="CO99" i="23"/>
  <c r="CP99" i="23"/>
  <c r="CQ99" i="23"/>
  <c r="CR99" i="23"/>
  <c r="CS99" i="23"/>
  <c r="CT99" i="23"/>
  <c r="CU99" i="23"/>
  <c r="CV99" i="23"/>
  <c r="CW99" i="23"/>
  <c r="CX99" i="23"/>
  <c r="CY99" i="23"/>
  <c r="CZ99" i="23"/>
  <c r="DA99" i="23"/>
  <c r="DB99" i="23"/>
  <c r="DC99" i="23"/>
  <c r="DD99" i="23"/>
  <c r="DE99" i="23"/>
  <c r="DF99" i="23"/>
  <c r="DG99" i="23"/>
  <c r="DH99" i="23"/>
  <c r="E100" i="23"/>
  <c r="F100" i="23"/>
  <c r="G100" i="23"/>
  <c r="H100" i="23"/>
  <c r="J100" i="23"/>
  <c r="K100" i="23"/>
  <c r="L100" i="23"/>
  <c r="M100" i="23"/>
  <c r="O100" i="23"/>
  <c r="P100" i="23"/>
  <c r="Q100" i="23"/>
  <c r="R100" i="23"/>
  <c r="S100" i="23"/>
  <c r="T100" i="23"/>
  <c r="U100" i="23"/>
  <c r="V100" i="23"/>
  <c r="W100" i="23"/>
  <c r="X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A100" i="23"/>
  <c r="CB100" i="23"/>
  <c r="CC100" i="23"/>
  <c r="CD100" i="23"/>
  <c r="CE100" i="23"/>
  <c r="CF100" i="23"/>
  <c r="CG100" i="23"/>
  <c r="CH100" i="23"/>
  <c r="CI100" i="23"/>
  <c r="CJ100" i="23"/>
  <c r="CK100" i="23"/>
  <c r="CL100" i="23"/>
  <c r="CM100" i="23"/>
  <c r="CN100" i="23"/>
  <c r="CO100" i="23"/>
  <c r="CP100" i="23"/>
  <c r="CQ100" i="23"/>
  <c r="CR100" i="23"/>
  <c r="CS100" i="23"/>
  <c r="CT100" i="23"/>
  <c r="CU100" i="23"/>
  <c r="CV100" i="23"/>
  <c r="CW100" i="23"/>
  <c r="CX100" i="23"/>
  <c r="CY100" i="23"/>
  <c r="CZ100" i="23"/>
  <c r="DA100" i="23"/>
  <c r="DB100" i="23"/>
  <c r="DC100" i="23"/>
  <c r="DD100" i="23"/>
  <c r="DE100" i="23"/>
  <c r="DF100" i="23"/>
  <c r="DG100" i="23"/>
  <c r="DH100" i="23"/>
  <c r="E101" i="23"/>
  <c r="F101" i="23"/>
  <c r="G101" i="23"/>
  <c r="H101" i="23"/>
  <c r="J101" i="23"/>
  <c r="K101" i="23"/>
  <c r="L101" i="23"/>
  <c r="M101" i="23"/>
  <c r="O101" i="23"/>
  <c r="P101" i="23"/>
  <c r="Q101" i="23"/>
  <c r="R101" i="23"/>
  <c r="S101" i="23"/>
  <c r="T101" i="23"/>
  <c r="U101" i="23"/>
  <c r="V101" i="23"/>
  <c r="W101" i="23"/>
  <c r="X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A101" i="23"/>
  <c r="CB101" i="23"/>
  <c r="CC101" i="23"/>
  <c r="CD101" i="23"/>
  <c r="CE101" i="23"/>
  <c r="CF101" i="23"/>
  <c r="CG101" i="23"/>
  <c r="CH101" i="23"/>
  <c r="CI101" i="23"/>
  <c r="CJ101" i="23"/>
  <c r="CK101" i="23"/>
  <c r="CL101" i="23"/>
  <c r="CM101" i="23"/>
  <c r="CN101" i="23"/>
  <c r="CO101" i="23"/>
  <c r="CP101" i="23"/>
  <c r="CQ101" i="23"/>
  <c r="CR101" i="23"/>
  <c r="CS101" i="23"/>
  <c r="CT101" i="23"/>
  <c r="CU101" i="23"/>
  <c r="CV101" i="23"/>
  <c r="CW101" i="23"/>
  <c r="CX101" i="23"/>
  <c r="CY101" i="23"/>
  <c r="CZ101" i="23"/>
  <c r="DA101" i="23"/>
  <c r="DB101" i="23"/>
  <c r="DC101" i="23"/>
  <c r="DD101" i="23"/>
  <c r="DE101" i="23"/>
  <c r="DF101" i="23"/>
  <c r="DG101" i="23"/>
  <c r="DH101" i="23"/>
  <c r="E102" i="23"/>
  <c r="F102" i="23"/>
  <c r="G102" i="23"/>
  <c r="H102" i="23"/>
  <c r="J102" i="23"/>
  <c r="K102" i="23"/>
  <c r="L102" i="23"/>
  <c r="M102" i="23"/>
  <c r="O102" i="23"/>
  <c r="P102" i="23"/>
  <c r="Q102" i="23"/>
  <c r="R102" i="23"/>
  <c r="S102" i="23"/>
  <c r="T102" i="23"/>
  <c r="U102" i="23"/>
  <c r="V102" i="23"/>
  <c r="W102" i="23"/>
  <c r="X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A102" i="23"/>
  <c r="CB102" i="23"/>
  <c r="CC102" i="23"/>
  <c r="CD102" i="23"/>
  <c r="CE102" i="23"/>
  <c r="CF102" i="23"/>
  <c r="CG102" i="23"/>
  <c r="CH102" i="23"/>
  <c r="CI102" i="23"/>
  <c r="CJ102" i="23"/>
  <c r="CK102" i="23"/>
  <c r="CL102" i="23"/>
  <c r="CM102" i="23"/>
  <c r="CN102" i="23"/>
  <c r="CO102" i="23"/>
  <c r="CP102" i="23"/>
  <c r="CQ102" i="23"/>
  <c r="CR102" i="23"/>
  <c r="CS102" i="23"/>
  <c r="CT102" i="23"/>
  <c r="CU102" i="23"/>
  <c r="CV102" i="23"/>
  <c r="CW102" i="23"/>
  <c r="CX102" i="23"/>
  <c r="CY102" i="23"/>
  <c r="CZ102" i="23"/>
  <c r="DA102" i="23"/>
  <c r="DB102" i="23"/>
  <c r="DC102" i="23"/>
  <c r="DD102" i="23"/>
  <c r="DE102" i="23"/>
  <c r="DF102" i="23"/>
  <c r="DG102" i="23"/>
  <c r="DH102" i="23"/>
  <c r="E103" i="23"/>
  <c r="F103" i="23"/>
  <c r="G103" i="23"/>
  <c r="H103" i="23"/>
  <c r="J103" i="23"/>
  <c r="K103" i="23"/>
  <c r="L103" i="23"/>
  <c r="M103" i="23"/>
  <c r="O103" i="23"/>
  <c r="P103" i="23"/>
  <c r="Q103" i="23"/>
  <c r="R103" i="23"/>
  <c r="S103" i="23"/>
  <c r="T103" i="23"/>
  <c r="U103" i="23"/>
  <c r="V103" i="23"/>
  <c r="W103" i="23"/>
  <c r="X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A103" i="23"/>
  <c r="CB103" i="23"/>
  <c r="CC103" i="23"/>
  <c r="CD103" i="23"/>
  <c r="CE103" i="23"/>
  <c r="CF103" i="23"/>
  <c r="CG103" i="23"/>
  <c r="CH103" i="23"/>
  <c r="CI103" i="23"/>
  <c r="CJ103" i="23"/>
  <c r="CK103" i="23"/>
  <c r="CL103" i="23"/>
  <c r="CM103" i="23"/>
  <c r="CN103" i="23"/>
  <c r="CO103" i="23"/>
  <c r="CP103" i="23"/>
  <c r="CQ103" i="23"/>
  <c r="CR103" i="23"/>
  <c r="CS103" i="23"/>
  <c r="CT103" i="23"/>
  <c r="CU103" i="23"/>
  <c r="CV103" i="23"/>
  <c r="CW103" i="23"/>
  <c r="CX103" i="23"/>
  <c r="CY103" i="23"/>
  <c r="CZ103" i="23"/>
  <c r="DA103" i="23"/>
  <c r="DB103" i="23"/>
  <c r="DC103" i="23"/>
  <c r="DD103" i="23"/>
  <c r="DE103" i="23"/>
  <c r="DF103" i="23"/>
  <c r="DG103" i="23"/>
  <c r="DH103" i="23"/>
  <c r="E104" i="23"/>
  <c r="F104" i="23"/>
  <c r="G104" i="23"/>
  <c r="H104" i="23"/>
  <c r="J104" i="23"/>
  <c r="K104" i="23"/>
  <c r="L104" i="23"/>
  <c r="M104" i="23"/>
  <c r="O104" i="23"/>
  <c r="P104" i="23"/>
  <c r="Q104" i="23"/>
  <c r="R104" i="23"/>
  <c r="S104" i="23"/>
  <c r="T104" i="23"/>
  <c r="U104" i="23"/>
  <c r="V104" i="23"/>
  <c r="W104" i="23"/>
  <c r="X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A104" i="23"/>
  <c r="CB104" i="23"/>
  <c r="CC104" i="23"/>
  <c r="CD104" i="23"/>
  <c r="CE104" i="23"/>
  <c r="CF104" i="23"/>
  <c r="CG104" i="23"/>
  <c r="CH104" i="23"/>
  <c r="CI104" i="23"/>
  <c r="CJ104" i="23"/>
  <c r="CK104" i="23"/>
  <c r="CL104" i="23"/>
  <c r="CM104" i="23"/>
  <c r="CN104" i="23"/>
  <c r="CO104" i="23"/>
  <c r="CP104" i="23"/>
  <c r="CQ104" i="23"/>
  <c r="CR104" i="23"/>
  <c r="CS104" i="23"/>
  <c r="CT104" i="23"/>
  <c r="CU104" i="23"/>
  <c r="CV104" i="23"/>
  <c r="CW104" i="23"/>
  <c r="CX104" i="23"/>
  <c r="CY104" i="23"/>
  <c r="CZ104" i="23"/>
  <c r="DA104" i="23"/>
  <c r="DB104" i="23"/>
  <c r="DC104" i="23"/>
  <c r="DD104" i="23"/>
  <c r="DE104" i="23"/>
  <c r="DF104" i="23"/>
  <c r="DG104" i="23"/>
  <c r="DH104" i="23"/>
  <c r="E105" i="23"/>
  <c r="F105" i="23"/>
  <c r="G105" i="23"/>
  <c r="H105" i="23"/>
  <c r="J105" i="23"/>
  <c r="K105" i="23"/>
  <c r="L105" i="23"/>
  <c r="M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A105" i="23"/>
  <c r="CB105" i="23"/>
  <c r="CC105" i="23"/>
  <c r="CD105" i="23"/>
  <c r="CE105" i="23"/>
  <c r="CF105" i="23"/>
  <c r="CG105" i="23"/>
  <c r="CH105" i="23"/>
  <c r="CI105" i="23"/>
  <c r="CJ105" i="23"/>
  <c r="CK105" i="23"/>
  <c r="CL105" i="23"/>
  <c r="CM105" i="23"/>
  <c r="CN105" i="23"/>
  <c r="CO105" i="23"/>
  <c r="CP105" i="23"/>
  <c r="CQ105" i="23"/>
  <c r="CR105" i="23"/>
  <c r="CS105" i="23"/>
  <c r="CT105" i="23"/>
  <c r="CU105" i="23"/>
  <c r="CV105" i="23"/>
  <c r="CW105" i="23"/>
  <c r="CX105" i="23"/>
  <c r="CY105" i="23"/>
  <c r="CZ105" i="23"/>
  <c r="DA105" i="23"/>
  <c r="DB105" i="23"/>
  <c r="DC105" i="23"/>
  <c r="DD105" i="23"/>
  <c r="DE105" i="23"/>
  <c r="DF105" i="23"/>
  <c r="DG105" i="23"/>
  <c r="DH105" i="23"/>
  <c r="E106" i="23"/>
  <c r="F106" i="23"/>
  <c r="G106" i="23"/>
  <c r="H106" i="23"/>
  <c r="J106" i="23"/>
  <c r="K106" i="23"/>
  <c r="L106" i="23"/>
  <c r="M106" i="23"/>
  <c r="O106" i="23"/>
  <c r="P106" i="23"/>
  <c r="Q106" i="23"/>
  <c r="R106" i="23"/>
  <c r="S106" i="23"/>
  <c r="T106" i="23"/>
  <c r="U106" i="23"/>
  <c r="V106" i="23"/>
  <c r="W106" i="23"/>
  <c r="X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A106" i="23"/>
  <c r="CB106" i="23"/>
  <c r="CC106" i="23"/>
  <c r="CD106" i="23"/>
  <c r="CE106" i="23"/>
  <c r="CF106" i="23"/>
  <c r="CG106" i="23"/>
  <c r="CH106" i="23"/>
  <c r="CI106" i="23"/>
  <c r="CJ106" i="23"/>
  <c r="CK106" i="23"/>
  <c r="CL106" i="23"/>
  <c r="CM106" i="23"/>
  <c r="CN106" i="23"/>
  <c r="CO106" i="23"/>
  <c r="CP106" i="23"/>
  <c r="CQ106" i="23"/>
  <c r="CR106" i="23"/>
  <c r="CS106" i="23"/>
  <c r="CT106" i="23"/>
  <c r="CU106" i="23"/>
  <c r="CV106" i="23"/>
  <c r="CW106" i="23"/>
  <c r="CX106" i="23"/>
  <c r="CY106" i="23"/>
  <c r="CZ106" i="23"/>
  <c r="DA106" i="23"/>
  <c r="DB106" i="23"/>
  <c r="DC106" i="23"/>
  <c r="DD106" i="23"/>
  <c r="DE106" i="23"/>
  <c r="DF106" i="23"/>
  <c r="DG106" i="23"/>
  <c r="DH106" i="23"/>
  <c r="E107" i="23"/>
  <c r="F107" i="23"/>
  <c r="G107" i="23"/>
  <c r="H107" i="23"/>
  <c r="J107" i="23"/>
  <c r="K107" i="23"/>
  <c r="L107" i="23"/>
  <c r="M107" i="23"/>
  <c r="O107" i="23"/>
  <c r="P107" i="23"/>
  <c r="Q107" i="23"/>
  <c r="R107" i="23"/>
  <c r="S107" i="23"/>
  <c r="T107" i="23"/>
  <c r="U107" i="23"/>
  <c r="V107" i="23"/>
  <c r="W107" i="23"/>
  <c r="X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A107" i="23"/>
  <c r="CB107" i="23"/>
  <c r="CC107" i="23"/>
  <c r="CD107" i="23"/>
  <c r="CE107" i="23"/>
  <c r="CF107" i="23"/>
  <c r="CG107" i="23"/>
  <c r="CH107" i="23"/>
  <c r="CI107" i="23"/>
  <c r="CJ107" i="23"/>
  <c r="CK107" i="23"/>
  <c r="CL107" i="23"/>
  <c r="CM107" i="23"/>
  <c r="CN107" i="23"/>
  <c r="CO107" i="23"/>
  <c r="CP107" i="23"/>
  <c r="CQ107" i="23"/>
  <c r="CR107" i="23"/>
  <c r="CS107" i="23"/>
  <c r="CT107" i="23"/>
  <c r="CU107" i="23"/>
  <c r="CV107" i="23"/>
  <c r="CW107" i="23"/>
  <c r="CX107" i="23"/>
  <c r="CY107" i="23"/>
  <c r="CZ107" i="23"/>
  <c r="DA107" i="23"/>
  <c r="DB107" i="23"/>
  <c r="DC107" i="23"/>
  <c r="DD107" i="23"/>
  <c r="DE107" i="23"/>
  <c r="DF107" i="23"/>
  <c r="DG107" i="23"/>
  <c r="DH107" i="23"/>
  <c r="E108" i="23"/>
  <c r="F108" i="23"/>
  <c r="G108" i="23"/>
  <c r="H108" i="23"/>
  <c r="J108" i="23"/>
  <c r="K108" i="23"/>
  <c r="L108" i="23"/>
  <c r="M108" i="23"/>
  <c r="O108" i="23"/>
  <c r="P108" i="23"/>
  <c r="Q108" i="23"/>
  <c r="R108" i="23"/>
  <c r="S108" i="23"/>
  <c r="T108" i="23"/>
  <c r="U108" i="23"/>
  <c r="V108" i="23"/>
  <c r="W108" i="23"/>
  <c r="X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A108" i="23"/>
  <c r="CB108" i="23"/>
  <c r="CC108" i="23"/>
  <c r="CD108" i="23"/>
  <c r="CE108" i="23"/>
  <c r="CF108" i="23"/>
  <c r="CG108" i="23"/>
  <c r="CH108" i="23"/>
  <c r="CI108" i="23"/>
  <c r="CJ108" i="23"/>
  <c r="CK108" i="23"/>
  <c r="CL108" i="23"/>
  <c r="CM108" i="23"/>
  <c r="CN108" i="23"/>
  <c r="CO108" i="23"/>
  <c r="CP108" i="23"/>
  <c r="CQ108" i="23"/>
  <c r="CR108" i="23"/>
  <c r="CS108" i="23"/>
  <c r="CT108" i="23"/>
  <c r="CU108" i="23"/>
  <c r="CV108" i="23"/>
  <c r="CW108" i="23"/>
  <c r="CX108" i="23"/>
  <c r="CY108" i="23"/>
  <c r="CZ108" i="23"/>
  <c r="DA108" i="23"/>
  <c r="DB108" i="23"/>
  <c r="DC108" i="23"/>
  <c r="DD108" i="23"/>
  <c r="DE108" i="23"/>
  <c r="DF108" i="23"/>
  <c r="DG108" i="23"/>
  <c r="DH108" i="23"/>
  <c r="E109" i="23"/>
  <c r="F109" i="23"/>
  <c r="G109" i="23"/>
  <c r="H109" i="23"/>
  <c r="J109" i="23"/>
  <c r="K109" i="23"/>
  <c r="L109" i="23"/>
  <c r="M109" i="23"/>
  <c r="O109" i="23"/>
  <c r="P109" i="23"/>
  <c r="Q109" i="23"/>
  <c r="R109" i="23"/>
  <c r="S109" i="23"/>
  <c r="T109" i="23"/>
  <c r="U109" i="23"/>
  <c r="V109" i="23"/>
  <c r="W109" i="23"/>
  <c r="X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A109" i="23"/>
  <c r="CB109" i="23"/>
  <c r="CC109" i="23"/>
  <c r="CD109" i="23"/>
  <c r="CE109" i="23"/>
  <c r="CF109" i="23"/>
  <c r="CG109" i="23"/>
  <c r="CH109" i="23"/>
  <c r="CI109" i="23"/>
  <c r="CJ109" i="23"/>
  <c r="CK109" i="23"/>
  <c r="CL109" i="23"/>
  <c r="CM109" i="23"/>
  <c r="CN109" i="23"/>
  <c r="CO109" i="23"/>
  <c r="CP109" i="23"/>
  <c r="CQ109" i="23"/>
  <c r="CR109" i="23"/>
  <c r="CS109" i="23"/>
  <c r="CT109" i="23"/>
  <c r="CU109" i="23"/>
  <c r="CV109" i="23"/>
  <c r="CW109" i="23"/>
  <c r="CX109" i="23"/>
  <c r="CY109" i="23"/>
  <c r="CZ109" i="23"/>
  <c r="DA109" i="23"/>
  <c r="DB109" i="23"/>
  <c r="DC109" i="23"/>
  <c r="DD109" i="23"/>
  <c r="DE109" i="23"/>
  <c r="DF109" i="23"/>
  <c r="DG109" i="23"/>
  <c r="DH109" i="23"/>
  <c r="E110" i="23"/>
  <c r="F110" i="23"/>
  <c r="G110" i="23"/>
  <c r="H110" i="23"/>
  <c r="J110" i="23"/>
  <c r="K110" i="23"/>
  <c r="L110" i="23"/>
  <c r="M110" i="23"/>
  <c r="O110" i="23"/>
  <c r="P110" i="23"/>
  <c r="Q110" i="23"/>
  <c r="R110" i="23"/>
  <c r="S110" i="23"/>
  <c r="T110" i="23"/>
  <c r="U110" i="23"/>
  <c r="V110" i="23"/>
  <c r="W110" i="23"/>
  <c r="X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A110" i="23"/>
  <c r="CB110" i="23"/>
  <c r="CC110" i="23"/>
  <c r="CD110" i="23"/>
  <c r="CE110" i="23"/>
  <c r="CF110" i="23"/>
  <c r="CG110" i="23"/>
  <c r="CH110" i="23"/>
  <c r="CI110" i="23"/>
  <c r="CJ110" i="23"/>
  <c r="CK110" i="23"/>
  <c r="CL110" i="23"/>
  <c r="CM110" i="23"/>
  <c r="CN110" i="23"/>
  <c r="CO110" i="23"/>
  <c r="CP110" i="23"/>
  <c r="CQ110" i="23"/>
  <c r="CR110" i="23"/>
  <c r="CS110" i="23"/>
  <c r="CT110" i="23"/>
  <c r="CU110" i="23"/>
  <c r="CV110" i="23"/>
  <c r="CW110" i="23"/>
  <c r="CX110" i="23"/>
  <c r="CY110" i="23"/>
  <c r="CZ110" i="23"/>
  <c r="DA110" i="23"/>
  <c r="DB110" i="23"/>
  <c r="DC110" i="23"/>
  <c r="DD110" i="23"/>
  <c r="DE110" i="23"/>
  <c r="DF110" i="23"/>
  <c r="DG110" i="23"/>
  <c r="DH110" i="23"/>
  <c r="E111" i="23"/>
  <c r="F111" i="23"/>
  <c r="G111" i="23"/>
  <c r="H111" i="23"/>
  <c r="J111" i="23"/>
  <c r="K111" i="23"/>
  <c r="L111" i="23"/>
  <c r="M111" i="23"/>
  <c r="O111" i="23"/>
  <c r="P111" i="23"/>
  <c r="Q111" i="23"/>
  <c r="R111" i="23"/>
  <c r="S111" i="23"/>
  <c r="T111" i="23"/>
  <c r="U111" i="23"/>
  <c r="V111" i="23"/>
  <c r="W111" i="23"/>
  <c r="X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A111" i="23"/>
  <c r="CB111" i="23"/>
  <c r="CC111" i="23"/>
  <c r="CD111" i="23"/>
  <c r="CE111" i="23"/>
  <c r="CF111" i="23"/>
  <c r="CG111" i="23"/>
  <c r="CH111" i="23"/>
  <c r="CI111" i="23"/>
  <c r="CJ111" i="23"/>
  <c r="CK111" i="23"/>
  <c r="CL111" i="23"/>
  <c r="CM111" i="23"/>
  <c r="CN111" i="23"/>
  <c r="CO111" i="23"/>
  <c r="CP111" i="23"/>
  <c r="CQ111" i="23"/>
  <c r="CR111" i="23"/>
  <c r="CS111" i="23"/>
  <c r="CT111" i="23"/>
  <c r="CU111" i="23"/>
  <c r="CV111" i="23"/>
  <c r="CW111" i="23"/>
  <c r="CX111" i="23"/>
  <c r="CY111" i="23"/>
  <c r="CZ111" i="23"/>
  <c r="DA111" i="23"/>
  <c r="DB111" i="23"/>
  <c r="DC111" i="23"/>
  <c r="DD111" i="23"/>
  <c r="DE111" i="23"/>
  <c r="DF111" i="23"/>
  <c r="DG111" i="23"/>
  <c r="DH111" i="23"/>
  <c r="E112" i="23"/>
  <c r="F112" i="23"/>
  <c r="G112" i="23"/>
  <c r="H112" i="23"/>
  <c r="J112" i="23"/>
  <c r="K112" i="23"/>
  <c r="L112" i="23"/>
  <c r="M112" i="23"/>
  <c r="O112" i="23"/>
  <c r="P112" i="23"/>
  <c r="Q112" i="23"/>
  <c r="R112" i="23"/>
  <c r="S112" i="23"/>
  <c r="T112" i="23"/>
  <c r="U112" i="23"/>
  <c r="V112" i="23"/>
  <c r="W112" i="23"/>
  <c r="X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A112" i="23"/>
  <c r="CB112" i="23"/>
  <c r="CC112" i="23"/>
  <c r="CD112" i="23"/>
  <c r="CE112" i="23"/>
  <c r="CF112" i="23"/>
  <c r="CG112" i="23"/>
  <c r="CH112" i="23"/>
  <c r="CI112" i="23"/>
  <c r="CJ112" i="23"/>
  <c r="CK112" i="23"/>
  <c r="CL112" i="23"/>
  <c r="CM112" i="23"/>
  <c r="CN112" i="23"/>
  <c r="CO112" i="23"/>
  <c r="CP112" i="23"/>
  <c r="CQ112" i="23"/>
  <c r="CR112" i="23"/>
  <c r="CS112" i="23"/>
  <c r="CT112" i="23"/>
  <c r="CU112" i="23"/>
  <c r="CV112" i="23"/>
  <c r="CW112" i="23"/>
  <c r="CX112" i="23"/>
  <c r="CY112" i="23"/>
  <c r="CZ112" i="23"/>
  <c r="DA112" i="23"/>
  <c r="DB112" i="23"/>
  <c r="DC112" i="23"/>
  <c r="DD112" i="23"/>
  <c r="DE112" i="23"/>
  <c r="DF112" i="23"/>
  <c r="DG112" i="23"/>
  <c r="DH112" i="23"/>
  <c r="E113" i="23"/>
  <c r="F113" i="23"/>
  <c r="G113" i="23"/>
  <c r="H113" i="23"/>
  <c r="J113" i="23"/>
  <c r="K113" i="23"/>
  <c r="L113" i="23"/>
  <c r="M113" i="23"/>
  <c r="O113" i="23"/>
  <c r="P113" i="23"/>
  <c r="Q113" i="23"/>
  <c r="R113" i="23"/>
  <c r="S113" i="23"/>
  <c r="T113" i="23"/>
  <c r="U113" i="23"/>
  <c r="V113" i="23"/>
  <c r="W113" i="23"/>
  <c r="X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A113" i="23"/>
  <c r="CB113" i="23"/>
  <c r="CC113" i="23"/>
  <c r="CD113" i="23"/>
  <c r="CE113" i="23"/>
  <c r="CF113" i="23"/>
  <c r="CG113" i="23"/>
  <c r="CH113" i="23"/>
  <c r="CI113" i="23"/>
  <c r="CJ113" i="23"/>
  <c r="CK113" i="23"/>
  <c r="CL113" i="23"/>
  <c r="CM113" i="23"/>
  <c r="CN113" i="23"/>
  <c r="CO113" i="23"/>
  <c r="CP113" i="23"/>
  <c r="CQ113" i="23"/>
  <c r="CR113" i="23"/>
  <c r="CS113" i="23"/>
  <c r="CT113" i="23"/>
  <c r="CU113" i="23"/>
  <c r="CV113" i="23"/>
  <c r="CW113" i="23"/>
  <c r="CX113" i="23"/>
  <c r="CY113" i="23"/>
  <c r="CZ113" i="23"/>
  <c r="DA113" i="23"/>
  <c r="DB113" i="23"/>
  <c r="DC113" i="23"/>
  <c r="DD113" i="23"/>
  <c r="DE113" i="23"/>
  <c r="DF113" i="23"/>
  <c r="DG113" i="23"/>
  <c r="DH113" i="23"/>
  <c r="E114" i="23"/>
  <c r="F114" i="23"/>
  <c r="G114" i="23"/>
  <c r="H114" i="23"/>
  <c r="J114" i="23"/>
  <c r="K114" i="23"/>
  <c r="L114" i="23"/>
  <c r="M114" i="23"/>
  <c r="O114" i="23"/>
  <c r="P114" i="23"/>
  <c r="Q114" i="23"/>
  <c r="R114" i="23"/>
  <c r="S114" i="23"/>
  <c r="T114" i="23"/>
  <c r="U114" i="23"/>
  <c r="V114" i="23"/>
  <c r="W114" i="23"/>
  <c r="X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A114" i="23"/>
  <c r="CB114" i="23"/>
  <c r="CC114" i="23"/>
  <c r="CD114" i="23"/>
  <c r="CE114" i="23"/>
  <c r="CF114" i="23"/>
  <c r="CG114" i="23"/>
  <c r="CH114" i="23"/>
  <c r="CI114" i="23"/>
  <c r="CJ114" i="23"/>
  <c r="CK114" i="23"/>
  <c r="CL114" i="23"/>
  <c r="CM114" i="23"/>
  <c r="CN114" i="23"/>
  <c r="CO114" i="23"/>
  <c r="CP114" i="23"/>
  <c r="CQ114" i="23"/>
  <c r="CR114" i="23"/>
  <c r="CS114" i="23"/>
  <c r="CT114" i="23"/>
  <c r="CU114" i="23"/>
  <c r="CV114" i="23"/>
  <c r="CW114" i="23"/>
  <c r="CX114" i="23"/>
  <c r="CY114" i="23"/>
  <c r="CZ114" i="23"/>
  <c r="DA114" i="23"/>
  <c r="DB114" i="23"/>
  <c r="DC114" i="23"/>
  <c r="DD114" i="23"/>
  <c r="DE114" i="23"/>
  <c r="DF114" i="23"/>
  <c r="DG114" i="23"/>
  <c r="DH114" i="23"/>
  <c r="E115" i="23"/>
  <c r="F115" i="23"/>
  <c r="G115" i="23"/>
  <c r="H115" i="23"/>
  <c r="J115" i="23"/>
  <c r="K115" i="23"/>
  <c r="L115" i="23"/>
  <c r="M115" i="23"/>
  <c r="O115" i="23"/>
  <c r="P115" i="23"/>
  <c r="Q115" i="23"/>
  <c r="R115" i="23"/>
  <c r="S115" i="23"/>
  <c r="T115" i="23"/>
  <c r="U115" i="23"/>
  <c r="V115" i="23"/>
  <c r="W115" i="23"/>
  <c r="X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A115" i="23"/>
  <c r="CB115" i="23"/>
  <c r="CC115" i="23"/>
  <c r="CD115" i="23"/>
  <c r="CE115" i="23"/>
  <c r="CF115" i="23"/>
  <c r="CG115" i="23"/>
  <c r="CH115" i="23"/>
  <c r="CI115" i="23"/>
  <c r="CJ115" i="23"/>
  <c r="CK115" i="23"/>
  <c r="CL115" i="23"/>
  <c r="CM115" i="23"/>
  <c r="CN115" i="23"/>
  <c r="CO115" i="23"/>
  <c r="CP115" i="23"/>
  <c r="CQ115" i="23"/>
  <c r="CR115" i="23"/>
  <c r="CS115" i="23"/>
  <c r="CT115" i="23"/>
  <c r="CU115" i="23"/>
  <c r="CV115" i="23"/>
  <c r="CW115" i="23"/>
  <c r="CX115" i="23"/>
  <c r="CY115" i="23"/>
  <c r="CZ115" i="23"/>
  <c r="DA115" i="23"/>
  <c r="DB115" i="23"/>
  <c r="DC115" i="23"/>
  <c r="DD115" i="23"/>
  <c r="DE115" i="23"/>
  <c r="DF115" i="23"/>
  <c r="DG115" i="23"/>
  <c r="DH115" i="23"/>
  <c r="E116" i="23"/>
  <c r="F116" i="23"/>
  <c r="G116" i="23"/>
  <c r="H116" i="23"/>
  <c r="J116" i="23"/>
  <c r="K116" i="23"/>
  <c r="L116" i="23"/>
  <c r="M116" i="23"/>
  <c r="O116" i="23"/>
  <c r="P116" i="23"/>
  <c r="Q116" i="23"/>
  <c r="R116" i="23"/>
  <c r="S116" i="23"/>
  <c r="T116" i="23"/>
  <c r="U116" i="23"/>
  <c r="V116" i="23"/>
  <c r="W116" i="23"/>
  <c r="X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A116" i="23"/>
  <c r="CB116" i="23"/>
  <c r="CC116" i="23"/>
  <c r="CD116" i="23"/>
  <c r="CE116" i="23"/>
  <c r="CF116" i="23"/>
  <c r="CG116" i="23"/>
  <c r="CH116" i="23"/>
  <c r="CI116" i="23"/>
  <c r="CJ116" i="23"/>
  <c r="CK116" i="23"/>
  <c r="CL116" i="23"/>
  <c r="CM116" i="23"/>
  <c r="CN116" i="23"/>
  <c r="CO116" i="23"/>
  <c r="CP116" i="23"/>
  <c r="CQ116" i="23"/>
  <c r="CR116" i="23"/>
  <c r="CS116" i="23"/>
  <c r="CT116" i="23"/>
  <c r="CU116" i="23"/>
  <c r="CV116" i="23"/>
  <c r="CW116" i="23"/>
  <c r="CX116" i="23"/>
  <c r="CY116" i="23"/>
  <c r="CZ116" i="23"/>
  <c r="DA116" i="23"/>
  <c r="DB116" i="23"/>
  <c r="DC116" i="23"/>
  <c r="DD116" i="23"/>
  <c r="DE116" i="23"/>
  <c r="DF116" i="23"/>
  <c r="DG116" i="23"/>
  <c r="DH116" i="23"/>
  <c r="E117" i="23"/>
  <c r="F117" i="23"/>
  <c r="G117" i="23"/>
  <c r="H117" i="23"/>
  <c r="J117" i="23"/>
  <c r="K117" i="23"/>
  <c r="L117" i="23"/>
  <c r="M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A117" i="23"/>
  <c r="CB117" i="23"/>
  <c r="CC117" i="23"/>
  <c r="CD117" i="23"/>
  <c r="CE117" i="23"/>
  <c r="CF117" i="23"/>
  <c r="CG117" i="23"/>
  <c r="CH117" i="23"/>
  <c r="CI117" i="23"/>
  <c r="CJ117" i="23"/>
  <c r="CK117" i="23"/>
  <c r="CL117" i="23"/>
  <c r="CM117" i="23"/>
  <c r="CN117" i="23"/>
  <c r="CO117" i="23"/>
  <c r="CP117" i="23"/>
  <c r="CQ117" i="23"/>
  <c r="CR117" i="23"/>
  <c r="CS117" i="23"/>
  <c r="CT117" i="23"/>
  <c r="CU117" i="23"/>
  <c r="CV117" i="23"/>
  <c r="CW117" i="23"/>
  <c r="CX117" i="23"/>
  <c r="CY117" i="23"/>
  <c r="CZ117" i="23"/>
  <c r="DA117" i="23"/>
  <c r="DB117" i="23"/>
  <c r="DC117" i="23"/>
  <c r="DD117" i="23"/>
  <c r="DE117" i="23"/>
  <c r="DF117" i="23"/>
  <c r="DG117" i="23"/>
  <c r="DH117" i="23"/>
  <c r="E118" i="23"/>
  <c r="F118" i="23"/>
  <c r="G118" i="23"/>
  <c r="H118" i="23"/>
  <c r="J118" i="23"/>
  <c r="K118" i="23"/>
  <c r="L118" i="23"/>
  <c r="M118" i="23"/>
  <c r="O118" i="23"/>
  <c r="P118" i="23"/>
  <c r="Q118" i="23"/>
  <c r="R118" i="23"/>
  <c r="S118" i="23"/>
  <c r="T118" i="23"/>
  <c r="U118" i="23"/>
  <c r="V118" i="23"/>
  <c r="W118" i="23"/>
  <c r="X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A118" i="23"/>
  <c r="CB118" i="23"/>
  <c r="CC118" i="23"/>
  <c r="CD118" i="23"/>
  <c r="CE118" i="23"/>
  <c r="CF118" i="23"/>
  <c r="CG118" i="23"/>
  <c r="CH118" i="23"/>
  <c r="CI118" i="23"/>
  <c r="CJ118" i="23"/>
  <c r="CK118" i="23"/>
  <c r="CL118" i="23"/>
  <c r="CM118" i="23"/>
  <c r="CN118" i="23"/>
  <c r="CO118" i="23"/>
  <c r="CP118" i="23"/>
  <c r="CQ118" i="23"/>
  <c r="CR118" i="23"/>
  <c r="CS118" i="23"/>
  <c r="CT118" i="23"/>
  <c r="CU118" i="23"/>
  <c r="CV118" i="23"/>
  <c r="CW118" i="23"/>
  <c r="CX118" i="23"/>
  <c r="CY118" i="23"/>
  <c r="CZ118" i="23"/>
  <c r="DA118" i="23"/>
  <c r="DB118" i="23"/>
  <c r="DC118" i="23"/>
  <c r="DD118" i="23"/>
  <c r="DE118" i="23"/>
  <c r="DF118" i="23"/>
  <c r="DG118" i="23"/>
  <c r="DH118" i="23"/>
  <c r="E119" i="23"/>
  <c r="F119" i="23"/>
  <c r="G119" i="23"/>
  <c r="H119" i="23"/>
  <c r="J119" i="23"/>
  <c r="K119" i="23"/>
  <c r="L119" i="23"/>
  <c r="M119" i="23"/>
  <c r="O119" i="23"/>
  <c r="P119" i="23"/>
  <c r="Q119" i="23"/>
  <c r="R119" i="23"/>
  <c r="S119" i="23"/>
  <c r="T119" i="23"/>
  <c r="U119" i="23"/>
  <c r="V119" i="23"/>
  <c r="W119" i="23"/>
  <c r="X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A119" i="23"/>
  <c r="CB119" i="23"/>
  <c r="CC119" i="23"/>
  <c r="CD119" i="23"/>
  <c r="CE119" i="23"/>
  <c r="CF119" i="23"/>
  <c r="CG119" i="23"/>
  <c r="CH119" i="23"/>
  <c r="CI119" i="23"/>
  <c r="CJ119" i="23"/>
  <c r="CK119" i="23"/>
  <c r="CL119" i="23"/>
  <c r="CM119" i="23"/>
  <c r="CN119" i="23"/>
  <c r="CO119" i="23"/>
  <c r="CP119" i="23"/>
  <c r="CQ119" i="23"/>
  <c r="CR119" i="23"/>
  <c r="CS119" i="23"/>
  <c r="CT119" i="23"/>
  <c r="CU119" i="23"/>
  <c r="CV119" i="23"/>
  <c r="CW119" i="23"/>
  <c r="CX119" i="23"/>
  <c r="CY119" i="23"/>
  <c r="CZ119" i="23"/>
  <c r="DA119" i="23"/>
  <c r="DB119" i="23"/>
  <c r="DC119" i="23"/>
  <c r="DD119" i="23"/>
  <c r="DE119" i="23"/>
  <c r="DF119" i="23"/>
  <c r="DG119" i="23"/>
  <c r="DH119" i="23"/>
  <c r="E120" i="23"/>
  <c r="F120" i="23"/>
  <c r="G120" i="23"/>
  <c r="H120" i="23"/>
  <c r="J120" i="23"/>
  <c r="K120" i="23"/>
  <c r="L120" i="23"/>
  <c r="M120" i="23"/>
  <c r="O120" i="23"/>
  <c r="P120" i="23"/>
  <c r="Q120" i="23"/>
  <c r="R120" i="23"/>
  <c r="S120" i="23"/>
  <c r="T120" i="23"/>
  <c r="U120" i="23"/>
  <c r="V120" i="23"/>
  <c r="W120" i="23"/>
  <c r="X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A120" i="23"/>
  <c r="CB120" i="23"/>
  <c r="CC120" i="23"/>
  <c r="CD120" i="23"/>
  <c r="CE120" i="23"/>
  <c r="CF120" i="23"/>
  <c r="CG120" i="23"/>
  <c r="CH120" i="23"/>
  <c r="CI120" i="23"/>
  <c r="CJ120" i="23"/>
  <c r="CK120" i="23"/>
  <c r="CL120" i="23"/>
  <c r="CM120" i="23"/>
  <c r="CN120" i="23"/>
  <c r="CO120" i="23"/>
  <c r="CP120" i="23"/>
  <c r="CQ120" i="23"/>
  <c r="CR120" i="23"/>
  <c r="CS120" i="23"/>
  <c r="CT120" i="23"/>
  <c r="CU120" i="23"/>
  <c r="CV120" i="23"/>
  <c r="CW120" i="23"/>
  <c r="CX120" i="23"/>
  <c r="CY120" i="23"/>
  <c r="CZ120" i="23"/>
  <c r="DA120" i="23"/>
  <c r="DB120" i="23"/>
  <c r="DC120" i="23"/>
  <c r="DD120" i="23"/>
  <c r="DE120" i="23"/>
  <c r="DF120" i="23"/>
  <c r="DG120" i="23"/>
  <c r="DH120" i="23"/>
  <c r="E121" i="23"/>
  <c r="F121" i="23"/>
  <c r="G121" i="23"/>
  <c r="H121" i="23"/>
  <c r="J121" i="23"/>
  <c r="K121" i="23"/>
  <c r="L121" i="23"/>
  <c r="M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A121" i="23"/>
  <c r="CB121" i="23"/>
  <c r="CC121" i="23"/>
  <c r="CD121" i="23"/>
  <c r="CE121" i="23"/>
  <c r="CF121" i="23"/>
  <c r="CG121" i="23"/>
  <c r="CH121" i="23"/>
  <c r="CI121" i="23"/>
  <c r="CJ121" i="23"/>
  <c r="CK121" i="23"/>
  <c r="CL121" i="23"/>
  <c r="CM121" i="23"/>
  <c r="CN121" i="23"/>
  <c r="CO121" i="23"/>
  <c r="CP121" i="23"/>
  <c r="CQ121" i="23"/>
  <c r="CR121" i="23"/>
  <c r="CS121" i="23"/>
  <c r="CT121" i="23"/>
  <c r="CU121" i="23"/>
  <c r="CV121" i="23"/>
  <c r="CW121" i="23"/>
  <c r="CX121" i="23"/>
  <c r="CY121" i="23"/>
  <c r="CZ121" i="23"/>
  <c r="DA121" i="23"/>
  <c r="DB121" i="23"/>
  <c r="DC121" i="23"/>
  <c r="DD121" i="23"/>
  <c r="DE121" i="23"/>
  <c r="DF121" i="23"/>
  <c r="DG121" i="23"/>
  <c r="DH121" i="23"/>
  <c r="E122" i="23"/>
  <c r="F122" i="23"/>
  <c r="G122" i="23"/>
  <c r="H122" i="23"/>
  <c r="J122" i="23"/>
  <c r="K122" i="23"/>
  <c r="L122" i="23"/>
  <c r="M122" i="23"/>
  <c r="O122" i="23"/>
  <c r="P122" i="23"/>
  <c r="Q122" i="23"/>
  <c r="R122" i="23"/>
  <c r="S122" i="23"/>
  <c r="T122" i="23"/>
  <c r="U122" i="23"/>
  <c r="V122" i="23"/>
  <c r="W122" i="23"/>
  <c r="X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A122" i="23"/>
  <c r="CB122" i="23"/>
  <c r="CC122" i="23"/>
  <c r="CD122" i="23"/>
  <c r="CE122" i="23"/>
  <c r="CF122" i="23"/>
  <c r="CG122" i="23"/>
  <c r="CH122" i="23"/>
  <c r="CI122" i="23"/>
  <c r="CJ122" i="23"/>
  <c r="CK122" i="23"/>
  <c r="CL122" i="23"/>
  <c r="CM122" i="23"/>
  <c r="CN122" i="23"/>
  <c r="CO122" i="23"/>
  <c r="CP122" i="23"/>
  <c r="CQ122" i="23"/>
  <c r="CR122" i="23"/>
  <c r="CS122" i="23"/>
  <c r="CT122" i="23"/>
  <c r="CU122" i="23"/>
  <c r="CV122" i="23"/>
  <c r="CW122" i="23"/>
  <c r="CX122" i="23"/>
  <c r="CY122" i="23"/>
  <c r="CZ122" i="23"/>
  <c r="DA122" i="23"/>
  <c r="DB122" i="23"/>
  <c r="DC122" i="23"/>
  <c r="DD122" i="23"/>
  <c r="DE122" i="23"/>
  <c r="DF122" i="23"/>
  <c r="DG122" i="23"/>
  <c r="DH122" i="23"/>
  <c r="E123" i="23"/>
  <c r="F123" i="23"/>
  <c r="G123" i="23"/>
  <c r="H123" i="23"/>
  <c r="J123" i="23"/>
  <c r="K123" i="23"/>
  <c r="L123" i="23"/>
  <c r="M123" i="23"/>
  <c r="O123" i="23"/>
  <c r="P123" i="23"/>
  <c r="Q123" i="23"/>
  <c r="R123" i="23"/>
  <c r="S123" i="23"/>
  <c r="T123" i="23"/>
  <c r="U123" i="23"/>
  <c r="V123" i="23"/>
  <c r="W123" i="23"/>
  <c r="X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A123" i="23"/>
  <c r="CB123" i="23"/>
  <c r="CC123" i="23"/>
  <c r="CD123" i="23"/>
  <c r="CE123" i="23"/>
  <c r="CF123" i="23"/>
  <c r="CG123" i="23"/>
  <c r="CH123" i="23"/>
  <c r="CI123" i="23"/>
  <c r="CJ123" i="23"/>
  <c r="CK123" i="23"/>
  <c r="CL123" i="23"/>
  <c r="CM123" i="23"/>
  <c r="CN123" i="23"/>
  <c r="CO123" i="23"/>
  <c r="CP123" i="23"/>
  <c r="CQ123" i="23"/>
  <c r="CR123" i="23"/>
  <c r="CS123" i="23"/>
  <c r="CT123" i="23"/>
  <c r="CU123" i="23"/>
  <c r="CV123" i="23"/>
  <c r="CW123" i="23"/>
  <c r="CX123" i="23"/>
  <c r="CY123" i="23"/>
  <c r="CZ123" i="23"/>
  <c r="DA123" i="23"/>
  <c r="DB123" i="23"/>
  <c r="DC123" i="23"/>
  <c r="DD123" i="23"/>
  <c r="DE123" i="23"/>
  <c r="DF123" i="23"/>
  <c r="DG123" i="23"/>
  <c r="DH123" i="23"/>
  <c r="E124" i="23"/>
  <c r="F124" i="23"/>
  <c r="G124" i="23"/>
  <c r="H124" i="23"/>
  <c r="J124" i="23"/>
  <c r="K124" i="23"/>
  <c r="L124" i="23"/>
  <c r="M124" i="23"/>
  <c r="O124" i="23"/>
  <c r="P124" i="23"/>
  <c r="Q124" i="23"/>
  <c r="R124" i="23"/>
  <c r="S124" i="23"/>
  <c r="T124" i="23"/>
  <c r="U124" i="23"/>
  <c r="V124" i="23"/>
  <c r="W124" i="23"/>
  <c r="X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A124" i="23"/>
  <c r="CB124" i="23"/>
  <c r="CC124" i="23"/>
  <c r="CD124" i="23"/>
  <c r="CE124" i="23"/>
  <c r="CF124" i="23"/>
  <c r="CG124" i="23"/>
  <c r="CH124" i="23"/>
  <c r="CI124" i="23"/>
  <c r="CJ124" i="23"/>
  <c r="CK124" i="23"/>
  <c r="CL124" i="23"/>
  <c r="CM124" i="23"/>
  <c r="CN124" i="23"/>
  <c r="CO124" i="23"/>
  <c r="CP124" i="23"/>
  <c r="CQ124" i="23"/>
  <c r="CR124" i="23"/>
  <c r="CS124" i="23"/>
  <c r="CT124" i="23"/>
  <c r="CU124" i="23"/>
  <c r="CV124" i="23"/>
  <c r="CW124" i="23"/>
  <c r="CX124" i="23"/>
  <c r="CY124" i="23"/>
  <c r="CZ124" i="23"/>
  <c r="DA124" i="23"/>
  <c r="DB124" i="23"/>
  <c r="DC124" i="23"/>
  <c r="DD124" i="23"/>
  <c r="DE124" i="23"/>
  <c r="DF124" i="23"/>
  <c r="DG124" i="23"/>
  <c r="DH124" i="23"/>
  <c r="D116" i="23"/>
  <c r="D117" i="23"/>
  <c r="D118" i="23"/>
  <c r="D119" i="23"/>
  <c r="D120" i="23"/>
  <c r="D121" i="23"/>
  <c r="D122" i="23"/>
  <c r="D123" i="23"/>
  <c r="D124"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6" i="23"/>
  <c r="D6" i="27" s="1" a="1"/>
  <c r="AI6" i="37" l="1" a="1"/>
  <c r="AI6" i="35" a="1"/>
  <c r="AI6" i="8" a="1"/>
  <c r="D6" i="27"/>
  <c r="AY7" i="27"/>
  <c r="CR10" i="27"/>
  <c r="AU11" i="27"/>
  <c r="CB11" i="27"/>
  <c r="DF11" i="27"/>
  <c r="AD12" i="27"/>
  <c r="BL12" i="27"/>
  <c r="CO12" i="27"/>
  <c r="R13" i="27"/>
  <c r="AR13" i="27"/>
  <c r="CC13" i="27"/>
  <c r="DB13" i="27"/>
  <c r="AE14" i="27"/>
  <c r="BG14" i="27"/>
  <c r="CL14" i="27"/>
  <c r="I15" i="27"/>
  <c r="AH15" i="27"/>
  <c r="BN15" i="27"/>
  <c r="CN15" i="27"/>
  <c r="O16" i="27"/>
  <c r="AP16" i="27"/>
  <c r="BV16" i="27"/>
  <c r="CT16" i="27"/>
  <c r="T17" i="27"/>
  <c r="AV17" i="27"/>
  <c r="BT17" i="27"/>
  <c r="CW17" i="27"/>
  <c r="R18" i="27"/>
  <c r="AM18" i="27"/>
  <c r="BJ18" i="27"/>
  <c r="CB18" i="27"/>
  <c r="CT18" i="27"/>
  <c r="G19" i="27"/>
  <c r="Y19" i="27"/>
  <c r="AQ19" i="27"/>
  <c r="BK19" i="27"/>
  <c r="CC19" i="27"/>
  <c r="CU19" i="27"/>
  <c r="H20" i="27"/>
  <c r="Z20" i="27"/>
  <c r="AR20" i="27"/>
  <c r="BJ20" i="27"/>
  <c r="CD20" i="27"/>
  <c r="CV20" i="27"/>
  <c r="I21" i="27"/>
  <c r="AA21" i="27"/>
  <c r="AS21" i="27"/>
  <c r="BK21" i="27"/>
  <c r="CC21" i="27"/>
  <c r="CS21" i="27"/>
  <c r="D22" i="27"/>
  <c r="T22" i="27"/>
  <c r="AJ22" i="27"/>
  <c r="AZ22" i="27"/>
  <c r="BP22" i="27"/>
  <c r="CF22" i="27"/>
  <c r="CV22" i="27"/>
  <c r="G23" i="27"/>
  <c r="W23" i="27"/>
  <c r="AM23" i="27"/>
  <c r="BC23" i="27"/>
  <c r="BS23" i="27"/>
  <c r="CI23" i="27"/>
  <c r="CY23" i="27"/>
  <c r="J24" i="27"/>
  <c r="Z24" i="27"/>
  <c r="AP24" i="27"/>
  <c r="BF24" i="27"/>
  <c r="BV24" i="27"/>
  <c r="CL24" i="27"/>
  <c r="DB24" i="27"/>
  <c r="M25" i="27"/>
  <c r="AC25" i="27"/>
  <c r="AS25" i="27"/>
  <c r="CA7" i="27"/>
  <c r="K11" i="27"/>
  <c r="AV11" i="27"/>
  <c r="CC11" i="27"/>
  <c r="DG11" i="27"/>
  <c r="AI12" i="27"/>
  <c r="BM12" i="27"/>
  <c r="CP12" i="27"/>
  <c r="S13" i="27"/>
  <c r="AV13" i="27"/>
  <c r="CD13" i="27"/>
  <c r="DD13" i="27"/>
  <c r="AJ14" i="27"/>
  <c r="BH14" i="27"/>
  <c r="CM14" i="27"/>
  <c r="J15" i="27"/>
  <c r="AO15" i="27"/>
  <c r="BQ15" i="27"/>
  <c r="CO15" i="27"/>
  <c r="P16" i="27"/>
  <c r="AQ16" i="27"/>
  <c r="BW16" i="27"/>
  <c r="CU16" i="27"/>
  <c r="V17" i="27"/>
  <c r="AW17" i="27"/>
  <c r="CA17" i="27"/>
  <c r="CX17" i="27"/>
  <c r="S18" i="27"/>
  <c r="AS18" i="27"/>
  <c r="BK18" i="27"/>
  <c r="CC18" i="27"/>
  <c r="CU18" i="27"/>
  <c r="H19" i="27"/>
  <c r="Z19" i="27"/>
  <c r="AT19" i="27"/>
  <c r="BL19" i="27"/>
  <c r="CD19" i="27"/>
  <c r="CV19" i="27"/>
  <c r="I20" i="27"/>
  <c r="AA20" i="27"/>
  <c r="AS20" i="27"/>
  <c r="BM20" i="27"/>
  <c r="CE20" i="27"/>
  <c r="CW20" i="27"/>
  <c r="J21" i="27"/>
  <c r="AB21" i="27"/>
  <c r="AT21" i="27"/>
  <c r="BL21" i="27"/>
  <c r="CD21" i="27"/>
  <c r="CT21" i="27"/>
  <c r="E22" i="27"/>
  <c r="U22" i="27"/>
  <c r="AK22" i="27"/>
  <c r="BA22" i="27"/>
  <c r="BQ22" i="27"/>
  <c r="CG22" i="27"/>
  <c r="CW22" i="27"/>
  <c r="H23" i="27"/>
  <c r="X23" i="27"/>
  <c r="AN23" i="27"/>
  <c r="BD23" i="27"/>
  <c r="BT23" i="27"/>
  <c r="CJ23" i="27"/>
  <c r="CZ23" i="27"/>
  <c r="K24" i="27"/>
  <c r="AA24" i="27"/>
  <c r="AQ24" i="27"/>
  <c r="BG24" i="27"/>
  <c r="BW24" i="27"/>
  <c r="CM24" i="27"/>
  <c r="DC24" i="27"/>
  <c r="N25" i="27"/>
  <c r="CW7" i="27"/>
  <c r="P11" i="27"/>
  <c r="AW11" i="27"/>
  <c r="CE11" i="27"/>
  <c r="DH11" i="27"/>
  <c r="AJ12" i="27"/>
  <c r="BN12" i="27"/>
  <c r="CU12" i="27"/>
  <c r="T13" i="27"/>
  <c r="AW13" i="27"/>
  <c r="CE13" i="27"/>
  <c r="DH13" i="27"/>
  <c r="AK14" i="27"/>
  <c r="BI14" i="27"/>
  <c r="CO14" i="27"/>
  <c r="K15" i="27"/>
  <c r="AP15" i="27"/>
  <c r="BR15" i="27"/>
  <c r="CW15" i="27"/>
  <c r="Q16" i="27"/>
  <c r="AR16" i="27"/>
  <c r="BX16" i="27"/>
  <c r="CW16" i="27"/>
  <c r="X17" i="27"/>
  <c r="AX17" i="27"/>
  <c r="CB17" i="27"/>
  <c r="CZ17" i="27"/>
  <c r="T18" i="27"/>
  <c r="AT18" i="27"/>
  <c r="BL18" i="27"/>
  <c r="CD18" i="27"/>
  <c r="CV18" i="27"/>
  <c r="I19" i="27"/>
  <c r="AA19" i="27"/>
  <c r="AU19" i="27"/>
  <c r="BM19" i="27"/>
  <c r="CE19" i="27"/>
  <c r="CW19" i="27"/>
  <c r="J20" i="27"/>
  <c r="AB20" i="27"/>
  <c r="AT20" i="27"/>
  <c r="BN20" i="27"/>
  <c r="CF20" i="27"/>
  <c r="CX20" i="27"/>
  <c r="K21" i="27"/>
  <c r="AC21" i="27"/>
  <c r="AU21" i="27"/>
  <c r="BM21" i="27"/>
  <c r="CE21" i="27"/>
  <c r="CU21" i="27"/>
  <c r="F22" i="27"/>
  <c r="V22" i="27"/>
  <c r="AL22" i="27"/>
  <c r="BB22" i="27"/>
  <c r="BR22" i="27"/>
  <c r="CH22" i="27"/>
  <c r="CX22" i="27"/>
  <c r="I23" i="27"/>
  <c r="Y23" i="27"/>
  <c r="AO23" i="27"/>
  <c r="BE23" i="27"/>
  <c r="BU23" i="27"/>
  <c r="CK23" i="27"/>
  <c r="DA23" i="27"/>
  <c r="L24" i="27"/>
  <c r="AB24" i="27"/>
  <c r="AR24" i="27"/>
  <c r="BH24" i="27"/>
  <c r="BX24" i="27"/>
  <c r="CN24" i="27"/>
  <c r="DD24" i="27"/>
  <c r="T8" i="27"/>
  <c r="Q11" i="27"/>
  <c r="AX11" i="27"/>
  <c r="CF11" i="27"/>
  <c r="D12" i="27"/>
  <c r="AL12" i="27"/>
  <c r="BO12" i="27"/>
  <c r="CV12" i="27"/>
  <c r="U13" i="27"/>
  <c r="BB13" i="27"/>
  <c r="CF13" i="27"/>
  <c r="D14" i="27"/>
  <c r="AL14" i="27"/>
  <c r="BK14" i="27"/>
  <c r="CQ14" i="27"/>
  <c r="L15" i="27"/>
  <c r="AR15" i="27"/>
  <c r="BS15" i="27"/>
  <c r="CX15" i="27"/>
  <c r="R16" i="27"/>
  <c r="AW16" i="27"/>
  <c r="BY16" i="27"/>
  <c r="CZ16" i="27"/>
  <c r="AA17" i="27"/>
  <c r="AY17" i="27"/>
  <c r="CC17" i="27"/>
  <c r="DC17" i="27"/>
  <c r="U18" i="27"/>
  <c r="AU18" i="27"/>
  <c r="BM18" i="27"/>
  <c r="CE18" i="27"/>
  <c r="CW18" i="27"/>
  <c r="J19" i="27"/>
  <c r="AD19" i="27"/>
  <c r="AV19" i="27"/>
  <c r="BN19" i="27"/>
  <c r="CF19" i="27"/>
  <c r="CX19" i="27"/>
  <c r="K20" i="27"/>
  <c r="AC20" i="27"/>
  <c r="AW20" i="27"/>
  <c r="BO20" i="27"/>
  <c r="CG20" i="27"/>
  <c r="CY20" i="27"/>
  <c r="L21" i="27"/>
  <c r="AD21" i="27"/>
  <c r="AV21" i="27"/>
  <c r="BP21" i="27"/>
  <c r="CF21" i="27"/>
  <c r="CV21" i="27"/>
  <c r="G22" i="27"/>
  <c r="W22" i="27"/>
  <c r="AM22" i="27"/>
  <c r="BC22" i="27"/>
  <c r="AP8" i="27"/>
  <c r="V11" i="27"/>
  <c r="AY11" i="27"/>
  <c r="CH11" i="27"/>
  <c r="E12" i="27"/>
  <c r="AM12" i="27"/>
  <c r="BP12" i="27"/>
  <c r="CX12" i="27"/>
  <c r="V13" i="27"/>
  <c r="BC13" i="27"/>
  <c r="CG13" i="27"/>
  <c r="I14" i="27"/>
  <c r="AM14" i="27"/>
  <c r="BN14" i="27"/>
  <c r="CT14" i="27"/>
  <c r="M15" i="27"/>
  <c r="AS15" i="27"/>
  <c r="BT15" i="27"/>
  <c r="CZ15" i="27"/>
  <c r="S16" i="27"/>
  <c r="AX16" i="27"/>
  <c r="BZ16" i="27"/>
  <c r="DE16" i="27"/>
  <c r="AB17" i="27"/>
  <c r="AZ17" i="27"/>
  <c r="CD17" i="27"/>
  <c r="DD17" i="27"/>
  <c r="V18" i="27"/>
  <c r="AV18" i="27"/>
  <c r="BN18" i="27"/>
  <c r="CF18" i="27"/>
  <c r="CX18" i="27"/>
  <c r="K19" i="27"/>
  <c r="AE19" i="27"/>
  <c r="AW19" i="27"/>
  <c r="BO19" i="27"/>
  <c r="CG19" i="27"/>
  <c r="CY19" i="27"/>
  <c r="L20" i="27"/>
  <c r="AD20" i="27"/>
  <c r="AX20" i="27"/>
  <c r="BP20" i="27"/>
  <c r="CH20" i="27"/>
  <c r="CZ20" i="27"/>
  <c r="M21" i="27"/>
  <c r="BQ8" i="27"/>
  <c r="Z11" i="27"/>
  <c r="BH11" i="27"/>
  <c r="CL11" i="27"/>
  <c r="F12" i="27"/>
  <c r="AO12" i="27"/>
  <c r="BQ12" i="27"/>
  <c r="CY12" i="27"/>
  <c r="W13" i="27"/>
  <c r="BE13" i="27"/>
  <c r="CH13" i="27"/>
  <c r="J14" i="27"/>
  <c r="AN14" i="27"/>
  <c r="BS14" i="27"/>
  <c r="CU14" i="27"/>
  <c r="N15" i="27"/>
  <c r="AT15" i="27"/>
  <c r="BU15" i="27"/>
  <c r="DA15" i="27"/>
  <c r="U16" i="27"/>
  <c r="BA16" i="27"/>
  <c r="CA16" i="27"/>
  <c r="DF16" i="27"/>
  <c r="AC17" i="27"/>
  <c r="CL8" i="27"/>
  <c r="AB11" i="27"/>
  <c r="BI11" i="27"/>
  <c r="CM11" i="27"/>
  <c r="O12" i="27"/>
  <c r="AS12" i="27"/>
  <c r="BR12" i="27"/>
  <c r="DA12" i="27"/>
  <c r="X13" i="27"/>
  <c r="BF13" i="27"/>
  <c r="CI13" i="27"/>
  <c r="L14" i="27"/>
  <c r="AO14" i="27"/>
  <c r="BT14" i="27"/>
  <c r="CV14" i="27"/>
  <c r="V15" i="27"/>
  <c r="AU15" i="27"/>
  <c r="BV15" i="27"/>
  <c r="DB15" i="27"/>
  <c r="X16" i="27"/>
  <c r="BD16" i="27"/>
  <c r="CB16" i="27"/>
  <c r="DH16" i="27"/>
  <c r="AD17" i="27"/>
  <c r="BI17" i="27"/>
  <c r="CF17" i="27"/>
  <c r="DF17" i="27"/>
  <c r="G9" i="27"/>
  <c r="AC11" i="27"/>
  <c r="BK11" i="27"/>
  <c r="CN11" i="27"/>
  <c r="P12" i="27"/>
  <c r="AT12" i="27"/>
  <c r="CA12" i="27"/>
  <c r="DE12" i="27"/>
  <c r="Y13" i="27"/>
  <c r="BH13" i="27"/>
  <c r="CJ13" i="27"/>
  <c r="M14" i="27"/>
  <c r="AP14" i="27"/>
  <c r="BV14" i="27"/>
  <c r="CW14" i="27"/>
  <c r="W15" i="27"/>
  <c r="AV15" i="27"/>
  <c r="AB9" i="27"/>
  <c r="AD11" i="27"/>
  <c r="BL11" i="27"/>
  <c r="CO11" i="27"/>
  <c r="R12" i="27"/>
  <c r="AU12" i="27"/>
  <c r="CB12" i="27"/>
  <c r="DF12" i="27"/>
  <c r="AH13" i="27"/>
  <c r="BL13" i="27"/>
  <c r="CK13" i="27"/>
  <c r="O14" i="27"/>
  <c r="AQ14" i="27"/>
  <c r="BW14" i="27"/>
  <c r="CX14" i="27"/>
  <c r="Y15" i="27"/>
  <c r="BB9" i="27"/>
  <c r="AE11" i="27"/>
  <c r="BM11" i="27"/>
  <c r="CP11" i="27"/>
  <c r="S12" i="27"/>
  <c r="AV12" i="27"/>
  <c r="CD12" i="27"/>
  <c r="DG12" i="27"/>
  <c r="AI13" i="27"/>
  <c r="BM13" i="27"/>
  <c r="CT13" i="27"/>
  <c r="S14" i="27"/>
  <c r="AR14" i="27"/>
  <c r="AF6" i="27"/>
  <c r="CW9" i="27"/>
  <c r="AL11" i="27"/>
  <c r="BO11" i="27"/>
  <c r="CV11" i="27"/>
  <c r="CD6" i="27"/>
  <c r="BV11" i="27"/>
  <c r="BE12" i="27"/>
  <c r="AL13" i="27"/>
  <c r="DA13" i="27"/>
  <c r="CD14" i="27"/>
  <c r="AE15" i="27"/>
  <c r="CK15" i="27"/>
  <c r="AH16" i="27"/>
  <c r="CL16" i="27"/>
  <c r="AE17" i="27"/>
  <c r="BP17" i="27"/>
  <c r="H18" i="27"/>
  <c r="AK18" i="27"/>
  <c r="BR18" i="27"/>
  <c r="CQ18" i="27"/>
  <c r="P19" i="27"/>
  <c r="AM19" i="27"/>
  <c r="BQ19" i="27"/>
  <c r="CP19" i="27"/>
  <c r="DF6" i="27"/>
  <c r="BW11" i="27"/>
  <c r="BJ12" i="27"/>
  <c r="AM13" i="27"/>
  <c r="T14" i="27"/>
  <c r="CE14" i="27"/>
  <c r="AF15" i="27"/>
  <c r="CL15" i="27"/>
  <c r="AI16" i="27"/>
  <c r="CM16" i="27"/>
  <c r="AF17" i="27"/>
  <c r="BQ17" i="27"/>
  <c r="W7" i="27"/>
  <c r="CQ11" i="27"/>
  <c r="BK12" i="27"/>
  <c r="AN13" i="27"/>
  <c r="U14" i="27"/>
  <c r="CF14" i="27"/>
  <c r="AX15" i="27"/>
  <c r="CM15" i="27"/>
  <c r="AK16" i="27"/>
  <c r="CO16" i="27"/>
  <c r="AG17" i="27"/>
  <c r="BR17" i="27"/>
  <c r="K18" i="27"/>
  <c r="AW18" i="27"/>
  <c r="BT18" i="27"/>
  <c r="CS18" i="27"/>
  <c r="R19" i="27"/>
  <c r="AO19" i="27"/>
  <c r="BS19" i="27"/>
  <c r="CR19" i="27"/>
  <c r="Q20" i="27"/>
  <c r="AN20" i="27"/>
  <c r="BR20" i="27"/>
  <c r="CO20" i="27"/>
  <c r="N21" i="27"/>
  <c r="AL21" i="27"/>
  <c r="BH21" i="27"/>
  <c r="CH21" i="27"/>
  <c r="DB21" i="27"/>
  <c r="Q22" i="27"/>
  <c r="AO22" i="27"/>
  <c r="BI22" i="27"/>
  <c r="CB22" i="27"/>
  <c r="CU22" i="27"/>
  <c r="L23" i="27"/>
  <c r="AE23" i="27"/>
  <c r="AX23" i="27"/>
  <c r="BQ23" i="27"/>
  <c r="CM23" i="27"/>
  <c r="DF23" i="27"/>
  <c r="T24" i="27"/>
  <c r="AM24" i="27"/>
  <c r="BI24" i="27"/>
  <c r="CB24" i="27"/>
  <c r="CU24" i="27"/>
  <c r="I25" i="27"/>
  <c r="AA25" i="27"/>
  <c r="AR25" i="27"/>
  <c r="BI25" i="27"/>
  <c r="BY25" i="27"/>
  <c r="CO25" i="27"/>
  <c r="DE25" i="27"/>
  <c r="P26" i="27"/>
  <c r="AF26" i="27"/>
  <c r="AV26" i="27"/>
  <c r="BL26" i="27"/>
  <c r="CB26" i="27"/>
  <c r="CR26" i="27"/>
  <c r="DH26" i="27"/>
  <c r="S27" i="27"/>
  <c r="AI27" i="27"/>
  <c r="AY27" i="27"/>
  <c r="BO27" i="27"/>
  <c r="CE27" i="27"/>
  <c r="CU27" i="27"/>
  <c r="F28" i="27"/>
  <c r="V28" i="27"/>
  <c r="AL28" i="27"/>
  <c r="BB28" i="27"/>
  <c r="BR28" i="27"/>
  <c r="CH28" i="27"/>
  <c r="CX28" i="27"/>
  <c r="I29" i="27"/>
  <c r="Y29" i="27"/>
  <c r="AO29" i="27"/>
  <c r="BE29" i="27"/>
  <c r="BU29" i="27"/>
  <c r="CK29" i="27"/>
  <c r="DA29" i="27"/>
  <c r="L30" i="27"/>
  <c r="AB30" i="27"/>
  <c r="AR30" i="27"/>
  <c r="BH30" i="27"/>
  <c r="BX30" i="27"/>
  <c r="CN30" i="27"/>
  <c r="DD30" i="27"/>
  <c r="O31" i="27"/>
  <c r="AE31" i="27"/>
  <c r="AU31" i="27"/>
  <c r="BK31" i="27"/>
  <c r="CA31" i="27"/>
  <c r="CQ31" i="27"/>
  <c r="DG31" i="27"/>
  <c r="R32" i="27"/>
  <c r="AH32" i="27"/>
  <c r="AX32" i="27"/>
  <c r="BN32" i="27"/>
  <c r="CD32" i="27"/>
  <c r="CT32" i="27"/>
  <c r="E33" i="27"/>
  <c r="U33" i="27"/>
  <c r="AK33" i="27"/>
  <c r="BA33" i="27"/>
  <c r="BQ33" i="27"/>
  <c r="CG33" i="27"/>
  <c r="CW33" i="27"/>
  <c r="H34" i="27"/>
  <c r="X34" i="27"/>
  <c r="AN34" i="27"/>
  <c r="BD34" i="27"/>
  <c r="BT34" i="27"/>
  <c r="CJ34" i="27"/>
  <c r="CZ34" i="27"/>
  <c r="K35" i="27"/>
  <c r="AA35" i="27"/>
  <c r="AQ35" i="27"/>
  <c r="BG35" i="27"/>
  <c r="BW35" i="27"/>
  <c r="CM35" i="27"/>
  <c r="DC35" i="27"/>
  <c r="N36" i="27"/>
  <c r="AD36" i="27"/>
  <c r="AT36" i="27"/>
  <c r="BJ36" i="27"/>
  <c r="BZ36" i="27"/>
  <c r="CP36" i="27"/>
  <c r="DF36" i="27"/>
  <c r="Q37" i="27"/>
  <c r="AG37" i="27"/>
  <c r="AW37" i="27"/>
  <c r="BM37" i="27"/>
  <c r="CC37" i="27"/>
  <c r="CS37" i="27"/>
  <c r="D38" i="27"/>
  <c r="T38" i="27"/>
  <c r="AJ38" i="27"/>
  <c r="AZ38" i="27"/>
  <c r="BP38" i="27"/>
  <c r="CF38" i="27"/>
  <c r="CV38" i="27"/>
  <c r="G39" i="27"/>
  <c r="W39" i="27"/>
  <c r="AM39" i="27"/>
  <c r="BC39" i="27"/>
  <c r="BS39" i="27"/>
  <c r="CI39" i="27"/>
  <c r="CY39" i="27"/>
  <c r="J40" i="27"/>
  <c r="Z40" i="27"/>
  <c r="AP40" i="27"/>
  <c r="BF40" i="27"/>
  <c r="BV40" i="27"/>
  <c r="CL40" i="27"/>
  <c r="DB40" i="27"/>
  <c r="M41" i="27"/>
  <c r="AC41" i="27"/>
  <c r="AS41" i="27"/>
  <c r="BI41" i="27"/>
  <c r="BY41" i="27"/>
  <c r="CO41" i="27"/>
  <c r="DE41" i="27"/>
  <c r="P42" i="27"/>
  <c r="AF42" i="27"/>
  <c r="AV42" i="27"/>
  <c r="BL42" i="27"/>
  <c r="BW9" i="27"/>
  <c r="CX11" i="27"/>
  <c r="CE12" i="27"/>
  <c r="AO13" i="27"/>
  <c r="V14" i="27"/>
  <c r="CG14" i="27"/>
  <c r="BA15" i="27"/>
  <c r="DC15" i="27"/>
  <c r="AN16" i="27"/>
  <c r="L10" i="27"/>
  <c r="DC11" i="27"/>
  <c r="CF12" i="27"/>
  <c r="AP13" i="27"/>
  <c r="W14" i="27"/>
  <c r="CY14" i="27"/>
  <c r="AF10" i="27"/>
  <c r="DD11" i="27"/>
  <c r="CG12" i="27"/>
  <c r="BN13" i="27"/>
  <c r="BD10" i="27"/>
  <c r="BX10" i="27"/>
  <c r="T12" i="27"/>
  <c r="CI12" i="27"/>
  <c r="BP13" i="27"/>
  <c r="AZ14" i="27"/>
  <c r="DG14" i="27"/>
  <c r="BI15" i="27"/>
  <c r="DG15" i="27"/>
  <c r="BG16" i="27"/>
  <c r="D17" i="27"/>
  <c r="AT17" i="27"/>
  <c r="CM17" i="27"/>
  <c r="AA18" i="27"/>
  <c r="BB18" i="27"/>
  <c r="CA18" i="27"/>
  <c r="DE18" i="27"/>
  <c r="W19" i="27"/>
  <c r="BA19" i="27"/>
  <c r="BZ19" i="27"/>
  <c r="DB19" i="27"/>
  <c r="V20" i="27"/>
  <c r="AZ20" i="27"/>
  <c r="BW20" i="27"/>
  <c r="DA20" i="27"/>
  <c r="U21" i="27"/>
  <c r="AQ21" i="27"/>
  <c r="BS21" i="27"/>
  <c r="CM21" i="27"/>
  <c r="DG21" i="27"/>
  <c r="Z22" i="27"/>
  <c r="AT22" i="27"/>
  <c r="BN22" i="27"/>
  <c r="CJ22" i="27"/>
  <c r="DC22" i="27"/>
  <c r="Q23" i="27"/>
  <c r="AJ23" i="27"/>
  <c r="BF23" i="27"/>
  <c r="BY23" i="27"/>
  <c r="CR23" i="27"/>
  <c r="F24" i="27"/>
  <c r="Y24" i="27"/>
  <c r="AU24" i="27"/>
  <c r="BN24" i="27"/>
  <c r="CG24" i="27"/>
  <c r="CZ24" i="27"/>
  <c r="P25" i="27"/>
  <c r="AG25" i="27"/>
  <c r="AX25" i="27"/>
  <c r="BN25" i="27"/>
  <c r="CD25" i="27"/>
  <c r="CT25" i="27"/>
  <c r="E26" i="27"/>
  <c r="U26" i="27"/>
  <c r="AK26" i="27"/>
  <c r="BA26" i="27"/>
  <c r="BQ26" i="27"/>
  <c r="CG26" i="27"/>
  <c r="CW26" i="27"/>
  <c r="H27" i="27"/>
  <c r="X27" i="27"/>
  <c r="AN27" i="27"/>
  <c r="BD27" i="27"/>
  <c r="BT27" i="27"/>
  <c r="CJ27" i="27"/>
  <c r="CZ27" i="27"/>
  <c r="K28" i="27"/>
  <c r="AA28" i="27"/>
  <c r="AQ28" i="27"/>
  <c r="BG28" i="27"/>
  <c r="BW28" i="27"/>
  <c r="CM28" i="27"/>
  <c r="DC28" i="27"/>
  <c r="N29" i="27"/>
  <c r="AD29" i="27"/>
  <c r="AT29" i="27"/>
  <c r="BJ29" i="27"/>
  <c r="BZ29" i="27"/>
  <c r="CP29" i="27"/>
  <c r="DF29" i="27"/>
  <c r="Q30" i="27"/>
  <c r="AG30" i="27"/>
  <c r="AW30" i="27"/>
  <c r="BM30" i="27"/>
  <c r="CC30" i="27"/>
  <c r="CS30" i="27"/>
  <c r="D31" i="27"/>
  <c r="T31" i="27"/>
  <c r="AJ31" i="27"/>
  <c r="AZ31" i="27"/>
  <c r="BP31" i="27"/>
  <c r="CF31" i="27"/>
  <c r="CV31" i="27"/>
  <c r="G32" i="27"/>
  <c r="W32" i="27"/>
  <c r="AM32" i="27"/>
  <c r="BC32" i="27"/>
  <c r="BS32" i="27"/>
  <c r="CI32" i="27"/>
  <c r="CY32" i="27"/>
  <c r="J33" i="27"/>
  <c r="Z33" i="27"/>
  <c r="AP33" i="27"/>
  <c r="BF33" i="27"/>
  <c r="BV33" i="27"/>
  <c r="CL33" i="27"/>
  <c r="DB33" i="27"/>
  <c r="M34" i="27"/>
  <c r="AC34" i="27"/>
  <c r="AS34" i="27"/>
  <c r="BI34" i="27"/>
  <c r="BY34" i="27"/>
  <c r="CO34" i="27"/>
  <c r="AJ11" i="27"/>
  <c r="U12" i="27"/>
  <c r="CK12" i="27"/>
  <c r="AR11" i="27"/>
  <c r="W12" i="27"/>
  <c r="D13" i="27"/>
  <c r="BX13" i="27"/>
  <c r="BD14" i="27"/>
  <c r="H15" i="27"/>
  <c r="CA15" i="27"/>
  <c r="L16" i="27"/>
  <c r="BJ16" i="27"/>
  <c r="H17" i="27"/>
  <c r="BJ17" i="27"/>
  <c r="CT17" i="27"/>
  <c r="AE18" i="27"/>
  <c r="BG18" i="27"/>
  <c r="CI18" i="27"/>
  <c r="DH18" i="27"/>
  <c r="AG19" i="27"/>
  <c r="BD19" i="27"/>
  <c r="CH19" i="27"/>
  <c r="DG19" i="27"/>
  <c r="Y20" i="27"/>
  <c r="BC20" i="27"/>
  <c r="BZ20" i="27"/>
  <c r="DD20" i="27"/>
  <c r="X21" i="27"/>
  <c r="AZ21" i="27"/>
  <c r="BV21" i="27"/>
  <c r="CP21" i="27"/>
  <c r="I22" i="27"/>
  <c r="AC22" i="27"/>
  <c r="AW22" i="27"/>
  <c r="BT22" i="27"/>
  <c r="CM22" i="27"/>
  <c r="DF22" i="27"/>
  <c r="T23" i="27"/>
  <c r="AP23" i="27"/>
  <c r="BI23" i="27"/>
  <c r="CB23" i="27"/>
  <c r="CU23" i="27"/>
  <c r="I24" i="27"/>
  <c r="AE24" i="27"/>
  <c r="AX24" i="27"/>
  <c r="BQ24" i="27"/>
  <c r="CJ24" i="27"/>
  <c r="DF24" i="27"/>
  <c r="S25" i="27"/>
  <c r="AJ25" i="27"/>
  <c r="BA25" i="27"/>
  <c r="BQ25" i="27"/>
  <c r="CG25" i="27"/>
  <c r="CW25" i="27"/>
  <c r="H26" i="27"/>
  <c r="X26" i="27"/>
  <c r="AN26" i="27"/>
  <c r="BD26" i="27"/>
  <c r="BT26" i="27"/>
  <c r="CJ26" i="27"/>
  <c r="CZ26" i="27"/>
  <c r="K27" i="27"/>
  <c r="AA27" i="27"/>
  <c r="AQ27" i="27"/>
  <c r="BG27" i="27"/>
  <c r="BW27" i="27"/>
  <c r="CM27" i="27"/>
  <c r="DC27" i="27"/>
  <c r="N28" i="27"/>
  <c r="AD28" i="27"/>
  <c r="AT28" i="27"/>
  <c r="BJ28" i="27"/>
  <c r="BZ28" i="27"/>
  <c r="CP28" i="27"/>
  <c r="DF28" i="27"/>
  <c r="Q29" i="27"/>
  <c r="AG29" i="27"/>
  <c r="AW29" i="27"/>
  <c r="BM29" i="27"/>
  <c r="CC29" i="27"/>
  <c r="CS29" i="27"/>
  <c r="D30" i="27"/>
  <c r="T30" i="27"/>
  <c r="AJ30" i="27"/>
  <c r="AZ30" i="27"/>
  <c r="BH6" i="27"/>
  <c r="BR11" i="27"/>
  <c r="BC12" i="27"/>
  <c r="AK13" i="27"/>
  <c r="CZ13" i="27"/>
  <c r="CA14" i="27"/>
  <c r="AD15" i="27"/>
  <c r="CJ15" i="27"/>
  <c r="AG16" i="27"/>
  <c r="CD16" i="27"/>
  <c r="S17" i="27"/>
  <c r="BO17" i="27"/>
  <c r="DH17" i="27"/>
  <c r="AJ18" i="27"/>
  <c r="BQ18" i="27"/>
  <c r="CP18" i="27"/>
  <c r="O19" i="27"/>
  <c r="AL19" i="27"/>
  <c r="BP19" i="27"/>
  <c r="CM19" i="27"/>
  <c r="G20" i="27"/>
  <c r="AK20" i="27"/>
  <c r="BH20" i="27"/>
  <c r="CL20" i="27"/>
  <c r="F21" i="27"/>
  <c r="AG21" i="27"/>
  <c r="BE21" i="27"/>
  <c r="CA21" i="27"/>
  <c r="CY21" i="27"/>
  <c r="N22" i="27"/>
  <c r="AW12" i="27"/>
  <c r="AC14" i="27"/>
  <c r="BC15" i="27"/>
  <c r="AE16" i="27"/>
  <c r="K17" i="27"/>
  <c r="CH17" i="27"/>
  <c r="AG18" i="27"/>
  <c r="BX18" i="27"/>
  <c r="D19" i="27"/>
  <c r="AP19" i="27"/>
  <c r="CB19" i="27"/>
  <c r="M20" i="27"/>
  <c r="AQ20" i="27"/>
  <c r="CC20" i="27"/>
  <c r="G21" i="27"/>
  <c r="AO21" i="27"/>
  <c r="BW21" i="27"/>
  <c r="CZ21" i="27"/>
  <c r="X22" i="27"/>
  <c r="AV22" i="27"/>
  <c r="BW22" i="27"/>
  <c r="CS22" i="27"/>
  <c r="N23" i="27"/>
  <c r="AK23" i="27"/>
  <c r="BK23" i="27"/>
  <c r="CG23" i="27"/>
  <c r="DG23" i="27"/>
  <c r="X24" i="27"/>
  <c r="AY24" i="27"/>
  <c r="BU24" i="27"/>
  <c r="CT24" i="27"/>
  <c r="L25" i="27"/>
  <c r="AI25" i="27"/>
  <c r="BD25" i="27"/>
  <c r="BW25" i="27"/>
  <c r="CQ25" i="27"/>
  <c r="F26" i="27"/>
  <c r="Z26" i="27"/>
  <c r="AS26" i="27"/>
  <c r="BM26" i="27"/>
  <c r="CF26" i="27"/>
  <c r="DA26" i="27"/>
  <c r="O27" i="27"/>
  <c r="AH27" i="27"/>
  <c r="BB27" i="27"/>
  <c r="BV27" i="27"/>
  <c r="CP27" i="27"/>
  <c r="D28" i="27"/>
  <c r="X28" i="27"/>
  <c r="AR28" i="27"/>
  <c r="BL28" i="27"/>
  <c r="CE28" i="27"/>
  <c r="CY28" i="27"/>
  <c r="M29" i="27"/>
  <c r="AH29" i="27"/>
  <c r="BA29" i="27"/>
  <c r="BT29" i="27"/>
  <c r="CN29" i="27"/>
  <c r="DH29" i="27"/>
  <c r="W30" i="27"/>
  <c r="AP30" i="27"/>
  <c r="BJ30" i="27"/>
  <c r="CB30" i="27"/>
  <c r="CU30" i="27"/>
  <c r="H31" i="27"/>
  <c r="Z31" i="27"/>
  <c r="AR31" i="27"/>
  <c r="BJ31" i="27"/>
  <c r="CC31" i="27"/>
  <c r="CU31" i="27"/>
  <c r="I32" i="27"/>
  <c r="AA32" i="27"/>
  <c r="AS32" i="27"/>
  <c r="BK32" i="27"/>
  <c r="CC32" i="27"/>
  <c r="CV32" i="27"/>
  <c r="I33" i="27"/>
  <c r="AB33" i="27"/>
  <c r="AT33" i="27"/>
  <c r="BL33" i="27"/>
  <c r="CD33" i="27"/>
  <c r="CV33" i="27"/>
  <c r="J34" i="27"/>
  <c r="AB34" i="27"/>
  <c r="AU34" i="27"/>
  <c r="BM34" i="27"/>
  <c r="CE34" i="27"/>
  <c r="CW34" i="27"/>
  <c r="I35" i="27"/>
  <c r="Z35" i="27"/>
  <c r="AR35" i="27"/>
  <c r="BI35" i="27"/>
  <c r="BZ35" i="27"/>
  <c r="CQ35" i="27"/>
  <c r="DH35" i="27"/>
  <c r="T36" i="27"/>
  <c r="AK36" i="27"/>
  <c r="BB36" i="27"/>
  <c r="BS36" i="27"/>
  <c r="CJ36" i="27"/>
  <c r="DA36" i="27"/>
  <c r="M37" i="27"/>
  <c r="AD37" i="27"/>
  <c r="AU37" i="27"/>
  <c r="BL37" i="27"/>
  <c r="CD37" i="27"/>
  <c r="CU37" i="27"/>
  <c r="G38" i="27"/>
  <c r="X38" i="27"/>
  <c r="AO38" i="27"/>
  <c r="BF38" i="27"/>
  <c r="BW38" i="27"/>
  <c r="CN38" i="27"/>
  <c r="DE38" i="27"/>
  <c r="Q39" i="27"/>
  <c r="AH39" i="27"/>
  <c r="AY39" i="27"/>
  <c r="BP39" i="27"/>
  <c r="CG39" i="27"/>
  <c r="CX39" i="27"/>
  <c r="K40" i="27"/>
  <c r="AB40" i="27"/>
  <c r="AS40" i="27"/>
  <c r="BJ40" i="27"/>
  <c r="CA40" i="27"/>
  <c r="CR40" i="27"/>
  <c r="D41" i="27"/>
  <c r="U41" i="27"/>
  <c r="AL41" i="27"/>
  <c r="BC41" i="27"/>
  <c r="BT41" i="27"/>
  <c r="CK41" i="27"/>
  <c r="DB41" i="27"/>
  <c r="N42" i="27"/>
  <c r="AE42" i="27"/>
  <c r="AW42" i="27"/>
  <c r="BN42" i="27"/>
  <c r="CD42" i="27"/>
  <c r="CT42" i="27"/>
  <c r="E43" i="27"/>
  <c r="U43" i="27"/>
  <c r="AK43" i="27"/>
  <c r="BA43" i="27"/>
  <c r="BQ43" i="27"/>
  <c r="CG43" i="27"/>
  <c r="CW43" i="27"/>
  <c r="H44" i="27"/>
  <c r="X44" i="27"/>
  <c r="AN44" i="27"/>
  <c r="BD44" i="27"/>
  <c r="BT44" i="27"/>
  <c r="CJ44" i="27"/>
  <c r="CZ44" i="27"/>
  <c r="K45" i="27"/>
  <c r="AA45" i="27"/>
  <c r="AQ45" i="27"/>
  <c r="BG45" i="27"/>
  <c r="BW45" i="27"/>
  <c r="CM45" i="27"/>
  <c r="DC45" i="27"/>
  <c r="N46" i="27"/>
  <c r="AX12" i="27"/>
  <c r="BA14" i="27"/>
  <c r="BH15" i="27"/>
  <c r="AO16" i="27"/>
  <c r="L17" i="27"/>
  <c r="CJ17" i="27"/>
  <c r="AH18" i="27"/>
  <c r="BY18" i="27"/>
  <c r="E19" i="27"/>
  <c r="AX19" i="27"/>
  <c r="CI19" i="27"/>
  <c r="N20" i="27"/>
  <c r="AY20" i="27"/>
  <c r="CI20" i="27"/>
  <c r="H21" i="27"/>
  <c r="AP21" i="27"/>
  <c r="BX21" i="27"/>
  <c r="DA21" i="27"/>
  <c r="Y22" i="27"/>
  <c r="AX22" i="27"/>
  <c r="BX22" i="27"/>
  <c r="CT22" i="27"/>
  <c r="O23" i="27"/>
  <c r="AL23" i="27"/>
  <c r="BL23" i="27"/>
  <c r="CH23" i="27"/>
  <c r="DH23" i="27"/>
  <c r="AC24" i="27"/>
  <c r="AZ24" i="27"/>
  <c r="BY24" i="27"/>
  <c r="CV24" i="27"/>
  <c r="O25" i="27"/>
  <c r="AK25" i="27"/>
  <c r="BE25" i="27"/>
  <c r="BX25" i="27"/>
  <c r="CR25" i="27"/>
  <c r="G26" i="27"/>
  <c r="AA26" i="27"/>
  <c r="AT26" i="27"/>
  <c r="BN26" i="27"/>
  <c r="CH26" i="27"/>
  <c r="DB26" i="27"/>
  <c r="P27" i="27"/>
  <c r="AJ27" i="27"/>
  <c r="BC27" i="27"/>
  <c r="BX27" i="27"/>
  <c r="CQ27" i="27"/>
  <c r="E28" i="27"/>
  <c r="Y28" i="27"/>
  <c r="AS28" i="27"/>
  <c r="BM28" i="27"/>
  <c r="CF28" i="27"/>
  <c r="CZ28" i="27"/>
  <c r="O29" i="27"/>
  <c r="AI29" i="27"/>
  <c r="BB29" i="27"/>
  <c r="BV29" i="27"/>
  <c r="CO29" i="27"/>
  <c r="E30" i="27"/>
  <c r="X30" i="27"/>
  <c r="AQ30" i="27"/>
  <c r="BK30" i="27"/>
  <c r="CD30" i="27"/>
  <c r="CV30" i="27"/>
  <c r="I31" i="27"/>
  <c r="AA31" i="27"/>
  <c r="AS31" i="27"/>
  <c r="BL31" i="27"/>
  <c r="CD31" i="27"/>
  <c r="CW31" i="27"/>
  <c r="J32" i="27"/>
  <c r="AB32" i="27"/>
  <c r="AT32" i="27"/>
  <c r="BL32" i="27"/>
  <c r="CE32" i="27"/>
  <c r="CW32" i="27"/>
  <c r="K33" i="27"/>
  <c r="AC33" i="27"/>
  <c r="AU33" i="27"/>
  <c r="BM33" i="27"/>
  <c r="CE33" i="27"/>
  <c r="CX33" i="27"/>
  <c r="K34" i="27"/>
  <c r="AD34" i="27"/>
  <c r="AV34" i="27"/>
  <c r="BN34" i="27"/>
  <c r="CF34" i="27"/>
  <c r="CX34" i="27"/>
  <c r="J35" i="27"/>
  <c r="AB35" i="27"/>
  <c r="AS35" i="27"/>
  <c r="BJ35" i="27"/>
  <c r="CA35" i="27"/>
  <c r="CR35" i="27"/>
  <c r="D36" i="27"/>
  <c r="U36" i="27"/>
  <c r="AL36" i="27"/>
  <c r="BC36" i="27"/>
  <c r="BT36" i="27"/>
  <c r="CK36" i="27"/>
  <c r="DB36" i="27"/>
  <c r="N37" i="27"/>
  <c r="AE37" i="27"/>
  <c r="AV37" i="27"/>
  <c r="BN37" i="27"/>
  <c r="CE37" i="27"/>
  <c r="CV37" i="27"/>
  <c r="H38" i="27"/>
  <c r="Y38" i="27"/>
  <c r="AP38" i="27"/>
  <c r="BG38" i="27"/>
  <c r="BX38" i="27"/>
  <c r="CO38" i="27"/>
  <c r="DF38" i="27"/>
  <c r="R39" i="27"/>
  <c r="AI39" i="27"/>
  <c r="AZ39" i="27"/>
  <c r="BQ39" i="27"/>
  <c r="CH39" i="27"/>
  <c r="CZ39" i="27"/>
  <c r="L40" i="27"/>
  <c r="AC40" i="27"/>
  <c r="AT40" i="27"/>
  <c r="BK40" i="27"/>
  <c r="CB40" i="27"/>
  <c r="CS40" i="27"/>
  <c r="E41" i="27"/>
  <c r="V41" i="27"/>
  <c r="AM41" i="27"/>
  <c r="BD41" i="27"/>
  <c r="BU41" i="27"/>
  <c r="CL41" i="27"/>
  <c r="DC41" i="27"/>
  <c r="O42" i="27"/>
  <c r="AG42" i="27"/>
  <c r="AX42" i="27"/>
  <c r="BO42" i="27"/>
  <c r="CE42" i="27"/>
  <c r="CU42" i="27"/>
  <c r="F43" i="27"/>
  <c r="V43" i="27"/>
  <c r="AL43" i="27"/>
  <c r="BB43" i="27"/>
  <c r="BR43" i="27"/>
  <c r="CH43" i="27"/>
  <c r="CX43" i="27"/>
  <c r="I44" i="27"/>
  <c r="Y44" i="27"/>
  <c r="AO44" i="27"/>
  <c r="BE44" i="27"/>
  <c r="BU44" i="27"/>
  <c r="CK44" i="27"/>
  <c r="DA44" i="27"/>
  <c r="L45" i="27"/>
  <c r="AB45" i="27"/>
  <c r="CH12" i="27"/>
  <c r="BC14" i="27"/>
  <c r="BK15" i="27"/>
  <c r="BE16" i="27"/>
  <c r="M17" i="27"/>
  <c r="CN17" i="27"/>
  <c r="AI18" i="27"/>
  <c r="BZ18" i="27"/>
  <c r="F19" i="27"/>
  <c r="AY19" i="27"/>
  <c r="CJ19" i="27"/>
  <c r="R20" i="27"/>
  <c r="BA20" i="27"/>
  <c r="CJ20" i="27"/>
  <c r="O21" i="27"/>
  <c r="AR21" i="27"/>
  <c r="BY21" i="27"/>
  <c r="DC21" i="27"/>
  <c r="AA22" i="27"/>
  <c r="AY22" i="27"/>
  <c r="BY22" i="27"/>
  <c r="CY22" i="27"/>
  <c r="P23" i="27"/>
  <c r="AQ23" i="27"/>
  <c r="BM23" i="27"/>
  <c r="CL23" i="27"/>
  <c r="D24" i="27"/>
  <c r="AD24" i="27"/>
  <c r="BA24" i="27"/>
  <c r="BZ24" i="27"/>
  <c r="CW24" i="27"/>
  <c r="Q25" i="27"/>
  <c r="AL25" i="27"/>
  <c r="BF25" i="27"/>
  <c r="BZ25" i="27"/>
  <c r="CS25" i="27"/>
  <c r="I26" i="27"/>
  <c r="AB26" i="27"/>
  <c r="AU26" i="27"/>
  <c r="BO26" i="27"/>
  <c r="CI26" i="27"/>
  <c r="DC26" i="27"/>
  <c r="Q27" i="27"/>
  <c r="AK27" i="27"/>
  <c r="BE27" i="27"/>
  <c r="BY27" i="27"/>
  <c r="CR27" i="27"/>
  <c r="G28" i="27"/>
  <c r="Z28" i="27"/>
  <c r="AU28" i="27"/>
  <c r="BN28" i="27"/>
  <c r="CG28" i="27"/>
  <c r="DA28" i="27"/>
  <c r="P29" i="27"/>
  <c r="AJ29" i="27"/>
  <c r="BC29" i="27"/>
  <c r="BW29" i="27"/>
  <c r="CQ29" i="27"/>
  <c r="F30" i="27"/>
  <c r="Y30" i="27"/>
  <c r="AS30" i="27"/>
  <c r="BL30" i="27"/>
  <c r="CE30" i="27"/>
  <c r="CW30" i="27"/>
  <c r="J31" i="27"/>
  <c r="AB31" i="27"/>
  <c r="AT31" i="27"/>
  <c r="BM31" i="27"/>
  <c r="CE31" i="27"/>
  <c r="CX31" i="27"/>
  <c r="K32" i="27"/>
  <c r="AC32" i="27"/>
  <c r="AU32" i="27"/>
  <c r="BM32" i="27"/>
  <c r="CF32" i="27"/>
  <c r="CX32" i="27"/>
  <c r="L33" i="27"/>
  <c r="AD33" i="27"/>
  <c r="AV33" i="27"/>
  <c r="BN33" i="27"/>
  <c r="CF33" i="27"/>
  <c r="CY33" i="27"/>
  <c r="L34" i="27"/>
  <c r="AE34" i="27"/>
  <c r="AW34" i="27"/>
  <c r="BO34" i="27"/>
  <c r="CG34" i="27"/>
  <c r="CY34" i="27"/>
  <c r="L35" i="27"/>
  <c r="AC35" i="27"/>
  <c r="AT35" i="27"/>
  <c r="BK35" i="27"/>
  <c r="CB35" i="27"/>
  <c r="CS35" i="27"/>
  <c r="E36" i="27"/>
  <c r="V36" i="27"/>
  <c r="AM36" i="27"/>
  <c r="BD36" i="27"/>
  <c r="BU36" i="27"/>
  <c r="CL36" i="27"/>
  <c r="DC36" i="27"/>
  <c r="O37" i="27"/>
  <c r="AF37" i="27"/>
  <c r="AX37" i="27"/>
  <c r="BO37" i="27"/>
  <c r="CF37" i="27"/>
  <c r="CW37" i="27"/>
  <c r="I38" i="27"/>
  <c r="Z38" i="27"/>
  <c r="AQ38" i="27"/>
  <c r="BH38" i="27"/>
  <c r="BY38" i="27"/>
  <c r="CP38" i="27"/>
  <c r="DG38" i="27"/>
  <c r="S39" i="27"/>
  <c r="AJ39" i="27"/>
  <c r="BA39" i="27"/>
  <c r="BR39" i="27"/>
  <c r="CJ39" i="27"/>
  <c r="DA39" i="27"/>
  <c r="M40" i="27"/>
  <c r="AD40" i="27"/>
  <c r="AU40" i="27"/>
  <c r="BL40" i="27"/>
  <c r="CC40" i="27"/>
  <c r="CT40" i="27"/>
  <c r="F41" i="27"/>
  <c r="W41" i="27"/>
  <c r="AN41" i="27"/>
  <c r="BE41" i="27"/>
  <c r="BV41" i="27"/>
  <c r="CM41" i="27"/>
  <c r="DD41" i="27"/>
  <c r="Q42" i="27"/>
  <c r="AH42" i="27"/>
  <c r="AY42" i="27"/>
  <c r="BP42" i="27"/>
  <c r="CF42" i="27"/>
  <c r="CV42" i="27"/>
  <c r="G43" i="27"/>
  <c r="W43" i="27"/>
  <c r="AM43" i="27"/>
  <c r="BC43" i="27"/>
  <c r="BS43" i="27"/>
  <c r="CI43" i="27"/>
  <c r="CY43" i="27"/>
  <c r="J44" i="27"/>
  <c r="Z44" i="27"/>
  <c r="AP44" i="27"/>
  <c r="BF44" i="27"/>
  <c r="BV44" i="27"/>
  <c r="CL44" i="27"/>
  <c r="DB44" i="27"/>
  <c r="M45" i="27"/>
  <c r="AC45" i="27"/>
  <c r="AS45" i="27"/>
  <c r="BI45" i="27"/>
  <c r="BY45" i="27"/>
  <c r="DH12" i="27"/>
  <c r="BE14" i="27"/>
  <c r="BL15" i="27"/>
  <c r="BF16" i="27"/>
  <c r="N17" i="27"/>
  <c r="CO17" i="27"/>
  <c r="AL18" i="27"/>
  <c r="CG18" i="27"/>
  <c r="N19" i="27"/>
  <c r="AZ19" i="27"/>
  <c r="CK19" i="27"/>
  <c r="S20" i="27"/>
  <c r="BB20" i="27"/>
  <c r="CK20" i="27"/>
  <c r="P21" i="27"/>
  <c r="AW21" i="27"/>
  <c r="BZ21" i="27"/>
  <c r="DD21" i="27"/>
  <c r="AB22" i="27"/>
  <c r="BD22" i="27"/>
  <c r="BZ22" i="27"/>
  <c r="CZ22" i="27"/>
  <c r="R23" i="27"/>
  <c r="AR23" i="27"/>
  <c r="BN23" i="27"/>
  <c r="CN23" i="27"/>
  <c r="E24" i="27"/>
  <c r="AF24" i="27"/>
  <c r="BB24" i="27"/>
  <c r="CA24" i="27"/>
  <c r="CX24" i="27"/>
  <c r="R25" i="27"/>
  <c r="AM25" i="27"/>
  <c r="BG25" i="27"/>
  <c r="CA25" i="27"/>
  <c r="CU25" i="27"/>
  <c r="J26" i="27"/>
  <c r="AC26" i="27"/>
  <c r="AW26" i="27"/>
  <c r="BP26" i="27"/>
  <c r="CK26" i="27"/>
  <c r="DD26" i="27"/>
  <c r="R27" i="27"/>
  <c r="AL27" i="27"/>
  <c r="BF27" i="27"/>
  <c r="BZ27" i="27"/>
  <c r="CS27" i="27"/>
  <c r="H28" i="27"/>
  <c r="AB28" i="27"/>
  <c r="AV28" i="27"/>
  <c r="BO28" i="27"/>
  <c r="CI28" i="27"/>
  <c r="DB28" i="27"/>
  <c r="R29" i="27"/>
  <c r="AK29" i="27"/>
  <c r="BD29" i="27"/>
  <c r="BX29" i="27"/>
  <c r="CR29" i="27"/>
  <c r="G30" i="27"/>
  <c r="Z30" i="27"/>
  <c r="AT30" i="27"/>
  <c r="BN30" i="27"/>
  <c r="CF30" i="27"/>
  <c r="CX30" i="27"/>
  <c r="K31" i="27"/>
  <c r="AC31" i="27"/>
  <c r="AV31" i="27"/>
  <c r="BN31" i="27"/>
  <c r="CG31" i="27"/>
  <c r="CY31" i="27"/>
  <c r="L32" i="27"/>
  <c r="AD32" i="27"/>
  <c r="AV32" i="27"/>
  <c r="BO32" i="27"/>
  <c r="CG32" i="27"/>
  <c r="CZ32" i="27"/>
  <c r="M33" i="27"/>
  <c r="AE33" i="27"/>
  <c r="AW33" i="27"/>
  <c r="BO33" i="27"/>
  <c r="CH33" i="27"/>
  <c r="CZ33" i="27"/>
  <c r="N34" i="27"/>
  <c r="AF34" i="27"/>
  <c r="AX34" i="27"/>
  <c r="BP34" i="27"/>
  <c r="CH34" i="27"/>
  <c r="DA34" i="27"/>
  <c r="M35" i="27"/>
  <c r="AD35" i="27"/>
  <c r="AU35" i="27"/>
  <c r="BL35" i="27"/>
  <c r="CC35" i="27"/>
  <c r="CT35" i="27"/>
  <c r="F36" i="27"/>
  <c r="W36" i="27"/>
  <c r="AN36" i="27"/>
  <c r="BE36" i="27"/>
  <c r="BV36" i="27"/>
  <c r="CM36" i="27"/>
  <c r="DD36" i="27"/>
  <c r="P37" i="27"/>
  <c r="AH37" i="27"/>
  <c r="AY37" i="27"/>
  <c r="BP37" i="27"/>
  <c r="CG37" i="27"/>
  <c r="CX37" i="27"/>
  <c r="J38" i="27"/>
  <c r="AA38" i="27"/>
  <c r="AR38" i="27"/>
  <c r="BI38" i="27"/>
  <c r="BZ38" i="27"/>
  <c r="CQ38" i="27"/>
  <c r="DH38" i="27"/>
  <c r="T39" i="27"/>
  <c r="AK39" i="27"/>
  <c r="BB39" i="27"/>
  <c r="BT39" i="27"/>
  <c r="CK39" i="27"/>
  <c r="DB39" i="27"/>
  <c r="N40" i="27"/>
  <c r="AE40" i="27"/>
  <c r="AV40" i="27"/>
  <c r="BM40" i="27"/>
  <c r="CD40" i="27"/>
  <c r="CU40" i="27"/>
  <c r="G41" i="27"/>
  <c r="X41" i="27"/>
  <c r="AO41" i="27"/>
  <c r="BF41" i="27"/>
  <c r="BW41" i="27"/>
  <c r="CN41" i="27"/>
  <c r="DF41" i="27"/>
  <c r="R42" i="27"/>
  <c r="AI42" i="27"/>
  <c r="AZ42" i="27"/>
  <c r="BQ42" i="27"/>
  <c r="CG42" i="27"/>
  <c r="CW42" i="27"/>
  <c r="H43" i="27"/>
  <c r="X43" i="27"/>
  <c r="AN43" i="27"/>
  <c r="BD43" i="27"/>
  <c r="E13" i="27"/>
  <c r="BF14" i="27"/>
  <c r="CB15" i="27"/>
  <c r="BH16" i="27"/>
  <c r="AL17" i="27"/>
  <c r="CU17" i="27"/>
  <c r="AX18" i="27"/>
  <c r="CH18" i="27"/>
  <c r="Q19" i="27"/>
  <c r="BB19" i="27"/>
  <c r="CL19" i="27"/>
  <c r="T20" i="27"/>
  <c r="BD20" i="27"/>
  <c r="CM20" i="27"/>
  <c r="Q21" i="27"/>
  <c r="BA21" i="27"/>
  <c r="CB21" i="27"/>
  <c r="DE21" i="27"/>
  <c r="AD22" i="27"/>
  <c r="BE22" i="27"/>
  <c r="CA22" i="27"/>
  <c r="DA22" i="27"/>
  <c r="S23" i="27"/>
  <c r="AS23" i="27"/>
  <c r="BO23" i="27"/>
  <c r="CO23" i="27"/>
  <c r="G24" i="27"/>
  <c r="AG24" i="27"/>
  <c r="BC24" i="27"/>
  <c r="CC24" i="27"/>
  <c r="CY24" i="27"/>
  <c r="T25" i="27"/>
  <c r="AN25" i="27"/>
  <c r="BH25" i="27"/>
  <c r="CB25" i="27"/>
  <c r="CV25" i="27"/>
  <c r="K26" i="27"/>
  <c r="AD26" i="27"/>
  <c r="AX26" i="27"/>
  <c r="BR26" i="27"/>
  <c r="CL26" i="27"/>
  <c r="DE26" i="27"/>
  <c r="T27" i="27"/>
  <c r="AM27" i="27"/>
  <c r="BH27" i="27"/>
  <c r="CA27" i="27"/>
  <c r="CT27" i="27"/>
  <c r="I28" i="27"/>
  <c r="AC28" i="27"/>
  <c r="AW28" i="27"/>
  <c r="BP28" i="27"/>
  <c r="CJ28" i="27"/>
  <c r="DD28" i="27"/>
  <c r="S29" i="27"/>
  <c r="AL29" i="27"/>
  <c r="BF29" i="27"/>
  <c r="BY29" i="27"/>
  <c r="CT29" i="27"/>
  <c r="H30" i="27"/>
  <c r="AA30" i="27"/>
  <c r="AU30" i="27"/>
  <c r="BO30" i="27"/>
  <c r="CG30" i="27"/>
  <c r="CY30" i="27"/>
  <c r="L31" i="27"/>
  <c r="AD31" i="27"/>
  <c r="AW31" i="27"/>
  <c r="BO31" i="27"/>
  <c r="CH31" i="27"/>
  <c r="CZ31" i="27"/>
  <c r="M32" i="27"/>
  <c r="AE32" i="27"/>
  <c r="AW32" i="27"/>
  <c r="BP32" i="27"/>
  <c r="CH32" i="27"/>
  <c r="DA32" i="27"/>
  <c r="N33" i="27"/>
  <c r="AF33" i="27"/>
  <c r="AX33" i="27"/>
  <c r="BP33" i="27"/>
  <c r="CI33" i="27"/>
  <c r="DA33" i="27"/>
  <c r="O34" i="27"/>
  <c r="AG34" i="27"/>
  <c r="AY34" i="27"/>
  <c r="BQ34" i="27"/>
  <c r="CI34" i="27"/>
  <c r="DB34" i="27"/>
  <c r="N35" i="27"/>
  <c r="AE35" i="27"/>
  <c r="AV35" i="27"/>
  <c r="BM35" i="27"/>
  <c r="CD35" i="27"/>
  <c r="CU35" i="27"/>
  <c r="G36" i="27"/>
  <c r="X36" i="27"/>
  <c r="AO36" i="27"/>
  <c r="BF36" i="27"/>
  <c r="BW36" i="27"/>
  <c r="CN36" i="27"/>
  <c r="DE36" i="27"/>
  <c r="R37" i="27"/>
  <c r="AI37" i="27"/>
  <c r="AZ37" i="27"/>
  <c r="BQ37" i="27"/>
  <c r="CH37" i="27"/>
  <c r="CY37" i="27"/>
  <c r="K38" i="27"/>
  <c r="AB38" i="27"/>
  <c r="AS38" i="27"/>
  <c r="BJ38" i="27"/>
  <c r="CA38" i="27"/>
  <c r="CR38" i="27"/>
  <c r="D39" i="27"/>
  <c r="U39" i="27"/>
  <c r="AL39" i="27"/>
  <c r="BD39" i="27"/>
  <c r="BU39" i="27"/>
  <c r="CL39" i="27"/>
  <c r="DC39" i="27"/>
  <c r="O40" i="27"/>
  <c r="AF40" i="27"/>
  <c r="AW40" i="27"/>
  <c r="BN40" i="27"/>
  <c r="CE40" i="27"/>
  <c r="CV40" i="27"/>
  <c r="H41" i="27"/>
  <c r="Y41" i="27"/>
  <c r="AP41" i="27"/>
  <c r="BG41" i="27"/>
  <c r="BX41" i="27"/>
  <c r="CP41" i="27"/>
  <c r="DG41" i="27"/>
  <c r="S42" i="27"/>
  <c r="AJ42" i="27"/>
  <c r="BA42" i="27"/>
  <c r="BR42" i="27"/>
  <c r="CH42" i="27"/>
  <c r="CX42" i="27"/>
  <c r="I43" i="27"/>
  <c r="Y43" i="27"/>
  <c r="J13" i="27"/>
  <c r="BX14" i="27"/>
  <c r="CG15" i="27"/>
  <c r="BI16" i="27"/>
  <c r="AN17" i="27"/>
  <c r="CV17" i="27"/>
  <c r="AY18" i="27"/>
  <c r="CJ18" i="27"/>
  <c r="S19" i="27"/>
  <c r="BC19" i="27"/>
  <c r="CQ19" i="27"/>
  <c r="U20" i="27"/>
  <c r="BE20" i="27"/>
  <c r="CN20" i="27"/>
  <c r="T21" i="27"/>
  <c r="BB21" i="27"/>
  <c r="CG21" i="27"/>
  <c r="DF21" i="27"/>
  <c r="AE22" i="27"/>
  <c r="BF22" i="27"/>
  <c r="CC22" i="27"/>
  <c r="DB22" i="27"/>
  <c r="U23" i="27"/>
  <c r="AT23" i="27"/>
  <c r="BP23" i="27"/>
  <c r="CP23" i="27"/>
  <c r="H24" i="27"/>
  <c r="AH24" i="27"/>
  <c r="BD24" i="27"/>
  <c r="CD24" i="27"/>
  <c r="DA24" i="27"/>
  <c r="U25" i="27"/>
  <c r="AO25" i="27"/>
  <c r="BJ25" i="27"/>
  <c r="CC25" i="27"/>
  <c r="CX25" i="27"/>
  <c r="L26" i="27"/>
  <c r="AE26" i="27"/>
  <c r="AY26" i="27"/>
  <c r="BS26" i="27"/>
  <c r="CM26" i="27"/>
  <c r="DF26" i="27"/>
  <c r="U27" i="27"/>
  <c r="AO27" i="27"/>
  <c r="BI27" i="27"/>
  <c r="CB27" i="27"/>
  <c r="CV27" i="27"/>
  <c r="J28" i="27"/>
  <c r="AE28" i="27"/>
  <c r="AX28" i="27"/>
  <c r="BQ28" i="27"/>
  <c r="CK28" i="27"/>
  <c r="DE28" i="27"/>
  <c r="T29" i="27"/>
  <c r="AM29" i="27"/>
  <c r="BG29" i="27"/>
  <c r="CA29" i="27"/>
  <c r="CU29" i="27"/>
  <c r="I30" i="27"/>
  <c r="AC30" i="27"/>
  <c r="AV30" i="27"/>
  <c r="BP30" i="27"/>
  <c r="CH30" i="27"/>
  <c r="CZ30" i="27"/>
  <c r="M31" i="27"/>
  <c r="AF31" i="27"/>
  <c r="AX31" i="27"/>
  <c r="BQ31" i="27"/>
  <c r="CI31" i="27"/>
  <c r="DA31" i="27"/>
  <c r="N32" i="27"/>
  <c r="AF32" i="27"/>
  <c r="AY32" i="27"/>
  <c r="BQ32" i="27"/>
  <c r="CJ32" i="27"/>
  <c r="DB32" i="27"/>
  <c r="O33" i="27"/>
  <c r="AG33" i="27"/>
  <c r="AY33" i="27"/>
  <c r="BR33" i="27"/>
  <c r="CJ33" i="27"/>
  <c r="DC33" i="27"/>
  <c r="P34" i="27"/>
  <c r="AH34" i="27"/>
  <c r="AZ34" i="27"/>
  <c r="BR34" i="27"/>
  <c r="CK34" i="27"/>
  <c r="DC34" i="27"/>
  <c r="O35" i="27"/>
  <c r="AF35" i="27"/>
  <c r="AW35" i="27"/>
  <c r="BN35" i="27"/>
  <c r="CE35" i="27"/>
  <c r="CV35" i="27"/>
  <c r="H36" i="27"/>
  <c r="Y36" i="27"/>
  <c r="AP36" i="27"/>
  <c r="BG36" i="27"/>
  <c r="BX36" i="27"/>
  <c r="CO36" i="27"/>
  <c r="DG36" i="27"/>
  <c r="S37" i="27"/>
  <c r="AJ37" i="27"/>
  <c r="BA37" i="27"/>
  <c r="BR37" i="27"/>
  <c r="CI37" i="27"/>
  <c r="CZ37" i="27"/>
  <c r="L38" i="27"/>
  <c r="AC38" i="27"/>
  <c r="AT38" i="27"/>
  <c r="BK38" i="27"/>
  <c r="CB38" i="27"/>
  <c r="CS38" i="27"/>
  <c r="E39" i="27"/>
  <c r="V39" i="27"/>
  <c r="AN39" i="27"/>
  <c r="BE39" i="27"/>
  <c r="BV39" i="27"/>
  <c r="CM39" i="27"/>
  <c r="DD39" i="27"/>
  <c r="P40" i="27"/>
  <c r="AG40" i="27"/>
  <c r="AX40" i="27"/>
  <c r="BO40" i="27"/>
  <c r="L13" i="27"/>
  <c r="BY14" i="27"/>
  <c r="CH15" i="27"/>
  <c r="BK16" i="27"/>
  <c r="AR17" i="27"/>
  <c r="DE17" i="27"/>
  <c r="AZ18" i="27"/>
  <c r="CM18" i="27"/>
  <c r="T19" i="27"/>
  <c r="BE19" i="27"/>
  <c r="CS19" i="27"/>
  <c r="W20" i="27"/>
  <c r="BF20" i="27"/>
  <c r="CP20" i="27"/>
  <c r="V21" i="27"/>
  <c r="BC21" i="27"/>
  <c r="CI21" i="27"/>
  <c r="DH21" i="27"/>
  <c r="AF22" i="27"/>
  <c r="BG22" i="27"/>
  <c r="CD22" i="27"/>
  <c r="DD22" i="27"/>
  <c r="V23" i="27"/>
  <c r="AU23" i="27"/>
  <c r="BR23" i="27"/>
  <c r="CQ23" i="27"/>
  <c r="M24" i="27"/>
  <c r="AI24" i="27"/>
  <c r="BE24" i="27"/>
  <c r="CE24" i="27"/>
  <c r="DE24" i="27"/>
  <c r="V25" i="27"/>
  <c r="AP25" i="27"/>
  <c r="BK25" i="27"/>
  <c r="CE25" i="27"/>
  <c r="CY25" i="27"/>
  <c r="M26" i="27"/>
  <c r="AG26" i="27"/>
  <c r="AZ26" i="27"/>
  <c r="BU26" i="27"/>
  <c r="CN26" i="27"/>
  <c r="DG26" i="27"/>
  <c r="V27" i="27"/>
  <c r="AP27" i="27"/>
  <c r="BJ27" i="27"/>
  <c r="CC27" i="27"/>
  <c r="CW27" i="27"/>
  <c r="L28" i="27"/>
  <c r="AF28" i="27"/>
  <c r="AY28" i="27"/>
  <c r="BS28" i="27"/>
  <c r="CL28" i="27"/>
  <c r="DG28" i="27"/>
  <c r="U29" i="27"/>
  <c r="AN29" i="27"/>
  <c r="BH29" i="27"/>
  <c r="CB29" i="27"/>
  <c r="CV29" i="27"/>
  <c r="J30" i="27"/>
  <c r="AD30" i="27"/>
  <c r="AX30" i="27"/>
  <c r="BQ30" i="27"/>
  <c r="CI30" i="27"/>
  <c r="DA30" i="27"/>
  <c r="N31" i="27"/>
  <c r="AG31" i="27"/>
  <c r="AY31" i="27"/>
  <c r="BR31" i="27"/>
  <c r="CJ31" i="27"/>
  <c r="DB31" i="27"/>
  <c r="O32" i="27"/>
  <c r="AG32" i="27"/>
  <c r="AZ32" i="27"/>
  <c r="BR32" i="27"/>
  <c r="CK32" i="27"/>
  <c r="DC32" i="27"/>
  <c r="P33" i="27"/>
  <c r="AH33" i="27"/>
  <c r="AZ33" i="27"/>
  <c r="BS33" i="27"/>
  <c r="CK33" i="27"/>
  <c r="DD33" i="27"/>
  <c r="Q34" i="27"/>
  <c r="AI34" i="27"/>
  <c r="BA34" i="27"/>
  <c r="BS34" i="27"/>
  <c r="CL34" i="27"/>
  <c r="DD34" i="27"/>
  <c r="P35" i="27"/>
  <c r="AG35" i="27"/>
  <c r="AX35" i="27"/>
  <c r="BO35" i="27"/>
  <c r="CF35" i="27"/>
  <c r="CW35" i="27"/>
  <c r="I36" i="27"/>
  <c r="Z36" i="27"/>
  <c r="AQ36" i="27"/>
  <c r="BH36" i="27"/>
  <c r="BY36" i="27"/>
  <c r="CQ36" i="27"/>
  <c r="DH36" i="27"/>
  <c r="T37" i="27"/>
  <c r="AK37" i="27"/>
  <c r="BB37" i="27"/>
  <c r="BS37" i="27"/>
  <c r="CJ37" i="27"/>
  <c r="DA37" i="27"/>
  <c r="M38" i="27"/>
  <c r="AD38" i="27"/>
  <c r="AU38" i="27"/>
  <c r="BL38" i="27"/>
  <c r="CC38" i="27"/>
  <c r="CT38" i="27"/>
  <c r="F39" i="27"/>
  <c r="X39" i="27"/>
  <c r="AO39" i="27"/>
  <c r="BF39" i="27"/>
  <c r="BW39" i="27"/>
  <c r="CN39" i="27"/>
  <c r="DE39" i="27"/>
  <c r="Q40" i="27"/>
  <c r="AH40" i="27"/>
  <c r="AY40" i="27"/>
  <c r="BP40" i="27"/>
  <c r="CG40" i="27"/>
  <c r="CX40" i="27"/>
  <c r="AQ11" i="27"/>
  <c r="Q13" i="27"/>
  <c r="CZ14" i="27"/>
  <c r="CI15" i="27"/>
  <c r="BQ16" i="27"/>
  <c r="AS17" i="27"/>
  <c r="DG17" i="27"/>
  <c r="BA18" i="27"/>
  <c r="CN18" i="27"/>
  <c r="U19" i="27"/>
  <c r="BF19" i="27"/>
  <c r="CT19" i="27"/>
  <c r="X20" i="27"/>
  <c r="BG20" i="27"/>
  <c r="CS20" i="27"/>
  <c r="W21" i="27"/>
  <c r="BD21" i="27"/>
  <c r="CJ21" i="27"/>
  <c r="H22" i="27"/>
  <c r="AG22" i="27"/>
  <c r="BH22" i="27"/>
  <c r="CE22" i="27"/>
  <c r="DE22" i="27"/>
  <c r="Z23" i="27"/>
  <c r="AV23" i="27"/>
  <c r="BV23" i="27"/>
  <c r="CS23" i="27"/>
  <c r="N24" i="27"/>
  <c r="AJ24" i="27"/>
  <c r="BJ24" i="27"/>
  <c r="CF24" i="27"/>
  <c r="DG24" i="27"/>
  <c r="W25" i="27"/>
  <c r="AQ25" i="27"/>
  <c r="BL25" i="27"/>
  <c r="CF25" i="27"/>
  <c r="CZ25" i="27"/>
  <c r="N26" i="27"/>
  <c r="AH26" i="27"/>
  <c r="BB26" i="27"/>
  <c r="BV26" i="27"/>
  <c r="CO26" i="27"/>
  <c r="D27" i="27"/>
  <c r="W27" i="27"/>
  <c r="AR27" i="27"/>
  <c r="BK27" i="27"/>
  <c r="CD27" i="27"/>
  <c r="CX27" i="27"/>
  <c r="M28" i="27"/>
  <c r="AG28" i="27"/>
  <c r="AZ28" i="27"/>
  <c r="BT28" i="27"/>
  <c r="CN28" i="27"/>
  <c r="DH28" i="27"/>
  <c r="V29" i="27"/>
  <c r="AP29" i="27"/>
  <c r="BI29" i="27"/>
  <c r="CD29" i="27"/>
  <c r="CW29" i="27"/>
  <c r="K30" i="27"/>
  <c r="AE30" i="27"/>
  <c r="AY30" i="27"/>
  <c r="BR30" i="27"/>
  <c r="CJ30" i="27"/>
  <c r="DB30" i="27"/>
  <c r="P31" i="27"/>
  <c r="AH31" i="27"/>
  <c r="BA31" i="27"/>
  <c r="BS31" i="27"/>
  <c r="CK31" i="27"/>
  <c r="DC31" i="27"/>
  <c r="P32" i="27"/>
  <c r="AI32" i="27"/>
  <c r="BA32" i="27"/>
  <c r="BT32" i="27"/>
  <c r="CL32" i="27"/>
  <c r="DD32" i="27"/>
  <c r="Q33" i="27"/>
  <c r="AI33" i="27"/>
  <c r="BB33" i="27"/>
  <c r="BT33" i="27"/>
  <c r="CM33" i="27"/>
  <c r="DE33" i="27"/>
  <c r="R34" i="27"/>
  <c r="AJ34" i="27"/>
  <c r="BB34" i="27"/>
  <c r="BU34" i="27"/>
  <c r="CM34" i="27"/>
  <c r="DE34" i="27"/>
  <c r="Q35" i="27"/>
  <c r="AH35" i="27"/>
  <c r="AY35" i="27"/>
  <c r="BP35" i="27"/>
  <c r="CG35" i="27"/>
  <c r="CX35" i="27"/>
  <c r="J36" i="27"/>
  <c r="AA36" i="27"/>
  <c r="AR36" i="27"/>
  <c r="BI36" i="27"/>
  <c r="CA36" i="27"/>
  <c r="CR36" i="27"/>
  <c r="D37" i="27"/>
  <c r="U37" i="27"/>
  <c r="AL37" i="27"/>
  <c r="BC37" i="27"/>
  <c r="BT37" i="27"/>
  <c r="CK37" i="27"/>
  <c r="DB37" i="27"/>
  <c r="N38" i="27"/>
  <c r="AE38" i="27"/>
  <c r="AV38" i="27"/>
  <c r="BM38" i="27"/>
  <c r="AS11" i="27"/>
  <c r="BO13" i="27"/>
  <c r="DE14" i="27"/>
  <c r="DD15" i="27"/>
  <c r="BT16" i="27"/>
  <c r="AU17" i="27"/>
  <c r="I18" i="27"/>
  <c r="BC18" i="27"/>
  <c r="CO18" i="27"/>
  <c r="V19" i="27"/>
  <c r="BG19" i="27"/>
  <c r="CZ19" i="27"/>
  <c r="AG20" i="27"/>
  <c r="BI20" i="27"/>
  <c r="CT20" i="27"/>
  <c r="Y21" i="27"/>
  <c r="BF21" i="27"/>
  <c r="CK21" i="27"/>
  <c r="J22" i="27"/>
  <c r="AH22" i="27"/>
  <c r="BJ22" i="27"/>
  <c r="CI22" i="27"/>
  <c r="DG22" i="27"/>
  <c r="AA23" i="27"/>
  <c r="AW23" i="27"/>
  <c r="BW23" i="27"/>
  <c r="CT23" i="27"/>
  <c r="O24" i="27"/>
  <c r="AK24" i="27"/>
  <c r="BK24" i="27"/>
  <c r="CH24" i="27"/>
  <c r="DH24" i="27"/>
  <c r="X25" i="27"/>
  <c r="AT25" i="27"/>
  <c r="BM25" i="27"/>
  <c r="CH25" i="27"/>
  <c r="DA25" i="27"/>
  <c r="O26" i="27"/>
  <c r="AI26" i="27"/>
  <c r="BC26" i="27"/>
  <c r="BW26" i="27"/>
  <c r="CP26" i="27"/>
  <c r="E27" i="27"/>
  <c r="Y27" i="27"/>
  <c r="AS27" i="27"/>
  <c r="BL27" i="27"/>
  <c r="CF27" i="27"/>
  <c r="CY27" i="27"/>
  <c r="O28" i="27"/>
  <c r="AH28" i="27"/>
  <c r="BA28" i="27"/>
  <c r="BU28" i="27"/>
  <c r="CO28" i="27"/>
  <c r="D29" i="27"/>
  <c r="W29" i="27"/>
  <c r="AQ29" i="27"/>
  <c r="BK29" i="27"/>
  <c r="CE29" i="27"/>
  <c r="CX29" i="27"/>
  <c r="M30" i="27"/>
  <c r="AF30" i="27"/>
  <c r="BA30" i="27"/>
  <c r="BS30" i="27"/>
  <c r="CK30" i="27"/>
  <c r="DC30" i="27"/>
  <c r="Q31" i="27"/>
  <c r="AI31" i="27"/>
  <c r="BB31" i="27"/>
  <c r="BT31" i="27"/>
  <c r="CL31" i="27"/>
  <c r="DD31" i="27"/>
  <c r="Q32" i="27"/>
  <c r="AJ32" i="27"/>
  <c r="BB32" i="27"/>
  <c r="BU32" i="27"/>
  <c r="CM32" i="27"/>
  <c r="DE32" i="27"/>
  <c r="R33" i="27"/>
  <c r="AJ33" i="27"/>
  <c r="BC33" i="27"/>
  <c r="BU33" i="27"/>
  <c r="CN33" i="27"/>
  <c r="DF33" i="27"/>
  <c r="S34" i="27"/>
  <c r="AK34" i="27"/>
  <c r="BC34" i="27"/>
  <c r="BV34" i="27"/>
  <c r="CN34" i="27"/>
  <c r="DF34" i="27"/>
  <c r="R35" i="27"/>
  <c r="AI35" i="27"/>
  <c r="AZ35" i="27"/>
  <c r="BQ35" i="27"/>
  <c r="CH35" i="27"/>
  <c r="CY35" i="27"/>
  <c r="K36" i="27"/>
  <c r="AB36" i="27"/>
  <c r="AS36" i="27"/>
  <c r="BK36" i="27"/>
  <c r="CB36" i="27"/>
  <c r="CS36" i="27"/>
  <c r="E37" i="27"/>
  <c r="V37" i="27"/>
  <c r="AM37" i="27"/>
  <c r="BD37" i="27"/>
  <c r="BU37" i="27"/>
  <c r="CL37" i="27"/>
  <c r="DC37" i="27"/>
  <c r="O38" i="27"/>
  <c r="AF38" i="27"/>
  <c r="AW38" i="27"/>
  <c r="BN38" i="27"/>
  <c r="CE38" i="27"/>
  <c r="AT11" i="27"/>
  <c r="BQ13" i="27"/>
  <c r="F15" i="27"/>
  <c r="DE15" i="27"/>
  <c r="CC16" i="27"/>
  <c r="BH17" i="27"/>
  <c r="N18" i="27"/>
  <c r="BD18" i="27"/>
  <c r="CR18" i="27"/>
  <c r="X19" i="27"/>
  <c r="BJ19" i="27"/>
  <c r="DA19" i="27"/>
  <c r="AH20" i="27"/>
  <c r="BQ20" i="27"/>
  <c r="CU20" i="27"/>
  <c r="Z21" i="27"/>
  <c r="BG21" i="27"/>
  <c r="CL21" i="27"/>
  <c r="K22" i="27"/>
  <c r="AI22" i="27"/>
  <c r="BK22" i="27"/>
  <c r="CK22" i="27"/>
  <c r="DH22" i="27"/>
  <c r="AB23" i="27"/>
  <c r="AY23" i="27"/>
  <c r="BX23" i="27"/>
  <c r="CV23" i="27"/>
  <c r="P24" i="27"/>
  <c r="AL24" i="27"/>
  <c r="BL24" i="27"/>
  <c r="CI24" i="27"/>
  <c r="D25" i="27"/>
  <c r="Y25" i="27"/>
  <c r="AU25" i="27"/>
  <c r="BO25" i="27"/>
  <c r="CI25" i="27"/>
  <c r="DB25" i="27"/>
  <c r="Q26" i="27"/>
  <c r="AJ26" i="27"/>
  <c r="BE26" i="27"/>
  <c r="BX26" i="27"/>
  <c r="CQ26" i="27"/>
  <c r="F27" i="27"/>
  <c r="Z27" i="27"/>
  <c r="AT27" i="27"/>
  <c r="BM27" i="27"/>
  <c r="CG27" i="27"/>
  <c r="DA27" i="27"/>
  <c r="P28" i="27"/>
  <c r="AI28" i="27"/>
  <c r="BC28" i="27"/>
  <c r="BV28" i="27"/>
  <c r="CQ28" i="27"/>
  <c r="E29" i="27"/>
  <c r="X29" i="27"/>
  <c r="AR29" i="27"/>
  <c r="BL29" i="27"/>
  <c r="CF29" i="27"/>
  <c r="CY29" i="27"/>
  <c r="N30" i="27"/>
  <c r="AH30" i="27"/>
  <c r="BB30" i="27"/>
  <c r="BT30" i="27"/>
  <c r="CL30" i="27"/>
  <c r="DE30" i="27"/>
  <c r="R31" i="27"/>
  <c r="AK31" i="27"/>
  <c r="BC31" i="27"/>
  <c r="BU31" i="27"/>
  <c r="CM31" i="27"/>
  <c r="DE31" i="27"/>
  <c r="S32" i="27"/>
  <c r="AK32" i="27"/>
  <c r="BD32" i="27"/>
  <c r="BV32" i="27"/>
  <c r="CN32" i="27"/>
  <c r="DF32" i="27"/>
  <c r="S33" i="27"/>
  <c r="AL33" i="27"/>
  <c r="BD33" i="27"/>
  <c r="BW33" i="27"/>
  <c r="CO33" i="27"/>
  <c r="DG33" i="27"/>
  <c r="T34" i="27"/>
  <c r="AL34" i="27"/>
  <c r="BE34" i="27"/>
  <c r="BW34" i="27"/>
  <c r="CP34" i="27"/>
  <c r="DG34" i="27"/>
  <c r="S35" i="27"/>
  <c r="AJ35" i="27"/>
  <c r="BA35" i="27"/>
  <c r="BR35" i="27"/>
  <c r="CI35" i="27"/>
  <c r="CZ35" i="27"/>
  <c r="L36" i="27"/>
  <c r="AC36" i="27"/>
  <c r="AU36" i="27"/>
  <c r="BL36" i="27"/>
  <c r="CC36" i="27"/>
  <c r="CT36" i="27"/>
  <c r="F37" i="27"/>
  <c r="W37" i="27"/>
  <c r="BN11" i="27"/>
  <c r="BV13" i="27"/>
  <c r="G15" i="27"/>
  <c r="DF15" i="27"/>
  <c r="CP16" i="27"/>
  <c r="BK17" i="27"/>
  <c r="O18" i="27"/>
  <c r="BH18" i="27"/>
  <c r="CY18" i="27"/>
  <c r="AF19" i="27"/>
  <c r="BR19" i="27"/>
  <c r="DC19" i="27"/>
  <c r="AI20" i="27"/>
  <c r="BS20" i="27"/>
  <c r="DB20" i="27"/>
  <c r="AE21" i="27"/>
  <c r="BI21" i="27"/>
  <c r="CN21" i="27"/>
  <c r="L22" i="27"/>
  <c r="AN22" i="27"/>
  <c r="BL22" i="27"/>
  <c r="CL22" i="27"/>
  <c r="D23" i="27"/>
  <c r="AC23" i="27"/>
  <c r="AZ23" i="27"/>
  <c r="BZ23" i="27"/>
  <c r="CW23" i="27"/>
  <c r="Q24" i="27"/>
  <c r="AN24" i="27"/>
  <c r="BM24" i="27"/>
  <c r="CK24" i="27"/>
  <c r="E25" i="27"/>
  <c r="Z25" i="27"/>
  <c r="AV25" i="27"/>
  <c r="BP25" i="27"/>
  <c r="CJ25" i="27"/>
  <c r="DC25" i="27"/>
  <c r="R26" i="27"/>
  <c r="AL26" i="27"/>
  <c r="BF26" i="27"/>
  <c r="BY26" i="27"/>
  <c r="CS26" i="27"/>
  <c r="G27" i="27"/>
  <c r="AB27" i="27"/>
  <c r="AU27" i="27"/>
  <c r="BN27" i="27"/>
  <c r="CH27" i="27"/>
  <c r="DB27" i="27"/>
  <c r="Q28" i="27"/>
  <c r="AJ28" i="27"/>
  <c r="BD28" i="27"/>
  <c r="BX28" i="27"/>
  <c r="CR28" i="27"/>
  <c r="F29" i="27"/>
  <c r="Z29" i="27"/>
  <c r="AS29" i="27"/>
  <c r="BN29" i="27"/>
  <c r="CG29" i="27"/>
  <c r="CZ29" i="27"/>
  <c r="O30" i="27"/>
  <c r="AI30" i="27"/>
  <c r="BC30" i="27"/>
  <c r="BU30" i="27"/>
  <c r="CM30" i="27"/>
  <c r="DF30" i="27"/>
  <c r="S31" i="27"/>
  <c r="AL31" i="27"/>
  <c r="BD31" i="27"/>
  <c r="BV31" i="27"/>
  <c r="CN31" i="27"/>
  <c r="DF31" i="27"/>
  <c r="T32" i="27"/>
  <c r="AL32" i="27"/>
  <c r="BE32" i="27"/>
  <c r="BW32" i="27"/>
  <c r="CO32" i="27"/>
  <c r="DG32" i="27"/>
  <c r="T33" i="27"/>
  <c r="AM33" i="27"/>
  <c r="BE33" i="27"/>
  <c r="BX33" i="27"/>
  <c r="CP33" i="27"/>
  <c r="DH33" i="27"/>
  <c r="U34" i="27"/>
  <c r="AM34" i="27"/>
  <c r="BF34" i="27"/>
  <c r="BX34" i="27"/>
  <c r="CQ34" i="27"/>
  <c r="DH34" i="27"/>
  <c r="T35" i="27"/>
  <c r="AK35" i="27"/>
  <c r="BB35" i="27"/>
  <c r="BS35" i="27"/>
  <c r="CJ35" i="27"/>
  <c r="DA35" i="27"/>
  <c r="M36" i="27"/>
  <c r="AE36" i="27"/>
  <c r="AV36" i="27"/>
  <c r="BM36" i="27"/>
  <c r="CD36" i="27"/>
  <c r="CU36" i="27"/>
  <c r="G37" i="27"/>
  <c r="BP11" i="27"/>
  <c r="CU13" i="27"/>
  <c r="Z15" i="27"/>
  <c r="DH15" i="27"/>
  <c r="CQ16" i="27"/>
  <c r="BL17" i="27"/>
  <c r="P18" i="27"/>
  <c r="BI18" i="27"/>
  <c r="CZ18" i="27"/>
  <c r="AH19" i="27"/>
  <c r="BT19" i="27"/>
  <c r="DF19" i="27"/>
  <c r="AJ20" i="27"/>
  <c r="BT20" i="27"/>
  <c r="DC20" i="27"/>
  <c r="AF21" i="27"/>
  <c r="BJ21" i="27"/>
  <c r="CO21" i="27"/>
  <c r="M22" i="27"/>
  <c r="AP22" i="27"/>
  <c r="BM22" i="27"/>
  <c r="CN22" i="27"/>
  <c r="E23" i="27"/>
  <c r="AD23" i="27"/>
  <c r="BA23" i="27"/>
  <c r="CA23" i="27"/>
  <c r="CX23" i="27"/>
  <c r="R24" i="27"/>
  <c r="AO24" i="27"/>
  <c r="BO24" i="27"/>
  <c r="CO24" i="27"/>
  <c r="F25" i="27"/>
  <c r="AB25" i="27"/>
  <c r="AW25" i="27"/>
  <c r="BR25" i="27"/>
  <c r="CK25" i="27"/>
  <c r="DD25" i="27"/>
  <c r="S26" i="27"/>
  <c r="AM26" i="27"/>
  <c r="BG26" i="27"/>
  <c r="BZ26" i="27"/>
  <c r="CT26" i="27"/>
  <c r="I27" i="27"/>
  <c r="AC27" i="27"/>
  <c r="AV27" i="27"/>
  <c r="BP27" i="27"/>
  <c r="CI27" i="27"/>
  <c r="DD27" i="27"/>
  <c r="R28" i="27"/>
  <c r="AK28" i="27"/>
  <c r="BE28" i="27"/>
  <c r="BY28" i="27"/>
  <c r="CS28" i="27"/>
  <c r="G29" i="27"/>
  <c r="AA29" i="27"/>
  <c r="AU29" i="27"/>
  <c r="BO29" i="27"/>
  <c r="CH29" i="27"/>
  <c r="DB29" i="27"/>
  <c r="P30" i="27"/>
  <c r="AK30" i="27"/>
  <c r="BD30" i="27"/>
  <c r="BV30" i="27"/>
  <c r="CO30" i="27"/>
  <c r="DG30" i="27"/>
  <c r="U31" i="27"/>
  <c r="AM31" i="27"/>
  <c r="BE31" i="27"/>
  <c r="BW31" i="27"/>
  <c r="CO31" i="27"/>
  <c r="DH31" i="27"/>
  <c r="U32" i="27"/>
  <c r="AN32" i="27"/>
  <c r="BF32" i="27"/>
  <c r="BX32" i="27"/>
  <c r="CP32" i="27"/>
  <c r="DH32" i="27"/>
  <c r="V33" i="27"/>
  <c r="AN33" i="27"/>
  <c r="BG33" i="27"/>
  <c r="BY33" i="27"/>
  <c r="CQ33" i="27"/>
  <c r="D34" i="27"/>
  <c r="V34" i="27"/>
  <c r="AO34" i="27"/>
  <c r="BG34" i="27"/>
  <c r="BZ34" i="27"/>
  <c r="CR34" i="27"/>
  <c r="D35" i="27"/>
  <c r="U35" i="27"/>
  <c r="AL35" i="27"/>
  <c r="BC35" i="27"/>
  <c r="BT35" i="27"/>
  <c r="CK35" i="27"/>
  <c r="DB35" i="27"/>
  <c r="O36" i="27"/>
  <c r="AF36" i="27"/>
  <c r="DE11" i="27"/>
  <c r="CW13" i="27"/>
  <c r="AA15" i="27"/>
  <c r="K16" i="27"/>
  <c r="CR16" i="27"/>
  <c r="BM17" i="27"/>
  <c r="Q18" i="27"/>
  <c r="BO18" i="27"/>
  <c r="DC18" i="27"/>
  <c r="AI19" i="27"/>
  <c r="BU19" i="27"/>
  <c r="DH19" i="27"/>
  <c r="AL20" i="27"/>
  <c r="BU20" i="27"/>
  <c r="DE20" i="27"/>
  <c r="AJ21" i="27"/>
  <c r="BQ21" i="27"/>
  <c r="CQ21" i="27"/>
  <c r="O22" i="27"/>
  <c r="AQ22" i="27"/>
  <c r="BO22" i="27"/>
  <c r="CO22" i="27"/>
  <c r="F23" i="27"/>
  <c r="AF23" i="27"/>
  <c r="BB23" i="27"/>
  <c r="CC23" i="27"/>
  <c r="DB23" i="27"/>
  <c r="S24" i="27"/>
  <c r="AS24" i="27"/>
  <c r="BP24" i="27"/>
  <c r="CP24" i="27"/>
  <c r="G25" i="27"/>
  <c r="AD25" i="27"/>
  <c r="AY25" i="27"/>
  <c r="BS25" i="27"/>
  <c r="CL25" i="27"/>
  <c r="DF25" i="27"/>
  <c r="T26" i="27"/>
  <c r="AO26" i="27"/>
  <c r="BH26" i="27"/>
  <c r="CA26" i="27"/>
  <c r="CU26" i="27"/>
  <c r="J27" i="27"/>
  <c r="AD27" i="27"/>
  <c r="AW27" i="27"/>
  <c r="BQ27" i="27"/>
  <c r="CK27" i="27"/>
  <c r="DE27" i="27"/>
  <c r="S28" i="27"/>
  <c r="AM28" i="27"/>
  <c r="BF28" i="27"/>
  <c r="CA28" i="27"/>
  <c r="CT28" i="27"/>
  <c r="H29" i="27"/>
  <c r="AB29" i="27"/>
  <c r="AV29" i="27"/>
  <c r="BP29" i="27"/>
  <c r="CI29" i="27"/>
  <c r="DC29" i="27"/>
  <c r="R30" i="27"/>
  <c r="AL30" i="27"/>
  <c r="BE30" i="27"/>
  <c r="BW30" i="27"/>
  <c r="CP30" i="27"/>
  <c r="DH30" i="27"/>
  <c r="V31" i="27"/>
  <c r="AN31" i="27"/>
  <c r="BF31" i="27"/>
  <c r="BX31" i="27"/>
  <c r="CP31" i="27"/>
  <c r="D32" i="27"/>
  <c r="V32" i="27"/>
  <c r="AO32" i="27"/>
  <c r="BG32" i="27"/>
  <c r="BY32" i="27"/>
  <c r="CQ32" i="27"/>
  <c r="D33" i="27"/>
  <c r="W33" i="27"/>
  <c r="AO33" i="27"/>
  <c r="BH33" i="27"/>
  <c r="BZ33" i="27"/>
  <c r="CR33" i="27"/>
  <c r="V12" i="27"/>
  <c r="CX13" i="27"/>
  <c r="AB15" i="27"/>
  <c r="N16" i="27"/>
  <c r="CS16" i="27"/>
  <c r="BN17" i="27"/>
  <c r="AC18" i="27"/>
  <c r="BP18" i="27"/>
  <c r="DD18" i="27"/>
  <c r="AJ19" i="27"/>
  <c r="BV19" i="27"/>
  <c r="D20" i="27"/>
  <c r="AM20" i="27"/>
  <c r="BV20" i="27"/>
  <c r="DF20" i="27"/>
  <c r="AK21" i="27"/>
  <c r="BR21" i="27"/>
  <c r="CR21" i="27"/>
  <c r="P22" i="27"/>
  <c r="AR22" i="27"/>
  <c r="BS22" i="27"/>
  <c r="CP22" i="27"/>
  <c r="J23" i="27"/>
  <c r="AG23" i="27"/>
  <c r="BG23" i="27"/>
  <c r="CD23" i="27"/>
  <c r="DC23" i="27"/>
  <c r="U24" i="27"/>
  <c r="AT24" i="27"/>
  <c r="BR24" i="27"/>
  <c r="CQ24" i="27"/>
  <c r="H25" i="27"/>
  <c r="AE25" i="27"/>
  <c r="AZ25" i="27"/>
  <c r="BT25" i="27"/>
  <c r="CM25" i="27"/>
  <c r="DG25" i="27"/>
  <c r="V26" i="27"/>
  <c r="AP26" i="27"/>
  <c r="BI26" i="27"/>
  <c r="CC26" i="27"/>
  <c r="CV26" i="27"/>
  <c r="L27" i="27"/>
  <c r="AE27" i="27"/>
  <c r="AX27" i="27"/>
  <c r="BR27" i="27"/>
  <c r="CL27" i="27"/>
  <c r="DF27" i="27"/>
  <c r="T28" i="27"/>
  <c r="AN28" i="27"/>
  <c r="BH28" i="27"/>
  <c r="CB28" i="27"/>
  <c r="CU28" i="27"/>
  <c r="J29" i="27"/>
  <c r="AC29" i="27"/>
  <c r="AX29" i="27"/>
  <c r="BQ29" i="27"/>
  <c r="CJ29" i="27"/>
  <c r="DD29" i="27"/>
  <c r="S30" i="27"/>
  <c r="AM30" i="27"/>
  <c r="BF30" i="27"/>
  <c r="BY30" i="27"/>
  <c r="CQ30" i="27"/>
  <c r="E31" i="27"/>
  <c r="W31" i="27"/>
  <c r="AO31" i="27"/>
  <c r="BG31" i="27"/>
  <c r="BY31" i="27"/>
  <c r="CR31" i="27"/>
  <c r="E32" i="27"/>
  <c r="X32" i="27"/>
  <c r="AP32" i="27"/>
  <c r="BH32" i="27"/>
  <c r="BZ32" i="27"/>
  <c r="CR32" i="27"/>
  <c r="F33" i="27"/>
  <c r="X33" i="27"/>
  <c r="AQ33" i="27"/>
  <c r="BI33" i="27"/>
  <c r="CA33" i="27"/>
  <c r="Y12" i="27"/>
  <c r="CY13" i="27"/>
  <c r="AC15" i="27"/>
  <c r="Y16" i="27"/>
  <c r="E17" i="27"/>
  <c r="CE17" i="27"/>
  <c r="AD18" i="27"/>
  <c r="BS18" i="27"/>
  <c r="DF18" i="27"/>
  <c r="AK19" i="27"/>
  <c r="BW19" i="27"/>
  <c r="E20" i="27"/>
  <c r="AO20" i="27"/>
  <c r="BX20" i="27"/>
  <c r="D21" i="27"/>
  <c r="AM21" i="27"/>
  <c r="BT21" i="27"/>
  <c r="CW21" i="27"/>
  <c r="R22" i="27"/>
  <c r="AS22" i="27"/>
  <c r="BU22" i="27"/>
  <c r="CQ22" i="27"/>
  <c r="K23" i="27"/>
  <c r="AH23" i="27"/>
  <c r="BH23" i="27"/>
  <c r="CE23" i="27"/>
  <c r="DD23" i="27"/>
  <c r="V24" i="27"/>
  <c r="AV24" i="27"/>
  <c r="BS24" i="27"/>
  <c r="CR24" i="27"/>
  <c r="J25" i="27"/>
  <c r="AF25" i="27"/>
  <c r="BB25" i="27"/>
  <c r="BU25" i="27"/>
  <c r="CN25" i="27"/>
  <c r="DH25" i="27"/>
  <c r="W26" i="27"/>
  <c r="AQ26" i="27"/>
  <c r="BJ26" i="27"/>
  <c r="CD26" i="27"/>
  <c r="CX26" i="27"/>
  <c r="M27" i="27"/>
  <c r="AF27" i="27"/>
  <c r="AZ27" i="27"/>
  <c r="BS27" i="27"/>
  <c r="CN27" i="27"/>
  <c r="DG27" i="27"/>
  <c r="U28" i="27"/>
  <c r="AO28" i="27"/>
  <c r="BI28" i="27"/>
  <c r="CC28" i="27"/>
  <c r="CV28" i="27"/>
  <c r="K29" i="27"/>
  <c r="AE29" i="27"/>
  <c r="AY29" i="27"/>
  <c r="BR29" i="27"/>
  <c r="CL29" i="27"/>
  <c r="DE29" i="27"/>
  <c r="U30" i="27"/>
  <c r="AN30" i="27"/>
  <c r="BG30" i="27"/>
  <c r="BZ30" i="27"/>
  <c r="CR30" i="27"/>
  <c r="F31" i="27"/>
  <c r="X31" i="27"/>
  <c r="AP31" i="27"/>
  <c r="BH31" i="27"/>
  <c r="BZ31" i="27"/>
  <c r="CS31" i="27"/>
  <c r="F32" i="27"/>
  <c r="Y32" i="27"/>
  <c r="AQ32" i="27"/>
  <c r="BI32" i="27"/>
  <c r="CA32" i="27"/>
  <c r="CS32" i="27"/>
  <c r="G33" i="27"/>
  <c r="Y33" i="27"/>
  <c r="AR33" i="27"/>
  <c r="BJ33" i="27"/>
  <c r="CB33" i="27"/>
  <c r="CT33" i="27"/>
  <c r="G34" i="27"/>
  <c r="Z34" i="27"/>
  <c r="AC12" i="27"/>
  <c r="X14" i="27"/>
  <c r="BB15" i="27"/>
  <c r="AD16" i="27"/>
  <c r="F17" i="27"/>
  <c r="CG17" i="27"/>
  <c r="AF18" i="27"/>
  <c r="BW18" i="27"/>
  <c r="DG18" i="27"/>
  <c r="AN19" i="27"/>
  <c r="CA19" i="27"/>
  <c r="F20" i="27"/>
  <c r="AP20" i="27"/>
  <c r="BY20" i="27"/>
  <c r="E21" i="27"/>
  <c r="AN21" i="27"/>
  <c r="BU21" i="27"/>
  <c r="CX21" i="27"/>
  <c r="S22" i="27"/>
  <c r="AU22" i="27"/>
  <c r="BV22" i="27"/>
  <c r="CR22" i="27"/>
  <c r="M23" i="27"/>
  <c r="AI23" i="27"/>
  <c r="BJ23" i="27"/>
  <c r="CF23" i="27"/>
  <c r="DE23" i="27"/>
  <c r="W24" i="27"/>
  <c r="AW24" i="27"/>
  <c r="BT24" i="27"/>
  <c r="CS24" i="27"/>
  <c r="K25" i="27"/>
  <c r="AH25" i="27"/>
  <c r="BC25" i="27"/>
  <c r="BV25" i="27"/>
  <c r="CP25" i="27"/>
  <c r="D26" i="27"/>
  <c r="Y26" i="27"/>
  <c r="AR26" i="27"/>
  <c r="BK26" i="27"/>
  <c r="CE26" i="27"/>
  <c r="CY26" i="27"/>
  <c r="N27" i="27"/>
  <c r="AG27" i="27"/>
  <c r="BA27" i="27"/>
  <c r="BU27" i="27"/>
  <c r="CO27" i="27"/>
  <c r="DH27" i="27"/>
  <c r="W28" i="27"/>
  <c r="AP28" i="27"/>
  <c r="BK28" i="27"/>
  <c r="CD28" i="27"/>
  <c r="CW28" i="27"/>
  <c r="L29" i="27"/>
  <c r="AF29" i="27"/>
  <c r="AZ29" i="27"/>
  <c r="BS29" i="27"/>
  <c r="CM29" i="27"/>
  <c r="DG29" i="27"/>
  <c r="V30" i="27"/>
  <c r="AO30" i="27"/>
  <c r="BI30" i="27"/>
  <c r="CA30" i="27"/>
  <c r="CT30" i="27"/>
  <c r="G31" i="27"/>
  <c r="Y31" i="27"/>
  <c r="AQ31" i="27"/>
  <c r="BI31" i="27"/>
  <c r="CB31" i="27"/>
  <c r="CT31" i="27"/>
  <c r="H32" i="27"/>
  <c r="Z32" i="27"/>
  <c r="AR32" i="27"/>
  <c r="BJ32" i="27"/>
  <c r="CB32" i="27"/>
  <c r="CU32" i="27"/>
  <c r="H33" i="27"/>
  <c r="AA33" i="27"/>
  <c r="AS33" i="27"/>
  <c r="BK33" i="27"/>
  <c r="CC33" i="27"/>
  <c r="CU33" i="27"/>
  <c r="AQ34" i="27"/>
  <c r="F35" i="27"/>
  <c r="BV35" i="27"/>
  <c r="AH36" i="27"/>
  <c r="CH36" i="27"/>
  <c r="AB37" i="27"/>
  <c r="BV37" i="27"/>
  <c r="DF37" i="27"/>
  <c r="AL38" i="27"/>
  <c r="BV38" i="27"/>
  <c r="DC38" i="27"/>
  <c r="AD39" i="27"/>
  <c r="BJ39" i="27"/>
  <c r="CP39" i="27"/>
  <c r="I40" i="27"/>
  <c r="AO40" i="27"/>
  <c r="BU40" i="27"/>
  <c r="CY40" i="27"/>
  <c r="Q41" i="27"/>
  <c r="AR41" i="27"/>
  <c r="BO41" i="27"/>
  <c r="CQ41" i="27"/>
  <c r="H42" i="27"/>
  <c r="AD42" i="27"/>
  <c r="BF42" i="27"/>
  <c r="CB42" i="27"/>
  <c r="DB42" i="27"/>
  <c r="R43" i="27"/>
  <c r="AQ43" i="27"/>
  <c r="BK43" i="27"/>
  <c r="CD43" i="27"/>
  <c r="CZ43" i="27"/>
  <c r="N44" i="27"/>
  <c r="AG44" i="27"/>
  <c r="AZ44" i="27"/>
  <c r="BS44" i="27"/>
  <c r="CO44" i="27"/>
  <c r="DH44" i="27"/>
  <c r="V45" i="27"/>
  <c r="AO45" i="27"/>
  <c r="BH45" i="27"/>
  <c r="CA45" i="27"/>
  <c r="CR45" i="27"/>
  <c r="D46" i="27"/>
  <c r="U46" i="27"/>
  <c r="AK46" i="27"/>
  <c r="BA46" i="27"/>
  <c r="BQ46" i="27"/>
  <c r="CG46" i="27"/>
  <c r="CW46" i="27"/>
  <c r="H47" i="27"/>
  <c r="X47" i="27"/>
  <c r="AN47" i="27"/>
  <c r="BD47" i="27"/>
  <c r="BT47" i="27"/>
  <c r="CJ47" i="27"/>
  <c r="CZ47" i="27"/>
  <c r="K48" i="27"/>
  <c r="AA48" i="27"/>
  <c r="AQ48" i="27"/>
  <c r="BG48" i="27"/>
  <c r="BW48" i="27"/>
  <c r="CM48" i="27"/>
  <c r="DC48" i="27"/>
  <c r="N49" i="27"/>
  <c r="AD49" i="27"/>
  <c r="AT49" i="27"/>
  <c r="BJ49" i="27"/>
  <c r="BZ49" i="27"/>
  <c r="CP49" i="27"/>
  <c r="DF49" i="27"/>
  <c r="Q50" i="27"/>
  <c r="AG50" i="27"/>
  <c r="AW50" i="27"/>
  <c r="BM50" i="27"/>
  <c r="CC50" i="27"/>
  <c r="CS50" i="27"/>
  <c r="D51" i="27"/>
  <c r="T51" i="27"/>
  <c r="AJ51" i="27"/>
  <c r="AZ51" i="27"/>
  <c r="BP51" i="27"/>
  <c r="CF51" i="27"/>
  <c r="CV51" i="27"/>
  <c r="G52" i="27"/>
  <c r="W52" i="27"/>
  <c r="AM52" i="27"/>
  <c r="BC52" i="27"/>
  <c r="BS52" i="27"/>
  <c r="CI52" i="27"/>
  <c r="CY52" i="27"/>
  <c r="J53" i="27"/>
  <c r="Z53" i="27"/>
  <c r="AP53" i="27"/>
  <c r="BF53" i="27"/>
  <c r="BV53" i="27"/>
  <c r="CL53" i="27"/>
  <c r="DB53" i="27"/>
  <c r="M54" i="27"/>
  <c r="AC54" i="27"/>
  <c r="AS54" i="27"/>
  <c r="BI54" i="27"/>
  <c r="BY54" i="27"/>
  <c r="CO54" i="27"/>
  <c r="DE54" i="27"/>
  <c r="P55" i="27"/>
  <c r="AF55" i="27"/>
  <c r="AV55" i="27"/>
  <c r="BL55" i="27"/>
  <c r="CB55" i="27"/>
  <c r="CR55" i="27"/>
  <c r="DH55" i="27"/>
  <c r="S56" i="27"/>
  <c r="AI56" i="27"/>
  <c r="AY56" i="27"/>
  <c r="BO56" i="27"/>
  <c r="CE56" i="27"/>
  <c r="CU56" i="27"/>
  <c r="F57" i="27"/>
  <c r="V57" i="27"/>
  <c r="AL57" i="27"/>
  <c r="BB57" i="27"/>
  <c r="BR57" i="27"/>
  <c r="CH57" i="27"/>
  <c r="CX57" i="27"/>
  <c r="I58" i="27"/>
  <c r="Y58" i="27"/>
  <c r="AO58" i="27"/>
  <c r="BE58" i="27"/>
  <c r="BU58" i="27"/>
  <c r="CK58" i="27"/>
  <c r="DA58" i="27"/>
  <c r="L59" i="27"/>
  <c r="AB59" i="27"/>
  <c r="AR59" i="27"/>
  <c r="BH59" i="27"/>
  <c r="BX59" i="27"/>
  <c r="CN59" i="27"/>
  <c r="DD59" i="27"/>
  <c r="O60" i="27"/>
  <c r="AE60" i="27"/>
  <c r="AU60" i="27"/>
  <c r="BK60" i="27"/>
  <c r="CA60" i="27"/>
  <c r="CQ60" i="27"/>
  <c r="DG60" i="27"/>
  <c r="R61" i="27"/>
  <c r="AH61" i="27"/>
  <c r="AX61" i="27"/>
  <c r="BN61" i="27"/>
  <c r="CD61" i="27"/>
  <c r="CT61" i="27"/>
  <c r="E62" i="27"/>
  <c r="U62" i="27"/>
  <c r="AK62" i="27"/>
  <c r="BA62" i="27"/>
  <c r="BQ62" i="27"/>
  <c r="CG62" i="27"/>
  <c r="CW62" i="27"/>
  <c r="H63" i="27"/>
  <c r="X63" i="27"/>
  <c r="AN63" i="27"/>
  <c r="AR34" i="27"/>
  <c r="G35" i="27"/>
  <c r="BX35" i="27"/>
  <c r="AI36" i="27"/>
  <c r="CI36" i="27"/>
  <c r="AC37" i="27"/>
  <c r="BW37" i="27"/>
  <c r="DG37" i="27"/>
  <c r="AM38" i="27"/>
  <c r="CD38" i="27"/>
  <c r="DD38" i="27"/>
  <c r="AE39" i="27"/>
  <c r="BK39" i="27"/>
  <c r="CQ39" i="27"/>
  <c r="R40" i="27"/>
  <c r="AQ40" i="27"/>
  <c r="BW40" i="27"/>
  <c r="CZ40" i="27"/>
  <c r="R41" i="27"/>
  <c r="AT41" i="27"/>
  <c r="BP41" i="27"/>
  <c r="CR41" i="27"/>
  <c r="I42" i="27"/>
  <c r="AK42" i="27"/>
  <c r="BG42" i="27"/>
  <c r="CC42" i="27"/>
  <c r="DC42" i="27"/>
  <c r="S43" i="27"/>
  <c r="AR43" i="27"/>
  <c r="BL43" i="27"/>
  <c r="CE43" i="27"/>
  <c r="DA43" i="27"/>
  <c r="O44" i="27"/>
  <c r="AH44" i="27"/>
  <c r="BA44" i="27"/>
  <c r="BW44" i="27"/>
  <c r="CP44" i="27"/>
  <c r="D45" i="27"/>
  <c r="W45" i="27"/>
  <c r="AP45" i="27"/>
  <c r="BJ45" i="27"/>
  <c r="CB45" i="27"/>
  <c r="CS45" i="27"/>
  <c r="E46" i="27"/>
  <c r="V46" i="27"/>
  <c r="AL46" i="27"/>
  <c r="BB46" i="27"/>
  <c r="BR46" i="27"/>
  <c r="CH46" i="27"/>
  <c r="CX46" i="27"/>
  <c r="I47" i="27"/>
  <c r="Y47" i="27"/>
  <c r="AO47" i="27"/>
  <c r="BE47" i="27"/>
  <c r="BU47" i="27"/>
  <c r="CK47" i="27"/>
  <c r="DA47" i="27"/>
  <c r="L48" i="27"/>
  <c r="AB48" i="27"/>
  <c r="AR48" i="27"/>
  <c r="BH48" i="27"/>
  <c r="BX48" i="27"/>
  <c r="CN48" i="27"/>
  <c r="DD48" i="27"/>
  <c r="O49" i="27"/>
  <c r="AE49" i="27"/>
  <c r="AU49" i="27"/>
  <c r="BK49" i="27"/>
  <c r="CA49" i="27"/>
  <c r="CQ49" i="27"/>
  <c r="DG49" i="27"/>
  <c r="R50" i="27"/>
  <c r="AH50" i="27"/>
  <c r="AX50" i="27"/>
  <c r="BN50" i="27"/>
  <c r="CD50" i="27"/>
  <c r="CT50" i="27"/>
  <c r="E51" i="27"/>
  <c r="U51" i="27"/>
  <c r="AK51" i="27"/>
  <c r="BA51" i="27"/>
  <c r="BQ51" i="27"/>
  <c r="CG51" i="27"/>
  <c r="CW51" i="27"/>
  <c r="H52" i="27"/>
  <c r="X52" i="27"/>
  <c r="AN52" i="27"/>
  <c r="BD52" i="27"/>
  <c r="BT52" i="27"/>
  <c r="CJ52" i="27"/>
  <c r="CZ52" i="27"/>
  <c r="K53" i="27"/>
  <c r="AA53" i="27"/>
  <c r="AQ53" i="27"/>
  <c r="BG53" i="27"/>
  <c r="BW53" i="27"/>
  <c r="CM53" i="27"/>
  <c r="DC53" i="27"/>
  <c r="N54" i="27"/>
  <c r="AD54" i="27"/>
  <c r="AT54" i="27"/>
  <c r="BJ54" i="27"/>
  <c r="BZ54" i="27"/>
  <c r="CP54" i="27"/>
  <c r="DF54" i="27"/>
  <c r="Q55" i="27"/>
  <c r="AG55" i="27"/>
  <c r="AW55" i="27"/>
  <c r="BM55" i="27"/>
  <c r="CC55" i="27"/>
  <c r="CS55" i="27"/>
  <c r="D56" i="27"/>
  <c r="T56" i="27"/>
  <c r="AJ56" i="27"/>
  <c r="AZ56" i="27"/>
  <c r="BP56" i="27"/>
  <c r="CF56" i="27"/>
  <c r="CV56" i="27"/>
  <c r="G57" i="27"/>
  <c r="W57" i="27"/>
  <c r="AM57" i="27"/>
  <c r="BC57" i="27"/>
  <c r="BS57" i="27"/>
  <c r="CI57" i="27"/>
  <c r="CY57" i="27"/>
  <c r="J58" i="27"/>
  <c r="Z58" i="27"/>
  <c r="AP58" i="27"/>
  <c r="BF58" i="27"/>
  <c r="BV58" i="27"/>
  <c r="CL58" i="27"/>
  <c r="DB58" i="27"/>
  <c r="M59" i="27"/>
  <c r="AC59" i="27"/>
  <c r="AS59" i="27"/>
  <c r="BI59" i="27"/>
  <c r="BY59" i="27"/>
  <c r="CO59" i="27"/>
  <c r="DE59" i="27"/>
  <c r="P60" i="27"/>
  <c r="AF60" i="27"/>
  <c r="AV60" i="27"/>
  <c r="BL60" i="27"/>
  <c r="CB60" i="27"/>
  <c r="CR60" i="27"/>
  <c r="DH60" i="27"/>
  <c r="S61" i="27"/>
  <c r="AI61" i="27"/>
  <c r="AY61" i="27"/>
  <c r="BO61" i="27"/>
  <c r="CE61" i="27"/>
  <c r="CU61" i="27"/>
  <c r="F62" i="27"/>
  <c r="V62" i="27"/>
  <c r="AL62" i="27"/>
  <c r="BB62" i="27"/>
  <c r="BR62" i="27"/>
  <c r="CH62" i="27"/>
  <c r="CX62" i="27"/>
  <c r="AT34" i="27"/>
  <c r="H35" i="27"/>
  <c r="BY35" i="27"/>
  <c r="AJ36" i="27"/>
  <c r="CV36" i="27"/>
  <c r="AN37" i="27"/>
  <c r="BX37" i="27"/>
  <c r="DH37" i="27"/>
  <c r="AN38" i="27"/>
  <c r="CG38" i="27"/>
  <c r="H39" i="27"/>
  <c r="AF39" i="27"/>
  <c r="BL39" i="27"/>
  <c r="CR39" i="27"/>
  <c r="S40" i="27"/>
  <c r="AR40" i="27"/>
  <c r="BX40" i="27"/>
  <c r="DA40" i="27"/>
  <c r="S41" i="27"/>
  <c r="AU41" i="27"/>
  <c r="BQ41" i="27"/>
  <c r="CS41" i="27"/>
  <c r="J42" i="27"/>
  <c r="AL42" i="27"/>
  <c r="BH42" i="27"/>
  <c r="CI42" i="27"/>
  <c r="DD42" i="27"/>
  <c r="T43" i="27"/>
  <c r="AS43" i="27"/>
  <c r="BM43" i="27"/>
  <c r="CF43" i="27"/>
  <c r="DB43" i="27"/>
  <c r="P44" i="27"/>
  <c r="AI44" i="27"/>
  <c r="BB44" i="27"/>
  <c r="BX44" i="27"/>
  <c r="CQ44" i="27"/>
  <c r="E45" i="27"/>
  <c r="X45" i="27"/>
  <c r="AR45" i="27"/>
  <c r="BK45" i="27"/>
  <c r="CC45" i="27"/>
  <c r="CT45" i="27"/>
  <c r="F46" i="27"/>
  <c r="W46" i="27"/>
  <c r="AM46" i="27"/>
  <c r="BC46" i="27"/>
  <c r="BS46" i="27"/>
  <c r="CI46" i="27"/>
  <c r="CY46" i="27"/>
  <c r="J47" i="27"/>
  <c r="Z47" i="27"/>
  <c r="AP47" i="27"/>
  <c r="BF47" i="27"/>
  <c r="BV47" i="27"/>
  <c r="CL47" i="27"/>
  <c r="DB47" i="27"/>
  <c r="M48" i="27"/>
  <c r="AC48" i="27"/>
  <c r="AS48" i="27"/>
  <c r="BI48" i="27"/>
  <c r="BY48" i="27"/>
  <c r="CO48" i="27"/>
  <c r="DE48" i="27"/>
  <c r="P49" i="27"/>
  <c r="AF49" i="27"/>
  <c r="AV49" i="27"/>
  <c r="BL49" i="27"/>
  <c r="CB49" i="27"/>
  <c r="CR49" i="27"/>
  <c r="DH49" i="27"/>
  <c r="S50" i="27"/>
  <c r="AI50" i="27"/>
  <c r="AY50" i="27"/>
  <c r="BO50" i="27"/>
  <c r="CE50" i="27"/>
  <c r="CU50" i="27"/>
  <c r="F51" i="27"/>
  <c r="V51" i="27"/>
  <c r="AL51" i="27"/>
  <c r="BB51" i="27"/>
  <c r="BR51" i="27"/>
  <c r="CH51" i="27"/>
  <c r="CX51" i="27"/>
  <c r="I52" i="27"/>
  <c r="Y52" i="27"/>
  <c r="AO52" i="27"/>
  <c r="BE52" i="27"/>
  <c r="BU52" i="27"/>
  <c r="CK52" i="27"/>
  <c r="DA52" i="27"/>
  <c r="L53" i="27"/>
  <c r="AB53" i="27"/>
  <c r="AR53" i="27"/>
  <c r="BH53" i="27"/>
  <c r="BX53" i="27"/>
  <c r="CN53" i="27"/>
  <c r="DD53" i="27"/>
  <c r="O54" i="27"/>
  <c r="AE54" i="27"/>
  <c r="AU54" i="27"/>
  <c r="BK54" i="27"/>
  <c r="CA54" i="27"/>
  <c r="CQ54" i="27"/>
  <c r="DG54" i="27"/>
  <c r="R55" i="27"/>
  <c r="AH55" i="27"/>
  <c r="AX55" i="27"/>
  <c r="BN55" i="27"/>
  <c r="CD55" i="27"/>
  <c r="CT55" i="27"/>
  <c r="E56" i="27"/>
  <c r="U56" i="27"/>
  <c r="AK56" i="27"/>
  <c r="BA56" i="27"/>
  <c r="BQ56" i="27"/>
  <c r="CG56" i="27"/>
  <c r="CW56" i="27"/>
  <c r="H57" i="27"/>
  <c r="X57" i="27"/>
  <c r="AN57" i="27"/>
  <c r="BD57" i="27"/>
  <c r="BT57" i="27"/>
  <c r="CJ57" i="27"/>
  <c r="CZ57" i="27"/>
  <c r="K58" i="27"/>
  <c r="AA58" i="27"/>
  <c r="AQ58" i="27"/>
  <c r="BG58" i="27"/>
  <c r="BW58" i="27"/>
  <c r="CM58" i="27"/>
  <c r="DC58" i="27"/>
  <c r="N59" i="27"/>
  <c r="AD59" i="27"/>
  <c r="AT59" i="27"/>
  <c r="BJ59" i="27"/>
  <c r="BZ59" i="27"/>
  <c r="CP59" i="27"/>
  <c r="DF59" i="27"/>
  <c r="Q60" i="27"/>
  <c r="AG60" i="27"/>
  <c r="AW60" i="27"/>
  <c r="BM60" i="27"/>
  <c r="CC60" i="27"/>
  <c r="CS60" i="27"/>
  <c r="D61" i="27"/>
  <c r="T61" i="27"/>
  <c r="AJ61" i="27"/>
  <c r="AZ61" i="27"/>
  <c r="BP61" i="27"/>
  <c r="CF61" i="27"/>
  <c r="CV61" i="27"/>
  <c r="G62" i="27"/>
  <c r="W62" i="27"/>
  <c r="AM62" i="27"/>
  <c r="BC62" i="27"/>
  <c r="BS62" i="27"/>
  <c r="CI62" i="27"/>
  <c r="CY62" i="27"/>
  <c r="J63" i="27"/>
  <c r="Z63" i="27"/>
  <c r="BH34" i="27"/>
  <c r="V35" i="27"/>
  <c r="CL35" i="27"/>
  <c r="AW36" i="27"/>
  <c r="CW36" i="27"/>
  <c r="AO37" i="27"/>
  <c r="BY37" i="27"/>
  <c r="E38" i="27"/>
  <c r="AX38" i="27"/>
  <c r="CH38" i="27"/>
  <c r="I39" i="27"/>
  <c r="AG39" i="27"/>
  <c r="BM39" i="27"/>
  <c r="CS39" i="27"/>
  <c r="T40" i="27"/>
  <c r="AZ40" i="27"/>
  <c r="BY40" i="27"/>
  <c r="DC40" i="27"/>
  <c r="T41" i="27"/>
  <c r="AV41" i="27"/>
  <c r="BR41" i="27"/>
  <c r="CT41" i="27"/>
  <c r="K42" i="27"/>
  <c r="AM42" i="27"/>
  <c r="BI42" i="27"/>
  <c r="CJ42" i="27"/>
  <c r="DE42" i="27"/>
  <c r="Z43" i="27"/>
  <c r="AT43" i="27"/>
  <c r="BN43" i="27"/>
  <c r="CJ43" i="27"/>
  <c r="DC43" i="27"/>
  <c r="Q44" i="27"/>
  <c r="AJ44" i="27"/>
  <c r="BC44" i="27"/>
  <c r="BY44" i="27"/>
  <c r="CR44" i="27"/>
  <c r="F45" i="27"/>
  <c r="Y45" i="27"/>
  <c r="AT45" i="27"/>
  <c r="BL45" i="27"/>
  <c r="CD45" i="27"/>
  <c r="CU45" i="27"/>
  <c r="G46" i="27"/>
  <c r="X46" i="27"/>
  <c r="AN46" i="27"/>
  <c r="BD46" i="27"/>
  <c r="BT46" i="27"/>
  <c r="CJ46" i="27"/>
  <c r="CZ46" i="27"/>
  <c r="K47" i="27"/>
  <c r="AA47" i="27"/>
  <c r="AQ47" i="27"/>
  <c r="BG47" i="27"/>
  <c r="BW47" i="27"/>
  <c r="CM47" i="27"/>
  <c r="DC47" i="27"/>
  <c r="N48" i="27"/>
  <c r="AD48" i="27"/>
  <c r="AT48" i="27"/>
  <c r="BJ48" i="27"/>
  <c r="BZ48" i="27"/>
  <c r="CP48" i="27"/>
  <c r="DF48" i="27"/>
  <c r="Q49" i="27"/>
  <c r="AG49" i="27"/>
  <c r="AW49" i="27"/>
  <c r="BM49" i="27"/>
  <c r="CC49" i="27"/>
  <c r="CS49" i="27"/>
  <c r="D50" i="27"/>
  <c r="T50" i="27"/>
  <c r="AJ50" i="27"/>
  <c r="AZ50" i="27"/>
  <c r="BP50" i="27"/>
  <c r="CF50" i="27"/>
  <c r="CV50" i="27"/>
  <c r="G51" i="27"/>
  <c r="W51" i="27"/>
  <c r="AM51" i="27"/>
  <c r="BC51" i="27"/>
  <c r="BS51" i="27"/>
  <c r="CI51" i="27"/>
  <c r="CY51" i="27"/>
  <c r="J52" i="27"/>
  <c r="Z52" i="27"/>
  <c r="AP52" i="27"/>
  <c r="BF52" i="27"/>
  <c r="BV52" i="27"/>
  <c r="CL52" i="27"/>
  <c r="DB52" i="27"/>
  <c r="M53" i="27"/>
  <c r="AC53" i="27"/>
  <c r="AS53" i="27"/>
  <c r="BI53" i="27"/>
  <c r="BY53" i="27"/>
  <c r="CO53" i="27"/>
  <c r="DE53" i="27"/>
  <c r="P54" i="27"/>
  <c r="AF54" i="27"/>
  <c r="AV54" i="27"/>
  <c r="BL54" i="27"/>
  <c r="CB54" i="27"/>
  <c r="CR54" i="27"/>
  <c r="DH54" i="27"/>
  <c r="S55" i="27"/>
  <c r="AI55" i="27"/>
  <c r="AY55" i="27"/>
  <c r="BO55" i="27"/>
  <c r="CE55" i="27"/>
  <c r="CU55" i="27"/>
  <c r="F56" i="27"/>
  <c r="V56" i="27"/>
  <c r="AL56" i="27"/>
  <c r="BB56" i="27"/>
  <c r="BR56" i="27"/>
  <c r="CH56" i="27"/>
  <c r="CX56" i="27"/>
  <c r="I57" i="27"/>
  <c r="Y57" i="27"/>
  <c r="AO57" i="27"/>
  <c r="BE57" i="27"/>
  <c r="BU57" i="27"/>
  <c r="CK57" i="27"/>
  <c r="DA57" i="27"/>
  <c r="L58" i="27"/>
  <c r="AB58" i="27"/>
  <c r="AR58" i="27"/>
  <c r="BH58" i="27"/>
  <c r="BX58" i="27"/>
  <c r="CN58" i="27"/>
  <c r="DD58" i="27"/>
  <c r="O59" i="27"/>
  <c r="AE59" i="27"/>
  <c r="AU59" i="27"/>
  <c r="BK59" i="27"/>
  <c r="CA59" i="27"/>
  <c r="CQ59" i="27"/>
  <c r="DG59" i="27"/>
  <c r="R60" i="27"/>
  <c r="AH60" i="27"/>
  <c r="BJ34" i="27"/>
  <c r="W35" i="27"/>
  <c r="CN35" i="27"/>
  <c r="AX36" i="27"/>
  <c r="CX36" i="27"/>
  <c r="AP37" i="27"/>
  <c r="BZ37" i="27"/>
  <c r="F38" i="27"/>
  <c r="AY38" i="27"/>
  <c r="CI38" i="27"/>
  <c r="J39" i="27"/>
  <c r="AP39" i="27"/>
  <c r="BN39" i="27"/>
  <c r="CT39" i="27"/>
  <c r="U40" i="27"/>
  <c r="BA40" i="27"/>
  <c r="BZ40" i="27"/>
  <c r="DD40" i="27"/>
  <c r="Z41" i="27"/>
  <c r="AW41" i="27"/>
  <c r="BS41" i="27"/>
  <c r="CU41" i="27"/>
  <c r="L42" i="27"/>
  <c r="AN42" i="27"/>
  <c r="BJ42" i="27"/>
  <c r="CK42" i="27"/>
  <c r="DF42" i="27"/>
  <c r="AA43" i="27"/>
  <c r="AU43" i="27"/>
  <c r="BO43" i="27"/>
  <c r="CK43" i="27"/>
  <c r="DD43" i="27"/>
  <c r="R44" i="27"/>
  <c r="AK44" i="27"/>
  <c r="BG44" i="27"/>
  <c r="BZ44" i="27"/>
  <c r="CS44" i="27"/>
  <c r="G45" i="27"/>
  <c r="Z45" i="27"/>
  <c r="AU45" i="27"/>
  <c r="BM45" i="27"/>
  <c r="CE45" i="27"/>
  <c r="CV45" i="27"/>
  <c r="H46" i="27"/>
  <c r="Y46" i="27"/>
  <c r="AO46" i="27"/>
  <c r="BE46" i="27"/>
  <c r="BU46" i="27"/>
  <c r="CK46" i="27"/>
  <c r="DA46" i="27"/>
  <c r="L47" i="27"/>
  <c r="AB47" i="27"/>
  <c r="AR47" i="27"/>
  <c r="BH47" i="27"/>
  <c r="BX47" i="27"/>
  <c r="CN47" i="27"/>
  <c r="DD47" i="27"/>
  <c r="O48" i="27"/>
  <c r="AE48" i="27"/>
  <c r="AU48" i="27"/>
  <c r="BK48" i="27"/>
  <c r="CA48" i="27"/>
  <c r="CQ48" i="27"/>
  <c r="DG48" i="27"/>
  <c r="R49" i="27"/>
  <c r="AH49" i="27"/>
  <c r="AX49" i="27"/>
  <c r="BN49" i="27"/>
  <c r="CD49" i="27"/>
  <c r="CT49" i="27"/>
  <c r="E50" i="27"/>
  <c r="U50" i="27"/>
  <c r="AK50" i="27"/>
  <c r="BA50" i="27"/>
  <c r="BQ50" i="27"/>
  <c r="CG50" i="27"/>
  <c r="CW50" i="27"/>
  <c r="H51" i="27"/>
  <c r="X51" i="27"/>
  <c r="AN51" i="27"/>
  <c r="BD51" i="27"/>
  <c r="BT51" i="27"/>
  <c r="CJ51" i="27"/>
  <c r="CZ51" i="27"/>
  <c r="K52" i="27"/>
  <c r="AA52" i="27"/>
  <c r="AQ52" i="27"/>
  <c r="BG52" i="27"/>
  <c r="BW52" i="27"/>
  <c r="CM52" i="27"/>
  <c r="DC52" i="27"/>
  <c r="N53" i="27"/>
  <c r="AD53" i="27"/>
  <c r="AT53" i="27"/>
  <c r="BJ53" i="27"/>
  <c r="BZ53" i="27"/>
  <c r="CP53" i="27"/>
  <c r="DF53" i="27"/>
  <c r="Q54" i="27"/>
  <c r="AG54" i="27"/>
  <c r="AW54" i="27"/>
  <c r="BM54" i="27"/>
  <c r="CC54" i="27"/>
  <c r="CS54" i="27"/>
  <c r="D55" i="27"/>
  <c r="T55" i="27"/>
  <c r="AJ55" i="27"/>
  <c r="AZ55" i="27"/>
  <c r="BP55" i="27"/>
  <c r="CF55" i="27"/>
  <c r="CV55" i="27"/>
  <c r="G56" i="27"/>
  <c r="W56" i="27"/>
  <c r="AM56" i="27"/>
  <c r="BC56" i="27"/>
  <c r="BS56" i="27"/>
  <c r="CI56" i="27"/>
  <c r="CY56" i="27"/>
  <c r="J57" i="27"/>
  <c r="Z57" i="27"/>
  <c r="AP57" i="27"/>
  <c r="BF57" i="27"/>
  <c r="BV57" i="27"/>
  <c r="CL57" i="27"/>
  <c r="DB57" i="27"/>
  <c r="M58" i="27"/>
  <c r="AC58" i="27"/>
  <c r="BK34" i="27"/>
  <c r="X35" i="27"/>
  <c r="CO35" i="27"/>
  <c r="AY36" i="27"/>
  <c r="CY36" i="27"/>
  <c r="AQ37" i="27"/>
  <c r="CA37" i="27"/>
  <c r="P38" i="27"/>
  <c r="BA38" i="27"/>
  <c r="CJ38" i="27"/>
  <c r="K39" i="27"/>
  <c r="AQ39" i="27"/>
  <c r="BO39" i="27"/>
  <c r="CU39" i="27"/>
  <c r="V40" i="27"/>
  <c r="BB40" i="27"/>
  <c r="CF40" i="27"/>
  <c r="DE40" i="27"/>
  <c r="AA41" i="27"/>
  <c r="AX41" i="27"/>
  <c r="BZ41" i="27"/>
  <c r="CV41" i="27"/>
  <c r="M42" i="27"/>
  <c r="AO42" i="27"/>
  <c r="BK42" i="27"/>
  <c r="CL42" i="27"/>
  <c r="DG42" i="27"/>
  <c r="AB43" i="27"/>
  <c r="AV43" i="27"/>
  <c r="BP43" i="27"/>
  <c r="CL43" i="27"/>
  <c r="DE43" i="27"/>
  <c r="S44" i="27"/>
  <c r="AL44" i="27"/>
  <c r="BH44" i="27"/>
  <c r="CA44" i="27"/>
  <c r="CT44" i="27"/>
  <c r="H45" i="27"/>
  <c r="AD45" i="27"/>
  <c r="AV45" i="27"/>
  <c r="BN45" i="27"/>
  <c r="CF45" i="27"/>
  <c r="CW45" i="27"/>
  <c r="I46" i="27"/>
  <c r="Z46" i="27"/>
  <c r="AP46" i="27"/>
  <c r="BF46" i="27"/>
  <c r="BV46" i="27"/>
  <c r="CL46" i="27"/>
  <c r="DB46" i="27"/>
  <c r="M47" i="27"/>
  <c r="AC47" i="27"/>
  <c r="AS47" i="27"/>
  <c r="BI47" i="27"/>
  <c r="BY47" i="27"/>
  <c r="CO47" i="27"/>
  <c r="DE47" i="27"/>
  <c r="P48" i="27"/>
  <c r="AF48" i="27"/>
  <c r="AV48" i="27"/>
  <c r="BL48" i="27"/>
  <c r="CB48" i="27"/>
  <c r="CR48" i="27"/>
  <c r="DH48" i="27"/>
  <c r="S49" i="27"/>
  <c r="AI49" i="27"/>
  <c r="AY49" i="27"/>
  <c r="BO49" i="27"/>
  <c r="CE49" i="27"/>
  <c r="CU49" i="27"/>
  <c r="F50" i="27"/>
  <c r="V50" i="27"/>
  <c r="AL50" i="27"/>
  <c r="BB50" i="27"/>
  <c r="BR50" i="27"/>
  <c r="CH50" i="27"/>
  <c r="CX50" i="27"/>
  <c r="I51" i="27"/>
  <c r="Y51" i="27"/>
  <c r="AO51" i="27"/>
  <c r="BE51" i="27"/>
  <c r="BU51" i="27"/>
  <c r="CK51" i="27"/>
  <c r="DA51" i="27"/>
  <c r="L52" i="27"/>
  <c r="AB52" i="27"/>
  <c r="AR52" i="27"/>
  <c r="BH52" i="27"/>
  <c r="BX52" i="27"/>
  <c r="CN52" i="27"/>
  <c r="DD52" i="27"/>
  <c r="O53" i="27"/>
  <c r="AE53" i="27"/>
  <c r="AU53" i="27"/>
  <c r="BK53" i="27"/>
  <c r="CA53" i="27"/>
  <c r="CQ53" i="27"/>
  <c r="DG53" i="27"/>
  <c r="R54" i="27"/>
  <c r="AH54" i="27"/>
  <c r="AX54" i="27"/>
  <c r="BN54" i="27"/>
  <c r="CD54" i="27"/>
  <c r="CT54" i="27"/>
  <c r="E55" i="27"/>
  <c r="U55" i="27"/>
  <c r="AK55" i="27"/>
  <c r="BA55" i="27"/>
  <c r="BQ55" i="27"/>
  <c r="CG55" i="27"/>
  <c r="CW55" i="27"/>
  <c r="H56" i="27"/>
  <c r="X56" i="27"/>
  <c r="AN56" i="27"/>
  <c r="BD56" i="27"/>
  <c r="BT56" i="27"/>
  <c r="CJ56" i="27"/>
  <c r="CZ56" i="27"/>
  <c r="BL34" i="27"/>
  <c r="Y35" i="27"/>
  <c r="CP35" i="27"/>
  <c r="AZ36" i="27"/>
  <c r="CZ36" i="27"/>
  <c r="AR37" i="27"/>
  <c r="CB37" i="27"/>
  <c r="Q38" i="27"/>
  <c r="BB38" i="27"/>
  <c r="CK38" i="27"/>
  <c r="L39" i="27"/>
  <c r="AR39" i="27"/>
  <c r="BX39" i="27"/>
  <c r="CV39" i="27"/>
  <c r="W40" i="27"/>
  <c r="BC40" i="27"/>
  <c r="CH40" i="27"/>
  <c r="DF40" i="27"/>
  <c r="AB41" i="27"/>
  <c r="AY41" i="27"/>
  <c r="CA41" i="27"/>
  <c r="CW41" i="27"/>
  <c r="T42" i="27"/>
  <c r="AP42" i="27"/>
  <c r="BM42" i="27"/>
  <c r="CM42" i="27"/>
  <c r="DH42" i="27"/>
  <c r="AC43" i="27"/>
  <c r="AW43" i="27"/>
  <c r="BT43" i="27"/>
  <c r="CM43" i="27"/>
  <c r="DF43" i="27"/>
  <c r="T44" i="27"/>
  <c r="AM44" i="27"/>
  <c r="BI44" i="27"/>
  <c r="CB44" i="27"/>
  <c r="CU44" i="27"/>
  <c r="I45" i="27"/>
  <c r="AE45" i="27"/>
  <c r="AW45" i="27"/>
  <c r="BO45" i="27"/>
  <c r="CG45" i="27"/>
  <c r="CX45" i="27"/>
  <c r="J46" i="27"/>
  <c r="AA46" i="27"/>
  <c r="AQ46" i="27"/>
  <c r="BG46" i="27"/>
  <c r="BW46" i="27"/>
  <c r="CM46" i="27"/>
  <c r="DC46" i="27"/>
  <c r="N47" i="27"/>
  <c r="AD47" i="27"/>
  <c r="AT47" i="27"/>
  <c r="BJ47" i="27"/>
  <c r="BZ47" i="27"/>
  <c r="CP47" i="27"/>
  <c r="DF47" i="27"/>
  <c r="Q48" i="27"/>
  <c r="AG48" i="27"/>
  <c r="AW48" i="27"/>
  <c r="BM48" i="27"/>
  <c r="CC48" i="27"/>
  <c r="CS48" i="27"/>
  <c r="D49" i="27"/>
  <c r="T49" i="27"/>
  <c r="AJ49" i="27"/>
  <c r="AZ49" i="27"/>
  <c r="BP49" i="27"/>
  <c r="CF49" i="27"/>
  <c r="CV49" i="27"/>
  <c r="G50" i="27"/>
  <c r="W50" i="27"/>
  <c r="AM50" i="27"/>
  <c r="BC50" i="27"/>
  <c r="BS50" i="27"/>
  <c r="CI50" i="27"/>
  <c r="CY50" i="27"/>
  <c r="J51" i="27"/>
  <c r="Z51" i="27"/>
  <c r="AP51" i="27"/>
  <c r="BF51" i="27"/>
  <c r="BV51" i="27"/>
  <c r="CL51" i="27"/>
  <c r="DB51" i="27"/>
  <c r="M52" i="27"/>
  <c r="AC52" i="27"/>
  <c r="AS52" i="27"/>
  <c r="BI52" i="27"/>
  <c r="BY52" i="27"/>
  <c r="CO52" i="27"/>
  <c r="DE52" i="27"/>
  <c r="P53" i="27"/>
  <c r="AF53" i="27"/>
  <c r="AV53" i="27"/>
  <c r="BL53" i="27"/>
  <c r="CB53" i="27"/>
  <c r="CR53" i="27"/>
  <c r="DH53" i="27"/>
  <c r="S54" i="27"/>
  <c r="AI54" i="27"/>
  <c r="AY54" i="27"/>
  <c r="BO54" i="27"/>
  <c r="CE54" i="27"/>
  <c r="CU54" i="27"/>
  <c r="F55" i="27"/>
  <c r="V55" i="27"/>
  <c r="AL55" i="27"/>
  <c r="BB55" i="27"/>
  <c r="BR55" i="27"/>
  <c r="CH55" i="27"/>
  <c r="CX55" i="27"/>
  <c r="I56" i="27"/>
  <c r="Y56" i="27"/>
  <c r="AO56" i="27"/>
  <c r="CA34" i="27"/>
  <c r="AM35" i="27"/>
  <c r="DD35" i="27"/>
  <c r="BA36" i="27"/>
  <c r="H37" i="27"/>
  <c r="AS37" i="27"/>
  <c r="CM37" i="27"/>
  <c r="R38" i="27"/>
  <c r="BC38" i="27"/>
  <c r="CL38" i="27"/>
  <c r="M39" i="27"/>
  <c r="AS39" i="27"/>
  <c r="BY39" i="27"/>
  <c r="CW39" i="27"/>
  <c r="X40" i="27"/>
  <c r="BD40" i="27"/>
  <c r="CI40" i="27"/>
  <c r="DG40" i="27"/>
  <c r="AD41" i="27"/>
  <c r="AZ41" i="27"/>
  <c r="CB41" i="27"/>
  <c r="CX41" i="27"/>
  <c r="U42" i="27"/>
  <c r="AQ42" i="27"/>
  <c r="BS42" i="27"/>
  <c r="CN42" i="27"/>
  <c r="D43" i="27"/>
  <c r="AD43" i="27"/>
  <c r="AX43" i="27"/>
  <c r="BU43" i="27"/>
  <c r="CN43" i="27"/>
  <c r="DG43" i="27"/>
  <c r="U44" i="27"/>
  <c r="AQ44" i="27"/>
  <c r="BJ44" i="27"/>
  <c r="CC44" i="27"/>
  <c r="CV44" i="27"/>
  <c r="J45" i="27"/>
  <c r="AF45" i="27"/>
  <c r="AX45" i="27"/>
  <c r="BP45" i="27"/>
  <c r="CH45" i="27"/>
  <c r="CY45" i="27"/>
  <c r="K46" i="27"/>
  <c r="AB46" i="27"/>
  <c r="AR46" i="27"/>
  <c r="BH46" i="27"/>
  <c r="BX46" i="27"/>
  <c r="CN46" i="27"/>
  <c r="DD46" i="27"/>
  <c r="O47" i="27"/>
  <c r="AE47" i="27"/>
  <c r="AU47" i="27"/>
  <c r="BK47" i="27"/>
  <c r="CA47" i="27"/>
  <c r="CQ47" i="27"/>
  <c r="DG47" i="27"/>
  <c r="R48" i="27"/>
  <c r="AH48" i="27"/>
  <c r="AX48" i="27"/>
  <c r="BN48" i="27"/>
  <c r="CD48" i="27"/>
  <c r="CT48" i="27"/>
  <c r="E49" i="27"/>
  <c r="U49" i="27"/>
  <c r="AK49" i="27"/>
  <c r="BA49" i="27"/>
  <c r="BQ49" i="27"/>
  <c r="CG49" i="27"/>
  <c r="CW49" i="27"/>
  <c r="H50" i="27"/>
  <c r="X50" i="27"/>
  <c r="AN50" i="27"/>
  <c r="BD50" i="27"/>
  <c r="BT50" i="27"/>
  <c r="CJ50" i="27"/>
  <c r="CZ50" i="27"/>
  <c r="K51" i="27"/>
  <c r="AA51" i="27"/>
  <c r="AQ51" i="27"/>
  <c r="BG51" i="27"/>
  <c r="BW51" i="27"/>
  <c r="CM51" i="27"/>
  <c r="DC51" i="27"/>
  <c r="N52" i="27"/>
  <c r="AD52" i="27"/>
  <c r="AT52" i="27"/>
  <c r="BJ52" i="27"/>
  <c r="BZ52" i="27"/>
  <c r="CP52" i="27"/>
  <c r="DF52" i="27"/>
  <c r="Q53" i="27"/>
  <c r="AG53" i="27"/>
  <c r="AW53" i="27"/>
  <c r="BM53" i="27"/>
  <c r="CC53" i="27"/>
  <c r="CS53" i="27"/>
  <c r="D54" i="27"/>
  <c r="T54" i="27"/>
  <c r="AJ54" i="27"/>
  <c r="AZ54" i="27"/>
  <c r="BP54" i="27"/>
  <c r="CF54" i="27"/>
  <c r="CV54" i="27"/>
  <c r="G55" i="27"/>
  <c r="W55" i="27"/>
  <c r="AM55" i="27"/>
  <c r="BC55" i="27"/>
  <c r="BS55" i="27"/>
  <c r="CI55" i="27"/>
  <c r="CY55" i="27"/>
  <c r="J56" i="27"/>
  <c r="Z56" i="27"/>
  <c r="CS33" i="27"/>
  <c r="CB34" i="27"/>
  <c r="AN35" i="27"/>
  <c r="DE35" i="27"/>
  <c r="BN36" i="27"/>
  <c r="I37" i="27"/>
  <c r="AT37" i="27"/>
  <c r="CN37" i="27"/>
  <c r="S38" i="27"/>
  <c r="BD38" i="27"/>
  <c r="CM38" i="27"/>
  <c r="N39" i="27"/>
  <c r="AT39" i="27"/>
  <c r="BZ39" i="27"/>
  <c r="DF39" i="27"/>
  <c r="Y40" i="27"/>
  <c r="BE40" i="27"/>
  <c r="CJ40" i="27"/>
  <c r="DH40" i="27"/>
  <c r="AE41" i="27"/>
  <c r="BA41" i="27"/>
  <c r="CC41" i="27"/>
  <c r="CY41" i="27"/>
  <c r="V42" i="27"/>
  <c r="AR42" i="27"/>
  <c r="BT42" i="27"/>
  <c r="CO42" i="27"/>
  <c r="J43" i="27"/>
  <c r="AE43" i="27"/>
  <c r="AY43" i="27"/>
  <c r="BV43" i="27"/>
  <c r="CO43" i="27"/>
  <c r="DH43" i="27"/>
  <c r="V44" i="27"/>
  <c r="AR44" i="27"/>
  <c r="BK44" i="27"/>
  <c r="CD44" i="27"/>
  <c r="CW44" i="27"/>
  <c r="N45" i="27"/>
  <c r="AG45" i="27"/>
  <c r="AY45" i="27"/>
  <c r="BQ45" i="27"/>
  <c r="CI45" i="27"/>
  <c r="CZ45" i="27"/>
  <c r="L46" i="27"/>
  <c r="AC46" i="27"/>
  <c r="AS46" i="27"/>
  <c r="BI46" i="27"/>
  <c r="BY46" i="27"/>
  <c r="CO46" i="27"/>
  <c r="DE46" i="27"/>
  <c r="P47" i="27"/>
  <c r="AF47" i="27"/>
  <c r="AV47" i="27"/>
  <c r="BL47" i="27"/>
  <c r="CB47" i="27"/>
  <c r="CR47" i="27"/>
  <c r="DH47" i="27"/>
  <c r="S48" i="27"/>
  <c r="AI48" i="27"/>
  <c r="AY48" i="27"/>
  <c r="BO48" i="27"/>
  <c r="CE48" i="27"/>
  <c r="CU48" i="27"/>
  <c r="F49" i="27"/>
  <c r="V49" i="27"/>
  <c r="AL49" i="27"/>
  <c r="BB49" i="27"/>
  <c r="BR49" i="27"/>
  <c r="CH49" i="27"/>
  <c r="CX49" i="27"/>
  <c r="I50" i="27"/>
  <c r="Y50" i="27"/>
  <c r="AO50" i="27"/>
  <c r="BE50" i="27"/>
  <c r="BU50" i="27"/>
  <c r="CK50" i="27"/>
  <c r="DA50" i="27"/>
  <c r="L51" i="27"/>
  <c r="AB51" i="27"/>
  <c r="AR51" i="27"/>
  <c r="BH51" i="27"/>
  <c r="BX51" i="27"/>
  <c r="CN51" i="27"/>
  <c r="DD51" i="27"/>
  <c r="O52" i="27"/>
  <c r="AE52" i="27"/>
  <c r="AU52" i="27"/>
  <c r="BK52" i="27"/>
  <c r="CA52" i="27"/>
  <c r="CQ52" i="27"/>
  <c r="DG52" i="27"/>
  <c r="R53" i="27"/>
  <c r="AH53" i="27"/>
  <c r="AX53" i="27"/>
  <c r="BN53" i="27"/>
  <c r="CD53" i="27"/>
  <c r="CT53" i="27"/>
  <c r="E54" i="27"/>
  <c r="U54" i="27"/>
  <c r="AK54" i="27"/>
  <c r="BA54" i="27"/>
  <c r="BQ54" i="27"/>
  <c r="E34" i="27"/>
  <c r="CC34" i="27"/>
  <c r="AO35" i="27"/>
  <c r="DF35" i="27"/>
  <c r="BO36" i="27"/>
  <c r="J37" i="27"/>
  <c r="BE37" i="27"/>
  <c r="CO37" i="27"/>
  <c r="U38" i="27"/>
  <c r="BE38" i="27"/>
  <c r="CU38" i="27"/>
  <c r="O39" i="27"/>
  <c r="AU39" i="27"/>
  <c r="CA39" i="27"/>
  <c r="DG39" i="27"/>
  <c r="AA40" i="27"/>
  <c r="BG40" i="27"/>
  <c r="CK40" i="27"/>
  <c r="I41" i="27"/>
  <c r="AF41" i="27"/>
  <c r="BB41" i="27"/>
  <c r="CD41" i="27"/>
  <c r="CZ41" i="27"/>
  <c r="W42" i="27"/>
  <c r="AS42" i="27"/>
  <c r="BU42" i="27"/>
  <c r="CP42" i="27"/>
  <c r="K43" i="27"/>
  <c r="AF43" i="27"/>
  <c r="AZ43" i="27"/>
  <c r="BW43" i="27"/>
  <c r="CP43" i="27"/>
  <c r="D44" i="27"/>
  <c r="W44" i="27"/>
  <c r="AS44" i="27"/>
  <c r="BL44" i="27"/>
  <c r="CE44" i="27"/>
  <c r="CX44" i="27"/>
  <c r="O45" i="27"/>
  <c r="AH45" i="27"/>
  <c r="AZ45" i="27"/>
  <c r="BR45" i="27"/>
  <c r="CJ45" i="27"/>
  <c r="DA45" i="27"/>
  <c r="M46" i="27"/>
  <c r="AD46" i="27"/>
  <c r="AT46" i="27"/>
  <c r="BJ46" i="27"/>
  <c r="BZ46" i="27"/>
  <c r="CP46" i="27"/>
  <c r="DF46" i="27"/>
  <c r="Q47" i="27"/>
  <c r="AG47" i="27"/>
  <c r="AW47" i="27"/>
  <c r="BM47" i="27"/>
  <c r="CC47" i="27"/>
  <c r="CS47" i="27"/>
  <c r="D48" i="27"/>
  <c r="T48" i="27"/>
  <c r="AJ48" i="27"/>
  <c r="AZ48" i="27"/>
  <c r="BP48" i="27"/>
  <c r="CF48" i="27"/>
  <c r="CV48" i="27"/>
  <c r="G49" i="27"/>
  <c r="W49" i="27"/>
  <c r="AM49" i="27"/>
  <c r="BC49" i="27"/>
  <c r="BS49" i="27"/>
  <c r="CI49" i="27"/>
  <c r="CY49" i="27"/>
  <c r="J50" i="27"/>
  <c r="Z50" i="27"/>
  <c r="AP50" i="27"/>
  <c r="BF50" i="27"/>
  <c r="BV50" i="27"/>
  <c r="CL50" i="27"/>
  <c r="DB50" i="27"/>
  <c r="M51" i="27"/>
  <c r="AC51" i="27"/>
  <c r="AS51" i="27"/>
  <c r="BI51" i="27"/>
  <c r="BY51" i="27"/>
  <c r="CO51" i="27"/>
  <c r="DE51" i="27"/>
  <c r="P52" i="27"/>
  <c r="AF52" i="27"/>
  <c r="AV52" i="27"/>
  <c r="BL52" i="27"/>
  <c r="CB52" i="27"/>
  <c r="CR52" i="27"/>
  <c r="DH52" i="27"/>
  <c r="S53" i="27"/>
  <c r="AI53" i="27"/>
  <c r="AY53" i="27"/>
  <c r="BO53" i="27"/>
  <c r="CE53" i="27"/>
  <c r="CU53" i="27"/>
  <c r="F54" i="27"/>
  <c r="V54" i="27"/>
  <c r="AL54" i="27"/>
  <c r="BB54" i="27"/>
  <c r="F34" i="27"/>
  <c r="CD34" i="27"/>
  <c r="AP35" i="27"/>
  <c r="DG35" i="27"/>
  <c r="BP36" i="27"/>
  <c r="K37" i="27"/>
  <c r="BF37" i="27"/>
  <c r="CP37" i="27"/>
  <c r="V38" i="27"/>
  <c r="BO38" i="27"/>
  <c r="CW38" i="27"/>
  <c r="P39" i="27"/>
  <c r="AV39" i="27"/>
  <c r="CB39" i="27"/>
  <c r="DH39" i="27"/>
  <c r="AI40" i="27"/>
  <c r="BH40" i="27"/>
  <c r="CM40" i="27"/>
  <c r="J41" i="27"/>
  <c r="AG41" i="27"/>
  <c r="BH41" i="27"/>
  <c r="CE41" i="27"/>
  <c r="DA41" i="27"/>
  <c r="X42" i="27"/>
  <c r="AT42" i="27"/>
  <c r="BV42" i="27"/>
  <c r="CQ42" i="27"/>
  <c r="L43" i="27"/>
  <c r="AG43" i="27"/>
  <c r="BE43" i="27"/>
  <c r="BX43" i="27"/>
  <c r="CQ43" i="27"/>
  <c r="E44" i="27"/>
  <c r="AA44" i="27"/>
  <c r="AT44" i="27"/>
  <c r="BM44" i="27"/>
  <c r="CF44" i="27"/>
  <c r="CY44" i="27"/>
  <c r="P45" i="27"/>
  <c r="AI45" i="27"/>
  <c r="BA45" i="27"/>
  <c r="BS45" i="27"/>
  <c r="CK45" i="27"/>
  <c r="DB45" i="27"/>
  <c r="O46" i="27"/>
  <c r="AE46" i="27"/>
  <c r="AU46" i="27"/>
  <c r="BK46" i="27"/>
  <c r="CA46" i="27"/>
  <c r="CQ46" i="27"/>
  <c r="DG46" i="27"/>
  <c r="R47" i="27"/>
  <c r="AH47" i="27"/>
  <c r="AX47" i="27"/>
  <c r="BN47" i="27"/>
  <c r="CD47" i="27"/>
  <c r="CT47" i="27"/>
  <c r="E48" i="27"/>
  <c r="U48" i="27"/>
  <c r="AK48" i="27"/>
  <c r="BA48" i="27"/>
  <c r="BQ48" i="27"/>
  <c r="CG48" i="27"/>
  <c r="CW48" i="27"/>
  <c r="H49" i="27"/>
  <c r="X49" i="27"/>
  <c r="AN49" i="27"/>
  <c r="BD49" i="27"/>
  <c r="BT49" i="27"/>
  <c r="CJ49" i="27"/>
  <c r="CZ49" i="27"/>
  <c r="K50" i="27"/>
  <c r="AA50" i="27"/>
  <c r="AQ50" i="27"/>
  <c r="BG50" i="27"/>
  <c r="BW50" i="27"/>
  <c r="CM50" i="27"/>
  <c r="DC50" i="27"/>
  <c r="N51" i="27"/>
  <c r="AD51" i="27"/>
  <c r="AT51" i="27"/>
  <c r="BJ51" i="27"/>
  <c r="BZ51" i="27"/>
  <c r="CP51" i="27"/>
  <c r="DF51" i="27"/>
  <c r="Q52" i="27"/>
  <c r="AG52" i="27"/>
  <c r="AW52" i="27"/>
  <c r="BM52" i="27"/>
  <c r="CC52" i="27"/>
  <c r="CS52" i="27"/>
  <c r="D53" i="27"/>
  <c r="T53" i="27"/>
  <c r="AJ53" i="27"/>
  <c r="AZ53" i="27"/>
  <c r="BP53" i="27"/>
  <c r="I34" i="27"/>
  <c r="CS34" i="27"/>
  <c r="BD35" i="27"/>
  <c r="P36" i="27"/>
  <c r="BQ36" i="27"/>
  <c r="L37" i="27"/>
  <c r="BG37" i="27"/>
  <c r="CQ37" i="27"/>
  <c r="W38" i="27"/>
  <c r="BQ38" i="27"/>
  <c r="CX38" i="27"/>
  <c r="Y39" i="27"/>
  <c r="AW39" i="27"/>
  <c r="CC39" i="27"/>
  <c r="D40" i="27"/>
  <c r="AJ40" i="27"/>
  <c r="BI40" i="27"/>
  <c r="CN40" i="27"/>
  <c r="K41" i="27"/>
  <c r="AH41" i="27"/>
  <c r="BJ41" i="27"/>
  <c r="CF41" i="27"/>
  <c r="DH41" i="27"/>
  <c r="Y42" i="27"/>
  <c r="AU42" i="27"/>
  <c r="BW42" i="27"/>
  <c r="CR42" i="27"/>
  <c r="M43" i="27"/>
  <c r="AH43" i="27"/>
  <c r="BF43" i="27"/>
  <c r="BY43" i="27"/>
  <c r="CR43" i="27"/>
  <c r="F44" i="27"/>
  <c r="AB44" i="27"/>
  <c r="AU44" i="27"/>
  <c r="BN44" i="27"/>
  <c r="CG44" i="27"/>
  <c r="DC44" i="27"/>
  <c r="Q45" i="27"/>
  <c r="AJ45" i="27"/>
  <c r="BB45" i="27"/>
  <c r="BT45" i="27"/>
  <c r="CL45" i="27"/>
  <c r="DD45" i="27"/>
  <c r="P46" i="27"/>
  <c r="AF46" i="27"/>
  <c r="AV46" i="27"/>
  <c r="BL46" i="27"/>
  <c r="CB46" i="27"/>
  <c r="CR46" i="27"/>
  <c r="DH46" i="27"/>
  <c r="S47" i="27"/>
  <c r="AI47" i="27"/>
  <c r="AY47" i="27"/>
  <c r="BO47" i="27"/>
  <c r="CE47" i="27"/>
  <c r="CU47" i="27"/>
  <c r="F48" i="27"/>
  <c r="V48" i="27"/>
  <c r="AL48" i="27"/>
  <c r="BB48" i="27"/>
  <c r="BR48" i="27"/>
  <c r="CH48" i="27"/>
  <c r="CX48" i="27"/>
  <c r="I49" i="27"/>
  <c r="Y49" i="27"/>
  <c r="AO49" i="27"/>
  <c r="BE49" i="27"/>
  <c r="BU49" i="27"/>
  <c r="CK49" i="27"/>
  <c r="DA49" i="27"/>
  <c r="L50" i="27"/>
  <c r="AB50" i="27"/>
  <c r="AR50" i="27"/>
  <c r="BH50" i="27"/>
  <c r="BX50" i="27"/>
  <c r="CN50" i="27"/>
  <c r="DD50" i="27"/>
  <c r="O51" i="27"/>
  <c r="AE51" i="27"/>
  <c r="AU51" i="27"/>
  <c r="BK51" i="27"/>
  <c r="CA51" i="27"/>
  <c r="CQ51" i="27"/>
  <c r="DG51" i="27"/>
  <c r="R52" i="27"/>
  <c r="AH52" i="27"/>
  <c r="AX52" i="27"/>
  <c r="W34" i="27"/>
  <c r="CT34" i="27"/>
  <c r="BE35" i="27"/>
  <c r="Q36" i="27"/>
  <c r="BR36" i="27"/>
  <c r="X37" i="27"/>
  <c r="BH37" i="27"/>
  <c r="CR37" i="27"/>
  <c r="AG38" i="27"/>
  <c r="BR38" i="27"/>
  <c r="CY38" i="27"/>
  <c r="Z39" i="27"/>
  <c r="AX39" i="27"/>
  <c r="CD39" i="27"/>
  <c r="E40" i="27"/>
  <c r="AK40" i="27"/>
  <c r="BQ40" i="27"/>
  <c r="CO40" i="27"/>
  <c r="L41" i="27"/>
  <c r="AI41" i="27"/>
  <c r="BK41" i="27"/>
  <c r="CG41" i="27"/>
  <c r="D42" i="27"/>
  <c r="Z42" i="27"/>
  <c r="BB42" i="27"/>
  <c r="BX42" i="27"/>
  <c r="CS42" i="27"/>
  <c r="N43" i="27"/>
  <c r="AI43" i="27"/>
  <c r="BG43" i="27"/>
  <c r="BZ43" i="27"/>
  <c r="CS43" i="27"/>
  <c r="G44" i="27"/>
  <c r="AC44" i="27"/>
  <c r="AV44" i="27"/>
  <c r="BO44" i="27"/>
  <c r="CH44" i="27"/>
  <c r="DD44" i="27"/>
  <c r="R45" i="27"/>
  <c r="AK45" i="27"/>
  <c r="BC45" i="27"/>
  <c r="BU45" i="27"/>
  <c r="CN45" i="27"/>
  <c r="DE45" i="27"/>
  <c r="Q46" i="27"/>
  <c r="AG46" i="27"/>
  <c r="AW46" i="27"/>
  <c r="BM46" i="27"/>
  <c r="CC46" i="27"/>
  <c r="CS46" i="27"/>
  <c r="D47" i="27"/>
  <c r="T47" i="27"/>
  <c r="AJ47" i="27"/>
  <c r="AZ47" i="27"/>
  <c r="BP47" i="27"/>
  <c r="CF47" i="27"/>
  <c r="CV47" i="27"/>
  <c r="G48" i="27"/>
  <c r="W48" i="27"/>
  <c r="AM48" i="27"/>
  <c r="BC48" i="27"/>
  <c r="BS48" i="27"/>
  <c r="CI48" i="27"/>
  <c r="CY48" i="27"/>
  <c r="J49" i="27"/>
  <c r="Z49" i="27"/>
  <c r="AP49" i="27"/>
  <c r="BF49" i="27"/>
  <c r="BV49" i="27"/>
  <c r="CL49" i="27"/>
  <c r="DB49" i="27"/>
  <c r="M50" i="27"/>
  <c r="AC50" i="27"/>
  <c r="AS50" i="27"/>
  <c r="BI50" i="27"/>
  <c r="BY50" i="27"/>
  <c r="CO50" i="27"/>
  <c r="DE50" i="27"/>
  <c r="P51" i="27"/>
  <c r="AF51" i="27"/>
  <c r="AV51" i="27"/>
  <c r="BL51" i="27"/>
  <c r="CB51" i="27"/>
  <c r="CR51" i="27"/>
  <c r="DH51" i="27"/>
  <c r="Y34" i="27"/>
  <c r="CU34" i="27"/>
  <c r="BF35" i="27"/>
  <c r="R36" i="27"/>
  <c r="CE36" i="27"/>
  <c r="Y37" i="27"/>
  <c r="BI37" i="27"/>
  <c r="CT37" i="27"/>
  <c r="AH38" i="27"/>
  <c r="BS38" i="27"/>
  <c r="CZ38" i="27"/>
  <c r="AA39" i="27"/>
  <c r="BG39" i="27"/>
  <c r="CE39" i="27"/>
  <c r="F40" i="27"/>
  <c r="AL40" i="27"/>
  <c r="BR40" i="27"/>
  <c r="CP40" i="27"/>
  <c r="N41" i="27"/>
  <c r="AJ41" i="27"/>
  <c r="BL41" i="27"/>
  <c r="CH41" i="27"/>
  <c r="E42" i="27"/>
  <c r="AA42" i="27"/>
  <c r="BC42" i="27"/>
  <c r="BY42" i="27"/>
  <c r="CY42" i="27"/>
  <c r="O43" i="27"/>
  <c r="AJ43" i="27"/>
  <c r="BH43" i="27"/>
  <c r="CA43" i="27"/>
  <c r="CT43" i="27"/>
  <c r="K44" i="27"/>
  <c r="AD44" i="27"/>
  <c r="AW44" i="27"/>
  <c r="BP44" i="27"/>
  <c r="CI44" i="27"/>
  <c r="DE44" i="27"/>
  <c r="S45" i="27"/>
  <c r="AL45" i="27"/>
  <c r="BD45" i="27"/>
  <c r="BV45" i="27"/>
  <c r="CO45" i="27"/>
  <c r="DF45" i="27"/>
  <c r="R46" i="27"/>
  <c r="AH46" i="27"/>
  <c r="AX46" i="27"/>
  <c r="BN46" i="27"/>
  <c r="CD46" i="27"/>
  <c r="CT46" i="27"/>
  <c r="E47" i="27"/>
  <c r="U47" i="27"/>
  <c r="AK47" i="27"/>
  <c r="BA47" i="27"/>
  <c r="BQ47" i="27"/>
  <c r="CG47" i="27"/>
  <c r="CW47" i="27"/>
  <c r="H48" i="27"/>
  <c r="X48" i="27"/>
  <c r="AN48" i="27"/>
  <c r="BD48" i="27"/>
  <c r="BT48" i="27"/>
  <c r="CJ48" i="27"/>
  <c r="CZ48" i="27"/>
  <c r="K49" i="27"/>
  <c r="AA49" i="27"/>
  <c r="AQ49" i="27"/>
  <c r="BG49" i="27"/>
  <c r="BW49" i="27"/>
  <c r="CM49" i="27"/>
  <c r="DC49" i="27"/>
  <c r="N50" i="27"/>
  <c r="AD50" i="27"/>
  <c r="AT50" i="27"/>
  <c r="BJ50" i="27"/>
  <c r="BZ50" i="27"/>
  <c r="CP50" i="27"/>
  <c r="AA34" i="27"/>
  <c r="CV34" i="27"/>
  <c r="BH35" i="27"/>
  <c r="S36" i="27"/>
  <c r="CF36" i="27"/>
  <c r="Z37" i="27"/>
  <c r="BJ37" i="27"/>
  <c r="DD37" i="27"/>
  <c r="AI38" i="27"/>
  <c r="BT38" i="27"/>
  <c r="DA38" i="27"/>
  <c r="AB39" i="27"/>
  <c r="BH39" i="27"/>
  <c r="CF39" i="27"/>
  <c r="G40" i="27"/>
  <c r="AM40" i="27"/>
  <c r="BS40" i="27"/>
  <c r="CQ40" i="27"/>
  <c r="O41" i="27"/>
  <c r="AK41" i="27"/>
  <c r="BM41" i="27"/>
  <c r="CI41" i="27"/>
  <c r="F42" i="27"/>
  <c r="AB42" i="27"/>
  <c r="BD42" i="27"/>
  <c r="BZ42" i="27"/>
  <c r="CZ42" i="27"/>
  <c r="P43" i="27"/>
  <c r="AO43" i="27"/>
  <c r="BI43" i="27"/>
  <c r="CB43" i="27"/>
  <c r="CU43" i="27"/>
  <c r="L44" i="27"/>
  <c r="AE44" i="27"/>
  <c r="AX44" i="27"/>
  <c r="BQ44" i="27"/>
  <c r="CM44" i="27"/>
  <c r="DF44" i="27"/>
  <c r="T45" i="27"/>
  <c r="AM45" i="27"/>
  <c r="BE45" i="27"/>
  <c r="BX45" i="27"/>
  <c r="CP45" i="27"/>
  <c r="DG45" i="27"/>
  <c r="S46" i="27"/>
  <c r="AI46" i="27"/>
  <c r="AY46" i="27"/>
  <c r="BO46" i="27"/>
  <c r="CE46" i="27"/>
  <c r="CU46" i="27"/>
  <c r="F47" i="27"/>
  <c r="V47" i="27"/>
  <c r="AL47" i="27"/>
  <c r="BB47" i="27"/>
  <c r="BR47" i="27"/>
  <c r="CH47" i="27"/>
  <c r="CX47" i="27"/>
  <c r="I48" i="27"/>
  <c r="Y48" i="27"/>
  <c r="AO48" i="27"/>
  <c r="BE48" i="27"/>
  <c r="BU48" i="27"/>
  <c r="CK48" i="27"/>
  <c r="DA48" i="27"/>
  <c r="L49" i="27"/>
  <c r="AB49" i="27"/>
  <c r="AR49" i="27"/>
  <c r="BH49" i="27"/>
  <c r="AP34" i="27"/>
  <c r="E35" i="27"/>
  <c r="BU35" i="27"/>
  <c r="AG36" i="27"/>
  <c r="CG36" i="27"/>
  <c r="AA37" i="27"/>
  <c r="BK37" i="27"/>
  <c r="DE37" i="27"/>
  <c r="AK38" i="27"/>
  <c r="BU38" i="27"/>
  <c r="DB38" i="27"/>
  <c r="AC39" i="27"/>
  <c r="BI39" i="27"/>
  <c r="CO39" i="27"/>
  <c r="H40" i="27"/>
  <c r="AN40" i="27"/>
  <c r="BT40" i="27"/>
  <c r="CW40" i="27"/>
  <c r="P41" i="27"/>
  <c r="AQ41" i="27"/>
  <c r="BN41" i="27"/>
  <c r="CJ41" i="27"/>
  <c r="G42" i="27"/>
  <c r="AC42" i="27"/>
  <c r="BE42" i="27"/>
  <c r="CA42" i="27"/>
  <c r="DA42" i="27"/>
  <c r="Q43" i="27"/>
  <c r="AP43" i="27"/>
  <c r="BJ43" i="27"/>
  <c r="CC43" i="27"/>
  <c r="CV43" i="27"/>
  <c r="M44" i="27"/>
  <c r="AF44" i="27"/>
  <c r="AY44" i="27"/>
  <c r="BR44" i="27"/>
  <c r="CN44" i="27"/>
  <c r="DG44" i="27"/>
  <c r="U45" i="27"/>
  <c r="AN45" i="27"/>
  <c r="BF45" i="27"/>
  <c r="BZ45" i="27"/>
  <c r="CQ45" i="27"/>
  <c r="DH45" i="27"/>
  <c r="T46" i="27"/>
  <c r="AJ46" i="27"/>
  <c r="AZ46" i="27"/>
  <c r="BP46" i="27"/>
  <c r="CF46" i="27"/>
  <c r="CV46" i="27"/>
  <c r="G47" i="27"/>
  <c r="W47" i="27"/>
  <c r="AM47" i="27"/>
  <c r="BC47" i="27"/>
  <c r="BS47" i="27"/>
  <c r="CI47" i="27"/>
  <c r="CY47" i="27"/>
  <c r="J48" i="27"/>
  <c r="Z48" i="27"/>
  <c r="AP48" i="27"/>
  <c r="BF48" i="27"/>
  <c r="BV48" i="27"/>
  <c r="CL48" i="27"/>
  <c r="DB48" i="27"/>
  <c r="M49" i="27"/>
  <c r="AC49" i="27"/>
  <c r="AS49" i="27"/>
  <c r="BI49" i="27"/>
  <c r="BY49" i="27"/>
  <c r="CO49" i="27"/>
  <c r="DE49" i="27"/>
  <c r="P50" i="27"/>
  <c r="AF50" i="27"/>
  <c r="AV50" i="27"/>
  <c r="BL50" i="27"/>
  <c r="CB50" i="27"/>
  <c r="CR50" i="27"/>
  <c r="DH50" i="27"/>
  <c r="S51" i="27"/>
  <c r="AI51" i="27"/>
  <c r="CQ50" i="27"/>
  <c r="CS51" i="27"/>
  <c r="BA52" i="27"/>
  <c r="CX52" i="27"/>
  <c r="BA53" i="27"/>
  <c r="CV53" i="27"/>
  <c r="AA54" i="27"/>
  <c r="BT54" i="27"/>
  <c r="CZ54" i="27"/>
  <c r="AA55" i="27"/>
  <c r="BG55" i="27"/>
  <c r="CM55" i="27"/>
  <c r="N56" i="27"/>
  <c r="AS56" i="27"/>
  <c r="BU56" i="27"/>
  <c r="CQ56" i="27"/>
  <c r="M57" i="27"/>
  <c r="AH57" i="27"/>
  <c r="BH57" i="27"/>
  <c r="CC57" i="27"/>
  <c r="DC57" i="27"/>
  <c r="S58" i="27"/>
  <c r="AN58" i="27"/>
  <c r="BL58" i="27"/>
  <c r="CF58" i="27"/>
  <c r="CZ58" i="27"/>
  <c r="S59" i="27"/>
  <c r="AM59" i="27"/>
  <c r="BG59" i="27"/>
  <c r="CE59" i="27"/>
  <c r="CY59" i="27"/>
  <c r="N60" i="27"/>
  <c r="AL60" i="27"/>
  <c r="BE60" i="27"/>
  <c r="BX60" i="27"/>
  <c r="CT60" i="27"/>
  <c r="H61" i="27"/>
  <c r="AA61" i="27"/>
  <c r="AT61" i="27"/>
  <c r="BM61" i="27"/>
  <c r="CI61" i="27"/>
  <c r="DB61" i="27"/>
  <c r="P62" i="27"/>
  <c r="AI62" i="27"/>
  <c r="BE62" i="27"/>
  <c r="BX62" i="27"/>
  <c r="CQ62" i="27"/>
  <c r="E63" i="27"/>
  <c r="W63" i="27"/>
  <c r="AP63" i="27"/>
  <c r="BF63" i="27"/>
  <c r="BV63" i="27"/>
  <c r="CL63" i="27"/>
  <c r="DB63" i="27"/>
  <c r="M64" i="27"/>
  <c r="AC64" i="27"/>
  <c r="AS64" i="27"/>
  <c r="BI64" i="27"/>
  <c r="BY64" i="27"/>
  <c r="CO64" i="27"/>
  <c r="DE64" i="27"/>
  <c r="P65" i="27"/>
  <c r="AF65" i="27"/>
  <c r="AV65" i="27"/>
  <c r="BL65" i="27"/>
  <c r="CB65" i="27"/>
  <c r="CR65" i="27"/>
  <c r="DH65" i="27"/>
  <c r="S66" i="27"/>
  <c r="AI66" i="27"/>
  <c r="AY66" i="27"/>
  <c r="BO66" i="27"/>
  <c r="CE66" i="27"/>
  <c r="CU66" i="27"/>
  <c r="F67" i="27"/>
  <c r="V67" i="27"/>
  <c r="AL67" i="27"/>
  <c r="BB67" i="27"/>
  <c r="BR67" i="27"/>
  <c r="CH67" i="27"/>
  <c r="CX67" i="27"/>
  <c r="I68" i="27"/>
  <c r="Y68" i="27"/>
  <c r="AO68" i="27"/>
  <c r="BE68" i="27"/>
  <c r="BU68" i="27"/>
  <c r="CK68" i="27"/>
  <c r="DA68" i="27"/>
  <c r="L69" i="27"/>
  <c r="AB69" i="27"/>
  <c r="AR69" i="27"/>
  <c r="BH69" i="27"/>
  <c r="BX69" i="27"/>
  <c r="CN69" i="27"/>
  <c r="DD69" i="27"/>
  <c r="O70" i="27"/>
  <c r="AE70" i="27"/>
  <c r="AU70" i="27"/>
  <c r="BK70" i="27"/>
  <c r="CA70" i="27"/>
  <c r="CQ70" i="27"/>
  <c r="DG70" i="27"/>
  <c r="R71" i="27"/>
  <c r="AH71" i="27"/>
  <c r="AX71" i="27"/>
  <c r="BN71" i="27"/>
  <c r="CD71" i="27"/>
  <c r="CT71" i="27"/>
  <c r="E72" i="27"/>
  <c r="U72" i="27"/>
  <c r="AK72" i="27"/>
  <c r="BA72" i="27"/>
  <c r="BQ72" i="27"/>
  <c r="CG72" i="27"/>
  <c r="CW72" i="27"/>
  <c r="H73" i="27"/>
  <c r="X73" i="27"/>
  <c r="AN73" i="27"/>
  <c r="BD73" i="27"/>
  <c r="BT73" i="27"/>
  <c r="CJ73" i="27"/>
  <c r="CZ73" i="27"/>
  <c r="K74" i="27"/>
  <c r="AA74" i="27"/>
  <c r="AQ74" i="27"/>
  <c r="BG74" i="27"/>
  <c r="BW74" i="27"/>
  <c r="CM74" i="27"/>
  <c r="DC74" i="27"/>
  <c r="N75" i="27"/>
  <c r="AD75" i="27"/>
  <c r="AT75" i="27"/>
  <c r="BJ75" i="27"/>
  <c r="BZ75" i="27"/>
  <c r="CP75" i="27"/>
  <c r="DF75" i="27"/>
  <c r="Q76" i="27"/>
  <c r="AG76" i="27"/>
  <c r="AW76" i="27"/>
  <c r="BM76" i="27"/>
  <c r="CC76" i="27"/>
  <c r="CS76" i="27"/>
  <c r="D77" i="27"/>
  <c r="T77" i="27"/>
  <c r="AJ77" i="27"/>
  <c r="AZ77" i="27"/>
  <c r="BP77" i="27"/>
  <c r="CF77" i="27"/>
  <c r="CV77" i="27"/>
  <c r="G78" i="27"/>
  <c r="W78" i="27"/>
  <c r="AM78" i="27"/>
  <c r="DF50" i="27"/>
  <c r="CT51" i="27"/>
  <c r="BB52" i="27"/>
  <c r="E53" i="27"/>
  <c r="BB53" i="27"/>
  <c r="CW53" i="27"/>
  <c r="AB54" i="27"/>
  <c r="BU54" i="27"/>
  <c r="DA54" i="27"/>
  <c r="AB55" i="27"/>
  <c r="BH55" i="27"/>
  <c r="CN55" i="27"/>
  <c r="O56" i="27"/>
  <c r="AT56" i="27"/>
  <c r="BV56" i="27"/>
  <c r="CR56" i="27"/>
  <c r="N57" i="27"/>
  <c r="AI57" i="27"/>
  <c r="BI57" i="27"/>
  <c r="CD57" i="27"/>
  <c r="DD57" i="27"/>
  <c r="T58" i="27"/>
  <c r="AS58" i="27"/>
  <c r="BM58" i="27"/>
  <c r="CG58" i="27"/>
  <c r="DE58" i="27"/>
  <c r="T59" i="27"/>
  <c r="AN59" i="27"/>
  <c r="BL59" i="27"/>
  <c r="CF59" i="27"/>
  <c r="CZ59" i="27"/>
  <c r="S60" i="27"/>
  <c r="AM60" i="27"/>
  <c r="BF60" i="27"/>
  <c r="BY60" i="27"/>
  <c r="CU60" i="27"/>
  <c r="I61" i="27"/>
  <c r="AB61" i="27"/>
  <c r="AU61" i="27"/>
  <c r="BQ61" i="27"/>
  <c r="CJ61" i="27"/>
  <c r="DC61" i="27"/>
  <c r="Q62" i="27"/>
  <c r="AJ62" i="27"/>
  <c r="BF62" i="27"/>
  <c r="BY62" i="27"/>
  <c r="CR62" i="27"/>
  <c r="F63" i="27"/>
  <c r="Y63" i="27"/>
  <c r="AQ63" i="27"/>
  <c r="BG63" i="27"/>
  <c r="BW63" i="27"/>
  <c r="CM63" i="27"/>
  <c r="DC63" i="27"/>
  <c r="N64" i="27"/>
  <c r="AD64" i="27"/>
  <c r="AT64" i="27"/>
  <c r="BJ64" i="27"/>
  <c r="BZ64" i="27"/>
  <c r="CP64" i="27"/>
  <c r="DF64" i="27"/>
  <c r="Q65" i="27"/>
  <c r="AG65" i="27"/>
  <c r="AW65" i="27"/>
  <c r="BM65" i="27"/>
  <c r="CC65" i="27"/>
  <c r="CS65" i="27"/>
  <c r="D66" i="27"/>
  <c r="T66" i="27"/>
  <c r="AJ66" i="27"/>
  <c r="AZ66" i="27"/>
  <c r="BP66" i="27"/>
  <c r="CF66" i="27"/>
  <c r="CV66" i="27"/>
  <c r="G67" i="27"/>
  <c r="W67" i="27"/>
  <c r="AM67" i="27"/>
  <c r="BC67" i="27"/>
  <c r="BS67" i="27"/>
  <c r="CI67" i="27"/>
  <c r="CY67" i="27"/>
  <c r="J68" i="27"/>
  <c r="Z68" i="27"/>
  <c r="AP68" i="27"/>
  <c r="BF68" i="27"/>
  <c r="BV68" i="27"/>
  <c r="CL68" i="27"/>
  <c r="DB68" i="27"/>
  <c r="M69" i="27"/>
  <c r="AC69" i="27"/>
  <c r="AS69" i="27"/>
  <c r="BI69" i="27"/>
  <c r="BY69" i="27"/>
  <c r="CO69" i="27"/>
  <c r="DE69" i="27"/>
  <c r="P70" i="27"/>
  <c r="AF70" i="27"/>
  <c r="AV70" i="27"/>
  <c r="BL70" i="27"/>
  <c r="CB70" i="27"/>
  <c r="CR70" i="27"/>
  <c r="DH70" i="27"/>
  <c r="S71" i="27"/>
  <c r="AI71" i="27"/>
  <c r="AY71" i="27"/>
  <c r="BO71" i="27"/>
  <c r="CE71" i="27"/>
  <c r="CU71" i="27"/>
  <c r="F72" i="27"/>
  <c r="V72" i="27"/>
  <c r="AL72" i="27"/>
  <c r="BB72" i="27"/>
  <c r="BR72" i="27"/>
  <c r="CH72" i="27"/>
  <c r="CX72" i="27"/>
  <c r="I73" i="27"/>
  <c r="Y73" i="27"/>
  <c r="AO73" i="27"/>
  <c r="BE73" i="27"/>
  <c r="BU73" i="27"/>
  <c r="CK73" i="27"/>
  <c r="DA73" i="27"/>
  <c r="L74" i="27"/>
  <c r="AB74" i="27"/>
  <c r="AR74" i="27"/>
  <c r="BH74" i="27"/>
  <c r="BX74" i="27"/>
  <c r="CN74" i="27"/>
  <c r="DD74" i="27"/>
  <c r="O75" i="27"/>
  <c r="AE75" i="27"/>
  <c r="AU75" i="27"/>
  <c r="BK75" i="27"/>
  <c r="CA75" i="27"/>
  <c r="CQ75" i="27"/>
  <c r="DG75" i="27"/>
  <c r="R76" i="27"/>
  <c r="AH76" i="27"/>
  <c r="AX76" i="27"/>
  <c r="BN76" i="27"/>
  <c r="CD76" i="27"/>
  <c r="CT76" i="27"/>
  <c r="E77" i="27"/>
  <c r="U77" i="27"/>
  <c r="AK77" i="27"/>
  <c r="BA77" i="27"/>
  <c r="BQ77" i="27"/>
  <c r="CG77" i="27"/>
  <c r="CW77" i="27"/>
  <c r="H78" i="27"/>
  <c r="DG50" i="27"/>
  <c r="CU51" i="27"/>
  <c r="BN52" i="27"/>
  <c r="F53" i="27"/>
  <c r="BC53" i="27"/>
  <c r="CX53" i="27"/>
  <c r="AM54" i="27"/>
  <c r="BV54" i="27"/>
  <c r="DB54" i="27"/>
  <c r="AC55" i="27"/>
  <c r="BI55" i="27"/>
  <c r="CO55" i="27"/>
  <c r="P56" i="27"/>
  <c r="AU56" i="27"/>
  <c r="BW56" i="27"/>
  <c r="CS56" i="27"/>
  <c r="O57" i="27"/>
  <c r="AJ57" i="27"/>
  <c r="BJ57" i="27"/>
  <c r="CE57" i="27"/>
  <c r="DE57" i="27"/>
  <c r="U58" i="27"/>
  <c r="AT58" i="27"/>
  <c r="BN58" i="27"/>
  <c r="CH58" i="27"/>
  <c r="DF58" i="27"/>
  <c r="U59" i="27"/>
  <c r="AO59" i="27"/>
  <c r="BM59" i="27"/>
  <c r="CG59" i="27"/>
  <c r="DA59" i="27"/>
  <c r="T60" i="27"/>
  <c r="AN60" i="27"/>
  <c r="BG60" i="27"/>
  <c r="BZ60" i="27"/>
  <c r="CV60" i="27"/>
  <c r="J61" i="27"/>
  <c r="AC61" i="27"/>
  <c r="AV61" i="27"/>
  <c r="BR61" i="27"/>
  <c r="CK61" i="27"/>
  <c r="DD61" i="27"/>
  <c r="R62" i="27"/>
  <c r="AN62" i="27"/>
  <c r="BG62" i="27"/>
  <c r="BZ62" i="27"/>
  <c r="CS62" i="27"/>
  <c r="G63" i="27"/>
  <c r="AA63" i="27"/>
  <c r="AR63" i="27"/>
  <c r="BH63" i="27"/>
  <c r="BX63" i="27"/>
  <c r="CN63" i="27"/>
  <c r="DD63" i="27"/>
  <c r="O64" i="27"/>
  <c r="AE64" i="27"/>
  <c r="AU64" i="27"/>
  <c r="BK64" i="27"/>
  <c r="CA64" i="27"/>
  <c r="CQ64" i="27"/>
  <c r="DG64" i="27"/>
  <c r="R65" i="27"/>
  <c r="AH65" i="27"/>
  <c r="AX65" i="27"/>
  <c r="BN65" i="27"/>
  <c r="CD65" i="27"/>
  <c r="CT65" i="27"/>
  <c r="E66" i="27"/>
  <c r="U66" i="27"/>
  <c r="AK66" i="27"/>
  <c r="BA66" i="27"/>
  <c r="BQ66" i="27"/>
  <c r="CG66" i="27"/>
  <c r="CW66" i="27"/>
  <c r="H67" i="27"/>
  <c r="X67" i="27"/>
  <c r="AN67" i="27"/>
  <c r="BD67" i="27"/>
  <c r="BT67" i="27"/>
  <c r="CJ67" i="27"/>
  <c r="CZ67" i="27"/>
  <c r="K68" i="27"/>
  <c r="AA68" i="27"/>
  <c r="AQ68" i="27"/>
  <c r="BG68" i="27"/>
  <c r="BW68" i="27"/>
  <c r="CM68" i="27"/>
  <c r="DC68" i="27"/>
  <c r="N69" i="27"/>
  <c r="AD69" i="27"/>
  <c r="AT69" i="27"/>
  <c r="BJ69" i="27"/>
  <c r="BZ69" i="27"/>
  <c r="CP69" i="27"/>
  <c r="DF69" i="27"/>
  <c r="Q70" i="27"/>
  <c r="AG70" i="27"/>
  <c r="AW70" i="27"/>
  <c r="BM70" i="27"/>
  <c r="CC70" i="27"/>
  <c r="CS70" i="27"/>
  <c r="D71" i="27"/>
  <c r="T71" i="27"/>
  <c r="AJ71" i="27"/>
  <c r="AZ71" i="27"/>
  <c r="BP71" i="27"/>
  <c r="CF71" i="27"/>
  <c r="CV71" i="27"/>
  <c r="G72" i="27"/>
  <c r="W72" i="27"/>
  <c r="AM72" i="27"/>
  <c r="BC72" i="27"/>
  <c r="BS72" i="27"/>
  <c r="CI72" i="27"/>
  <c r="CY72" i="27"/>
  <c r="J73" i="27"/>
  <c r="Z73" i="27"/>
  <c r="AP73" i="27"/>
  <c r="BF73" i="27"/>
  <c r="BV73" i="27"/>
  <c r="CL73" i="27"/>
  <c r="DB73" i="27"/>
  <c r="M74" i="27"/>
  <c r="AC74" i="27"/>
  <c r="AS74" i="27"/>
  <c r="BI74" i="27"/>
  <c r="BY74" i="27"/>
  <c r="CO74" i="27"/>
  <c r="DE74" i="27"/>
  <c r="P75" i="27"/>
  <c r="AF75" i="27"/>
  <c r="AV75" i="27"/>
  <c r="BL75" i="27"/>
  <c r="CB75" i="27"/>
  <c r="CR75" i="27"/>
  <c r="DH75" i="27"/>
  <c r="S76" i="27"/>
  <c r="AI76" i="27"/>
  <c r="AY76" i="27"/>
  <c r="BO76" i="27"/>
  <c r="CE76" i="27"/>
  <c r="CU76" i="27"/>
  <c r="F77" i="27"/>
  <c r="V77" i="27"/>
  <c r="AL77" i="27"/>
  <c r="BB77" i="27"/>
  <c r="BR77" i="27"/>
  <c r="CH77" i="27"/>
  <c r="CX77" i="27"/>
  <c r="I78" i="27"/>
  <c r="Y78" i="27"/>
  <c r="AO78" i="27"/>
  <c r="BE78" i="27"/>
  <c r="Q51" i="27"/>
  <c r="D52" i="27"/>
  <c r="BO52" i="27"/>
  <c r="G53" i="27"/>
  <c r="BD53" i="27"/>
  <c r="CY53" i="27"/>
  <c r="AN54" i="27"/>
  <c r="BW54" i="27"/>
  <c r="DC54" i="27"/>
  <c r="AD55" i="27"/>
  <c r="BJ55" i="27"/>
  <c r="CP55" i="27"/>
  <c r="Q56" i="27"/>
  <c r="AV56" i="27"/>
  <c r="BX56" i="27"/>
  <c r="CT56" i="27"/>
  <c r="P57" i="27"/>
  <c r="AK57" i="27"/>
  <c r="BK57" i="27"/>
  <c r="CF57" i="27"/>
  <c r="DF57" i="27"/>
  <c r="V58" i="27"/>
  <c r="AU58" i="27"/>
  <c r="BO58" i="27"/>
  <c r="CI58" i="27"/>
  <c r="DG58" i="27"/>
  <c r="V59" i="27"/>
  <c r="AP59" i="27"/>
  <c r="BN59" i="27"/>
  <c r="CH59" i="27"/>
  <c r="DB59" i="27"/>
  <c r="U60" i="27"/>
  <c r="AO60" i="27"/>
  <c r="BH60" i="27"/>
  <c r="CD60" i="27"/>
  <c r="CW60" i="27"/>
  <c r="K61" i="27"/>
  <c r="AD61" i="27"/>
  <c r="AW61" i="27"/>
  <c r="BS61" i="27"/>
  <c r="CL61" i="27"/>
  <c r="DE61" i="27"/>
  <c r="S62" i="27"/>
  <c r="AO62" i="27"/>
  <c r="BH62" i="27"/>
  <c r="CA62" i="27"/>
  <c r="CT62" i="27"/>
  <c r="I63" i="27"/>
  <c r="AB63" i="27"/>
  <c r="AS63" i="27"/>
  <c r="BI63" i="27"/>
  <c r="BY63" i="27"/>
  <c r="CO63" i="27"/>
  <c r="DE63" i="27"/>
  <c r="P64" i="27"/>
  <c r="AF64" i="27"/>
  <c r="AV64" i="27"/>
  <c r="BL64" i="27"/>
  <c r="CB64" i="27"/>
  <c r="CR64" i="27"/>
  <c r="DH64" i="27"/>
  <c r="S65" i="27"/>
  <c r="AI65" i="27"/>
  <c r="AY65" i="27"/>
  <c r="BO65" i="27"/>
  <c r="CE65" i="27"/>
  <c r="CU65" i="27"/>
  <c r="F66" i="27"/>
  <c r="V66" i="27"/>
  <c r="AL66" i="27"/>
  <c r="BB66" i="27"/>
  <c r="BR66" i="27"/>
  <c r="CH66" i="27"/>
  <c r="CX66" i="27"/>
  <c r="I67" i="27"/>
  <c r="Y67" i="27"/>
  <c r="AO67" i="27"/>
  <c r="BE67" i="27"/>
  <c r="BU67" i="27"/>
  <c r="CK67" i="27"/>
  <c r="DA67" i="27"/>
  <c r="L68" i="27"/>
  <c r="AB68" i="27"/>
  <c r="AR68" i="27"/>
  <c r="BH68" i="27"/>
  <c r="BX68" i="27"/>
  <c r="CN68" i="27"/>
  <c r="DD68" i="27"/>
  <c r="O69" i="27"/>
  <c r="AE69" i="27"/>
  <c r="AU69" i="27"/>
  <c r="BK69" i="27"/>
  <c r="CA69" i="27"/>
  <c r="CQ69" i="27"/>
  <c r="DG69" i="27"/>
  <c r="R70" i="27"/>
  <c r="AH70" i="27"/>
  <c r="AX70" i="27"/>
  <c r="BN70" i="27"/>
  <c r="CD70" i="27"/>
  <c r="CT70" i="27"/>
  <c r="E71" i="27"/>
  <c r="U71" i="27"/>
  <c r="AK71" i="27"/>
  <c r="BA71" i="27"/>
  <c r="BQ71" i="27"/>
  <c r="CG71" i="27"/>
  <c r="CW71" i="27"/>
  <c r="H72" i="27"/>
  <c r="X72" i="27"/>
  <c r="AN72" i="27"/>
  <c r="BD72" i="27"/>
  <c r="BT72" i="27"/>
  <c r="CJ72" i="27"/>
  <c r="CZ72" i="27"/>
  <c r="K73" i="27"/>
  <c r="AA73" i="27"/>
  <c r="AQ73" i="27"/>
  <c r="BG73" i="27"/>
  <c r="BW73" i="27"/>
  <c r="CM73" i="27"/>
  <c r="DC73" i="27"/>
  <c r="N74" i="27"/>
  <c r="AD74" i="27"/>
  <c r="AT74" i="27"/>
  <c r="BJ74" i="27"/>
  <c r="BZ74" i="27"/>
  <c r="CP74" i="27"/>
  <c r="DF74" i="27"/>
  <c r="Q75" i="27"/>
  <c r="AG75" i="27"/>
  <c r="AW75" i="27"/>
  <c r="BM75" i="27"/>
  <c r="CC75" i="27"/>
  <c r="CS75" i="27"/>
  <c r="D76" i="27"/>
  <c r="T76" i="27"/>
  <c r="AJ76" i="27"/>
  <c r="AZ76" i="27"/>
  <c r="BP76" i="27"/>
  <c r="CF76" i="27"/>
  <c r="CV76" i="27"/>
  <c r="G77" i="27"/>
  <c r="W77" i="27"/>
  <c r="AM77" i="27"/>
  <c r="BC77" i="27"/>
  <c r="BS77" i="27"/>
  <c r="CI77" i="27"/>
  <c r="CY77" i="27"/>
  <c r="J78" i="27"/>
  <c r="R51" i="27"/>
  <c r="E52" i="27"/>
  <c r="BP52" i="27"/>
  <c r="H53" i="27"/>
  <c r="BE53" i="27"/>
  <c r="CZ53" i="27"/>
  <c r="AO54" i="27"/>
  <c r="BX54" i="27"/>
  <c r="DD54" i="27"/>
  <c r="AE55" i="27"/>
  <c r="BK55" i="27"/>
  <c r="CQ55" i="27"/>
  <c r="R56" i="27"/>
  <c r="AW56" i="27"/>
  <c r="BY56" i="27"/>
  <c r="DA56" i="27"/>
  <c r="Q57" i="27"/>
  <c r="AQ57" i="27"/>
  <c r="BL57" i="27"/>
  <c r="CG57" i="27"/>
  <c r="DG57" i="27"/>
  <c r="W58" i="27"/>
  <c r="AV58" i="27"/>
  <c r="BP58" i="27"/>
  <c r="CJ58" i="27"/>
  <c r="DH58" i="27"/>
  <c r="W59" i="27"/>
  <c r="AQ59" i="27"/>
  <c r="BO59" i="27"/>
  <c r="CI59" i="27"/>
  <c r="DC59" i="27"/>
  <c r="V60" i="27"/>
  <c r="AP60" i="27"/>
  <c r="BI60" i="27"/>
  <c r="CE60" i="27"/>
  <c r="CX60" i="27"/>
  <c r="L61" i="27"/>
  <c r="AE61" i="27"/>
  <c r="BA61" i="27"/>
  <c r="BT61" i="27"/>
  <c r="CM61" i="27"/>
  <c r="DF61" i="27"/>
  <c r="T62" i="27"/>
  <c r="AP62" i="27"/>
  <c r="BI62" i="27"/>
  <c r="CB62" i="27"/>
  <c r="CU62" i="27"/>
  <c r="K63" i="27"/>
  <c r="AC63" i="27"/>
  <c r="AT63" i="27"/>
  <c r="BJ63" i="27"/>
  <c r="BZ63" i="27"/>
  <c r="CP63" i="27"/>
  <c r="DF63" i="27"/>
  <c r="Q64" i="27"/>
  <c r="AG64" i="27"/>
  <c r="AW64" i="27"/>
  <c r="BM64" i="27"/>
  <c r="CC64" i="27"/>
  <c r="CS64" i="27"/>
  <c r="D65" i="27"/>
  <c r="T65" i="27"/>
  <c r="AJ65" i="27"/>
  <c r="AZ65" i="27"/>
  <c r="BP65" i="27"/>
  <c r="CF65" i="27"/>
  <c r="CV65" i="27"/>
  <c r="G66" i="27"/>
  <c r="W66" i="27"/>
  <c r="AM66" i="27"/>
  <c r="BC66" i="27"/>
  <c r="BS66" i="27"/>
  <c r="CI66" i="27"/>
  <c r="CY66" i="27"/>
  <c r="J67" i="27"/>
  <c r="Z67" i="27"/>
  <c r="AP67" i="27"/>
  <c r="BF67" i="27"/>
  <c r="BV67" i="27"/>
  <c r="CL67" i="27"/>
  <c r="DB67" i="27"/>
  <c r="M68" i="27"/>
  <c r="AC68" i="27"/>
  <c r="AS68" i="27"/>
  <c r="BI68" i="27"/>
  <c r="BY68" i="27"/>
  <c r="CO68" i="27"/>
  <c r="DE68" i="27"/>
  <c r="P69" i="27"/>
  <c r="AF69" i="27"/>
  <c r="AV69" i="27"/>
  <c r="BL69" i="27"/>
  <c r="CB69" i="27"/>
  <c r="CR69" i="27"/>
  <c r="DH69" i="27"/>
  <c r="S70" i="27"/>
  <c r="AI70" i="27"/>
  <c r="AY70" i="27"/>
  <c r="BO70" i="27"/>
  <c r="CE70" i="27"/>
  <c r="CU70" i="27"/>
  <c r="F71" i="27"/>
  <c r="V71" i="27"/>
  <c r="AL71" i="27"/>
  <c r="BB71" i="27"/>
  <c r="BR71" i="27"/>
  <c r="CH71" i="27"/>
  <c r="CX71" i="27"/>
  <c r="I72" i="27"/>
  <c r="Y72" i="27"/>
  <c r="AO72" i="27"/>
  <c r="BE72" i="27"/>
  <c r="BU72" i="27"/>
  <c r="CK72" i="27"/>
  <c r="DA72" i="27"/>
  <c r="L73" i="27"/>
  <c r="AB73" i="27"/>
  <c r="AR73" i="27"/>
  <c r="BH73" i="27"/>
  <c r="BX73" i="27"/>
  <c r="CN73" i="27"/>
  <c r="DD73" i="27"/>
  <c r="O74" i="27"/>
  <c r="AE74" i="27"/>
  <c r="AU74" i="27"/>
  <c r="BK74" i="27"/>
  <c r="CA74" i="27"/>
  <c r="CQ74" i="27"/>
  <c r="DG74" i="27"/>
  <c r="R75" i="27"/>
  <c r="AH75" i="27"/>
  <c r="AX75" i="27"/>
  <c r="BN75" i="27"/>
  <c r="CD75" i="27"/>
  <c r="CT75" i="27"/>
  <c r="E76" i="27"/>
  <c r="U76" i="27"/>
  <c r="AK76" i="27"/>
  <c r="BA76" i="27"/>
  <c r="BQ76" i="27"/>
  <c r="CG76" i="27"/>
  <c r="CW76" i="27"/>
  <c r="H77" i="27"/>
  <c r="X77" i="27"/>
  <c r="AG51" i="27"/>
  <c r="F52" i="27"/>
  <c r="BQ52" i="27"/>
  <c r="I53" i="27"/>
  <c r="BQ53" i="27"/>
  <c r="DA53" i="27"/>
  <c r="AP54" i="27"/>
  <c r="CG54" i="27"/>
  <c r="H55" i="27"/>
  <c r="AN55" i="27"/>
  <c r="BT55" i="27"/>
  <c r="CZ55" i="27"/>
  <c r="AA56" i="27"/>
  <c r="AX56" i="27"/>
  <c r="BZ56" i="27"/>
  <c r="DB56" i="27"/>
  <c r="R57" i="27"/>
  <c r="AR57" i="27"/>
  <c r="BM57" i="27"/>
  <c r="CM57" i="27"/>
  <c r="DH57" i="27"/>
  <c r="X58" i="27"/>
  <c r="AW58" i="27"/>
  <c r="BQ58" i="27"/>
  <c r="CO58" i="27"/>
  <c r="D59" i="27"/>
  <c r="X59" i="27"/>
  <c r="AV59" i="27"/>
  <c r="BP59" i="27"/>
  <c r="CJ59" i="27"/>
  <c r="DH59" i="27"/>
  <c r="W60" i="27"/>
  <c r="AQ60" i="27"/>
  <c r="BJ60" i="27"/>
  <c r="CF60" i="27"/>
  <c r="CY60" i="27"/>
  <c r="M61" i="27"/>
  <c r="AF61" i="27"/>
  <c r="BB61" i="27"/>
  <c r="BU61" i="27"/>
  <c r="CN61" i="27"/>
  <c r="DG61" i="27"/>
  <c r="X62" i="27"/>
  <c r="AQ62" i="27"/>
  <c r="BJ62" i="27"/>
  <c r="CC62" i="27"/>
  <c r="CV62" i="27"/>
  <c r="L63" i="27"/>
  <c r="AD63" i="27"/>
  <c r="AU63" i="27"/>
  <c r="BK63" i="27"/>
  <c r="CA63" i="27"/>
  <c r="CQ63" i="27"/>
  <c r="DG63" i="27"/>
  <c r="R64" i="27"/>
  <c r="AH64" i="27"/>
  <c r="AX64" i="27"/>
  <c r="BN64" i="27"/>
  <c r="CD64" i="27"/>
  <c r="CT64" i="27"/>
  <c r="E65" i="27"/>
  <c r="U65" i="27"/>
  <c r="AK65" i="27"/>
  <c r="BA65" i="27"/>
  <c r="BQ65" i="27"/>
  <c r="CG65" i="27"/>
  <c r="CW65" i="27"/>
  <c r="H66" i="27"/>
  <c r="X66" i="27"/>
  <c r="AN66" i="27"/>
  <c r="BD66" i="27"/>
  <c r="BT66" i="27"/>
  <c r="CJ66" i="27"/>
  <c r="CZ66" i="27"/>
  <c r="K67" i="27"/>
  <c r="AA67" i="27"/>
  <c r="AQ67" i="27"/>
  <c r="BG67" i="27"/>
  <c r="BW67" i="27"/>
  <c r="CM67" i="27"/>
  <c r="DC67" i="27"/>
  <c r="N68" i="27"/>
  <c r="AD68" i="27"/>
  <c r="AT68" i="27"/>
  <c r="BJ68" i="27"/>
  <c r="BZ68" i="27"/>
  <c r="CP68" i="27"/>
  <c r="DF68" i="27"/>
  <c r="Q69" i="27"/>
  <c r="AG69" i="27"/>
  <c r="AW69" i="27"/>
  <c r="BM69" i="27"/>
  <c r="CC69" i="27"/>
  <c r="CS69" i="27"/>
  <c r="D70" i="27"/>
  <c r="T70" i="27"/>
  <c r="AJ70" i="27"/>
  <c r="AZ70" i="27"/>
  <c r="BP70" i="27"/>
  <c r="CF70" i="27"/>
  <c r="CV70" i="27"/>
  <c r="G71" i="27"/>
  <c r="W71" i="27"/>
  <c r="AM71" i="27"/>
  <c r="BC71" i="27"/>
  <c r="BS71" i="27"/>
  <c r="CI71" i="27"/>
  <c r="CY71" i="27"/>
  <c r="J72" i="27"/>
  <c r="Z72" i="27"/>
  <c r="AP72" i="27"/>
  <c r="BF72" i="27"/>
  <c r="BV72" i="27"/>
  <c r="CL72" i="27"/>
  <c r="DB72" i="27"/>
  <c r="M73" i="27"/>
  <c r="AH51" i="27"/>
  <c r="S52" i="27"/>
  <c r="BR52" i="27"/>
  <c r="U53" i="27"/>
  <c r="BR53" i="27"/>
  <c r="G54" i="27"/>
  <c r="AQ54" i="27"/>
  <c r="CH54" i="27"/>
  <c r="I55" i="27"/>
  <c r="AO55" i="27"/>
  <c r="BU55" i="27"/>
  <c r="DA55" i="27"/>
  <c r="AB56" i="27"/>
  <c r="BE56" i="27"/>
  <c r="CA56" i="27"/>
  <c r="DC56" i="27"/>
  <c r="S57" i="27"/>
  <c r="AS57" i="27"/>
  <c r="BN57" i="27"/>
  <c r="CN57" i="27"/>
  <c r="D58" i="27"/>
  <c r="AD58" i="27"/>
  <c r="AX58" i="27"/>
  <c r="BR58" i="27"/>
  <c r="CP58" i="27"/>
  <c r="E59" i="27"/>
  <c r="Y59" i="27"/>
  <c r="AW59" i="27"/>
  <c r="BQ59" i="27"/>
  <c r="CK59" i="27"/>
  <c r="D60" i="27"/>
  <c r="X60" i="27"/>
  <c r="AR60" i="27"/>
  <c r="BN60" i="27"/>
  <c r="CG60" i="27"/>
  <c r="CZ60" i="27"/>
  <c r="N61" i="27"/>
  <c r="AG61" i="27"/>
  <c r="BC61" i="27"/>
  <c r="BV61" i="27"/>
  <c r="CO61" i="27"/>
  <c r="DH61" i="27"/>
  <c r="Y62" i="27"/>
  <c r="AR62" i="27"/>
  <c r="BK62" i="27"/>
  <c r="CD62" i="27"/>
  <c r="CZ62" i="27"/>
  <c r="M63" i="27"/>
  <c r="AE63" i="27"/>
  <c r="AV63" i="27"/>
  <c r="BL63" i="27"/>
  <c r="CB63" i="27"/>
  <c r="CR63" i="27"/>
  <c r="DH63" i="27"/>
  <c r="S64" i="27"/>
  <c r="AI64" i="27"/>
  <c r="AY64" i="27"/>
  <c r="BO64" i="27"/>
  <c r="CE64" i="27"/>
  <c r="CU64" i="27"/>
  <c r="F65" i="27"/>
  <c r="V65" i="27"/>
  <c r="AL65" i="27"/>
  <c r="BB65" i="27"/>
  <c r="BR65" i="27"/>
  <c r="CH65" i="27"/>
  <c r="CX65" i="27"/>
  <c r="I66" i="27"/>
  <c r="Y66" i="27"/>
  <c r="AO66" i="27"/>
  <c r="BE66" i="27"/>
  <c r="BU66" i="27"/>
  <c r="CK66" i="27"/>
  <c r="DA66" i="27"/>
  <c r="L67" i="27"/>
  <c r="AB67" i="27"/>
  <c r="AR67" i="27"/>
  <c r="BH67" i="27"/>
  <c r="BX67" i="27"/>
  <c r="CN67" i="27"/>
  <c r="DD67" i="27"/>
  <c r="O68" i="27"/>
  <c r="AE68" i="27"/>
  <c r="AU68" i="27"/>
  <c r="BK68" i="27"/>
  <c r="CA68" i="27"/>
  <c r="CQ68" i="27"/>
  <c r="DG68" i="27"/>
  <c r="R69" i="27"/>
  <c r="AH69" i="27"/>
  <c r="AX69" i="27"/>
  <c r="BN69" i="27"/>
  <c r="CD69" i="27"/>
  <c r="CT69" i="27"/>
  <c r="E70" i="27"/>
  <c r="U70" i="27"/>
  <c r="AK70" i="27"/>
  <c r="BA70" i="27"/>
  <c r="BQ70" i="27"/>
  <c r="CG70" i="27"/>
  <c r="CW70" i="27"/>
  <c r="H71" i="27"/>
  <c r="X71" i="27"/>
  <c r="AN71" i="27"/>
  <c r="BD71" i="27"/>
  <c r="BT71" i="27"/>
  <c r="CJ71" i="27"/>
  <c r="CZ71" i="27"/>
  <c r="K72" i="27"/>
  <c r="AA72" i="27"/>
  <c r="AQ72" i="27"/>
  <c r="BG72" i="27"/>
  <c r="BW72" i="27"/>
  <c r="CM72" i="27"/>
  <c r="DC72" i="27"/>
  <c r="N73" i="27"/>
  <c r="AD73" i="27"/>
  <c r="AT73" i="27"/>
  <c r="AW51" i="27"/>
  <c r="T52" i="27"/>
  <c r="CD52" i="27"/>
  <c r="V53" i="27"/>
  <c r="BS53" i="27"/>
  <c r="H54" i="27"/>
  <c r="AR54" i="27"/>
  <c r="CI54" i="27"/>
  <c r="J55" i="27"/>
  <c r="AP55" i="27"/>
  <c r="BV55" i="27"/>
  <c r="DB55" i="27"/>
  <c r="AC56" i="27"/>
  <c r="BF56" i="27"/>
  <c r="CB56" i="27"/>
  <c r="DD56" i="27"/>
  <c r="T57" i="27"/>
  <c r="AT57" i="27"/>
  <c r="BO57" i="27"/>
  <c r="CO57" i="27"/>
  <c r="E58" i="27"/>
  <c r="AE58" i="27"/>
  <c r="AY58" i="27"/>
  <c r="BS58" i="27"/>
  <c r="CQ58" i="27"/>
  <c r="F59" i="27"/>
  <c r="Z59" i="27"/>
  <c r="AX59" i="27"/>
  <c r="BR59" i="27"/>
  <c r="CL59" i="27"/>
  <c r="E60" i="27"/>
  <c r="Y60" i="27"/>
  <c r="AS60" i="27"/>
  <c r="BO60" i="27"/>
  <c r="CH60" i="27"/>
  <c r="DA60" i="27"/>
  <c r="O61" i="27"/>
  <c r="AK61" i="27"/>
  <c r="BD61" i="27"/>
  <c r="BW61" i="27"/>
  <c r="CP61" i="27"/>
  <c r="D62" i="27"/>
  <c r="Z62" i="27"/>
  <c r="AS62" i="27"/>
  <c r="BL62" i="27"/>
  <c r="CE62" i="27"/>
  <c r="DA62" i="27"/>
  <c r="N63" i="27"/>
  <c r="AF63" i="27"/>
  <c r="AW63" i="27"/>
  <c r="BM63" i="27"/>
  <c r="CC63" i="27"/>
  <c r="CS63" i="27"/>
  <c r="D64" i="27"/>
  <c r="T64" i="27"/>
  <c r="AJ64" i="27"/>
  <c r="AZ64" i="27"/>
  <c r="BP64" i="27"/>
  <c r="CF64" i="27"/>
  <c r="CV64" i="27"/>
  <c r="G65" i="27"/>
  <c r="W65" i="27"/>
  <c r="AM65" i="27"/>
  <c r="BC65" i="27"/>
  <c r="BS65" i="27"/>
  <c r="CI65" i="27"/>
  <c r="CY65" i="27"/>
  <c r="J66" i="27"/>
  <c r="Z66" i="27"/>
  <c r="AP66" i="27"/>
  <c r="BF66" i="27"/>
  <c r="BV66" i="27"/>
  <c r="CL66" i="27"/>
  <c r="DB66" i="27"/>
  <c r="M67" i="27"/>
  <c r="AC67" i="27"/>
  <c r="AS67" i="27"/>
  <c r="BI67" i="27"/>
  <c r="BY67" i="27"/>
  <c r="CO67" i="27"/>
  <c r="DE67" i="27"/>
  <c r="P68" i="27"/>
  <c r="AF68" i="27"/>
  <c r="AV68" i="27"/>
  <c r="BL68" i="27"/>
  <c r="CB68" i="27"/>
  <c r="CR68" i="27"/>
  <c r="DH68" i="27"/>
  <c r="S69" i="27"/>
  <c r="AI69" i="27"/>
  <c r="AY69" i="27"/>
  <c r="BO69" i="27"/>
  <c r="CE69" i="27"/>
  <c r="CU69" i="27"/>
  <c r="F70" i="27"/>
  <c r="V70" i="27"/>
  <c r="AL70" i="27"/>
  <c r="BB70" i="27"/>
  <c r="BR70" i="27"/>
  <c r="CH70" i="27"/>
  <c r="CX70" i="27"/>
  <c r="I71" i="27"/>
  <c r="Y71" i="27"/>
  <c r="AO71" i="27"/>
  <c r="BE71" i="27"/>
  <c r="BU71" i="27"/>
  <c r="CK71" i="27"/>
  <c r="DA71" i="27"/>
  <c r="L72" i="27"/>
  <c r="AB72" i="27"/>
  <c r="AR72" i="27"/>
  <c r="BH72" i="27"/>
  <c r="BX72" i="27"/>
  <c r="CN72" i="27"/>
  <c r="DD72" i="27"/>
  <c r="O73" i="27"/>
  <c r="AE73" i="27"/>
  <c r="AU73" i="27"/>
  <c r="BK73" i="27"/>
  <c r="CA73" i="27"/>
  <c r="BX49" i="27"/>
  <c r="AX51" i="27"/>
  <c r="U52" i="27"/>
  <c r="CE52" i="27"/>
  <c r="W53" i="27"/>
  <c r="BT53" i="27"/>
  <c r="I54" i="27"/>
  <c r="BC54" i="27"/>
  <c r="CJ54" i="27"/>
  <c r="K55" i="27"/>
  <c r="AQ55" i="27"/>
  <c r="BW55" i="27"/>
  <c r="DC55" i="27"/>
  <c r="AD56" i="27"/>
  <c r="BG56" i="27"/>
  <c r="CC56" i="27"/>
  <c r="DE56" i="27"/>
  <c r="U57" i="27"/>
  <c r="AU57" i="27"/>
  <c r="BP57" i="27"/>
  <c r="CP57" i="27"/>
  <c r="F58" i="27"/>
  <c r="AF58" i="27"/>
  <c r="AZ58" i="27"/>
  <c r="BT58" i="27"/>
  <c r="CR58" i="27"/>
  <c r="G59" i="27"/>
  <c r="AA59" i="27"/>
  <c r="AY59" i="27"/>
  <c r="BS59" i="27"/>
  <c r="CM59" i="27"/>
  <c r="F60" i="27"/>
  <c r="Z60" i="27"/>
  <c r="AT60" i="27"/>
  <c r="BP60" i="27"/>
  <c r="CI60" i="27"/>
  <c r="DB60" i="27"/>
  <c r="P61" i="27"/>
  <c r="AL61" i="27"/>
  <c r="BE61" i="27"/>
  <c r="BX61" i="27"/>
  <c r="CQ61" i="27"/>
  <c r="H62" i="27"/>
  <c r="AA62" i="27"/>
  <c r="AT62" i="27"/>
  <c r="BM62" i="27"/>
  <c r="CF62" i="27"/>
  <c r="DB62" i="27"/>
  <c r="O63" i="27"/>
  <c r="AG63" i="27"/>
  <c r="AX63" i="27"/>
  <c r="BN63" i="27"/>
  <c r="CD63" i="27"/>
  <c r="CT63" i="27"/>
  <c r="E64" i="27"/>
  <c r="U64" i="27"/>
  <c r="AK64" i="27"/>
  <c r="BA64" i="27"/>
  <c r="BQ64" i="27"/>
  <c r="CG64" i="27"/>
  <c r="CW64" i="27"/>
  <c r="H65" i="27"/>
  <c r="X65" i="27"/>
  <c r="AN65" i="27"/>
  <c r="BD65" i="27"/>
  <c r="BT65" i="27"/>
  <c r="CJ65" i="27"/>
  <c r="CZ65" i="27"/>
  <c r="K66" i="27"/>
  <c r="AA66" i="27"/>
  <c r="AQ66" i="27"/>
  <c r="BG66" i="27"/>
  <c r="BW66" i="27"/>
  <c r="CM66" i="27"/>
  <c r="DC66" i="27"/>
  <c r="N67" i="27"/>
  <c r="AD67" i="27"/>
  <c r="AT67" i="27"/>
  <c r="BJ67" i="27"/>
  <c r="BZ67" i="27"/>
  <c r="CP67" i="27"/>
  <c r="DF67" i="27"/>
  <c r="Q68" i="27"/>
  <c r="AG68" i="27"/>
  <c r="AW68" i="27"/>
  <c r="BM68" i="27"/>
  <c r="CC68" i="27"/>
  <c r="CS68" i="27"/>
  <c r="D69" i="27"/>
  <c r="T69" i="27"/>
  <c r="AJ69" i="27"/>
  <c r="AZ69" i="27"/>
  <c r="BP69" i="27"/>
  <c r="CF69" i="27"/>
  <c r="CV69" i="27"/>
  <c r="G70" i="27"/>
  <c r="W70" i="27"/>
  <c r="AM70" i="27"/>
  <c r="BC70" i="27"/>
  <c r="BS70" i="27"/>
  <c r="CI70" i="27"/>
  <c r="CY70" i="27"/>
  <c r="J71" i="27"/>
  <c r="Z71" i="27"/>
  <c r="AP71" i="27"/>
  <c r="BF71" i="27"/>
  <c r="BV71" i="27"/>
  <c r="CN49" i="27"/>
  <c r="AY51" i="27"/>
  <c r="V52" i="27"/>
  <c r="CF52" i="27"/>
  <c r="X53" i="27"/>
  <c r="BU53" i="27"/>
  <c r="J54" i="27"/>
  <c r="BD54" i="27"/>
  <c r="CK54" i="27"/>
  <c r="L55" i="27"/>
  <c r="AR55" i="27"/>
  <c r="BX55" i="27"/>
  <c r="DD55" i="27"/>
  <c r="AE56" i="27"/>
  <c r="BH56" i="27"/>
  <c r="CD56" i="27"/>
  <c r="DF56" i="27"/>
  <c r="AA57" i="27"/>
  <c r="AV57" i="27"/>
  <c r="BQ57" i="27"/>
  <c r="CQ57" i="27"/>
  <c r="G58" i="27"/>
  <c r="AG58" i="27"/>
  <c r="BA58" i="27"/>
  <c r="BY58" i="27"/>
  <c r="CS58" i="27"/>
  <c r="H59" i="27"/>
  <c r="AF59" i="27"/>
  <c r="AZ59" i="27"/>
  <c r="BT59" i="27"/>
  <c r="CR59" i="27"/>
  <c r="G60" i="27"/>
  <c r="AA60" i="27"/>
  <c r="AX60" i="27"/>
  <c r="BQ60" i="27"/>
  <c r="CJ60" i="27"/>
  <c r="DC60" i="27"/>
  <c r="Q61" i="27"/>
  <c r="AM61" i="27"/>
  <c r="BF61" i="27"/>
  <c r="BY61" i="27"/>
  <c r="CR61" i="27"/>
  <c r="I62" i="27"/>
  <c r="AB62" i="27"/>
  <c r="AU62" i="27"/>
  <c r="BN62" i="27"/>
  <c r="CJ62" i="27"/>
  <c r="DC62" i="27"/>
  <c r="P63" i="27"/>
  <c r="AH63" i="27"/>
  <c r="AY63" i="27"/>
  <c r="BO63" i="27"/>
  <c r="CE63" i="27"/>
  <c r="CU63" i="27"/>
  <c r="F64" i="27"/>
  <c r="V64" i="27"/>
  <c r="AL64" i="27"/>
  <c r="BB64" i="27"/>
  <c r="BR64" i="27"/>
  <c r="CH64" i="27"/>
  <c r="CX64" i="27"/>
  <c r="I65" i="27"/>
  <c r="Y65" i="27"/>
  <c r="AO65" i="27"/>
  <c r="BE65" i="27"/>
  <c r="BU65" i="27"/>
  <c r="CK65" i="27"/>
  <c r="DA65" i="27"/>
  <c r="L66" i="27"/>
  <c r="AB66" i="27"/>
  <c r="AR66" i="27"/>
  <c r="BH66" i="27"/>
  <c r="BX66" i="27"/>
  <c r="CN66" i="27"/>
  <c r="DD66" i="27"/>
  <c r="O67" i="27"/>
  <c r="AE67" i="27"/>
  <c r="AU67" i="27"/>
  <c r="BK67" i="27"/>
  <c r="CA67" i="27"/>
  <c r="CQ67" i="27"/>
  <c r="DG67" i="27"/>
  <c r="R68" i="27"/>
  <c r="AH68" i="27"/>
  <c r="AX68" i="27"/>
  <c r="BN68" i="27"/>
  <c r="CD68" i="27"/>
  <c r="CT68" i="27"/>
  <c r="E69" i="27"/>
  <c r="U69" i="27"/>
  <c r="AK69" i="27"/>
  <c r="BA69" i="27"/>
  <c r="BQ69" i="27"/>
  <c r="CG69" i="27"/>
  <c r="CW69" i="27"/>
  <c r="H70" i="27"/>
  <c r="X70" i="27"/>
  <c r="DD49" i="27"/>
  <c r="BM51" i="27"/>
  <c r="AI52" i="27"/>
  <c r="CG52" i="27"/>
  <c r="Y53" i="27"/>
  <c r="CF53" i="27"/>
  <c r="K54" i="27"/>
  <c r="BE54" i="27"/>
  <c r="CL54" i="27"/>
  <c r="M55" i="27"/>
  <c r="AS55" i="27"/>
  <c r="BY55" i="27"/>
  <c r="DE55" i="27"/>
  <c r="AF56" i="27"/>
  <c r="BI56" i="27"/>
  <c r="CK56" i="27"/>
  <c r="DG56" i="27"/>
  <c r="AB57" i="27"/>
  <c r="AW57" i="27"/>
  <c r="BW57" i="27"/>
  <c r="CR57" i="27"/>
  <c r="H58" i="27"/>
  <c r="AH58" i="27"/>
  <c r="BB58" i="27"/>
  <c r="BZ58" i="27"/>
  <c r="CT58" i="27"/>
  <c r="I59" i="27"/>
  <c r="AG59" i="27"/>
  <c r="BA59" i="27"/>
  <c r="BU59" i="27"/>
  <c r="CS59" i="27"/>
  <c r="H60" i="27"/>
  <c r="AB60" i="27"/>
  <c r="AY60" i="27"/>
  <c r="BR60" i="27"/>
  <c r="CK60" i="27"/>
  <c r="DD60" i="27"/>
  <c r="U61" i="27"/>
  <c r="AN61" i="27"/>
  <c r="BG61" i="27"/>
  <c r="BZ61" i="27"/>
  <c r="CS61" i="27"/>
  <c r="J62" i="27"/>
  <c r="AC62" i="27"/>
  <c r="AV62" i="27"/>
  <c r="BO62" i="27"/>
  <c r="CK62" i="27"/>
  <c r="DD62" i="27"/>
  <c r="Q63" i="27"/>
  <c r="AI63" i="27"/>
  <c r="AZ63" i="27"/>
  <c r="BP63" i="27"/>
  <c r="CF63" i="27"/>
  <c r="CV63" i="27"/>
  <c r="G64" i="27"/>
  <c r="W64" i="27"/>
  <c r="AM64" i="27"/>
  <c r="BC64" i="27"/>
  <c r="BS64" i="27"/>
  <c r="CI64" i="27"/>
  <c r="CY64" i="27"/>
  <c r="J65" i="27"/>
  <c r="Z65" i="27"/>
  <c r="AP65" i="27"/>
  <c r="BF65" i="27"/>
  <c r="BV65" i="27"/>
  <c r="CL65" i="27"/>
  <c r="DB65" i="27"/>
  <c r="M66" i="27"/>
  <c r="AC66" i="27"/>
  <c r="AS66" i="27"/>
  <c r="BI66" i="27"/>
  <c r="BY66" i="27"/>
  <c r="CO66" i="27"/>
  <c r="DE66" i="27"/>
  <c r="P67" i="27"/>
  <c r="AF67" i="27"/>
  <c r="AV67" i="27"/>
  <c r="BL67" i="27"/>
  <c r="CB67" i="27"/>
  <c r="CR67" i="27"/>
  <c r="DH67" i="27"/>
  <c r="S68" i="27"/>
  <c r="AI68" i="27"/>
  <c r="AY68" i="27"/>
  <c r="BO68" i="27"/>
  <c r="CE68" i="27"/>
  <c r="CU68" i="27"/>
  <c r="F69" i="27"/>
  <c r="V69" i="27"/>
  <c r="AL69" i="27"/>
  <c r="BB69" i="27"/>
  <c r="BR69" i="27"/>
  <c r="CH69" i="27"/>
  <c r="CX69" i="27"/>
  <c r="I70" i="27"/>
  <c r="Y70" i="27"/>
  <c r="AO70" i="27"/>
  <c r="BE70" i="27"/>
  <c r="O50" i="27"/>
  <c r="BN51" i="27"/>
  <c r="AJ52" i="27"/>
  <c r="CH52" i="27"/>
  <c r="AK53" i="27"/>
  <c r="CG53" i="27"/>
  <c r="L54" i="27"/>
  <c r="BF54" i="27"/>
  <c r="CM54" i="27"/>
  <c r="N55" i="27"/>
  <c r="AT55" i="27"/>
  <c r="BZ55" i="27"/>
  <c r="DF55" i="27"/>
  <c r="AG56" i="27"/>
  <c r="BJ56" i="27"/>
  <c r="CL56" i="27"/>
  <c r="DH56" i="27"/>
  <c r="AC57" i="27"/>
  <c r="AX57" i="27"/>
  <c r="BX57" i="27"/>
  <c r="CS57" i="27"/>
  <c r="N58" i="27"/>
  <c r="AI58" i="27"/>
  <c r="BC58" i="27"/>
  <c r="CA58" i="27"/>
  <c r="CU58" i="27"/>
  <c r="J59" i="27"/>
  <c r="AH59" i="27"/>
  <c r="BB59" i="27"/>
  <c r="BV59" i="27"/>
  <c r="CT59" i="27"/>
  <c r="I60" i="27"/>
  <c r="AC60" i="27"/>
  <c r="AZ60" i="27"/>
  <c r="BS60" i="27"/>
  <c r="CL60" i="27"/>
  <c r="DE60" i="27"/>
  <c r="V61" i="27"/>
  <c r="AO61" i="27"/>
  <c r="BH61" i="27"/>
  <c r="CA61" i="27"/>
  <c r="CW61" i="27"/>
  <c r="K62" i="27"/>
  <c r="AD62" i="27"/>
  <c r="AW62" i="27"/>
  <c r="BP62" i="27"/>
  <c r="CL62" i="27"/>
  <c r="DE62" i="27"/>
  <c r="R63" i="27"/>
  <c r="AJ63" i="27"/>
  <c r="BA63" i="27"/>
  <c r="BQ63" i="27"/>
  <c r="CG63" i="27"/>
  <c r="CW63" i="27"/>
  <c r="H64" i="27"/>
  <c r="X64" i="27"/>
  <c r="AN64" i="27"/>
  <c r="BD64" i="27"/>
  <c r="BT64" i="27"/>
  <c r="CJ64" i="27"/>
  <c r="CZ64" i="27"/>
  <c r="K65" i="27"/>
  <c r="AA65" i="27"/>
  <c r="AQ65" i="27"/>
  <c r="BG65" i="27"/>
  <c r="BW65" i="27"/>
  <c r="CM65" i="27"/>
  <c r="DC65" i="27"/>
  <c r="N66" i="27"/>
  <c r="AD66" i="27"/>
  <c r="AT66" i="27"/>
  <c r="BJ66" i="27"/>
  <c r="BZ66" i="27"/>
  <c r="CP66" i="27"/>
  <c r="DF66" i="27"/>
  <c r="Q67" i="27"/>
  <c r="AG67" i="27"/>
  <c r="AW67" i="27"/>
  <c r="BM67" i="27"/>
  <c r="CC67" i="27"/>
  <c r="CS67" i="27"/>
  <c r="D68" i="27"/>
  <c r="T68" i="27"/>
  <c r="AJ68" i="27"/>
  <c r="AZ68" i="27"/>
  <c r="BP68" i="27"/>
  <c r="CF68" i="27"/>
  <c r="CV68" i="27"/>
  <c r="G69" i="27"/>
  <c r="W69" i="27"/>
  <c r="AM69" i="27"/>
  <c r="BC69" i="27"/>
  <c r="BS69" i="27"/>
  <c r="CI69" i="27"/>
  <c r="CY69" i="27"/>
  <c r="J70" i="27"/>
  <c r="Z70" i="27"/>
  <c r="AP70" i="27"/>
  <c r="AE50" i="27"/>
  <c r="BO51" i="27"/>
  <c r="AK52" i="27"/>
  <c r="CT52" i="27"/>
  <c r="AL53" i="27"/>
  <c r="CH53" i="27"/>
  <c r="W54" i="27"/>
  <c r="BG54" i="27"/>
  <c r="CN54" i="27"/>
  <c r="O55" i="27"/>
  <c r="AU55" i="27"/>
  <c r="CA55" i="27"/>
  <c r="DG55" i="27"/>
  <c r="AH56" i="27"/>
  <c r="BK56" i="27"/>
  <c r="CM56" i="27"/>
  <c r="D57" i="27"/>
  <c r="AD57" i="27"/>
  <c r="AY57" i="27"/>
  <c r="BY57" i="27"/>
  <c r="CT57" i="27"/>
  <c r="O58" i="27"/>
  <c r="AJ58" i="27"/>
  <c r="BD58" i="27"/>
  <c r="CB58" i="27"/>
  <c r="CV58" i="27"/>
  <c r="K59" i="27"/>
  <c r="AI59" i="27"/>
  <c r="BC59" i="27"/>
  <c r="BW59" i="27"/>
  <c r="CU59" i="27"/>
  <c r="J60" i="27"/>
  <c r="AD60" i="27"/>
  <c r="BA60" i="27"/>
  <c r="BT60" i="27"/>
  <c r="CM60" i="27"/>
  <c r="DF60" i="27"/>
  <c r="W61" i="27"/>
  <c r="AP61" i="27"/>
  <c r="BI61" i="27"/>
  <c r="CB61" i="27"/>
  <c r="CX61" i="27"/>
  <c r="L62" i="27"/>
  <c r="AE62" i="27"/>
  <c r="AX62" i="27"/>
  <c r="BT62" i="27"/>
  <c r="CM62" i="27"/>
  <c r="DF62" i="27"/>
  <c r="S63" i="27"/>
  <c r="AK63" i="27"/>
  <c r="BB63" i="27"/>
  <c r="BR63" i="27"/>
  <c r="CH63" i="27"/>
  <c r="CX63" i="27"/>
  <c r="I64" i="27"/>
  <c r="Y64" i="27"/>
  <c r="AO64" i="27"/>
  <c r="BE64" i="27"/>
  <c r="BU64" i="27"/>
  <c r="CK64" i="27"/>
  <c r="DA64" i="27"/>
  <c r="L65" i="27"/>
  <c r="AB65" i="27"/>
  <c r="AR65" i="27"/>
  <c r="BH65" i="27"/>
  <c r="BX65" i="27"/>
  <c r="CN65" i="27"/>
  <c r="DD65" i="27"/>
  <c r="O66" i="27"/>
  <c r="AE66" i="27"/>
  <c r="AU66" i="27"/>
  <c r="BK66" i="27"/>
  <c r="CA66" i="27"/>
  <c r="CQ66" i="27"/>
  <c r="DG66" i="27"/>
  <c r="R67" i="27"/>
  <c r="AH67" i="27"/>
  <c r="AX67" i="27"/>
  <c r="BN67" i="27"/>
  <c r="CD67" i="27"/>
  <c r="AU50" i="27"/>
  <c r="CC51" i="27"/>
  <c r="AL52" i="27"/>
  <c r="CU52" i="27"/>
  <c r="AM53" i="27"/>
  <c r="CI53" i="27"/>
  <c r="X54" i="27"/>
  <c r="BH54" i="27"/>
  <c r="CW54" i="27"/>
  <c r="X55" i="27"/>
  <c r="BD55" i="27"/>
  <c r="CJ55" i="27"/>
  <c r="K56" i="27"/>
  <c r="AP56" i="27"/>
  <c r="BL56" i="27"/>
  <c r="CN56" i="27"/>
  <c r="E57" i="27"/>
  <c r="AE57" i="27"/>
  <c r="AZ57" i="27"/>
  <c r="BZ57" i="27"/>
  <c r="CU57" i="27"/>
  <c r="P58" i="27"/>
  <c r="AK58" i="27"/>
  <c r="BI58" i="27"/>
  <c r="CC58" i="27"/>
  <c r="CW58" i="27"/>
  <c r="P59" i="27"/>
  <c r="AJ59" i="27"/>
  <c r="BD59" i="27"/>
  <c r="CB59" i="27"/>
  <c r="CV59" i="27"/>
  <c r="K60" i="27"/>
  <c r="AI60" i="27"/>
  <c r="BB60" i="27"/>
  <c r="BU60" i="27"/>
  <c r="CN60" i="27"/>
  <c r="E61" i="27"/>
  <c r="X61" i="27"/>
  <c r="AQ61" i="27"/>
  <c r="BJ61" i="27"/>
  <c r="CC61" i="27"/>
  <c r="CY61" i="27"/>
  <c r="M62" i="27"/>
  <c r="AF62" i="27"/>
  <c r="AY62" i="27"/>
  <c r="BU62" i="27"/>
  <c r="CN62" i="27"/>
  <c r="DG62" i="27"/>
  <c r="T63" i="27"/>
  <c r="AL63" i="27"/>
  <c r="BC63" i="27"/>
  <c r="BS63" i="27"/>
  <c r="CI63" i="27"/>
  <c r="CY63" i="27"/>
  <c r="J64" i="27"/>
  <c r="Z64" i="27"/>
  <c r="AP64" i="27"/>
  <c r="BF64" i="27"/>
  <c r="BV64" i="27"/>
  <c r="CL64" i="27"/>
  <c r="DB64" i="27"/>
  <c r="M65" i="27"/>
  <c r="AC65" i="27"/>
  <c r="AS65" i="27"/>
  <c r="BI65" i="27"/>
  <c r="BY65" i="27"/>
  <c r="CO65" i="27"/>
  <c r="DE65" i="27"/>
  <c r="P66" i="27"/>
  <c r="AF66" i="27"/>
  <c r="AV66" i="27"/>
  <c r="BL66" i="27"/>
  <c r="CB66" i="27"/>
  <c r="CR66" i="27"/>
  <c r="DH66" i="27"/>
  <c r="S67" i="27"/>
  <c r="AI67" i="27"/>
  <c r="AY67" i="27"/>
  <c r="BO67" i="27"/>
  <c r="CE67" i="27"/>
  <c r="CU67" i="27"/>
  <c r="F68" i="27"/>
  <c r="BK50" i="27"/>
  <c r="CD51" i="27"/>
  <c r="AY52" i="27"/>
  <c r="CV52" i="27"/>
  <c r="AN53" i="27"/>
  <c r="CJ53" i="27"/>
  <c r="Y54" i="27"/>
  <c r="BR54" i="27"/>
  <c r="CX54" i="27"/>
  <c r="Y55" i="27"/>
  <c r="BE55" i="27"/>
  <c r="CK55" i="27"/>
  <c r="L56" i="27"/>
  <c r="AQ56" i="27"/>
  <c r="BM56" i="27"/>
  <c r="CO56" i="27"/>
  <c r="K57" i="27"/>
  <c r="AF57" i="27"/>
  <c r="BA57" i="27"/>
  <c r="CA57" i="27"/>
  <c r="CV57" i="27"/>
  <c r="Q58" i="27"/>
  <c r="AL58" i="27"/>
  <c r="BJ58" i="27"/>
  <c r="CD58" i="27"/>
  <c r="CX58" i="27"/>
  <c r="Q59" i="27"/>
  <c r="AK59" i="27"/>
  <c r="BE59" i="27"/>
  <c r="CC59" i="27"/>
  <c r="CW59" i="27"/>
  <c r="L60" i="27"/>
  <c r="AJ60" i="27"/>
  <c r="BC60" i="27"/>
  <c r="BV60" i="27"/>
  <c r="CO60" i="27"/>
  <c r="F61" i="27"/>
  <c r="Y61" i="27"/>
  <c r="AR61" i="27"/>
  <c r="BK61" i="27"/>
  <c r="CG61" i="27"/>
  <c r="CZ61" i="27"/>
  <c r="N62" i="27"/>
  <c r="AG62" i="27"/>
  <c r="AZ62" i="27"/>
  <c r="BV62" i="27"/>
  <c r="CO62" i="27"/>
  <c r="DH62" i="27"/>
  <c r="U63" i="27"/>
  <c r="AM63" i="27"/>
  <c r="BD63" i="27"/>
  <c r="BT63" i="27"/>
  <c r="CJ63" i="27"/>
  <c r="CZ63" i="27"/>
  <c r="K64" i="27"/>
  <c r="AA64" i="27"/>
  <c r="AQ64" i="27"/>
  <c r="BG64" i="27"/>
  <c r="BW64" i="27"/>
  <c r="CM64" i="27"/>
  <c r="DC64" i="27"/>
  <c r="N65" i="27"/>
  <c r="AD65" i="27"/>
  <c r="AT65" i="27"/>
  <c r="BJ65" i="27"/>
  <c r="BZ65" i="27"/>
  <c r="CP65" i="27"/>
  <c r="DF65" i="27"/>
  <c r="Q66" i="27"/>
  <c r="AG66" i="27"/>
  <c r="AW66" i="27"/>
  <c r="BM66" i="27"/>
  <c r="CC66" i="27"/>
  <c r="CS66" i="27"/>
  <c r="D67" i="27"/>
  <c r="T67" i="27"/>
  <c r="AJ67" i="27"/>
  <c r="AZ67" i="27"/>
  <c r="CA50" i="27"/>
  <c r="CE51" i="27"/>
  <c r="AZ52" i="27"/>
  <c r="CW52" i="27"/>
  <c r="AO53" i="27"/>
  <c r="CK53" i="27"/>
  <c r="Z54" i="27"/>
  <c r="BS54" i="27"/>
  <c r="CY54" i="27"/>
  <c r="Z55" i="27"/>
  <c r="BF55" i="27"/>
  <c r="CL55" i="27"/>
  <c r="M56" i="27"/>
  <c r="AR56" i="27"/>
  <c r="BN56" i="27"/>
  <c r="CP56" i="27"/>
  <c r="L57" i="27"/>
  <c r="AG57" i="27"/>
  <c r="BG57" i="27"/>
  <c r="CB57" i="27"/>
  <c r="CW57" i="27"/>
  <c r="R58" i="27"/>
  <c r="AM58" i="27"/>
  <c r="BK58" i="27"/>
  <c r="CE58" i="27"/>
  <c r="CY58" i="27"/>
  <c r="R59" i="27"/>
  <c r="AL59" i="27"/>
  <c r="BF59" i="27"/>
  <c r="CD59" i="27"/>
  <c r="CX59" i="27"/>
  <c r="M60" i="27"/>
  <c r="AK60" i="27"/>
  <c r="BD60" i="27"/>
  <c r="BW60" i="27"/>
  <c r="CP60" i="27"/>
  <c r="G61" i="27"/>
  <c r="Z61" i="27"/>
  <c r="AS61" i="27"/>
  <c r="BL61" i="27"/>
  <c r="CH61" i="27"/>
  <c r="DA61" i="27"/>
  <c r="O62" i="27"/>
  <c r="AH62" i="27"/>
  <c r="BD62" i="27"/>
  <c r="BW62" i="27"/>
  <c r="CP62" i="27"/>
  <c r="D63" i="27"/>
  <c r="V63" i="27"/>
  <c r="AO63" i="27"/>
  <c r="BE63" i="27"/>
  <c r="BU63" i="27"/>
  <c r="CK63" i="27"/>
  <c r="DA63" i="27"/>
  <c r="L64" i="27"/>
  <c r="AB64" i="27"/>
  <c r="AR64" i="27"/>
  <c r="BH64" i="27"/>
  <c r="BX64" i="27"/>
  <c r="CN64" i="27"/>
  <c r="DD64" i="27"/>
  <c r="O65" i="27"/>
  <c r="AE65" i="27"/>
  <c r="AU65" i="27"/>
  <c r="BK65" i="27"/>
  <c r="CA65" i="27"/>
  <c r="CQ65" i="27"/>
  <c r="DG65" i="27"/>
  <c r="R66" i="27"/>
  <c r="AH66" i="27"/>
  <c r="AX66" i="27"/>
  <c r="BN66" i="27"/>
  <c r="CD66" i="27"/>
  <c r="CT66" i="27"/>
  <c r="E67" i="27"/>
  <c r="U67" i="27"/>
  <c r="AK67" i="27"/>
  <c r="BA67" i="27"/>
  <c r="BQ67" i="27"/>
  <c r="CG67" i="27"/>
  <c r="CW67" i="27"/>
  <c r="H68" i="27"/>
  <c r="X68" i="27"/>
  <c r="AN68" i="27"/>
  <c r="BD68" i="27"/>
  <c r="W68" i="27"/>
  <c r="CX68" i="27"/>
  <c r="BE69" i="27"/>
  <c r="L70" i="27"/>
  <c r="BI70" i="27"/>
  <c r="CZ70" i="27"/>
  <c r="AC71" i="27"/>
  <c r="BK71" i="27"/>
  <c r="CR71" i="27"/>
  <c r="S72" i="27"/>
  <c r="AY72" i="27"/>
  <c r="CE72" i="27"/>
  <c r="F73" i="27"/>
  <c r="AK73" i="27"/>
  <c r="BN73" i="27"/>
  <c r="CO73" i="27"/>
  <c r="E74" i="27"/>
  <c r="Z74" i="27"/>
  <c r="AZ74" i="27"/>
  <c r="BU74" i="27"/>
  <c r="CU74" i="27"/>
  <c r="K75" i="27"/>
  <c r="AK75" i="27"/>
  <c r="BF75" i="27"/>
  <c r="CF75" i="27"/>
  <c r="DA75" i="27"/>
  <c r="V76" i="27"/>
  <c r="AQ76" i="27"/>
  <c r="BL76" i="27"/>
  <c r="CL76" i="27"/>
  <c r="DG76" i="27"/>
  <c r="AB77" i="27"/>
  <c r="AV77" i="27"/>
  <c r="BT77" i="27"/>
  <c r="CN77" i="27"/>
  <c r="DH77" i="27"/>
  <c r="X78" i="27"/>
  <c r="AQ78" i="27"/>
  <c r="BH78" i="27"/>
  <c r="BX78" i="27"/>
  <c r="CN78" i="27"/>
  <c r="DD78" i="27"/>
  <c r="O79" i="27"/>
  <c r="AE79" i="27"/>
  <c r="AU79" i="27"/>
  <c r="BK79" i="27"/>
  <c r="CA79" i="27"/>
  <c r="CQ79" i="27"/>
  <c r="DG79" i="27"/>
  <c r="R80" i="27"/>
  <c r="AH80" i="27"/>
  <c r="AX80" i="27"/>
  <c r="BN80" i="27"/>
  <c r="CD80" i="27"/>
  <c r="CT80" i="27"/>
  <c r="E81" i="27"/>
  <c r="U81" i="27"/>
  <c r="AK81" i="27"/>
  <c r="BA81" i="27"/>
  <c r="BQ81" i="27"/>
  <c r="CG81" i="27"/>
  <c r="CW81" i="27"/>
  <c r="H82" i="27"/>
  <c r="X82" i="27"/>
  <c r="AN82" i="27"/>
  <c r="BD82" i="27"/>
  <c r="BT82" i="27"/>
  <c r="CJ82" i="27"/>
  <c r="CZ82" i="27"/>
  <c r="K83" i="27"/>
  <c r="AA83" i="27"/>
  <c r="AQ83" i="27"/>
  <c r="BG83" i="27"/>
  <c r="BW83" i="27"/>
  <c r="CM83" i="27"/>
  <c r="DC83" i="27"/>
  <c r="N84" i="27"/>
  <c r="AD84" i="27"/>
  <c r="AT84" i="27"/>
  <c r="BJ84" i="27"/>
  <c r="BZ84" i="27"/>
  <c r="CP84" i="27"/>
  <c r="DF84" i="27"/>
  <c r="Q85" i="27"/>
  <c r="AG85" i="27"/>
  <c r="AW85" i="27"/>
  <c r="BM85" i="27"/>
  <c r="CC85" i="27"/>
  <c r="CS85" i="27"/>
  <c r="D86" i="27"/>
  <c r="T86" i="27"/>
  <c r="AJ86" i="27"/>
  <c r="AZ86" i="27"/>
  <c r="BP86" i="27"/>
  <c r="CF86" i="27"/>
  <c r="CV86" i="27"/>
  <c r="G87" i="27"/>
  <c r="W87" i="27"/>
  <c r="AM87" i="27"/>
  <c r="BC87" i="27"/>
  <c r="BS87" i="27"/>
  <c r="CI87" i="27"/>
  <c r="CY87" i="27"/>
  <c r="J88" i="27"/>
  <c r="Z88" i="27"/>
  <c r="AP88" i="27"/>
  <c r="BF88" i="27"/>
  <c r="BV88" i="27"/>
  <c r="CL88" i="27"/>
  <c r="DB88" i="27"/>
  <c r="M89" i="27"/>
  <c r="AC89" i="27"/>
  <c r="AS89" i="27"/>
  <c r="BI89" i="27"/>
  <c r="BY89" i="27"/>
  <c r="CO89" i="27"/>
  <c r="DE89" i="27"/>
  <c r="P90" i="27"/>
  <c r="AF90" i="27"/>
  <c r="AV90" i="27"/>
  <c r="BL90" i="27"/>
  <c r="CB90" i="27"/>
  <c r="CR90" i="27"/>
  <c r="DH90" i="27"/>
  <c r="S91" i="27"/>
  <c r="AI91" i="27"/>
  <c r="AY91" i="27"/>
  <c r="BO91" i="27"/>
  <c r="CE91" i="27"/>
  <c r="CU91" i="27"/>
  <c r="F92" i="27"/>
  <c r="V92" i="27"/>
  <c r="AL92" i="27"/>
  <c r="BB92" i="27"/>
  <c r="BR92" i="27"/>
  <c r="CH92" i="27"/>
  <c r="CX92" i="27"/>
  <c r="I93" i="27"/>
  <c r="Y93" i="27"/>
  <c r="AO93" i="27"/>
  <c r="BE93" i="27"/>
  <c r="BU93" i="27"/>
  <c r="CK93" i="27"/>
  <c r="DA93" i="27"/>
  <c r="L94" i="27"/>
  <c r="AB94" i="27"/>
  <c r="AR94" i="27"/>
  <c r="BH94" i="27"/>
  <c r="BX94" i="27"/>
  <c r="CN94" i="27"/>
  <c r="DD94" i="27"/>
  <c r="O95" i="27"/>
  <c r="AE95" i="27"/>
  <c r="AU95" i="27"/>
  <c r="BK95" i="27"/>
  <c r="CA95" i="27"/>
  <c r="CQ95" i="27"/>
  <c r="DG95" i="27"/>
  <c r="R96" i="27"/>
  <c r="AH96" i="27"/>
  <c r="AX96" i="27"/>
  <c r="BN96" i="27"/>
  <c r="CD96" i="27"/>
  <c r="CT96" i="27"/>
  <c r="E97" i="27"/>
  <c r="U97" i="27"/>
  <c r="AK68" i="27"/>
  <c r="CY68" i="27"/>
  <c r="BF69" i="27"/>
  <c r="M70" i="27"/>
  <c r="BJ70" i="27"/>
  <c r="DA70" i="27"/>
  <c r="AD71" i="27"/>
  <c r="BL71" i="27"/>
  <c r="CS71" i="27"/>
  <c r="T72" i="27"/>
  <c r="AZ72" i="27"/>
  <c r="CF72" i="27"/>
  <c r="G73" i="27"/>
  <c r="AL73" i="27"/>
  <c r="BO73" i="27"/>
  <c r="CP73" i="27"/>
  <c r="F74" i="27"/>
  <c r="AF74" i="27"/>
  <c r="BA74" i="27"/>
  <c r="BV74" i="27"/>
  <c r="CV74" i="27"/>
  <c r="L75" i="27"/>
  <c r="AL75" i="27"/>
  <c r="BG75" i="27"/>
  <c r="CG75" i="27"/>
  <c r="DB75" i="27"/>
  <c r="W76" i="27"/>
  <c r="AR76" i="27"/>
  <c r="BR76" i="27"/>
  <c r="CM76" i="27"/>
  <c r="DH76" i="27"/>
  <c r="AC77" i="27"/>
  <c r="AW77" i="27"/>
  <c r="BU77" i="27"/>
  <c r="CO77" i="27"/>
  <c r="D78" i="27"/>
  <c r="Z78" i="27"/>
  <c r="AR78" i="27"/>
  <c r="BI78" i="27"/>
  <c r="BY78" i="27"/>
  <c r="CO78" i="27"/>
  <c r="DE78" i="27"/>
  <c r="P79" i="27"/>
  <c r="AF79" i="27"/>
  <c r="AV79" i="27"/>
  <c r="BL79" i="27"/>
  <c r="CB79" i="27"/>
  <c r="CR79" i="27"/>
  <c r="DH79" i="27"/>
  <c r="S80" i="27"/>
  <c r="AI80" i="27"/>
  <c r="AY80" i="27"/>
  <c r="BO80" i="27"/>
  <c r="CE80" i="27"/>
  <c r="CU80" i="27"/>
  <c r="F81" i="27"/>
  <c r="V81" i="27"/>
  <c r="AL81" i="27"/>
  <c r="BB81" i="27"/>
  <c r="BR81" i="27"/>
  <c r="CH81" i="27"/>
  <c r="CX81" i="27"/>
  <c r="I82" i="27"/>
  <c r="Y82" i="27"/>
  <c r="AO82" i="27"/>
  <c r="BE82" i="27"/>
  <c r="BU82" i="27"/>
  <c r="CK82" i="27"/>
  <c r="DA82" i="27"/>
  <c r="L83" i="27"/>
  <c r="AB83" i="27"/>
  <c r="AR83" i="27"/>
  <c r="BH83" i="27"/>
  <c r="BX83" i="27"/>
  <c r="CN83" i="27"/>
  <c r="DD83" i="27"/>
  <c r="O84" i="27"/>
  <c r="AE84" i="27"/>
  <c r="AU84" i="27"/>
  <c r="BK84" i="27"/>
  <c r="CA84" i="27"/>
  <c r="CQ84" i="27"/>
  <c r="DG84" i="27"/>
  <c r="R85" i="27"/>
  <c r="AH85" i="27"/>
  <c r="AX85" i="27"/>
  <c r="BN85" i="27"/>
  <c r="CD85" i="27"/>
  <c r="CT85" i="27"/>
  <c r="E86" i="27"/>
  <c r="U86" i="27"/>
  <c r="AK86" i="27"/>
  <c r="BA86" i="27"/>
  <c r="BQ86" i="27"/>
  <c r="CG86" i="27"/>
  <c r="CW86" i="27"/>
  <c r="H87" i="27"/>
  <c r="X87" i="27"/>
  <c r="AN87" i="27"/>
  <c r="BD87" i="27"/>
  <c r="BT87" i="27"/>
  <c r="CJ87" i="27"/>
  <c r="CZ87" i="27"/>
  <c r="K88" i="27"/>
  <c r="AA88" i="27"/>
  <c r="AQ88" i="27"/>
  <c r="BG88" i="27"/>
  <c r="BW88" i="27"/>
  <c r="CM88" i="27"/>
  <c r="DC88" i="27"/>
  <c r="N89" i="27"/>
  <c r="AD89" i="27"/>
  <c r="AT89" i="27"/>
  <c r="BJ89" i="27"/>
  <c r="BZ89" i="27"/>
  <c r="CP89" i="27"/>
  <c r="DF89" i="27"/>
  <c r="Q90" i="27"/>
  <c r="AG90" i="27"/>
  <c r="AW90" i="27"/>
  <c r="BM90" i="27"/>
  <c r="CC90" i="27"/>
  <c r="CS90" i="27"/>
  <c r="D91" i="27"/>
  <c r="T91" i="27"/>
  <c r="AJ91" i="27"/>
  <c r="AZ91" i="27"/>
  <c r="BP91" i="27"/>
  <c r="CF91" i="27"/>
  <c r="CV91" i="27"/>
  <c r="G92" i="27"/>
  <c r="W92" i="27"/>
  <c r="AM92" i="27"/>
  <c r="BC92" i="27"/>
  <c r="BS92" i="27"/>
  <c r="CI92" i="27"/>
  <c r="CY92" i="27"/>
  <c r="J93" i="27"/>
  <c r="Z93" i="27"/>
  <c r="AP93" i="27"/>
  <c r="BF93" i="27"/>
  <c r="BV93" i="27"/>
  <c r="CL93" i="27"/>
  <c r="DB93" i="27"/>
  <c r="M94" i="27"/>
  <c r="AC94" i="27"/>
  <c r="AS94" i="27"/>
  <c r="BI94" i="27"/>
  <c r="BY94" i="27"/>
  <c r="CO94" i="27"/>
  <c r="DE94" i="27"/>
  <c r="P95" i="27"/>
  <c r="AF95" i="27"/>
  <c r="AV95" i="27"/>
  <c r="BL95" i="27"/>
  <c r="CB95" i="27"/>
  <c r="CR95" i="27"/>
  <c r="DH95" i="27"/>
  <c r="S96" i="27"/>
  <c r="AI96" i="27"/>
  <c r="AY96" i="27"/>
  <c r="BO96" i="27"/>
  <c r="CE96" i="27"/>
  <c r="CU96" i="27"/>
  <c r="F97" i="27"/>
  <c r="V97" i="27"/>
  <c r="AL68" i="27"/>
  <c r="CZ68" i="27"/>
  <c r="BG69" i="27"/>
  <c r="N70" i="27"/>
  <c r="BT70" i="27"/>
  <c r="DB70" i="27"/>
  <c r="AE71" i="27"/>
  <c r="BM71" i="27"/>
  <c r="DB71" i="27"/>
  <c r="AC72" i="27"/>
  <c r="BI72" i="27"/>
  <c r="CO72" i="27"/>
  <c r="P73" i="27"/>
  <c r="AM73" i="27"/>
  <c r="BP73" i="27"/>
  <c r="CQ73" i="27"/>
  <c r="G74" i="27"/>
  <c r="AG74" i="27"/>
  <c r="BB74" i="27"/>
  <c r="CB74" i="27"/>
  <c r="CW74" i="27"/>
  <c r="M75" i="27"/>
  <c r="AM75" i="27"/>
  <c r="BH75" i="27"/>
  <c r="CH75" i="27"/>
  <c r="DC75" i="27"/>
  <c r="X76" i="27"/>
  <c r="AS76" i="27"/>
  <c r="BS76" i="27"/>
  <c r="CN76" i="27"/>
  <c r="I77" i="27"/>
  <c r="AD77" i="27"/>
  <c r="AX77" i="27"/>
  <c r="BV77" i="27"/>
  <c r="CP77" i="27"/>
  <c r="E78" i="27"/>
  <c r="AA78" i="27"/>
  <c r="AS78" i="27"/>
  <c r="BJ78" i="27"/>
  <c r="BZ78" i="27"/>
  <c r="CP78" i="27"/>
  <c r="DF78" i="27"/>
  <c r="Q79" i="27"/>
  <c r="AG79" i="27"/>
  <c r="AW79" i="27"/>
  <c r="BM79" i="27"/>
  <c r="CC79" i="27"/>
  <c r="CS79" i="27"/>
  <c r="D80" i="27"/>
  <c r="T80" i="27"/>
  <c r="AJ80" i="27"/>
  <c r="AZ80" i="27"/>
  <c r="BP80" i="27"/>
  <c r="CF80" i="27"/>
  <c r="CV80" i="27"/>
  <c r="G81" i="27"/>
  <c r="W81" i="27"/>
  <c r="AM81" i="27"/>
  <c r="BC81" i="27"/>
  <c r="BS81" i="27"/>
  <c r="CI81" i="27"/>
  <c r="CY81" i="27"/>
  <c r="J82" i="27"/>
  <c r="Z82" i="27"/>
  <c r="AP82" i="27"/>
  <c r="BF82" i="27"/>
  <c r="BV82" i="27"/>
  <c r="CL82" i="27"/>
  <c r="DB82" i="27"/>
  <c r="M83" i="27"/>
  <c r="AC83" i="27"/>
  <c r="AS83" i="27"/>
  <c r="BI83" i="27"/>
  <c r="BY83" i="27"/>
  <c r="CO83" i="27"/>
  <c r="DE83" i="27"/>
  <c r="P84" i="27"/>
  <c r="AF84" i="27"/>
  <c r="AV84" i="27"/>
  <c r="BL84" i="27"/>
  <c r="CB84" i="27"/>
  <c r="CR84" i="27"/>
  <c r="DH84" i="27"/>
  <c r="S85" i="27"/>
  <c r="AI85" i="27"/>
  <c r="AY85" i="27"/>
  <c r="BO85" i="27"/>
  <c r="CE85" i="27"/>
  <c r="CU85" i="27"/>
  <c r="F86" i="27"/>
  <c r="V86" i="27"/>
  <c r="AL86" i="27"/>
  <c r="BB86" i="27"/>
  <c r="BR86" i="27"/>
  <c r="CH86" i="27"/>
  <c r="CX86" i="27"/>
  <c r="I87" i="27"/>
  <c r="Y87" i="27"/>
  <c r="AO87" i="27"/>
  <c r="BE87" i="27"/>
  <c r="BU87" i="27"/>
  <c r="CK87" i="27"/>
  <c r="DA87" i="27"/>
  <c r="L88" i="27"/>
  <c r="AB88" i="27"/>
  <c r="AR88" i="27"/>
  <c r="BH88" i="27"/>
  <c r="BX88" i="27"/>
  <c r="CN88" i="27"/>
  <c r="DD88" i="27"/>
  <c r="O89" i="27"/>
  <c r="AE89" i="27"/>
  <c r="AU89" i="27"/>
  <c r="BK89" i="27"/>
  <c r="CA89" i="27"/>
  <c r="CQ89" i="27"/>
  <c r="DG89" i="27"/>
  <c r="R90" i="27"/>
  <c r="AH90" i="27"/>
  <c r="AX90" i="27"/>
  <c r="BN90" i="27"/>
  <c r="CD90" i="27"/>
  <c r="CT90" i="27"/>
  <c r="E91" i="27"/>
  <c r="U91" i="27"/>
  <c r="AK91" i="27"/>
  <c r="BA91" i="27"/>
  <c r="BQ91" i="27"/>
  <c r="CG91" i="27"/>
  <c r="CW91" i="27"/>
  <c r="H92" i="27"/>
  <c r="X92" i="27"/>
  <c r="AN92" i="27"/>
  <c r="BD92" i="27"/>
  <c r="BT92" i="27"/>
  <c r="CJ92" i="27"/>
  <c r="CZ92" i="27"/>
  <c r="K93" i="27"/>
  <c r="AA93" i="27"/>
  <c r="AQ93" i="27"/>
  <c r="BG93" i="27"/>
  <c r="BW93" i="27"/>
  <c r="CM93" i="27"/>
  <c r="DC93" i="27"/>
  <c r="N94" i="27"/>
  <c r="AD94" i="27"/>
  <c r="AT94" i="27"/>
  <c r="BJ94" i="27"/>
  <c r="BZ94" i="27"/>
  <c r="CP94" i="27"/>
  <c r="DF94" i="27"/>
  <c r="Q95" i="27"/>
  <c r="AG95" i="27"/>
  <c r="AW95" i="27"/>
  <c r="BM95" i="27"/>
  <c r="CC95" i="27"/>
  <c r="CS95" i="27"/>
  <c r="D96" i="27"/>
  <c r="T96" i="27"/>
  <c r="AJ96" i="27"/>
  <c r="AZ96" i="27"/>
  <c r="BP96" i="27"/>
  <c r="CF96" i="27"/>
  <c r="CV96" i="27"/>
  <c r="G97" i="27"/>
  <c r="W97" i="27"/>
  <c r="AM97" i="27"/>
  <c r="BC97" i="27"/>
  <c r="AM68" i="27"/>
  <c r="H69" i="27"/>
  <c r="BT69" i="27"/>
  <c r="AA70" i="27"/>
  <c r="BU70" i="27"/>
  <c r="DC70" i="27"/>
  <c r="AF71" i="27"/>
  <c r="BW71" i="27"/>
  <c r="DC71" i="27"/>
  <c r="AD72" i="27"/>
  <c r="BJ72" i="27"/>
  <c r="CP72" i="27"/>
  <c r="Q73" i="27"/>
  <c r="AS73" i="27"/>
  <c r="BQ73" i="27"/>
  <c r="CR73" i="27"/>
  <c r="H74" i="27"/>
  <c r="AH74" i="27"/>
  <c r="BC74" i="27"/>
  <c r="CC74" i="27"/>
  <c r="CX74" i="27"/>
  <c r="S75" i="27"/>
  <c r="AN75" i="27"/>
  <c r="BI75" i="27"/>
  <c r="CI75" i="27"/>
  <c r="DD75" i="27"/>
  <c r="Y76" i="27"/>
  <c r="AT76" i="27"/>
  <c r="BT76" i="27"/>
  <c r="CO76" i="27"/>
  <c r="J77" i="27"/>
  <c r="AE77" i="27"/>
  <c r="AY77" i="27"/>
  <c r="BW77" i="27"/>
  <c r="CQ77" i="27"/>
  <c r="F78" i="27"/>
  <c r="AB78" i="27"/>
  <c r="AT78" i="27"/>
  <c r="BK78" i="27"/>
  <c r="CA78" i="27"/>
  <c r="CQ78" i="27"/>
  <c r="DG78" i="27"/>
  <c r="R79" i="27"/>
  <c r="AH79" i="27"/>
  <c r="AX79" i="27"/>
  <c r="BN79" i="27"/>
  <c r="CD79" i="27"/>
  <c r="CT79" i="27"/>
  <c r="E80" i="27"/>
  <c r="U80" i="27"/>
  <c r="AK80" i="27"/>
  <c r="BA80" i="27"/>
  <c r="BQ80" i="27"/>
  <c r="CG80" i="27"/>
  <c r="CW80" i="27"/>
  <c r="H81" i="27"/>
  <c r="X81" i="27"/>
  <c r="AN81" i="27"/>
  <c r="BD81" i="27"/>
  <c r="BT81" i="27"/>
  <c r="CJ81" i="27"/>
  <c r="CZ81" i="27"/>
  <c r="K82" i="27"/>
  <c r="AA82" i="27"/>
  <c r="AQ82" i="27"/>
  <c r="BG82" i="27"/>
  <c r="BW82" i="27"/>
  <c r="CM82" i="27"/>
  <c r="DC82" i="27"/>
  <c r="N83" i="27"/>
  <c r="AD83" i="27"/>
  <c r="AT83" i="27"/>
  <c r="BJ83" i="27"/>
  <c r="BZ83" i="27"/>
  <c r="CP83" i="27"/>
  <c r="DF83" i="27"/>
  <c r="Q84" i="27"/>
  <c r="AG84" i="27"/>
  <c r="AW84" i="27"/>
  <c r="BM84" i="27"/>
  <c r="CC84" i="27"/>
  <c r="CS84" i="27"/>
  <c r="D85" i="27"/>
  <c r="T85" i="27"/>
  <c r="AJ85" i="27"/>
  <c r="AZ85" i="27"/>
  <c r="BP85" i="27"/>
  <c r="CF85" i="27"/>
  <c r="CV85" i="27"/>
  <c r="G86" i="27"/>
  <c r="W86" i="27"/>
  <c r="AM86" i="27"/>
  <c r="BC86" i="27"/>
  <c r="BS86" i="27"/>
  <c r="CI86" i="27"/>
  <c r="CY86" i="27"/>
  <c r="J87" i="27"/>
  <c r="Z87" i="27"/>
  <c r="AP87" i="27"/>
  <c r="BF87" i="27"/>
  <c r="BV87" i="27"/>
  <c r="CL87" i="27"/>
  <c r="DB87" i="27"/>
  <c r="M88" i="27"/>
  <c r="AC88" i="27"/>
  <c r="AS88" i="27"/>
  <c r="BI88" i="27"/>
  <c r="BY88" i="27"/>
  <c r="CO88" i="27"/>
  <c r="DE88" i="27"/>
  <c r="P89" i="27"/>
  <c r="AF89" i="27"/>
  <c r="AV89" i="27"/>
  <c r="BL89" i="27"/>
  <c r="CB89" i="27"/>
  <c r="CR89" i="27"/>
  <c r="DH89" i="27"/>
  <c r="S90" i="27"/>
  <c r="AI90" i="27"/>
  <c r="AY90" i="27"/>
  <c r="BO90" i="27"/>
  <c r="CE90" i="27"/>
  <c r="CU90" i="27"/>
  <c r="F91" i="27"/>
  <c r="V91" i="27"/>
  <c r="AL91" i="27"/>
  <c r="BB91" i="27"/>
  <c r="BR91" i="27"/>
  <c r="CH91" i="27"/>
  <c r="CX91" i="27"/>
  <c r="I92" i="27"/>
  <c r="Y92" i="27"/>
  <c r="AO92" i="27"/>
  <c r="BE92" i="27"/>
  <c r="BU92" i="27"/>
  <c r="CK92" i="27"/>
  <c r="DA92" i="27"/>
  <c r="L93" i="27"/>
  <c r="AB93" i="27"/>
  <c r="AR93" i="27"/>
  <c r="BH93" i="27"/>
  <c r="BX93" i="27"/>
  <c r="CN93" i="27"/>
  <c r="DD93" i="27"/>
  <c r="O94" i="27"/>
  <c r="AE94" i="27"/>
  <c r="AU94" i="27"/>
  <c r="BK94" i="27"/>
  <c r="CA94" i="27"/>
  <c r="BA68" i="27"/>
  <c r="I69" i="27"/>
  <c r="BU69" i="27"/>
  <c r="AB70" i="27"/>
  <c r="BV70" i="27"/>
  <c r="DD70" i="27"/>
  <c r="AG71" i="27"/>
  <c r="BX71" i="27"/>
  <c r="DD71" i="27"/>
  <c r="AE72" i="27"/>
  <c r="BK72" i="27"/>
  <c r="CQ72" i="27"/>
  <c r="R73" i="27"/>
  <c r="AV73" i="27"/>
  <c r="BR73" i="27"/>
  <c r="CS73" i="27"/>
  <c r="I74" i="27"/>
  <c r="AI74" i="27"/>
  <c r="BD74" i="27"/>
  <c r="CD74" i="27"/>
  <c r="CY74" i="27"/>
  <c r="T75" i="27"/>
  <c r="AO75" i="27"/>
  <c r="BO75" i="27"/>
  <c r="CJ75" i="27"/>
  <c r="DE75" i="27"/>
  <c r="Z76" i="27"/>
  <c r="AU76" i="27"/>
  <c r="BU76" i="27"/>
  <c r="CP76" i="27"/>
  <c r="K77" i="27"/>
  <c r="AF77" i="27"/>
  <c r="BD77" i="27"/>
  <c r="BX77" i="27"/>
  <c r="CR77" i="27"/>
  <c r="K78" i="27"/>
  <c r="AC78" i="27"/>
  <c r="AU78" i="27"/>
  <c r="BL78" i="27"/>
  <c r="CB78" i="27"/>
  <c r="CR78" i="27"/>
  <c r="DH78" i="27"/>
  <c r="S79" i="27"/>
  <c r="AI79" i="27"/>
  <c r="AY79" i="27"/>
  <c r="BO79" i="27"/>
  <c r="CE79" i="27"/>
  <c r="CU79" i="27"/>
  <c r="F80" i="27"/>
  <c r="V80" i="27"/>
  <c r="AL80" i="27"/>
  <c r="BB80" i="27"/>
  <c r="BR80" i="27"/>
  <c r="CH80" i="27"/>
  <c r="CX80" i="27"/>
  <c r="I81" i="27"/>
  <c r="Y81" i="27"/>
  <c r="AO81" i="27"/>
  <c r="BE81" i="27"/>
  <c r="BU81" i="27"/>
  <c r="CK81" i="27"/>
  <c r="DA81" i="27"/>
  <c r="L82" i="27"/>
  <c r="AB82" i="27"/>
  <c r="AR82" i="27"/>
  <c r="BH82" i="27"/>
  <c r="BX82" i="27"/>
  <c r="CN82" i="27"/>
  <c r="DD82" i="27"/>
  <c r="O83" i="27"/>
  <c r="AE83" i="27"/>
  <c r="AU83" i="27"/>
  <c r="BK83" i="27"/>
  <c r="CA83" i="27"/>
  <c r="CQ83" i="27"/>
  <c r="DG83" i="27"/>
  <c r="R84" i="27"/>
  <c r="AH84" i="27"/>
  <c r="AX84" i="27"/>
  <c r="BN84" i="27"/>
  <c r="CD84" i="27"/>
  <c r="CT84" i="27"/>
  <c r="E85" i="27"/>
  <c r="U85" i="27"/>
  <c r="AK85" i="27"/>
  <c r="BA85" i="27"/>
  <c r="BQ85" i="27"/>
  <c r="CG85" i="27"/>
  <c r="CW85" i="27"/>
  <c r="H86" i="27"/>
  <c r="X86" i="27"/>
  <c r="AN86" i="27"/>
  <c r="BD86" i="27"/>
  <c r="BT86" i="27"/>
  <c r="CJ86" i="27"/>
  <c r="CZ86" i="27"/>
  <c r="K87" i="27"/>
  <c r="AA87" i="27"/>
  <c r="AQ87" i="27"/>
  <c r="BG87" i="27"/>
  <c r="BW87" i="27"/>
  <c r="CM87" i="27"/>
  <c r="DC87" i="27"/>
  <c r="N88" i="27"/>
  <c r="AD88" i="27"/>
  <c r="AT88" i="27"/>
  <c r="BJ88" i="27"/>
  <c r="BZ88" i="27"/>
  <c r="CP88" i="27"/>
  <c r="DF88" i="27"/>
  <c r="Q89" i="27"/>
  <c r="AG89" i="27"/>
  <c r="AW89" i="27"/>
  <c r="BM89" i="27"/>
  <c r="CC89" i="27"/>
  <c r="CS89" i="27"/>
  <c r="D90" i="27"/>
  <c r="T90" i="27"/>
  <c r="AJ90" i="27"/>
  <c r="AZ90" i="27"/>
  <c r="BP90" i="27"/>
  <c r="CF90" i="27"/>
  <c r="CV90" i="27"/>
  <c r="G91" i="27"/>
  <c r="W91" i="27"/>
  <c r="AM91" i="27"/>
  <c r="BC91" i="27"/>
  <c r="BS91" i="27"/>
  <c r="CI91" i="27"/>
  <c r="CY91" i="27"/>
  <c r="J92" i="27"/>
  <c r="Z92" i="27"/>
  <c r="AP92" i="27"/>
  <c r="BF92" i="27"/>
  <c r="BV92" i="27"/>
  <c r="CL92" i="27"/>
  <c r="DB92" i="27"/>
  <c r="M93" i="27"/>
  <c r="AC93" i="27"/>
  <c r="AS93" i="27"/>
  <c r="BI93" i="27"/>
  <c r="BY93" i="27"/>
  <c r="CO93" i="27"/>
  <c r="DE93" i="27"/>
  <c r="P94" i="27"/>
  <c r="AF94" i="27"/>
  <c r="AV94" i="27"/>
  <c r="BL94" i="27"/>
  <c r="CB94" i="27"/>
  <c r="CR94" i="27"/>
  <c r="DH94" i="27"/>
  <c r="S95" i="27"/>
  <c r="AI95" i="27"/>
  <c r="AY95" i="27"/>
  <c r="BB68" i="27"/>
  <c r="J69" i="27"/>
  <c r="BV69" i="27"/>
  <c r="AC70" i="27"/>
  <c r="BW70" i="27"/>
  <c r="DE70" i="27"/>
  <c r="AQ71" i="27"/>
  <c r="BY71" i="27"/>
  <c r="DE71" i="27"/>
  <c r="AF72" i="27"/>
  <c r="BL72" i="27"/>
  <c r="CR72" i="27"/>
  <c r="S73" i="27"/>
  <c r="AW73" i="27"/>
  <c r="BS73" i="27"/>
  <c r="CT73" i="27"/>
  <c r="J74" i="27"/>
  <c r="AJ74" i="27"/>
  <c r="BE74" i="27"/>
  <c r="CE74" i="27"/>
  <c r="CZ74" i="27"/>
  <c r="U75" i="27"/>
  <c r="AP75" i="27"/>
  <c r="BP75" i="27"/>
  <c r="CK75" i="27"/>
  <c r="F76" i="27"/>
  <c r="AA76" i="27"/>
  <c r="AV76" i="27"/>
  <c r="BV76" i="27"/>
  <c r="CQ76" i="27"/>
  <c r="L77" i="27"/>
  <c r="AG77" i="27"/>
  <c r="BE77" i="27"/>
  <c r="BY77" i="27"/>
  <c r="CS77" i="27"/>
  <c r="L78" i="27"/>
  <c r="AD78" i="27"/>
  <c r="AV78" i="27"/>
  <c r="BM78" i="27"/>
  <c r="CC78" i="27"/>
  <c r="CS78" i="27"/>
  <c r="D79" i="27"/>
  <c r="T79" i="27"/>
  <c r="AJ79" i="27"/>
  <c r="AZ79" i="27"/>
  <c r="BP79" i="27"/>
  <c r="CF79" i="27"/>
  <c r="CV79" i="27"/>
  <c r="G80" i="27"/>
  <c r="W80" i="27"/>
  <c r="AM80" i="27"/>
  <c r="BC80" i="27"/>
  <c r="BS80" i="27"/>
  <c r="CI80" i="27"/>
  <c r="CY80" i="27"/>
  <c r="J81" i="27"/>
  <c r="Z81" i="27"/>
  <c r="AP81" i="27"/>
  <c r="BF81" i="27"/>
  <c r="BV81" i="27"/>
  <c r="CL81" i="27"/>
  <c r="DB81" i="27"/>
  <c r="M82" i="27"/>
  <c r="AC82" i="27"/>
  <c r="AS82" i="27"/>
  <c r="BI82" i="27"/>
  <c r="BY82" i="27"/>
  <c r="CO82" i="27"/>
  <c r="DE82" i="27"/>
  <c r="P83" i="27"/>
  <c r="AF83" i="27"/>
  <c r="AV83" i="27"/>
  <c r="BL83" i="27"/>
  <c r="CB83" i="27"/>
  <c r="CR83" i="27"/>
  <c r="DH83" i="27"/>
  <c r="S84" i="27"/>
  <c r="AI84" i="27"/>
  <c r="AY84" i="27"/>
  <c r="BO84" i="27"/>
  <c r="CE84" i="27"/>
  <c r="CU84" i="27"/>
  <c r="F85" i="27"/>
  <c r="V85" i="27"/>
  <c r="AL85" i="27"/>
  <c r="BB85" i="27"/>
  <c r="BR85" i="27"/>
  <c r="CH85" i="27"/>
  <c r="CX85" i="27"/>
  <c r="I86" i="27"/>
  <c r="Y86" i="27"/>
  <c r="AO86" i="27"/>
  <c r="BE86" i="27"/>
  <c r="BU86" i="27"/>
  <c r="CK86" i="27"/>
  <c r="DA86" i="27"/>
  <c r="L87" i="27"/>
  <c r="AB87" i="27"/>
  <c r="AR87" i="27"/>
  <c r="BH87" i="27"/>
  <c r="BX87" i="27"/>
  <c r="CN87" i="27"/>
  <c r="DD87" i="27"/>
  <c r="O88" i="27"/>
  <c r="AE88" i="27"/>
  <c r="AU88" i="27"/>
  <c r="BK88" i="27"/>
  <c r="CA88" i="27"/>
  <c r="CQ88" i="27"/>
  <c r="DG88" i="27"/>
  <c r="R89" i="27"/>
  <c r="AH89" i="27"/>
  <c r="AX89" i="27"/>
  <c r="BN89" i="27"/>
  <c r="CD89" i="27"/>
  <c r="CT89" i="27"/>
  <c r="E90" i="27"/>
  <c r="U90" i="27"/>
  <c r="AK90" i="27"/>
  <c r="BA90" i="27"/>
  <c r="BQ90" i="27"/>
  <c r="CG90" i="27"/>
  <c r="CW90" i="27"/>
  <c r="H91" i="27"/>
  <c r="X91" i="27"/>
  <c r="AN91" i="27"/>
  <c r="BD91" i="27"/>
  <c r="BT91" i="27"/>
  <c r="BC68" i="27"/>
  <c r="K69" i="27"/>
  <c r="BW69" i="27"/>
  <c r="AD70" i="27"/>
  <c r="BX70" i="27"/>
  <c r="DF70" i="27"/>
  <c r="AR71" i="27"/>
  <c r="BZ71" i="27"/>
  <c r="DF71" i="27"/>
  <c r="AG72" i="27"/>
  <c r="BM72" i="27"/>
  <c r="CS72" i="27"/>
  <c r="T73" i="27"/>
  <c r="AX73" i="27"/>
  <c r="BY73" i="27"/>
  <c r="CU73" i="27"/>
  <c r="P74" i="27"/>
  <c r="AK74" i="27"/>
  <c r="BF74" i="27"/>
  <c r="CF74" i="27"/>
  <c r="DA74" i="27"/>
  <c r="V75" i="27"/>
  <c r="AQ75" i="27"/>
  <c r="BQ75" i="27"/>
  <c r="CL75" i="27"/>
  <c r="G76" i="27"/>
  <c r="AB76" i="27"/>
  <c r="BB76" i="27"/>
  <c r="BW76" i="27"/>
  <c r="CR76" i="27"/>
  <c r="M77" i="27"/>
  <c r="AH77" i="27"/>
  <c r="BF77" i="27"/>
  <c r="BZ77" i="27"/>
  <c r="CT77" i="27"/>
  <c r="M78" i="27"/>
  <c r="AE78" i="27"/>
  <c r="AW78" i="27"/>
  <c r="BN78" i="27"/>
  <c r="CD78" i="27"/>
  <c r="CT78" i="27"/>
  <c r="E79" i="27"/>
  <c r="U79" i="27"/>
  <c r="AK79" i="27"/>
  <c r="BA79" i="27"/>
  <c r="BQ79" i="27"/>
  <c r="CG79" i="27"/>
  <c r="CW79" i="27"/>
  <c r="H80" i="27"/>
  <c r="X80" i="27"/>
  <c r="AN80" i="27"/>
  <c r="BD80" i="27"/>
  <c r="BT80" i="27"/>
  <c r="CJ80" i="27"/>
  <c r="CZ80" i="27"/>
  <c r="K81" i="27"/>
  <c r="AA81" i="27"/>
  <c r="AQ81" i="27"/>
  <c r="BG81" i="27"/>
  <c r="BW81" i="27"/>
  <c r="CM81" i="27"/>
  <c r="DC81" i="27"/>
  <c r="N82" i="27"/>
  <c r="AD82" i="27"/>
  <c r="AT82" i="27"/>
  <c r="BJ82" i="27"/>
  <c r="BZ82" i="27"/>
  <c r="CP82" i="27"/>
  <c r="DF82" i="27"/>
  <c r="Q83" i="27"/>
  <c r="AG83" i="27"/>
  <c r="AW83" i="27"/>
  <c r="BM83" i="27"/>
  <c r="CC83" i="27"/>
  <c r="CS83" i="27"/>
  <c r="D84" i="27"/>
  <c r="T84" i="27"/>
  <c r="AJ84" i="27"/>
  <c r="AZ84" i="27"/>
  <c r="BP84" i="27"/>
  <c r="CF84" i="27"/>
  <c r="CV84" i="27"/>
  <c r="G85" i="27"/>
  <c r="W85" i="27"/>
  <c r="AM85" i="27"/>
  <c r="BC85" i="27"/>
  <c r="BS85" i="27"/>
  <c r="CI85" i="27"/>
  <c r="CY85" i="27"/>
  <c r="J86" i="27"/>
  <c r="Z86" i="27"/>
  <c r="AP86" i="27"/>
  <c r="BF86" i="27"/>
  <c r="BV86" i="27"/>
  <c r="CL86" i="27"/>
  <c r="DB86" i="27"/>
  <c r="M87" i="27"/>
  <c r="AC87" i="27"/>
  <c r="AS87" i="27"/>
  <c r="BI87" i="27"/>
  <c r="BY87" i="27"/>
  <c r="CO87" i="27"/>
  <c r="DE87" i="27"/>
  <c r="P88" i="27"/>
  <c r="AF88" i="27"/>
  <c r="AV88" i="27"/>
  <c r="BL88" i="27"/>
  <c r="CB88" i="27"/>
  <c r="CR88" i="27"/>
  <c r="DH88" i="27"/>
  <c r="S89" i="27"/>
  <c r="AI89" i="27"/>
  <c r="AY89" i="27"/>
  <c r="BO89" i="27"/>
  <c r="CE89" i="27"/>
  <c r="CU89" i="27"/>
  <c r="F90" i="27"/>
  <c r="V90" i="27"/>
  <c r="AL90" i="27"/>
  <c r="BB90" i="27"/>
  <c r="BR90" i="27"/>
  <c r="CH90" i="27"/>
  <c r="CX90" i="27"/>
  <c r="I91" i="27"/>
  <c r="Y91" i="27"/>
  <c r="AO91" i="27"/>
  <c r="BE91" i="27"/>
  <c r="BU91" i="27"/>
  <c r="CK91" i="27"/>
  <c r="DA91" i="27"/>
  <c r="L92" i="27"/>
  <c r="AB92" i="27"/>
  <c r="AR92" i="27"/>
  <c r="BH92" i="27"/>
  <c r="BQ68" i="27"/>
  <c r="X69" i="27"/>
  <c r="CJ69" i="27"/>
  <c r="AN70" i="27"/>
  <c r="BY70" i="27"/>
  <c r="K71" i="27"/>
  <c r="AS71" i="27"/>
  <c r="CA71" i="27"/>
  <c r="DG71" i="27"/>
  <c r="AH72" i="27"/>
  <c r="BN72" i="27"/>
  <c r="CT72" i="27"/>
  <c r="U73" i="27"/>
  <c r="AY73" i="27"/>
  <c r="BZ73" i="27"/>
  <c r="CV73" i="27"/>
  <c r="Q74" i="27"/>
  <c r="AL74" i="27"/>
  <c r="BL74" i="27"/>
  <c r="CG74" i="27"/>
  <c r="DB74" i="27"/>
  <c r="W75" i="27"/>
  <c r="AR75" i="27"/>
  <c r="BR75" i="27"/>
  <c r="CM75" i="27"/>
  <c r="H76" i="27"/>
  <c r="AC76" i="27"/>
  <c r="BC76" i="27"/>
  <c r="BX76" i="27"/>
  <c r="CX76" i="27"/>
  <c r="N77" i="27"/>
  <c r="AI77" i="27"/>
  <c r="BG77" i="27"/>
  <c r="CA77" i="27"/>
  <c r="CU77" i="27"/>
  <c r="N78" i="27"/>
  <c r="AF78" i="27"/>
  <c r="AX78" i="27"/>
  <c r="BO78" i="27"/>
  <c r="CE78" i="27"/>
  <c r="CU78" i="27"/>
  <c r="F79" i="27"/>
  <c r="V79" i="27"/>
  <c r="AL79" i="27"/>
  <c r="BB79" i="27"/>
  <c r="BR79" i="27"/>
  <c r="CH79" i="27"/>
  <c r="CX79" i="27"/>
  <c r="I80" i="27"/>
  <c r="Y80" i="27"/>
  <c r="AO80" i="27"/>
  <c r="BE80" i="27"/>
  <c r="BU80" i="27"/>
  <c r="CK80" i="27"/>
  <c r="DA80" i="27"/>
  <c r="L81" i="27"/>
  <c r="AB81" i="27"/>
  <c r="AR81" i="27"/>
  <c r="BH81" i="27"/>
  <c r="BX81" i="27"/>
  <c r="CN81" i="27"/>
  <c r="DD81" i="27"/>
  <c r="O82" i="27"/>
  <c r="AE82" i="27"/>
  <c r="AU82" i="27"/>
  <c r="BK82" i="27"/>
  <c r="CA82" i="27"/>
  <c r="CQ82" i="27"/>
  <c r="DG82" i="27"/>
  <c r="R83" i="27"/>
  <c r="AH83" i="27"/>
  <c r="AX83" i="27"/>
  <c r="BN83" i="27"/>
  <c r="CD83" i="27"/>
  <c r="CT83" i="27"/>
  <c r="E84" i="27"/>
  <c r="U84" i="27"/>
  <c r="AK84" i="27"/>
  <c r="BA84" i="27"/>
  <c r="BQ84" i="27"/>
  <c r="CG84" i="27"/>
  <c r="CW84" i="27"/>
  <c r="H85" i="27"/>
  <c r="X85" i="27"/>
  <c r="AN85" i="27"/>
  <c r="BD85" i="27"/>
  <c r="BT85" i="27"/>
  <c r="CJ85" i="27"/>
  <c r="CZ85" i="27"/>
  <c r="K86" i="27"/>
  <c r="AA86" i="27"/>
  <c r="AQ86" i="27"/>
  <c r="BG86" i="27"/>
  <c r="BW86" i="27"/>
  <c r="CM86" i="27"/>
  <c r="DC86" i="27"/>
  <c r="N87" i="27"/>
  <c r="AD87" i="27"/>
  <c r="AT87" i="27"/>
  <c r="BJ87" i="27"/>
  <c r="BZ87" i="27"/>
  <c r="CP87" i="27"/>
  <c r="DF87" i="27"/>
  <c r="Q88" i="27"/>
  <c r="AG88" i="27"/>
  <c r="AW88" i="27"/>
  <c r="BM88" i="27"/>
  <c r="CC88" i="27"/>
  <c r="CS88" i="27"/>
  <c r="D89" i="27"/>
  <c r="T89" i="27"/>
  <c r="AJ89" i="27"/>
  <c r="AZ89" i="27"/>
  <c r="BP89" i="27"/>
  <c r="CF89" i="27"/>
  <c r="CV89" i="27"/>
  <c r="G90" i="27"/>
  <c r="W90" i="27"/>
  <c r="AM90" i="27"/>
  <c r="BC90" i="27"/>
  <c r="BS90" i="27"/>
  <c r="CI90" i="27"/>
  <c r="CY90" i="27"/>
  <c r="J91" i="27"/>
  <c r="Z91" i="27"/>
  <c r="AP91" i="27"/>
  <c r="BF91" i="27"/>
  <c r="BP67" i="27"/>
  <c r="BR68" i="27"/>
  <c r="Y69" i="27"/>
  <c r="CK69" i="27"/>
  <c r="AQ70" i="27"/>
  <c r="BZ70" i="27"/>
  <c r="L71" i="27"/>
  <c r="AT71" i="27"/>
  <c r="CB71" i="27"/>
  <c r="DH71" i="27"/>
  <c r="AI72" i="27"/>
  <c r="BO72" i="27"/>
  <c r="CU72" i="27"/>
  <c r="V73" i="27"/>
  <c r="AZ73" i="27"/>
  <c r="CB73" i="27"/>
  <c r="CW73" i="27"/>
  <c r="R74" i="27"/>
  <c r="AM74" i="27"/>
  <c r="BM74" i="27"/>
  <c r="CH74" i="27"/>
  <c r="DH74" i="27"/>
  <c r="X75" i="27"/>
  <c r="AS75" i="27"/>
  <c r="BS75" i="27"/>
  <c r="CN75" i="27"/>
  <c r="I76" i="27"/>
  <c r="AD76" i="27"/>
  <c r="BD76" i="27"/>
  <c r="BY76" i="27"/>
  <c r="CY76" i="27"/>
  <c r="O77" i="27"/>
  <c r="AN77" i="27"/>
  <c r="BH77" i="27"/>
  <c r="CB77" i="27"/>
  <c r="CZ77" i="27"/>
  <c r="O78" i="27"/>
  <c r="AG78" i="27"/>
  <c r="AY78" i="27"/>
  <c r="BP78" i="27"/>
  <c r="CF78" i="27"/>
  <c r="CV78" i="27"/>
  <c r="G79" i="27"/>
  <c r="W79" i="27"/>
  <c r="AM79" i="27"/>
  <c r="BC79" i="27"/>
  <c r="BS79" i="27"/>
  <c r="CI79" i="27"/>
  <c r="CY79" i="27"/>
  <c r="J80" i="27"/>
  <c r="Z80" i="27"/>
  <c r="AP80" i="27"/>
  <c r="BF80" i="27"/>
  <c r="BV80" i="27"/>
  <c r="CL80" i="27"/>
  <c r="DB80" i="27"/>
  <c r="M81" i="27"/>
  <c r="AC81" i="27"/>
  <c r="AS81" i="27"/>
  <c r="BI81" i="27"/>
  <c r="BY81" i="27"/>
  <c r="CO81" i="27"/>
  <c r="DE81" i="27"/>
  <c r="P82" i="27"/>
  <c r="AF82" i="27"/>
  <c r="AV82" i="27"/>
  <c r="BL82" i="27"/>
  <c r="CB82" i="27"/>
  <c r="CR82" i="27"/>
  <c r="DH82" i="27"/>
  <c r="S83" i="27"/>
  <c r="AI83" i="27"/>
  <c r="AY83" i="27"/>
  <c r="BO83" i="27"/>
  <c r="CE83" i="27"/>
  <c r="CU83" i="27"/>
  <c r="F84" i="27"/>
  <c r="V84" i="27"/>
  <c r="AL84" i="27"/>
  <c r="BB84" i="27"/>
  <c r="BR84" i="27"/>
  <c r="CH84" i="27"/>
  <c r="CX84" i="27"/>
  <c r="I85" i="27"/>
  <c r="Y85" i="27"/>
  <c r="AO85" i="27"/>
  <c r="BE85" i="27"/>
  <c r="BU85" i="27"/>
  <c r="CK85" i="27"/>
  <c r="DA85" i="27"/>
  <c r="L86" i="27"/>
  <c r="AB86" i="27"/>
  <c r="AR86" i="27"/>
  <c r="BH86" i="27"/>
  <c r="BX86" i="27"/>
  <c r="CN86" i="27"/>
  <c r="DD86" i="27"/>
  <c r="O87" i="27"/>
  <c r="AE87" i="27"/>
  <c r="AU87" i="27"/>
  <c r="BK87" i="27"/>
  <c r="CA87" i="27"/>
  <c r="CQ87" i="27"/>
  <c r="DG87" i="27"/>
  <c r="R88" i="27"/>
  <c r="AH88" i="27"/>
  <c r="AX88" i="27"/>
  <c r="BN88" i="27"/>
  <c r="CD88" i="27"/>
  <c r="CT88" i="27"/>
  <c r="E89" i="27"/>
  <c r="U89" i="27"/>
  <c r="AK89" i="27"/>
  <c r="BA89" i="27"/>
  <c r="BQ89" i="27"/>
  <c r="CF67" i="27"/>
  <c r="BS68" i="27"/>
  <c r="Z69" i="27"/>
  <c r="CL69" i="27"/>
  <c r="AR70" i="27"/>
  <c r="CJ70" i="27"/>
  <c r="M71" i="27"/>
  <c r="AU71" i="27"/>
  <c r="CC71" i="27"/>
  <c r="D72" i="27"/>
  <c r="AJ72" i="27"/>
  <c r="BP72" i="27"/>
  <c r="CV72" i="27"/>
  <c r="W73" i="27"/>
  <c r="BA73" i="27"/>
  <c r="CC73" i="27"/>
  <c r="CX73" i="27"/>
  <c r="S74" i="27"/>
  <c r="AN74" i="27"/>
  <c r="BN74" i="27"/>
  <c r="CI74" i="27"/>
  <c r="D75" i="27"/>
  <c r="Y75" i="27"/>
  <c r="AY75" i="27"/>
  <c r="BT75" i="27"/>
  <c r="CO75" i="27"/>
  <c r="J76" i="27"/>
  <c r="AE76" i="27"/>
  <c r="BE76" i="27"/>
  <c r="BZ76" i="27"/>
  <c r="CZ76" i="27"/>
  <c r="P77" i="27"/>
  <c r="AO77" i="27"/>
  <c r="BI77" i="27"/>
  <c r="CC77" i="27"/>
  <c r="DA77" i="27"/>
  <c r="P78" i="27"/>
  <c r="AH78" i="27"/>
  <c r="AZ78" i="27"/>
  <c r="BQ78" i="27"/>
  <c r="CG78" i="27"/>
  <c r="CW78" i="27"/>
  <c r="H79" i="27"/>
  <c r="X79" i="27"/>
  <c r="AN79" i="27"/>
  <c r="BD79" i="27"/>
  <c r="BT79" i="27"/>
  <c r="CJ79" i="27"/>
  <c r="CZ79" i="27"/>
  <c r="K80" i="27"/>
  <c r="AA80" i="27"/>
  <c r="AQ80" i="27"/>
  <c r="BG80" i="27"/>
  <c r="BW80" i="27"/>
  <c r="CM80" i="27"/>
  <c r="DC80" i="27"/>
  <c r="N81" i="27"/>
  <c r="AD81" i="27"/>
  <c r="AT81" i="27"/>
  <c r="BJ81" i="27"/>
  <c r="BZ81" i="27"/>
  <c r="CP81" i="27"/>
  <c r="DF81" i="27"/>
  <c r="Q82" i="27"/>
  <c r="AG82" i="27"/>
  <c r="AW82" i="27"/>
  <c r="BM82" i="27"/>
  <c r="CC82" i="27"/>
  <c r="CS82" i="27"/>
  <c r="D83" i="27"/>
  <c r="T83" i="27"/>
  <c r="AJ83" i="27"/>
  <c r="AZ83" i="27"/>
  <c r="BP83" i="27"/>
  <c r="CF83" i="27"/>
  <c r="CV83" i="27"/>
  <c r="G84" i="27"/>
  <c r="W84" i="27"/>
  <c r="AM84" i="27"/>
  <c r="BC84" i="27"/>
  <c r="BS84" i="27"/>
  <c r="CI84" i="27"/>
  <c r="CY84" i="27"/>
  <c r="J85" i="27"/>
  <c r="Z85" i="27"/>
  <c r="AP85" i="27"/>
  <c r="BF85" i="27"/>
  <c r="BV85" i="27"/>
  <c r="CL85" i="27"/>
  <c r="DB85" i="27"/>
  <c r="M86" i="27"/>
  <c r="AC86" i="27"/>
  <c r="AS86" i="27"/>
  <c r="BI86" i="27"/>
  <c r="BY86" i="27"/>
  <c r="CO86" i="27"/>
  <c r="DE86" i="27"/>
  <c r="P87" i="27"/>
  <c r="AF87" i="27"/>
  <c r="AV87" i="27"/>
  <c r="BL87" i="27"/>
  <c r="CB87" i="27"/>
  <c r="CR87" i="27"/>
  <c r="DH87" i="27"/>
  <c r="S88" i="27"/>
  <c r="CT67" i="27"/>
  <c r="BT68" i="27"/>
  <c r="AA69" i="27"/>
  <c r="CM69" i="27"/>
  <c r="AS70" i="27"/>
  <c r="CK70" i="27"/>
  <c r="N71" i="27"/>
  <c r="AV71" i="27"/>
  <c r="CL71" i="27"/>
  <c r="M72" i="27"/>
  <c r="AS72" i="27"/>
  <c r="BY72" i="27"/>
  <c r="DE72" i="27"/>
  <c r="AC73" i="27"/>
  <c r="BB73" i="27"/>
  <c r="CD73" i="27"/>
  <c r="CY73" i="27"/>
  <c r="T74" i="27"/>
  <c r="AO74" i="27"/>
  <c r="BO74" i="27"/>
  <c r="CJ74" i="27"/>
  <c r="E75" i="27"/>
  <c r="Z75" i="27"/>
  <c r="AZ75" i="27"/>
  <c r="BU75" i="27"/>
  <c r="CU75" i="27"/>
  <c r="K76" i="27"/>
  <c r="AF76" i="27"/>
  <c r="BF76" i="27"/>
  <c r="CA76" i="27"/>
  <c r="DA76" i="27"/>
  <c r="Q77" i="27"/>
  <c r="AP77" i="27"/>
  <c r="BJ77" i="27"/>
  <c r="CD77" i="27"/>
  <c r="DB77" i="27"/>
  <c r="Q78" i="27"/>
  <c r="AI78" i="27"/>
  <c r="BA78" i="27"/>
  <c r="BR78" i="27"/>
  <c r="CH78" i="27"/>
  <c r="CX78" i="27"/>
  <c r="I79" i="27"/>
  <c r="Y79" i="27"/>
  <c r="AO79" i="27"/>
  <c r="BE79" i="27"/>
  <c r="BU79" i="27"/>
  <c r="CK79" i="27"/>
  <c r="DA79" i="27"/>
  <c r="L80" i="27"/>
  <c r="AB80" i="27"/>
  <c r="AR80" i="27"/>
  <c r="BH80" i="27"/>
  <c r="BX80" i="27"/>
  <c r="CN80" i="27"/>
  <c r="DD80" i="27"/>
  <c r="O81" i="27"/>
  <c r="AE81" i="27"/>
  <c r="AU81" i="27"/>
  <c r="BK81" i="27"/>
  <c r="CA81" i="27"/>
  <c r="CQ81" i="27"/>
  <c r="DG81" i="27"/>
  <c r="R82" i="27"/>
  <c r="AH82" i="27"/>
  <c r="AX82" i="27"/>
  <c r="BN82" i="27"/>
  <c r="CD82" i="27"/>
  <c r="CT82" i="27"/>
  <c r="E83" i="27"/>
  <c r="U83" i="27"/>
  <c r="AK83" i="27"/>
  <c r="BA83" i="27"/>
  <c r="BQ83" i="27"/>
  <c r="CG83" i="27"/>
  <c r="CW83" i="27"/>
  <c r="H84" i="27"/>
  <c r="X84" i="27"/>
  <c r="AN84" i="27"/>
  <c r="BD84" i="27"/>
  <c r="BT84" i="27"/>
  <c r="CJ84" i="27"/>
  <c r="CZ84" i="27"/>
  <c r="K85" i="27"/>
  <c r="AA85" i="27"/>
  <c r="AQ85" i="27"/>
  <c r="BG85" i="27"/>
  <c r="BW85" i="27"/>
  <c r="CM85" i="27"/>
  <c r="DC85" i="27"/>
  <c r="N86" i="27"/>
  <c r="AD86" i="27"/>
  <c r="AT86" i="27"/>
  <c r="BJ86" i="27"/>
  <c r="BZ86" i="27"/>
  <c r="CP86" i="27"/>
  <c r="DF86" i="27"/>
  <c r="Q87" i="27"/>
  <c r="AG87" i="27"/>
  <c r="AW87" i="27"/>
  <c r="BM87" i="27"/>
  <c r="CC87" i="27"/>
  <c r="CS87" i="27"/>
  <c r="D88" i="27"/>
  <c r="T88" i="27"/>
  <c r="AJ88" i="27"/>
  <c r="AZ88" i="27"/>
  <c r="BP88" i="27"/>
  <c r="CV67" i="27"/>
  <c r="CG68" i="27"/>
  <c r="AN69" i="27"/>
  <c r="CZ69" i="27"/>
  <c r="AT70" i="27"/>
  <c r="CL70" i="27"/>
  <c r="O71" i="27"/>
  <c r="AW71" i="27"/>
  <c r="CM71" i="27"/>
  <c r="N72" i="27"/>
  <c r="AT72" i="27"/>
  <c r="BZ72" i="27"/>
  <c r="DF72" i="27"/>
  <c r="AF73" i="27"/>
  <c r="BC73" i="27"/>
  <c r="CE73" i="27"/>
  <c r="DE73" i="27"/>
  <c r="U74" i="27"/>
  <c r="AP74" i="27"/>
  <c r="BP74" i="27"/>
  <c r="CK74" i="27"/>
  <c r="F75" i="27"/>
  <c r="AA75" i="27"/>
  <c r="BA75" i="27"/>
  <c r="BV75" i="27"/>
  <c r="CV75" i="27"/>
  <c r="L76" i="27"/>
  <c r="AL76" i="27"/>
  <c r="BG76" i="27"/>
  <c r="CB76" i="27"/>
  <c r="DB76" i="27"/>
  <c r="R77" i="27"/>
  <c r="AQ77" i="27"/>
  <c r="BK77" i="27"/>
  <c r="CE77" i="27"/>
  <c r="DC77" i="27"/>
  <c r="R78" i="27"/>
  <c r="AJ78" i="27"/>
  <c r="BB78" i="27"/>
  <c r="BS78" i="27"/>
  <c r="CI78" i="27"/>
  <c r="CY78" i="27"/>
  <c r="J79" i="27"/>
  <c r="Z79" i="27"/>
  <c r="AP79" i="27"/>
  <c r="BF79" i="27"/>
  <c r="BV79" i="27"/>
  <c r="CL79" i="27"/>
  <c r="DB79" i="27"/>
  <c r="M80" i="27"/>
  <c r="AC80" i="27"/>
  <c r="AS80" i="27"/>
  <c r="BI80" i="27"/>
  <c r="BY80" i="27"/>
  <c r="CO80" i="27"/>
  <c r="DE80" i="27"/>
  <c r="P81" i="27"/>
  <c r="AF81" i="27"/>
  <c r="AV81" i="27"/>
  <c r="BL81" i="27"/>
  <c r="CB81" i="27"/>
  <c r="CR81" i="27"/>
  <c r="DH81" i="27"/>
  <c r="S82" i="27"/>
  <c r="AI82" i="27"/>
  <c r="AY82" i="27"/>
  <c r="BO82" i="27"/>
  <c r="CE82" i="27"/>
  <c r="CU82" i="27"/>
  <c r="F83" i="27"/>
  <c r="V83" i="27"/>
  <c r="AL83" i="27"/>
  <c r="BB83" i="27"/>
  <c r="BR83" i="27"/>
  <c r="CH83" i="27"/>
  <c r="CX83" i="27"/>
  <c r="I84" i="27"/>
  <c r="Y84" i="27"/>
  <c r="AO84" i="27"/>
  <c r="BE84" i="27"/>
  <c r="BU84" i="27"/>
  <c r="CK84" i="27"/>
  <c r="DA84" i="27"/>
  <c r="L85" i="27"/>
  <c r="AB85" i="27"/>
  <c r="AR85" i="27"/>
  <c r="BH85" i="27"/>
  <c r="BX85" i="27"/>
  <c r="CN85" i="27"/>
  <c r="DD85" i="27"/>
  <c r="O86" i="27"/>
  <c r="AE86" i="27"/>
  <c r="AU86" i="27"/>
  <c r="BK86" i="27"/>
  <c r="CA86" i="27"/>
  <c r="CQ86" i="27"/>
  <c r="DG86" i="27"/>
  <c r="R87" i="27"/>
  <c r="AH87" i="27"/>
  <c r="AX87" i="27"/>
  <c r="BN87" i="27"/>
  <c r="CD87" i="27"/>
  <c r="CT87" i="27"/>
  <c r="E88" i="27"/>
  <c r="U88" i="27"/>
  <c r="AK88" i="27"/>
  <c r="BA88" i="27"/>
  <c r="BQ88" i="27"/>
  <c r="CG88" i="27"/>
  <c r="E68" i="27"/>
  <c r="CH68" i="27"/>
  <c r="AO69" i="27"/>
  <c r="DA69" i="27"/>
  <c r="BD70" i="27"/>
  <c r="CM70" i="27"/>
  <c r="P71" i="27"/>
  <c r="BG71" i="27"/>
  <c r="CN71" i="27"/>
  <c r="O72" i="27"/>
  <c r="AU72" i="27"/>
  <c r="CA72" i="27"/>
  <c r="DG72" i="27"/>
  <c r="AG73" i="27"/>
  <c r="BI73" i="27"/>
  <c r="CF73" i="27"/>
  <c r="DF73" i="27"/>
  <c r="V74" i="27"/>
  <c r="AV74" i="27"/>
  <c r="BQ74" i="27"/>
  <c r="CL74" i="27"/>
  <c r="G75" i="27"/>
  <c r="AB75" i="27"/>
  <c r="BB75" i="27"/>
  <c r="BW75" i="27"/>
  <c r="CW75" i="27"/>
  <c r="M76" i="27"/>
  <c r="AM76" i="27"/>
  <c r="BH76" i="27"/>
  <c r="CH76" i="27"/>
  <c r="DC76" i="27"/>
  <c r="S77" i="27"/>
  <c r="AR77" i="27"/>
  <c r="BL77" i="27"/>
  <c r="CJ77" i="27"/>
  <c r="DD77" i="27"/>
  <c r="S78" i="27"/>
  <c r="AK78" i="27"/>
  <c r="BC78" i="27"/>
  <c r="BT78" i="27"/>
  <c r="CJ78" i="27"/>
  <c r="CZ78" i="27"/>
  <c r="K79" i="27"/>
  <c r="AA79" i="27"/>
  <c r="AQ79" i="27"/>
  <c r="BG79" i="27"/>
  <c r="BW79" i="27"/>
  <c r="CM79" i="27"/>
  <c r="DC79" i="27"/>
  <c r="N80" i="27"/>
  <c r="AD80" i="27"/>
  <c r="AT80" i="27"/>
  <c r="BJ80" i="27"/>
  <c r="BZ80" i="27"/>
  <c r="CP80" i="27"/>
  <c r="DF80" i="27"/>
  <c r="Q81" i="27"/>
  <c r="AG81" i="27"/>
  <c r="AW81" i="27"/>
  <c r="BM81" i="27"/>
  <c r="CC81" i="27"/>
  <c r="CS81" i="27"/>
  <c r="D82" i="27"/>
  <c r="T82" i="27"/>
  <c r="AJ82" i="27"/>
  <c r="AZ82" i="27"/>
  <c r="BP82" i="27"/>
  <c r="CF82" i="27"/>
  <c r="CV82" i="27"/>
  <c r="G83" i="27"/>
  <c r="W83" i="27"/>
  <c r="AM83" i="27"/>
  <c r="BC83" i="27"/>
  <c r="BS83" i="27"/>
  <c r="CI83" i="27"/>
  <c r="CY83" i="27"/>
  <c r="J84" i="27"/>
  <c r="Z84" i="27"/>
  <c r="AP84" i="27"/>
  <c r="BF84" i="27"/>
  <c r="BV84" i="27"/>
  <c r="CL84" i="27"/>
  <c r="DB84" i="27"/>
  <c r="M85" i="27"/>
  <c r="AC85" i="27"/>
  <c r="AS85" i="27"/>
  <c r="BI85" i="27"/>
  <c r="BY85" i="27"/>
  <c r="CO85" i="27"/>
  <c r="DE85" i="27"/>
  <c r="P86" i="27"/>
  <c r="AF86" i="27"/>
  <c r="AV86" i="27"/>
  <c r="BL86" i="27"/>
  <c r="CB86" i="27"/>
  <c r="CR86" i="27"/>
  <c r="DH86" i="27"/>
  <c r="S87" i="27"/>
  <c r="G68" i="27"/>
  <c r="CI68" i="27"/>
  <c r="AP69" i="27"/>
  <c r="DB69" i="27"/>
  <c r="BF70" i="27"/>
  <c r="CN70" i="27"/>
  <c r="Q71" i="27"/>
  <c r="BH71" i="27"/>
  <c r="CO71" i="27"/>
  <c r="P72" i="27"/>
  <c r="AV72" i="27"/>
  <c r="CB72" i="27"/>
  <c r="DH72" i="27"/>
  <c r="AH73" i="27"/>
  <c r="BJ73" i="27"/>
  <c r="CG73" i="27"/>
  <c r="DG73" i="27"/>
  <c r="W74" i="27"/>
  <c r="AW74" i="27"/>
  <c r="BR74" i="27"/>
  <c r="CR74" i="27"/>
  <c r="H75" i="27"/>
  <c r="AC75" i="27"/>
  <c r="BC75" i="27"/>
  <c r="BX75" i="27"/>
  <c r="CX75" i="27"/>
  <c r="N76" i="27"/>
  <c r="AN76" i="27"/>
  <c r="BI76" i="27"/>
  <c r="CI76" i="27"/>
  <c r="DD76" i="27"/>
  <c r="Y77" i="27"/>
  <c r="AS77" i="27"/>
  <c r="BM77" i="27"/>
  <c r="CK77" i="27"/>
  <c r="DE77" i="27"/>
  <c r="T78" i="27"/>
  <c r="AL78" i="27"/>
  <c r="BD78" i="27"/>
  <c r="BU78" i="27"/>
  <c r="CK78" i="27"/>
  <c r="DA78" i="27"/>
  <c r="L79" i="27"/>
  <c r="AB79" i="27"/>
  <c r="AR79" i="27"/>
  <c r="BH79" i="27"/>
  <c r="BX79" i="27"/>
  <c r="CN79" i="27"/>
  <c r="DD79" i="27"/>
  <c r="O80" i="27"/>
  <c r="AE80" i="27"/>
  <c r="AU80" i="27"/>
  <c r="BK80" i="27"/>
  <c r="CA80" i="27"/>
  <c r="CQ80" i="27"/>
  <c r="DG80" i="27"/>
  <c r="R81" i="27"/>
  <c r="AH81" i="27"/>
  <c r="AX81" i="27"/>
  <c r="BN81" i="27"/>
  <c r="CD81" i="27"/>
  <c r="CT81" i="27"/>
  <c r="E82" i="27"/>
  <c r="U82" i="27"/>
  <c r="AK82" i="27"/>
  <c r="BA82" i="27"/>
  <c r="BQ82" i="27"/>
  <c r="CG82" i="27"/>
  <c r="CW82" i="27"/>
  <c r="H83" i="27"/>
  <c r="X83" i="27"/>
  <c r="AN83" i="27"/>
  <c r="BD83" i="27"/>
  <c r="BT83" i="27"/>
  <c r="CJ83" i="27"/>
  <c r="CZ83" i="27"/>
  <c r="K84" i="27"/>
  <c r="AA84" i="27"/>
  <c r="AQ84" i="27"/>
  <c r="BG84" i="27"/>
  <c r="BW84" i="27"/>
  <c r="CM84" i="27"/>
  <c r="DC84" i="27"/>
  <c r="N85" i="27"/>
  <c r="AD85" i="27"/>
  <c r="U68" i="27"/>
  <c r="CJ68" i="27"/>
  <c r="AQ69" i="27"/>
  <c r="DC69" i="27"/>
  <c r="BG70" i="27"/>
  <c r="CO70" i="27"/>
  <c r="AA71" i="27"/>
  <c r="BI71" i="27"/>
  <c r="CP71" i="27"/>
  <c r="Q72" i="27"/>
  <c r="AW72" i="27"/>
  <c r="CC72" i="27"/>
  <c r="D73" i="27"/>
  <c r="AI73" i="27"/>
  <c r="BL73" i="27"/>
  <c r="CH73" i="27"/>
  <c r="DH73" i="27"/>
  <c r="X74" i="27"/>
  <c r="AX74" i="27"/>
  <c r="BS74" i="27"/>
  <c r="CS74" i="27"/>
  <c r="I75" i="27"/>
  <c r="AI75" i="27"/>
  <c r="BD75" i="27"/>
  <c r="BY75" i="27"/>
  <c r="CY75" i="27"/>
  <c r="O76" i="27"/>
  <c r="AO76" i="27"/>
  <c r="BJ76" i="27"/>
  <c r="CJ76" i="27"/>
  <c r="DE76" i="27"/>
  <c r="Z77" i="27"/>
  <c r="AT77" i="27"/>
  <c r="BN77" i="27"/>
  <c r="CL77" i="27"/>
  <c r="DF77" i="27"/>
  <c r="U78" i="27"/>
  <c r="AN78" i="27"/>
  <c r="BF78" i="27"/>
  <c r="BV78" i="27"/>
  <c r="CL78" i="27"/>
  <c r="DB78" i="27"/>
  <c r="M79" i="27"/>
  <c r="AC79" i="27"/>
  <c r="AS79" i="27"/>
  <c r="BI79" i="27"/>
  <c r="BY79" i="27"/>
  <c r="CO79" i="27"/>
  <c r="DE79" i="27"/>
  <c r="P80" i="27"/>
  <c r="AF80" i="27"/>
  <c r="AV80" i="27"/>
  <c r="BL80" i="27"/>
  <c r="CB80" i="27"/>
  <c r="CR80" i="27"/>
  <c r="DH80" i="27"/>
  <c r="S81" i="27"/>
  <c r="AI81" i="27"/>
  <c r="AY81" i="27"/>
  <c r="BO81" i="27"/>
  <c r="CE81" i="27"/>
  <c r="CU81" i="27"/>
  <c r="F82" i="27"/>
  <c r="V82" i="27"/>
  <c r="AL82" i="27"/>
  <c r="BB82" i="27"/>
  <c r="BR82" i="27"/>
  <c r="CH82" i="27"/>
  <c r="CX82" i="27"/>
  <c r="I83" i="27"/>
  <c r="Y83" i="27"/>
  <c r="AO83" i="27"/>
  <c r="BE83" i="27"/>
  <c r="BU83" i="27"/>
  <c r="CK83" i="27"/>
  <c r="DA83" i="27"/>
  <c r="L84" i="27"/>
  <c r="AB84" i="27"/>
  <c r="AR84" i="27"/>
  <c r="BH84" i="27"/>
  <c r="BX84" i="27"/>
  <c r="CN84" i="27"/>
  <c r="DD84" i="27"/>
  <c r="O85" i="27"/>
  <c r="V68" i="27"/>
  <c r="CW68" i="27"/>
  <c r="BD69" i="27"/>
  <c r="K70" i="27"/>
  <c r="BH70" i="27"/>
  <c r="CP70" i="27"/>
  <c r="AB71" i="27"/>
  <c r="BJ71" i="27"/>
  <c r="CQ71" i="27"/>
  <c r="R72" i="27"/>
  <c r="AX72" i="27"/>
  <c r="CD72" i="27"/>
  <c r="E73" i="27"/>
  <c r="AJ73" i="27"/>
  <c r="BM73" i="27"/>
  <c r="CI73" i="27"/>
  <c r="D74" i="27"/>
  <c r="Y74" i="27"/>
  <c r="AY74" i="27"/>
  <c r="BT74" i="27"/>
  <c r="CT74" i="27"/>
  <c r="J75" i="27"/>
  <c r="AJ75" i="27"/>
  <c r="BE75" i="27"/>
  <c r="CE75" i="27"/>
  <c r="CZ75" i="27"/>
  <c r="P76" i="27"/>
  <c r="AP76" i="27"/>
  <c r="BK76" i="27"/>
  <c r="CK76" i="27"/>
  <c r="DF76" i="27"/>
  <c r="AA77" i="27"/>
  <c r="AU77" i="27"/>
  <c r="BO77" i="27"/>
  <c r="CM77" i="27"/>
  <c r="DG77" i="27"/>
  <c r="V78" i="27"/>
  <c r="AP78" i="27"/>
  <c r="BG78" i="27"/>
  <c r="BW78" i="27"/>
  <c r="CM78" i="27"/>
  <c r="DC78" i="27"/>
  <c r="N79" i="27"/>
  <c r="AD79" i="27"/>
  <c r="AT79" i="27"/>
  <c r="BJ79" i="27"/>
  <c r="BZ79" i="27"/>
  <c r="CP79" i="27"/>
  <c r="DF79" i="27"/>
  <c r="Q80" i="27"/>
  <c r="AG80" i="27"/>
  <c r="AW80" i="27"/>
  <c r="BM80" i="27"/>
  <c r="CC80" i="27"/>
  <c r="CS80" i="27"/>
  <c r="D81" i="27"/>
  <c r="T81" i="27"/>
  <c r="AJ81" i="27"/>
  <c r="AZ81" i="27"/>
  <c r="BP81" i="27"/>
  <c r="CF81" i="27"/>
  <c r="CV81" i="27"/>
  <c r="G82" i="27"/>
  <c r="W82" i="27"/>
  <c r="AM82" i="27"/>
  <c r="BC82" i="27"/>
  <c r="BS82" i="27"/>
  <c r="CI82" i="27"/>
  <c r="CY82" i="27"/>
  <c r="J83" i="27"/>
  <c r="Z83" i="27"/>
  <c r="AP83" i="27"/>
  <c r="BF83" i="27"/>
  <c r="BV83" i="27"/>
  <c r="CL83" i="27"/>
  <c r="DB83" i="27"/>
  <c r="M84" i="27"/>
  <c r="AC84" i="27"/>
  <c r="AS84" i="27"/>
  <c r="BI84" i="27"/>
  <c r="BY84" i="27"/>
  <c r="CO84" i="27"/>
  <c r="DE84" i="27"/>
  <c r="P85" i="27"/>
  <c r="AF85" i="27"/>
  <c r="AV85" i="27"/>
  <c r="BL85" i="27"/>
  <c r="CB85" i="27"/>
  <c r="CR85" i="27"/>
  <c r="DH85" i="27"/>
  <c r="S86" i="27"/>
  <c r="AI86" i="27"/>
  <c r="AY86" i="27"/>
  <c r="BO86" i="27"/>
  <c r="CE86" i="27"/>
  <c r="CU86" i="27"/>
  <c r="F87" i="27"/>
  <c r="V87" i="27"/>
  <c r="CQ85" i="27"/>
  <c r="E87" i="27"/>
  <c r="CF87" i="27"/>
  <c r="AL88" i="27"/>
  <c r="CH88" i="27"/>
  <c r="K89" i="27"/>
  <c r="BB89" i="27"/>
  <c r="CI89" i="27"/>
  <c r="J90" i="27"/>
  <c r="AP90" i="27"/>
  <c r="BV90" i="27"/>
  <c r="DB90" i="27"/>
  <c r="AC91" i="27"/>
  <c r="BI91" i="27"/>
  <c r="CL91" i="27"/>
  <c r="DH91" i="27"/>
  <c r="AE92" i="27"/>
  <c r="BA92" i="27"/>
  <c r="CB92" i="27"/>
  <c r="CW92" i="27"/>
  <c r="R93" i="27"/>
  <c r="AM93" i="27"/>
  <c r="BM93" i="27"/>
  <c r="CH93" i="27"/>
  <c r="DH93" i="27"/>
  <c r="X94" i="27"/>
  <c r="AX94" i="27"/>
  <c r="BS94" i="27"/>
  <c r="CQ94" i="27"/>
  <c r="G95" i="27"/>
  <c r="AA95" i="27"/>
  <c r="AX95" i="27"/>
  <c r="BR95" i="27"/>
  <c r="CK95" i="27"/>
  <c r="DD95" i="27"/>
  <c r="U96" i="27"/>
  <c r="AN96" i="27"/>
  <c r="BG96" i="27"/>
  <c r="BZ96" i="27"/>
  <c r="CS96" i="27"/>
  <c r="J97" i="27"/>
  <c r="AC97" i="27"/>
  <c r="AT97" i="27"/>
  <c r="BK97" i="27"/>
  <c r="CA97" i="27"/>
  <c r="CQ97" i="27"/>
  <c r="DG97" i="27"/>
  <c r="R98" i="27"/>
  <c r="AH98" i="27"/>
  <c r="AX98" i="27"/>
  <c r="BN98" i="27"/>
  <c r="CD98" i="27"/>
  <c r="CT98" i="27"/>
  <c r="E99" i="27"/>
  <c r="U99" i="27"/>
  <c r="AK99" i="27"/>
  <c r="BA99" i="27"/>
  <c r="BQ99" i="27"/>
  <c r="CG99" i="27"/>
  <c r="CW99" i="27"/>
  <c r="H100" i="27"/>
  <c r="X100" i="27"/>
  <c r="AN100" i="27"/>
  <c r="BD100" i="27"/>
  <c r="BT100" i="27"/>
  <c r="CJ100" i="27"/>
  <c r="CZ100" i="27"/>
  <c r="K101" i="27"/>
  <c r="AA101" i="27"/>
  <c r="AQ101" i="27"/>
  <c r="BG101" i="27"/>
  <c r="BW101" i="27"/>
  <c r="CM101" i="27"/>
  <c r="DC101" i="27"/>
  <c r="N102" i="27"/>
  <c r="AD102" i="27"/>
  <c r="AT102" i="27"/>
  <c r="BJ102" i="27"/>
  <c r="BZ102" i="27"/>
  <c r="CP102" i="27"/>
  <c r="DF102" i="27"/>
  <c r="Q103" i="27"/>
  <c r="AG103" i="27"/>
  <c r="AW103" i="27"/>
  <c r="BM103" i="27"/>
  <c r="CC103" i="27"/>
  <c r="CS103" i="27"/>
  <c r="D104" i="27"/>
  <c r="T104" i="27"/>
  <c r="AJ104" i="27"/>
  <c r="AZ104" i="27"/>
  <c r="BP104" i="27"/>
  <c r="CF104" i="27"/>
  <c r="CV104" i="27"/>
  <c r="G105" i="27"/>
  <c r="W105" i="27"/>
  <c r="AM105" i="27"/>
  <c r="BC105" i="27"/>
  <c r="BS105" i="27"/>
  <c r="CI105" i="27"/>
  <c r="CY105" i="27"/>
  <c r="J106" i="27"/>
  <c r="Z106" i="27"/>
  <c r="AP106" i="27"/>
  <c r="BF106" i="27"/>
  <c r="BV106" i="27"/>
  <c r="CL106" i="27"/>
  <c r="DB106" i="27"/>
  <c r="M107" i="27"/>
  <c r="AC107" i="27"/>
  <c r="AS107" i="27"/>
  <c r="BI107" i="27"/>
  <c r="BY107" i="27"/>
  <c r="CO107" i="27"/>
  <c r="DE107" i="27"/>
  <c r="P108" i="27"/>
  <c r="AF108" i="27"/>
  <c r="AV108" i="27"/>
  <c r="BL108" i="27"/>
  <c r="CB108" i="27"/>
  <c r="CR108" i="27"/>
  <c r="DH108" i="27"/>
  <c r="S109" i="27"/>
  <c r="AI109" i="27"/>
  <c r="AY109" i="27"/>
  <c r="BO109" i="27"/>
  <c r="CE109" i="27"/>
  <c r="CU109" i="27"/>
  <c r="F110" i="27"/>
  <c r="V110" i="27"/>
  <c r="AL110" i="27"/>
  <c r="BB110" i="27"/>
  <c r="BR110" i="27"/>
  <c r="CH110" i="27"/>
  <c r="CX110" i="27"/>
  <c r="I111" i="27"/>
  <c r="Y111" i="27"/>
  <c r="AO111" i="27"/>
  <c r="BE111" i="27"/>
  <c r="BU111" i="27"/>
  <c r="CK111" i="27"/>
  <c r="DA111" i="27"/>
  <c r="L112" i="27"/>
  <c r="AB112" i="27"/>
  <c r="AR112" i="27"/>
  <c r="BH112" i="27"/>
  <c r="BX112" i="27"/>
  <c r="CN112" i="27"/>
  <c r="DD112" i="27"/>
  <c r="O113" i="27"/>
  <c r="AE113" i="27"/>
  <c r="AU113" i="27"/>
  <c r="BK113" i="27"/>
  <c r="CA113" i="27"/>
  <c r="CQ113" i="27"/>
  <c r="DG113" i="27"/>
  <c r="R114" i="27"/>
  <c r="AH114" i="27"/>
  <c r="AX114" i="27"/>
  <c r="BN114" i="27"/>
  <c r="CD114" i="27"/>
  <c r="CT114" i="27"/>
  <c r="DF85" i="27"/>
  <c r="T87" i="27"/>
  <c r="CG87" i="27"/>
  <c r="AM88" i="27"/>
  <c r="CI88" i="27"/>
  <c r="L89" i="27"/>
  <c r="BC89" i="27"/>
  <c r="CJ89" i="27"/>
  <c r="K90" i="27"/>
  <c r="AQ90" i="27"/>
  <c r="BW90" i="27"/>
  <c r="DC90" i="27"/>
  <c r="AD91" i="27"/>
  <c r="BJ91" i="27"/>
  <c r="CM91" i="27"/>
  <c r="D92" i="27"/>
  <c r="AF92" i="27"/>
  <c r="BG92" i="27"/>
  <c r="CC92" i="27"/>
  <c r="DC92" i="27"/>
  <c r="S93" i="27"/>
  <c r="AN93" i="27"/>
  <c r="BN93" i="27"/>
  <c r="CI93" i="27"/>
  <c r="D94" i="27"/>
  <c r="Y94" i="27"/>
  <c r="AY94" i="27"/>
  <c r="BT94" i="27"/>
  <c r="CS94" i="27"/>
  <c r="H95" i="27"/>
  <c r="AB95" i="27"/>
  <c r="AZ95" i="27"/>
  <c r="BS95" i="27"/>
  <c r="CL95" i="27"/>
  <c r="DE95" i="27"/>
  <c r="V96" i="27"/>
  <c r="AO96" i="27"/>
  <c r="BH96" i="27"/>
  <c r="CA96" i="27"/>
  <c r="CW96" i="27"/>
  <c r="K97" i="27"/>
  <c r="AD97" i="27"/>
  <c r="AU97" i="27"/>
  <c r="BL97" i="27"/>
  <c r="CB97" i="27"/>
  <c r="CR97" i="27"/>
  <c r="DH97" i="27"/>
  <c r="S98" i="27"/>
  <c r="AI98" i="27"/>
  <c r="AY98" i="27"/>
  <c r="BO98" i="27"/>
  <c r="CE98" i="27"/>
  <c r="CU98" i="27"/>
  <c r="F99" i="27"/>
  <c r="V99" i="27"/>
  <c r="AL99" i="27"/>
  <c r="BB99" i="27"/>
  <c r="BR99" i="27"/>
  <c r="CH99" i="27"/>
  <c r="CX99" i="27"/>
  <c r="I100" i="27"/>
  <c r="Y100" i="27"/>
  <c r="AO100" i="27"/>
  <c r="BE100" i="27"/>
  <c r="BU100" i="27"/>
  <c r="CK100" i="27"/>
  <c r="DA100" i="27"/>
  <c r="L101" i="27"/>
  <c r="AB101" i="27"/>
  <c r="AR101" i="27"/>
  <c r="BH101" i="27"/>
  <c r="BX101" i="27"/>
  <c r="CN101" i="27"/>
  <c r="DD101" i="27"/>
  <c r="O102" i="27"/>
  <c r="AE102" i="27"/>
  <c r="AU102" i="27"/>
  <c r="BK102" i="27"/>
  <c r="CA102" i="27"/>
  <c r="CQ102" i="27"/>
  <c r="DG102" i="27"/>
  <c r="R103" i="27"/>
  <c r="AH103" i="27"/>
  <c r="AX103" i="27"/>
  <c r="BN103" i="27"/>
  <c r="CD103" i="27"/>
  <c r="CT103" i="27"/>
  <c r="E104" i="27"/>
  <c r="U104" i="27"/>
  <c r="AK104" i="27"/>
  <c r="BA104" i="27"/>
  <c r="BQ104" i="27"/>
  <c r="CG104" i="27"/>
  <c r="CW104" i="27"/>
  <c r="H105" i="27"/>
  <c r="X105" i="27"/>
  <c r="AN105" i="27"/>
  <c r="BD105" i="27"/>
  <c r="BT105" i="27"/>
  <c r="CJ105" i="27"/>
  <c r="CZ105" i="27"/>
  <c r="K106" i="27"/>
  <c r="AA106" i="27"/>
  <c r="AQ106" i="27"/>
  <c r="BG106" i="27"/>
  <c r="BW106" i="27"/>
  <c r="CM106" i="27"/>
  <c r="DC106" i="27"/>
  <c r="N107" i="27"/>
  <c r="AD107" i="27"/>
  <c r="AT107" i="27"/>
  <c r="BJ107" i="27"/>
  <c r="BZ107" i="27"/>
  <c r="CP107" i="27"/>
  <c r="DF107" i="27"/>
  <c r="Q108" i="27"/>
  <c r="AG108" i="27"/>
  <c r="AW108" i="27"/>
  <c r="BM108" i="27"/>
  <c r="CC108" i="27"/>
  <c r="CS108" i="27"/>
  <c r="D109" i="27"/>
  <c r="T109" i="27"/>
  <c r="AJ109" i="27"/>
  <c r="AZ109" i="27"/>
  <c r="BP109" i="27"/>
  <c r="CF109" i="27"/>
  <c r="CV109" i="27"/>
  <c r="G110" i="27"/>
  <c r="W110" i="27"/>
  <c r="AM110" i="27"/>
  <c r="BC110" i="27"/>
  <c r="BS110" i="27"/>
  <c r="CI110" i="27"/>
  <c r="CY110" i="27"/>
  <c r="J111" i="27"/>
  <c r="Z111" i="27"/>
  <c r="AP111" i="27"/>
  <c r="BF111" i="27"/>
  <c r="BV111" i="27"/>
  <c r="CL111" i="27"/>
  <c r="DB111" i="27"/>
  <c r="M112" i="27"/>
  <c r="AC112" i="27"/>
  <c r="AS112" i="27"/>
  <c r="BI112" i="27"/>
  <c r="BY112" i="27"/>
  <c r="CO112" i="27"/>
  <c r="DE112" i="27"/>
  <c r="P113" i="27"/>
  <c r="AF113" i="27"/>
  <c r="AV113" i="27"/>
  <c r="BL113" i="27"/>
  <c r="CB113" i="27"/>
  <c r="CR113" i="27"/>
  <c r="DH113" i="27"/>
  <c r="S114" i="27"/>
  <c r="AI114" i="27"/>
  <c r="AY114" i="27"/>
  <c r="BO114" i="27"/>
  <c r="CE114" i="27"/>
  <c r="CU114" i="27"/>
  <c r="DG85" i="27"/>
  <c r="U87" i="27"/>
  <c r="CH87" i="27"/>
  <c r="AN88" i="27"/>
  <c r="CJ88" i="27"/>
  <c r="V89" i="27"/>
  <c r="BD89" i="27"/>
  <c r="CK89" i="27"/>
  <c r="L90" i="27"/>
  <c r="AR90" i="27"/>
  <c r="BX90" i="27"/>
  <c r="DD90" i="27"/>
  <c r="AE91" i="27"/>
  <c r="BK91" i="27"/>
  <c r="CN91" i="27"/>
  <c r="E92" i="27"/>
  <c r="AG92" i="27"/>
  <c r="BI92" i="27"/>
  <c r="CD92" i="27"/>
  <c r="DD92" i="27"/>
  <c r="T93" i="27"/>
  <c r="AT93" i="27"/>
  <c r="BO93" i="27"/>
  <c r="CJ93" i="27"/>
  <c r="E94" i="27"/>
  <c r="Z94" i="27"/>
  <c r="AZ94" i="27"/>
  <c r="BU94" i="27"/>
  <c r="CT94" i="27"/>
  <c r="I95" i="27"/>
  <c r="AC95" i="27"/>
  <c r="BA95" i="27"/>
  <c r="BT95" i="27"/>
  <c r="CM95" i="27"/>
  <c r="DF95" i="27"/>
  <c r="W96" i="27"/>
  <c r="AP96" i="27"/>
  <c r="BI96" i="27"/>
  <c r="CB96" i="27"/>
  <c r="CX96" i="27"/>
  <c r="L97" i="27"/>
  <c r="AE97" i="27"/>
  <c r="AV97" i="27"/>
  <c r="BM97" i="27"/>
  <c r="CC97" i="27"/>
  <c r="CS97" i="27"/>
  <c r="D98" i="27"/>
  <c r="T98" i="27"/>
  <c r="AJ98" i="27"/>
  <c r="AZ98" i="27"/>
  <c r="BP98" i="27"/>
  <c r="CF98" i="27"/>
  <c r="CV98" i="27"/>
  <c r="G99" i="27"/>
  <c r="W99" i="27"/>
  <c r="AM99" i="27"/>
  <c r="BC99" i="27"/>
  <c r="BS99" i="27"/>
  <c r="CI99" i="27"/>
  <c r="CY99" i="27"/>
  <c r="J100" i="27"/>
  <c r="Z100" i="27"/>
  <c r="AP100" i="27"/>
  <c r="BF100" i="27"/>
  <c r="BV100" i="27"/>
  <c r="CL100" i="27"/>
  <c r="DB100" i="27"/>
  <c r="M101" i="27"/>
  <c r="AC101" i="27"/>
  <c r="AS101" i="27"/>
  <c r="BI101" i="27"/>
  <c r="BY101" i="27"/>
  <c r="CO101" i="27"/>
  <c r="DE101" i="27"/>
  <c r="P102" i="27"/>
  <c r="AF102" i="27"/>
  <c r="AV102" i="27"/>
  <c r="BL102" i="27"/>
  <c r="CB102" i="27"/>
  <c r="CR102" i="27"/>
  <c r="DH102" i="27"/>
  <c r="S103" i="27"/>
  <c r="AI103" i="27"/>
  <c r="AY103" i="27"/>
  <c r="BO103" i="27"/>
  <c r="CE103" i="27"/>
  <c r="CU103" i="27"/>
  <c r="F104" i="27"/>
  <c r="V104" i="27"/>
  <c r="AL104" i="27"/>
  <c r="BB104" i="27"/>
  <c r="BR104" i="27"/>
  <c r="CH104" i="27"/>
  <c r="CX104" i="27"/>
  <c r="I105" i="27"/>
  <c r="Y105" i="27"/>
  <c r="AO105" i="27"/>
  <c r="BE105" i="27"/>
  <c r="BU105" i="27"/>
  <c r="CK105" i="27"/>
  <c r="DA105" i="27"/>
  <c r="L106" i="27"/>
  <c r="AB106" i="27"/>
  <c r="AR106" i="27"/>
  <c r="BH106" i="27"/>
  <c r="BX106" i="27"/>
  <c r="CN106" i="27"/>
  <c r="DD106" i="27"/>
  <c r="O107" i="27"/>
  <c r="AE107" i="27"/>
  <c r="AU107" i="27"/>
  <c r="BK107" i="27"/>
  <c r="CA107" i="27"/>
  <c r="CQ107" i="27"/>
  <c r="DG107" i="27"/>
  <c r="R108" i="27"/>
  <c r="AH108" i="27"/>
  <c r="AX108" i="27"/>
  <c r="BN108" i="27"/>
  <c r="CD108" i="27"/>
  <c r="CT108" i="27"/>
  <c r="E109" i="27"/>
  <c r="U109" i="27"/>
  <c r="AK109" i="27"/>
  <c r="BA109" i="27"/>
  <c r="BQ109" i="27"/>
  <c r="CG109" i="27"/>
  <c r="CW109" i="27"/>
  <c r="H110" i="27"/>
  <c r="X110" i="27"/>
  <c r="AN110" i="27"/>
  <c r="BD110" i="27"/>
  <c r="BT110" i="27"/>
  <c r="CJ110" i="27"/>
  <c r="CZ110" i="27"/>
  <c r="K111" i="27"/>
  <c r="AA111" i="27"/>
  <c r="AQ111" i="27"/>
  <c r="BG111" i="27"/>
  <c r="BW111" i="27"/>
  <c r="CM111" i="27"/>
  <c r="DC111" i="27"/>
  <c r="N112" i="27"/>
  <c r="AD112" i="27"/>
  <c r="AT112" i="27"/>
  <c r="BJ112" i="27"/>
  <c r="BZ112" i="27"/>
  <c r="CP112" i="27"/>
  <c r="DF112" i="27"/>
  <c r="Q113" i="27"/>
  <c r="AG113" i="27"/>
  <c r="AW113" i="27"/>
  <c r="BM113" i="27"/>
  <c r="CC113" i="27"/>
  <c r="CS113" i="27"/>
  <c r="D114" i="27"/>
  <c r="T114" i="27"/>
  <c r="AJ114" i="27"/>
  <c r="AZ114" i="27"/>
  <c r="BP114" i="27"/>
  <c r="CF114" i="27"/>
  <c r="CV114" i="27"/>
  <c r="Q86" i="27"/>
  <c r="AI87" i="27"/>
  <c r="CU87" i="27"/>
  <c r="AO88" i="27"/>
  <c r="CK88" i="27"/>
  <c r="W89" i="27"/>
  <c r="BE89" i="27"/>
  <c r="CL89" i="27"/>
  <c r="M90" i="27"/>
  <c r="AS90" i="27"/>
  <c r="BY90" i="27"/>
  <c r="DE90" i="27"/>
  <c r="AF91" i="27"/>
  <c r="BL91" i="27"/>
  <c r="CO91" i="27"/>
  <c r="K92" i="27"/>
  <c r="AH92" i="27"/>
  <c r="BJ92" i="27"/>
  <c r="CE92" i="27"/>
  <c r="DE92" i="27"/>
  <c r="U93" i="27"/>
  <c r="AU93" i="27"/>
  <c r="BP93" i="27"/>
  <c r="CP93" i="27"/>
  <c r="F94" i="27"/>
  <c r="AA94" i="27"/>
  <c r="BA94" i="27"/>
  <c r="BV94" i="27"/>
  <c r="CU94" i="27"/>
  <c r="J95" i="27"/>
  <c r="AD95" i="27"/>
  <c r="BB95" i="27"/>
  <c r="BU95" i="27"/>
  <c r="CN95" i="27"/>
  <c r="E96" i="27"/>
  <c r="X96" i="27"/>
  <c r="AQ96" i="27"/>
  <c r="BJ96" i="27"/>
  <c r="CC96" i="27"/>
  <c r="CY96" i="27"/>
  <c r="M97" i="27"/>
  <c r="AF97" i="27"/>
  <c r="AW97" i="27"/>
  <c r="BN97" i="27"/>
  <c r="CD97" i="27"/>
  <c r="CT97" i="27"/>
  <c r="E98" i="27"/>
  <c r="U98" i="27"/>
  <c r="AK98" i="27"/>
  <c r="BA98" i="27"/>
  <c r="BQ98" i="27"/>
  <c r="CG98" i="27"/>
  <c r="CW98" i="27"/>
  <c r="H99" i="27"/>
  <c r="X99" i="27"/>
  <c r="AN99" i="27"/>
  <c r="BD99" i="27"/>
  <c r="BT99" i="27"/>
  <c r="CJ99" i="27"/>
  <c r="CZ99" i="27"/>
  <c r="K100" i="27"/>
  <c r="AA100" i="27"/>
  <c r="AQ100" i="27"/>
  <c r="BG100" i="27"/>
  <c r="BW100" i="27"/>
  <c r="CM100" i="27"/>
  <c r="DC100" i="27"/>
  <c r="N101" i="27"/>
  <c r="AD101" i="27"/>
  <c r="AT101" i="27"/>
  <c r="BJ101" i="27"/>
  <c r="BZ101" i="27"/>
  <c r="CP101" i="27"/>
  <c r="DF101" i="27"/>
  <c r="Q102" i="27"/>
  <c r="AG102" i="27"/>
  <c r="AW102" i="27"/>
  <c r="BM102" i="27"/>
  <c r="CC102" i="27"/>
  <c r="CS102" i="27"/>
  <c r="D103" i="27"/>
  <c r="T103" i="27"/>
  <c r="AJ103" i="27"/>
  <c r="AZ103" i="27"/>
  <c r="BP103" i="27"/>
  <c r="CF103" i="27"/>
  <c r="CV103" i="27"/>
  <c r="G104" i="27"/>
  <c r="W104" i="27"/>
  <c r="AM104" i="27"/>
  <c r="BC104" i="27"/>
  <c r="BS104" i="27"/>
  <c r="CI104" i="27"/>
  <c r="CY104" i="27"/>
  <c r="J105" i="27"/>
  <c r="Z105" i="27"/>
  <c r="AP105" i="27"/>
  <c r="BF105" i="27"/>
  <c r="BV105" i="27"/>
  <c r="CL105" i="27"/>
  <c r="DB105" i="27"/>
  <c r="M106" i="27"/>
  <c r="AC106" i="27"/>
  <c r="AS106" i="27"/>
  <c r="BI106" i="27"/>
  <c r="BY106" i="27"/>
  <c r="CO106" i="27"/>
  <c r="DE106" i="27"/>
  <c r="P107" i="27"/>
  <c r="AF107" i="27"/>
  <c r="AV107" i="27"/>
  <c r="BL107" i="27"/>
  <c r="CB107" i="27"/>
  <c r="CR107" i="27"/>
  <c r="DH107" i="27"/>
  <c r="S108" i="27"/>
  <c r="AI108" i="27"/>
  <c r="AY108" i="27"/>
  <c r="BO108" i="27"/>
  <c r="CE108" i="27"/>
  <c r="CU108" i="27"/>
  <c r="F109" i="27"/>
  <c r="V109" i="27"/>
  <c r="AL109" i="27"/>
  <c r="BB109" i="27"/>
  <c r="BR109" i="27"/>
  <c r="CH109" i="27"/>
  <c r="CX109" i="27"/>
  <c r="I110" i="27"/>
  <c r="Y110" i="27"/>
  <c r="AO110" i="27"/>
  <c r="BE110" i="27"/>
  <c r="BU110" i="27"/>
  <c r="CK110" i="27"/>
  <c r="DA110" i="27"/>
  <c r="L111" i="27"/>
  <c r="AB111" i="27"/>
  <c r="AR111" i="27"/>
  <c r="BH111" i="27"/>
  <c r="BX111" i="27"/>
  <c r="CN111" i="27"/>
  <c r="DD111" i="27"/>
  <c r="O112" i="27"/>
  <c r="AE112" i="27"/>
  <c r="AU112" i="27"/>
  <c r="BK112" i="27"/>
  <c r="CA112" i="27"/>
  <c r="CQ112" i="27"/>
  <c r="DG112" i="27"/>
  <c r="R113" i="27"/>
  <c r="AH113" i="27"/>
  <c r="AX113" i="27"/>
  <c r="BN113" i="27"/>
  <c r="CD113" i="27"/>
  <c r="CT113" i="27"/>
  <c r="E114" i="27"/>
  <c r="U114" i="27"/>
  <c r="AK114" i="27"/>
  <c r="BA114" i="27"/>
  <c r="BQ114" i="27"/>
  <c r="CG114" i="27"/>
  <c r="CW114" i="27"/>
  <c r="R86" i="27"/>
  <c r="AJ87" i="27"/>
  <c r="CV87" i="27"/>
  <c r="AY88" i="27"/>
  <c r="CU88" i="27"/>
  <c r="X89" i="27"/>
  <c r="BF89" i="27"/>
  <c r="CM89" i="27"/>
  <c r="N90" i="27"/>
  <c r="AT90" i="27"/>
  <c r="BZ90" i="27"/>
  <c r="DF90" i="27"/>
  <c r="AG91" i="27"/>
  <c r="BM91" i="27"/>
  <c r="CP91" i="27"/>
  <c r="M92" i="27"/>
  <c r="AI92" i="27"/>
  <c r="BK92" i="27"/>
  <c r="CF92" i="27"/>
  <c r="DF92" i="27"/>
  <c r="V93" i="27"/>
  <c r="AV93" i="27"/>
  <c r="BQ93" i="27"/>
  <c r="CQ93" i="27"/>
  <c r="G94" i="27"/>
  <c r="AG94" i="27"/>
  <c r="BB94" i="27"/>
  <c r="BW94" i="27"/>
  <c r="CV94" i="27"/>
  <c r="K95" i="27"/>
  <c r="AH95" i="27"/>
  <c r="BC95" i="27"/>
  <c r="BV95" i="27"/>
  <c r="CO95" i="27"/>
  <c r="F96" i="27"/>
  <c r="Y96" i="27"/>
  <c r="AR96" i="27"/>
  <c r="BK96" i="27"/>
  <c r="CG96" i="27"/>
  <c r="CZ96" i="27"/>
  <c r="N97" i="27"/>
  <c r="AG97" i="27"/>
  <c r="AX97" i="27"/>
  <c r="BO97" i="27"/>
  <c r="CE97" i="27"/>
  <c r="CU97" i="27"/>
  <c r="F98" i="27"/>
  <c r="V98" i="27"/>
  <c r="AL98" i="27"/>
  <c r="BB98" i="27"/>
  <c r="BR98" i="27"/>
  <c r="CH98" i="27"/>
  <c r="CX98" i="27"/>
  <c r="I99" i="27"/>
  <c r="Y99" i="27"/>
  <c r="AO99" i="27"/>
  <c r="BE99" i="27"/>
  <c r="BU99" i="27"/>
  <c r="CK99" i="27"/>
  <c r="DA99" i="27"/>
  <c r="L100" i="27"/>
  <c r="AB100" i="27"/>
  <c r="AR100" i="27"/>
  <c r="BH100" i="27"/>
  <c r="BX100" i="27"/>
  <c r="CN100" i="27"/>
  <c r="DD100" i="27"/>
  <c r="O101" i="27"/>
  <c r="AE101" i="27"/>
  <c r="AU101" i="27"/>
  <c r="BK101" i="27"/>
  <c r="CA101" i="27"/>
  <c r="CQ101" i="27"/>
  <c r="DG101" i="27"/>
  <c r="R102" i="27"/>
  <c r="AH102" i="27"/>
  <c r="AX102" i="27"/>
  <c r="BN102" i="27"/>
  <c r="CD102" i="27"/>
  <c r="CT102" i="27"/>
  <c r="E103" i="27"/>
  <c r="U103" i="27"/>
  <c r="AK103" i="27"/>
  <c r="BA103" i="27"/>
  <c r="BQ103" i="27"/>
  <c r="CG103" i="27"/>
  <c r="CW103" i="27"/>
  <c r="H104" i="27"/>
  <c r="X104" i="27"/>
  <c r="AN104" i="27"/>
  <c r="BD104" i="27"/>
  <c r="BT104" i="27"/>
  <c r="CJ104" i="27"/>
  <c r="CZ104" i="27"/>
  <c r="K105" i="27"/>
  <c r="AA105" i="27"/>
  <c r="AQ105" i="27"/>
  <c r="BG105" i="27"/>
  <c r="BW105" i="27"/>
  <c r="CM105" i="27"/>
  <c r="DC105" i="27"/>
  <c r="N106" i="27"/>
  <c r="AD106" i="27"/>
  <c r="AT106" i="27"/>
  <c r="BJ106" i="27"/>
  <c r="BZ106" i="27"/>
  <c r="CP106" i="27"/>
  <c r="DF106" i="27"/>
  <c r="Q107" i="27"/>
  <c r="AG107" i="27"/>
  <c r="AW107" i="27"/>
  <c r="BM107" i="27"/>
  <c r="CC107" i="27"/>
  <c r="CS107" i="27"/>
  <c r="D108" i="27"/>
  <c r="T108" i="27"/>
  <c r="AJ108" i="27"/>
  <c r="AZ108" i="27"/>
  <c r="BP108" i="27"/>
  <c r="CF108" i="27"/>
  <c r="CV108" i="27"/>
  <c r="G109" i="27"/>
  <c r="W109" i="27"/>
  <c r="AM109" i="27"/>
  <c r="BC109" i="27"/>
  <c r="BS109" i="27"/>
  <c r="CI109" i="27"/>
  <c r="CY109" i="27"/>
  <c r="J110" i="27"/>
  <c r="Z110" i="27"/>
  <c r="AP110" i="27"/>
  <c r="BF110" i="27"/>
  <c r="BV110" i="27"/>
  <c r="CL110" i="27"/>
  <c r="DB110" i="27"/>
  <c r="M111" i="27"/>
  <c r="AC111" i="27"/>
  <c r="AS111" i="27"/>
  <c r="BI111" i="27"/>
  <c r="BY111" i="27"/>
  <c r="CO111" i="27"/>
  <c r="DE111" i="27"/>
  <c r="P112" i="27"/>
  <c r="AF112" i="27"/>
  <c r="AV112" i="27"/>
  <c r="BL112" i="27"/>
  <c r="CB112" i="27"/>
  <c r="CR112" i="27"/>
  <c r="DH112" i="27"/>
  <c r="S113" i="27"/>
  <c r="AI113" i="27"/>
  <c r="AY113" i="27"/>
  <c r="BO113" i="27"/>
  <c r="CE113" i="27"/>
  <c r="CU113" i="27"/>
  <c r="F114" i="27"/>
  <c r="V114" i="27"/>
  <c r="AL114" i="27"/>
  <c r="BB114" i="27"/>
  <c r="BR114" i="27"/>
  <c r="CH114" i="27"/>
  <c r="CX114" i="27"/>
  <c r="AG86" i="27"/>
  <c r="AK87" i="27"/>
  <c r="CW87" i="27"/>
  <c r="BB88" i="27"/>
  <c r="CV88" i="27"/>
  <c r="Y89" i="27"/>
  <c r="BG89" i="27"/>
  <c r="CN89" i="27"/>
  <c r="O90" i="27"/>
  <c r="AU90" i="27"/>
  <c r="CA90" i="27"/>
  <c r="DG90" i="27"/>
  <c r="AH91" i="27"/>
  <c r="BN91" i="27"/>
  <c r="CQ91" i="27"/>
  <c r="N92" i="27"/>
  <c r="AJ92" i="27"/>
  <c r="BL92" i="27"/>
  <c r="CG92" i="27"/>
  <c r="DG92" i="27"/>
  <c r="W93" i="27"/>
  <c r="AW93" i="27"/>
  <c r="BR93" i="27"/>
  <c r="CR93" i="27"/>
  <c r="H94" i="27"/>
  <c r="AH94" i="27"/>
  <c r="BC94" i="27"/>
  <c r="CC94" i="27"/>
  <c r="CW94" i="27"/>
  <c r="L95" i="27"/>
  <c r="AJ95" i="27"/>
  <c r="BD95" i="27"/>
  <c r="BW95" i="27"/>
  <c r="CP95" i="27"/>
  <c r="G96" i="27"/>
  <c r="Z96" i="27"/>
  <c r="AS96" i="27"/>
  <c r="BL96" i="27"/>
  <c r="CH96" i="27"/>
  <c r="DA96" i="27"/>
  <c r="O97" i="27"/>
  <c r="AH97" i="27"/>
  <c r="AY97" i="27"/>
  <c r="BP97" i="27"/>
  <c r="CF97" i="27"/>
  <c r="CV97" i="27"/>
  <c r="G98" i="27"/>
  <c r="W98" i="27"/>
  <c r="AM98" i="27"/>
  <c r="BC98" i="27"/>
  <c r="BS98" i="27"/>
  <c r="CI98" i="27"/>
  <c r="CY98" i="27"/>
  <c r="J99" i="27"/>
  <c r="Z99" i="27"/>
  <c r="AP99" i="27"/>
  <c r="BF99" i="27"/>
  <c r="BV99" i="27"/>
  <c r="CL99" i="27"/>
  <c r="DB99" i="27"/>
  <c r="M100" i="27"/>
  <c r="AC100" i="27"/>
  <c r="AS100" i="27"/>
  <c r="BI100" i="27"/>
  <c r="BY100" i="27"/>
  <c r="CO100" i="27"/>
  <c r="DE100" i="27"/>
  <c r="P101" i="27"/>
  <c r="AF101" i="27"/>
  <c r="AV101" i="27"/>
  <c r="BL101" i="27"/>
  <c r="CB101" i="27"/>
  <c r="CR101" i="27"/>
  <c r="DH101" i="27"/>
  <c r="S102" i="27"/>
  <c r="AI102" i="27"/>
  <c r="AY102" i="27"/>
  <c r="BO102" i="27"/>
  <c r="CE102" i="27"/>
  <c r="CU102" i="27"/>
  <c r="F103" i="27"/>
  <c r="V103" i="27"/>
  <c r="AL103" i="27"/>
  <c r="BB103" i="27"/>
  <c r="BR103" i="27"/>
  <c r="CH103" i="27"/>
  <c r="CX103" i="27"/>
  <c r="I104" i="27"/>
  <c r="Y104" i="27"/>
  <c r="AO104" i="27"/>
  <c r="BE104" i="27"/>
  <c r="BU104" i="27"/>
  <c r="CK104" i="27"/>
  <c r="DA104" i="27"/>
  <c r="L105" i="27"/>
  <c r="AB105" i="27"/>
  <c r="AR105" i="27"/>
  <c r="BH105" i="27"/>
  <c r="BX105" i="27"/>
  <c r="CN105" i="27"/>
  <c r="DD105" i="27"/>
  <c r="O106" i="27"/>
  <c r="AE106" i="27"/>
  <c r="AU106" i="27"/>
  <c r="BK106" i="27"/>
  <c r="CA106" i="27"/>
  <c r="CQ106" i="27"/>
  <c r="DG106" i="27"/>
  <c r="R107" i="27"/>
  <c r="AH107" i="27"/>
  <c r="AX107" i="27"/>
  <c r="BN107" i="27"/>
  <c r="CD107" i="27"/>
  <c r="CT107" i="27"/>
  <c r="E108" i="27"/>
  <c r="U108" i="27"/>
  <c r="AK108" i="27"/>
  <c r="BA108" i="27"/>
  <c r="BQ108" i="27"/>
  <c r="CG108" i="27"/>
  <c r="CW108" i="27"/>
  <c r="H109" i="27"/>
  <c r="X109" i="27"/>
  <c r="AN109" i="27"/>
  <c r="BD109" i="27"/>
  <c r="BT109" i="27"/>
  <c r="CJ109" i="27"/>
  <c r="CZ109" i="27"/>
  <c r="K110" i="27"/>
  <c r="AA110" i="27"/>
  <c r="AQ110" i="27"/>
  <c r="BG110" i="27"/>
  <c r="BW110" i="27"/>
  <c r="CM110" i="27"/>
  <c r="DC110" i="27"/>
  <c r="N111" i="27"/>
  <c r="AD111" i="27"/>
  <c r="AT111" i="27"/>
  <c r="BJ111" i="27"/>
  <c r="BZ111" i="27"/>
  <c r="CP111" i="27"/>
  <c r="DF111" i="27"/>
  <c r="Q112" i="27"/>
  <c r="AG112" i="27"/>
  <c r="AW112" i="27"/>
  <c r="BM112" i="27"/>
  <c r="CC112" i="27"/>
  <c r="CS112" i="27"/>
  <c r="D113" i="27"/>
  <c r="T113" i="27"/>
  <c r="AJ113" i="27"/>
  <c r="AZ113" i="27"/>
  <c r="BP113" i="27"/>
  <c r="CF113" i="27"/>
  <c r="CV113" i="27"/>
  <c r="G114" i="27"/>
  <c r="W114" i="27"/>
  <c r="AM114" i="27"/>
  <c r="BC114" i="27"/>
  <c r="BS114" i="27"/>
  <c r="CI114" i="27"/>
  <c r="CY114" i="27"/>
  <c r="AH86" i="27"/>
  <c r="AL87" i="27"/>
  <c r="CX87" i="27"/>
  <c r="BC88" i="27"/>
  <c r="CW88" i="27"/>
  <c r="Z89" i="27"/>
  <c r="BH89" i="27"/>
  <c r="CW89" i="27"/>
  <c r="X90" i="27"/>
  <c r="BD90" i="27"/>
  <c r="CJ90" i="27"/>
  <c r="K91" i="27"/>
  <c r="AQ91" i="27"/>
  <c r="BV91" i="27"/>
  <c r="CR91" i="27"/>
  <c r="O92" i="27"/>
  <c r="AK92" i="27"/>
  <c r="BM92" i="27"/>
  <c r="CM92" i="27"/>
  <c r="DH92" i="27"/>
  <c r="X93" i="27"/>
  <c r="AX93" i="27"/>
  <c r="BS93" i="27"/>
  <c r="CS93" i="27"/>
  <c r="I94" i="27"/>
  <c r="AI94" i="27"/>
  <c r="BD94" i="27"/>
  <c r="CD94" i="27"/>
  <c r="CX94" i="27"/>
  <c r="M95" i="27"/>
  <c r="AK95" i="27"/>
  <c r="BE95" i="27"/>
  <c r="BX95" i="27"/>
  <c r="CT95" i="27"/>
  <c r="H96" i="27"/>
  <c r="AA96" i="27"/>
  <c r="AT96" i="27"/>
  <c r="BM96" i="27"/>
  <c r="CI96" i="27"/>
  <c r="DB96" i="27"/>
  <c r="P97" i="27"/>
  <c r="AI97" i="27"/>
  <c r="AZ97" i="27"/>
  <c r="BQ97" i="27"/>
  <c r="CG97" i="27"/>
  <c r="CW97" i="27"/>
  <c r="H98" i="27"/>
  <c r="X98" i="27"/>
  <c r="AN98" i="27"/>
  <c r="BD98" i="27"/>
  <c r="BT98" i="27"/>
  <c r="CJ98" i="27"/>
  <c r="CZ98" i="27"/>
  <c r="K99" i="27"/>
  <c r="AA99" i="27"/>
  <c r="AQ99" i="27"/>
  <c r="BG99" i="27"/>
  <c r="BW99" i="27"/>
  <c r="CM99" i="27"/>
  <c r="DC99" i="27"/>
  <c r="N100" i="27"/>
  <c r="AD100" i="27"/>
  <c r="AT100" i="27"/>
  <c r="BJ100" i="27"/>
  <c r="BZ100" i="27"/>
  <c r="CP100" i="27"/>
  <c r="DF100" i="27"/>
  <c r="Q101" i="27"/>
  <c r="AG101" i="27"/>
  <c r="AW101" i="27"/>
  <c r="BM101" i="27"/>
  <c r="CC101" i="27"/>
  <c r="CS101" i="27"/>
  <c r="D102" i="27"/>
  <c r="T102" i="27"/>
  <c r="AJ102" i="27"/>
  <c r="AZ102" i="27"/>
  <c r="BP102" i="27"/>
  <c r="CF102" i="27"/>
  <c r="CV102" i="27"/>
  <c r="G103" i="27"/>
  <c r="W103" i="27"/>
  <c r="AM103" i="27"/>
  <c r="BC103" i="27"/>
  <c r="BS103" i="27"/>
  <c r="CI103" i="27"/>
  <c r="CY103" i="27"/>
  <c r="J104" i="27"/>
  <c r="Z104" i="27"/>
  <c r="AP104" i="27"/>
  <c r="BF104" i="27"/>
  <c r="BV104" i="27"/>
  <c r="CL104" i="27"/>
  <c r="DB104" i="27"/>
  <c r="M105" i="27"/>
  <c r="AC105" i="27"/>
  <c r="AS105" i="27"/>
  <c r="BI105" i="27"/>
  <c r="BY105" i="27"/>
  <c r="CO105" i="27"/>
  <c r="DE105" i="27"/>
  <c r="P106" i="27"/>
  <c r="AF106" i="27"/>
  <c r="AV106" i="27"/>
  <c r="BL106" i="27"/>
  <c r="CB106" i="27"/>
  <c r="CR106" i="27"/>
  <c r="DH106" i="27"/>
  <c r="S107" i="27"/>
  <c r="AI107" i="27"/>
  <c r="AY107" i="27"/>
  <c r="BO107" i="27"/>
  <c r="CE107" i="27"/>
  <c r="CU107" i="27"/>
  <c r="F108" i="27"/>
  <c r="V108" i="27"/>
  <c r="AL108" i="27"/>
  <c r="BB108" i="27"/>
  <c r="BR108" i="27"/>
  <c r="CH108" i="27"/>
  <c r="CX108" i="27"/>
  <c r="I109" i="27"/>
  <c r="Y109" i="27"/>
  <c r="AO109" i="27"/>
  <c r="BE109" i="27"/>
  <c r="BU109" i="27"/>
  <c r="CK109" i="27"/>
  <c r="DA109" i="27"/>
  <c r="L110" i="27"/>
  <c r="AB110" i="27"/>
  <c r="AR110" i="27"/>
  <c r="BH110" i="27"/>
  <c r="BX110" i="27"/>
  <c r="CN110" i="27"/>
  <c r="DD110" i="27"/>
  <c r="O111" i="27"/>
  <c r="AE111" i="27"/>
  <c r="AU111" i="27"/>
  <c r="BK111" i="27"/>
  <c r="CA111" i="27"/>
  <c r="CQ111" i="27"/>
  <c r="DG111" i="27"/>
  <c r="R112" i="27"/>
  <c r="AH112" i="27"/>
  <c r="AX112" i="27"/>
  <c r="BN112" i="27"/>
  <c r="CD112" i="27"/>
  <c r="CT112" i="27"/>
  <c r="E113" i="27"/>
  <c r="U113" i="27"/>
  <c r="AK113" i="27"/>
  <c r="BA113" i="27"/>
  <c r="BQ113" i="27"/>
  <c r="CG113" i="27"/>
  <c r="CW113" i="27"/>
  <c r="H114" i="27"/>
  <c r="X114" i="27"/>
  <c r="AN114" i="27"/>
  <c r="BD114" i="27"/>
  <c r="BT114" i="27"/>
  <c r="CJ114" i="27"/>
  <c r="CZ114" i="27"/>
  <c r="AW86" i="27"/>
  <c r="AY87" i="27"/>
  <c r="F88" i="27"/>
  <c r="BD88" i="27"/>
  <c r="CX88" i="27"/>
  <c r="AA89" i="27"/>
  <c r="BR89" i="27"/>
  <c r="CX89" i="27"/>
  <c r="Y90" i="27"/>
  <c r="BE90" i="27"/>
  <c r="CK90" i="27"/>
  <c r="L91" i="27"/>
  <c r="AR91" i="27"/>
  <c r="BW91" i="27"/>
  <c r="CS91" i="27"/>
  <c r="P92" i="27"/>
  <c r="AQ92" i="27"/>
  <c r="BN92" i="27"/>
  <c r="CN92" i="27"/>
  <c r="D93" i="27"/>
  <c r="AD93" i="27"/>
  <c r="AY93" i="27"/>
  <c r="BT93" i="27"/>
  <c r="CT93" i="27"/>
  <c r="J94" i="27"/>
  <c r="AJ94" i="27"/>
  <c r="BE94" i="27"/>
  <c r="CE94" i="27"/>
  <c r="CY94" i="27"/>
  <c r="N95" i="27"/>
  <c r="AL95" i="27"/>
  <c r="BF95" i="27"/>
  <c r="BY95" i="27"/>
  <c r="CU95" i="27"/>
  <c r="I96" i="27"/>
  <c r="AB96" i="27"/>
  <c r="AU96" i="27"/>
  <c r="BQ96" i="27"/>
  <c r="CJ96" i="27"/>
  <c r="DC96" i="27"/>
  <c r="Q97" i="27"/>
  <c r="AJ97" i="27"/>
  <c r="BA97" i="27"/>
  <c r="BR97" i="27"/>
  <c r="CH97" i="27"/>
  <c r="CX97" i="27"/>
  <c r="I98" i="27"/>
  <c r="Y98" i="27"/>
  <c r="AO98" i="27"/>
  <c r="BE98" i="27"/>
  <c r="BU98" i="27"/>
  <c r="CK98" i="27"/>
  <c r="DA98" i="27"/>
  <c r="L99" i="27"/>
  <c r="AB99" i="27"/>
  <c r="AR99" i="27"/>
  <c r="BH99" i="27"/>
  <c r="BX99" i="27"/>
  <c r="CN99" i="27"/>
  <c r="DD99" i="27"/>
  <c r="O100" i="27"/>
  <c r="AE100" i="27"/>
  <c r="AU100" i="27"/>
  <c r="BK100" i="27"/>
  <c r="CA100" i="27"/>
  <c r="CQ100" i="27"/>
  <c r="DG100" i="27"/>
  <c r="R101" i="27"/>
  <c r="AH101" i="27"/>
  <c r="AX101" i="27"/>
  <c r="BN101" i="27"/>
  <c r="CD101" i="27"/>
  <c r="CT101" i="27"/>
  <c r="E102" i="27"/>
  <c r="U102" i="27"/>
  <c r="AK102" i="27"/>
  <c r="BA102" i="27"/>
  <c r="BQ102" i="27"/>
  <c r="CG102" i="27"/>
  <c r="CW102" i="27"/>
  <c r="H103" i="27"/>
  <c r="X103" i="27"/>
  <c r="AN103" i="27"/>
  <c r="BD103" i="27"/>
  <c r="BT103" i="27"/>
  <c r="CJ103" i="27"/>
  <c r="CZ103" i="27"/>
  <c r="K104" i="27"/>
  <c r="AA104" i="27"/>
  <c r="AQ104" i="27"/>
  <c r="BG104" i="27"/>
  <c r="BW104" i="27"/>
  <c r="CM104" i="27"/>
  <c r="DC104" i="27"/>
  <c r="N105" i="27"/>
  <c r="AD105" i="27"/>
  <c r="AT105" i="27"/>
  <c r="BJ105" i="27"/>
  <c r="BZ105" i="27"/>
  <c r="CP105" i="27"/>
  <c r="DF105" i="27"/>
  <c r="Q106" i="27"/>
  <c r="AG106" i="27"/>
  <c r="AW106" i="27"/>
  <c r="BM106" i="27"/>
  <c r="CC106" i="27"/>
  <c r="CS106" i="27"/>
  <c r="D107" i="27"/>
  <c r="T107" i="27"/>
  <c r="AJ107" i="27"/>
  <c r="AZ107" i="27"/>
  <c r="BP107" i="27"/>
  <c r="CF107" i="27"/>
  <c r="CV107" i="27"/>
  <c r="G108" i="27"/>
  <c r="W108" i="27"/>
  <c r="AM108" i="27"/>
  <c r="BC108" i="27"/>
  <c r="BS108" i="27"/>
  <c r="CI108" i="27"/>
  <c r="CY108" i="27"/>
  <c r="J109" i="27"/>
  <c r="Z109" i="27"/>
  <c r="AP109" i="27"/>
  <c r="BF109" i="27"/>
  <c r="BV109" i="27"/>
  <c r="CL109" i="27"/>
  <c r="DB109" i="27"/>
  <c r="M110" i="27"/>
  <c r="AC110" i="27"/>
  <c r="AS110" i="27"/>
  <c r="BI110" i="27"/>
  <c r="BY110" i="27"/>
  <c r="CO110" i="27"/>
  <c r="DE110" i="27"/>
  <c r="P111" i="27"/>
  <c r="AF111" i="27"/>
  <c r="AV111" i="27"/>
  <c r="BL111" i="27"/>
  <c r="CB111" i="27"/>
  <c r="CR111" i="27"/>
  <c r="DH111" i="27"/>
  <c r="S112" i="27"/>
  <c r="AI112" i="27"/>
  <c r="AY112" i="27"/>
  <c r="BO112" i="27"/>
  <c r="CE112" i="27"/>
  <c r="CU112" i="27"/>
  <c r="F113" i="27"/>
  <c r="V113" i="27"/>
  <c r="AL113" i="27"/>
  <c r="BB113" i="27"/>
  <c r="BR113" i="27"/>
  <c r="CH113" i="27"/>
  <c r="CX113" i="27"/>
  <c r="I114" i="27"/>
  <c r="Y114" i="27"/>
  <c r="AO114" i="27"/>
  <c r="BE114" i="27"/>
  <c r="BU114" i="27"/>
  <c r="CK114" i="27"/>
  <c r="DA114" i="27"/>
  <c r="AE85" i="27"/>
  <c r="AX86" i="27"/>
  <c r="AZ87" i="27"/>
  <c r="G88" i="27"/>
  <c r="BE88" i="27"/>
  <c r="CY88" i="27"/>
  <c r="AB89" i="27"/>
  <c r="BS89" i="27"/>
  <c r="CY89" i="27"/>
  <c r="Z90" i="27"/>
  <c r="BF90" i="27"/>
  <c r="CL90" i="27"/>
  <c r="M91" i="27"/>
  <c r="AS91" i="27"/>
  <c r="BX91" i="27"/>
  <c r="CT91" i="27"/>
  <c r="Q92" i="27"/>
  <c r="AS92" i="27"/>
  <c r="BO92" i="27"/>
  <c r="CO92" i="27"/>
  <c r="E93" i="27"/>
  <c r="AE93" i="27"/>
  <c r="AZ93" i="27"/>
  <c r="BZ93" i="27"/>
  <c r="CU93" i="27"/>
  <c r="K94" i="27"/>
  <c r="AK94" i="27"/>
  <c r="BF94" i="27"/>
  <c r="CF94" i="27"/>
  <c r="CZ94" i="27"/>
  <c r="R95" i="27"/>
  <c r="AM95" i="27"/>
  <c r="BG95" i="27"/>
  <c r="BZ95" i="27"/>
  <c r="CV95" i="27"/>
  <c r="J96" i="27"/>
  <c r="AC96" i="27"/>
  <c r="AV96" i="27"/>
  <c r="BR96" i="27"/>
  <c r="CK96" i="27"/>
  <c r="DD96" i="27"/>
  <c r="R97" i="27"/>
  <c r="AK97" i="27"/>
  <c r="BB97" i="27"/>
  <c r="BS97" i="27"/>
  <c r="CI97" i="27"/>
  <c r="CY97" i="27"/>
  <c r="J98" i="27"/>
  <c r="Z98" i="27"/>
  <c r="AP98" i="27"/>
  <c r="BF98" i="27"/>
  <c r="BV98" i="27"/>
  <c r="CL98" i="27"/>
  <c r="DB98" i="27"/>
  <c r="M99" i="27"/>
  <c r="AC99" i="27"/>
  <c r="AS99" i="27"/>
  <c r="BI99" i="27"/>
  <c r="BY99" i="27"/>
  <c r="CO99" i="27"/>
  <c r="DE99" i="27"/>
  <c r="P100" i="27"/>
  <c r="AF100" i="27"/>
  <c r="AV100" i="27"/>
  <c r="BL100" i="27"/>
  <c r="CB100" i="27"/>
  <c r="CR100" i="27"/>
  <c r="DH100" i="27"/>
  <c r="S101" i="27"/>
  <c r="AI101" i="27"/>
  <c r="AY101" i="27"/>
  <c r="BO101" i="27"/>
  <c r="CE101" i="27"/>
  <c r="CU101" i="27"/>
  <c r="F102" i="27"/>
  <c r="V102" i="27"/>
  <c r="AL102" i="27"/>
  <c r="BB102" i="27"/>
  <c r="BR102" i="27"/>
  <c r="CH102" i="27"/>
  <c r="CX102" i="27"/>
  <c r="I103" i="27"/>
  <c r="Y103" i="27"/>
  <c r="AO103" i="27"/>
  <c r="BE103" i="27"/>
  <c r="BU103" i="27"/>
  <c r="CK103" i="27"/>
  <c r="DA103" i="27"/>
  <c r="L104" i="27"/>
  <c r="AB104" i="27"/>
  <c r="AR104" i="27"/>
  <c r="BH104" i="27"/>
  <c r="BX104" i="27"/>
  <c r="CN104" i="27"/>
  <c r="DD104" i="27"/>
  <c r="O105" i="27"/>
  <c r="AE105" i="27"/>
  <c r="AU105" i="27"/>
  <c r="BK105" i="27"/>
  <c r="CA105" i="27"/>
  <c r="CQ105" i="27"/>
  <c r="DG105" i="27"/>
  <c r="R106" i="27"/>
  <c r="AH106" i="27"/>
  <c r="AX106" i="27"/>
  <c r="BN106" i="27"/>
  <c r="CD106" i="27"/>
  <c r="CT106" i="27"/>
  <c r="E107" i="27"/>
  <c r="U107" i="27"/>
  <c r="AK107" i="27"/>
  <c r="BA107" i="27"/>
  <c r="BQ107" i="27"/>
  <c r="CG107" i="27"/>
  <c r="CW107" i="27"/>
  <c r="H108" i="27"/>
  <c r="X108" i="27"/>
  <c r="AN108" i="27"/>
  <c r="BD108" i="27"/>
  <c r="BT108" i="27"/>
  <c r="CJ108" i="27"/>
  <c r="CZ108" i="27"/>
  <c r="K109" i="27"/>
  <c r="AA109" i="27"/>
  <c r="AQ109" i="27"/>
  <c r="BG109" i="27"/>
  <c r="BW109" i="27"/>
  <c r="CM109" i="27"/>
  <c r="DC109" i="27"/>
  <c r="N110" i="27"/>
  <c r="AD110" i="27"/>
  <c r="AT110" i="27"/>
  <c r="BJ110" i="27"/>
  <c r="BZ110" i="27"/>
  <c r="CP110" i="27"/>
  <c r="DF110" i="27"/>
  <c r="Q111" i="27"/>
  <c r="AG111" i="27"/>
  <c r="AW111" i="27"/>
  <c r="BM111" i="27"/>
  <c r="CC111" i="27"/>
  <c r="CS111" i="27"/>
  <c r="D112" i="27"/>
  <c r="T112" i="27"/>
  <c r="AJ112" i="27"/>
  <c r="AZ112" i="27"/>
  <c r="BP112" i="27"/>
  <c r="CF112" i="27"/>
  <c r="CV112" i="27"/>
  <c r="G113" i="27"/>
  <c r="W113" i="27"/>
  <c r="AM113" i="27"/>
  <c r="BC113" i="27"/>
  <c r="BS113" i="27"/>
  <c r="CI113" i="27"/>
  <c r="CY113" i="27"/>
  <c r="J114" i="27"/>
  <c r="Z114" i="27"/>
  <c r="AP114" i="27"/>
  <c r="BF114" i="27"/>
  <c r="BV114" i="27"/>
  <c r="CL114" i="27"/>
  <c r="DB114" i="27"/>
  <c r="AT85" i="27"/>
  <c r="BM86" i="27"/>
  <c r="BA87" i="27"/>
  <c r="H88" i="27"/>
  <c r="BO88" i="27"/>
  <c r="CZ88" i="27"/>
  <c r="AL89" i="27"/>
  <c r="BT89" i="27"/>
  <c r="CZ89" i="27"/>
  <c r="AA90" i="27"/>
  <c r="BG90" i="27"/>
  <c r="CM90" i="27"/>
  <c r="N91" i="27"/>
  <c r="AT91" i="27"/>
  <c r="BY91" i="27"/>
  <c r="CZ91" i="27"/>
  <c r="R92" i="27"/>
  <c r="AT92" i="27"/>
  <c r="BP92" i="27"/>
  <c r="CP92" i="27"/>
  <c r="F93" i="27"/>
  <c r="AF93" i="27"/>
  <c r="BA93" i="27"/>
  <c r="CA93" i="27"/>
  <c r="CV93" i="27"/>
  <c r="Q94" i="27"/>
  <c r="AL94" i="27"/>
  <c r="BG94" i="27"/>
  <c r="CG94" i="27"/>
  <c r="DA94" i="27"/>
  <c r="T95" i="27"/>
  <c r="AN95" i="27"/>
  <c r="BH95" i="27"/>
  <c r="CD95" i="27"/>
  <c r="CW95" i="27"/>
  <c r="K96" i="27"/>
  <c r="AD96" i="27"/>
  <c r="AW96" i="27"/>
  <c r="BS96" i="27"/>
  <c r="CL96" i="27"/>
  <c r="DE96" i="27"/>
  <c r="S97" i="27"/>
  <c r="AL97" i="27"/>
  <c r="BD97" i="27"/>
  <c r="BT97" i="27"/>
  <c r="CJ97" i="27"/>
  <c r="CZ97" i="27"/>
  <c r="K98" i="27"/>
  <c r="AA98" i="27"/>
  <c r="AQ98" i="27"/>
  <c r="BG98" i="27"/>
  <c r="BW98" i="27"/>
  <c r="CM98" i="27"/>
  <c r="DC98" i="27"/>
  <c r="N99" i="27"/>
  <c r="AD99" i="27"/>
  <c r="AT99" i="27"/>
  <c r="BJ99" i="27"/>
  <c r="BZ99" i="27"/>
  <c r="CP99" i="27"/>
  <c r="DF99" i="27"/>
  <c r="Q100" i="27"/>
  <c r="AG100" i="27"/>
  <c r="AW100" i="27"/>
  <c r="BM100" i="27"/>
  <c r="CC100" i="27"/>
  <c r="CS100" i="27"/>
  <c r="D101" i="27"/>
  <c r="T101" i="27"/>
  <c r="AJ101" i="27"/>
  <c r="AZ101" i="27"/>
  <c r="BP101" i="27"/>
  <c r="CF101" i="27"/>
  <c r="CV101" i="27"/>
  <c r="G102" i="27"/>
  <c r="W102" i="27"/>
  <c r="AM102" i="27"/>
  <c r="BC102" i="27"/>
  <c r="BS102" i="27"/>
  <c r="CI102" i="27"/>
  <c r="CY102" i="27"/>
  <c r="J103" i="27"/>
  <c r="Z103" i="27"/>
  <c r="AP103" i="27"/>
  <c r="BF103" i="27"/>
  <c r="BV103" i="27"/>
  <c r="CL103" i="27"/>
  <c r="DB103" i="27"/>
  <c r="M104" i="27"/>
  <c r="AC104" i="27"/>
  <c r="AS104" i="27"/>
  <c r="BI104" i="27"/>
  <c r="BY104" i="27"/>
  <c r="CO104" i="27"/>
  <c r="DE104" i="27"/>
  <c r="P105" i="27"/>
  <c r="AF105" i="27"/>
  <c r="AV105" i="27"/>
  <c r="BL105" i="27"/>
  <c r="CB105" i="27"/>
  <c r="CR105" i="27"/>
  <c r="DH105" i="27"/>
  <c r="S106" i="27"/>
  <c r="AI106" i="27"/>
  <c r="AY106" i="27"/>
  <c r="BO106" i="27"/>
  <c r="CE106" i="27"/>
  <c r="CU106" i="27"/>
  <c r="F107" i="27"/>
  <c r="V107" i="27"/>
  <c r="AL107" i="27"/>
  <c r="BB107" i="27"/>
  <c r="BR107" i="27"/>
  <c r="CH107" i="27"/>
  <c r="CX107" i="27"/>
  <c r="I108" i="27"/>
  <c r="Y108" i="27"/>
  <c r="AO108" i="27"/>
  <c r="BE108" i="27"/>
  <c r="BU108" i="27"/>
  <c r="CK108" i="27"/>
  <c r="DA108" i="27"/>
  <c r="L109" i="27"/>
  <c r="AB109" i="27"/>
  <c r="AR109" i="27"/>
  <c r="BH109" i="27"/>
  <c r="BX109" i="27"/>
  <c r="CN109" i="27"/>
  <c r="DD109" i="27"/>
  <c r="O110" i="27"/>
  <c r="AE110" i="27"/>
  <c r="AU110" i="27"/>
  <c r="BK110" i="27"/>
  <c r="CA110" i="27"/>
  <c r="CQ110" i="27"/>
  <c r="DG110" i="27"/>
  <c r="R111" i="27"/>
  <c r="AH111" i="27"/>
  <c r="AX111" i="27"/>
  <c r="BN111" i="27"/>
  <c r="CD111" i="27"/>
  <c r="CT111" i="27"/>
  <c r="E112" i="27"/>
  <c r="U112" i="27"/>
  <c r="AK112" i="27"/>
  <c r="BA112" i="27"/>
  <c r="BQ112" i="27"/>
  <c r="CG112" i="27"/>
  <c r="CW112" i="27"/>
  <c r="H113" i="27"/>
  <c r="X113" i="27"/>
  <c r="AN113" i="27"/>
  <c r="BD113" i="27"/>
  <c r="BT113" i="27"/>
  <c r="CJ113" i="27"/>
  <c r="CZ113" i="27"/>
  <c r="K114" i="27"/>
  <c r="AA114" i="27"/>
  <c r="AQ114" i="27"/>
  <c r="BG114" i="27"/>
  <c r="BW114" i="27"/>
  <c r="CM114" i="27"/>
  <c r="DC114" i="27"/>
  <c r="AU85" i="27"/>
  <c r="BN86" i="27"/>
  <c r="BB87" i="27"/>
  <c r="I88" i="27"/>
  <c r="BR88" i="27"/>
  <c r="DA88" i="27"/>
  <c r="AM89" i="27"/>
  <c r="BU89" i="27"/>
  <c r="DA89" i="27"/>
  <c r="AB90" i="27"/>
  <c r="BH90" i="27"/>
  <c r="CN90" i="27"/>
  <c r="O91" i="27"/>
  <c r="AU91" i="27"/>
  <c r="BZ91" i="27"/>
  <c r="DB91" i="27"/>
  <c r="S92" i="27"/>
  <c r="AU92" i="27"/>
  <c r="BQ92" i="27"/>
  <c r="CQ92" i="27"/>
  <c r="G93" i="27"/>
  <c r="AG93" i="27"/>
  <c r="BB93" i="27"/>
  <c r="CB93" i="27"/>
  <c r="CW93" i="27"/>
  <c r="R94" i="27"/>
  <c r="AM94" i="27"/>
  <c r="BM94" i="27"/>
  <c r="CH94" i="27"/>
  <c r="DB94" i="27"/>
  <c r="U95" i="27"/>
  <c r="AO95" i="27"/>
  <c r="BI95" i="27"/>
  <c r="CE95" i="27"/>
  <c r="CX95" i="27"/>
  <c r="L96" i="27"/>
  <c r="AE96" i="27"/>
  <c r="BA96" i="27"/>
  <c r="BT96" i="27"/>
  <c r="CM96" i="27"/>
  <c r="DF96" i="27"/>
  <c r="T97" i="27"/>
  <c r="AN97" i="27"/>
  <c r="BE97" i="27"/>
  <c r="BU97" i="27"/>
  <c r="CK97" i="27"/>
  <c r="DA97" i="27"/>
  <c r="L98" i="27"/>
  <c r="AB98" i="27"/>
  <c r="AR98" i="27"/>
  <c r="BH98" i="27"/>
  <c r="BX98" i="27"/>
  <c r="CN98" i="27"/>
  <c r="DD98" i="27"/>
  <c r="O99" i="27"/>
  <c r="AE99" i="27"/>
  <c r="AU99" i="27"/>
  <c r="BK99" i="27"/>
  <c r="CA99" i="27"/>
  <c r="CQ99" i="27"/>
  <c r="DG99" i="27"/>
  <c r="R100" i="27"/>
  <c r="AH100" i="27"/>
  <c r="AX100" i="27"/>
  <c r="BN100" i="27"/>
  <c r="CD100" i="27"/>
  <c r="CT100" i="27"/>
  <c r="E101" i="27"/>
  <c r="U101" i="27"/>
  <c r="AK101" i="27"/>
  <c r="BA101" i="27"/>
  <c r="BQ101" i="27"/>
  <c r="CG101" i="27"/>
  <c r="CW101" i="27"/>
  <c r="H102" i="27"/>
  <c r="X102" i="27"/>
  <c r="AN102" i="27"/>
  <c r="BD102" i="27"/>
  <c r="BT102" i="27"/>
  <c r="CJ102" i="27"/>
  <c r="CZ102" i="27"/>
  <c r="K103" i="27"/>
  <c r="AA103" i="27"/>
  <c r="AQ103" i="27"/>
  <c r="BG103" i="27"/>
  <c r="BW103" i="27"/>
  <c r="CM103" i="27"/>
  <c r="DC103" i="27"/>
  <c r="N104" i="27"/>
  <c r="AD104" i="27"/>
  <c r="AT104" i="27"/>
  <c r="BJ104" i="27"/>
  <c r="BZ104" i="27"/>
  <c r="CP104" i="27"/>
  <c r="DF104" i="27"/>
  <c r="Q105" i="27"/>
  <c r="AG105" i="27"/>
  <c r="AW105" i="27"/>
  <c r="BM105" i="27"/>
  <c r="CC105" i="27"/>
  <c r="CS105" i="27"/>
  <c r="D106" i="27"/>
  <c r="T106" i="27"/>
  <c r="AJ106" i="27"/>
  <c r="AZ106" i="27"/>
  <c r="BP106" i="27"/>
  <c r="CF106" i="27"/>
  <c r="CV106" i="27"/>
  <c r="G107" i="27"/>
  <c r="W107" i="27"/>
  <c r="AM107" i="27"/>
  <c r="BC107" i="27"/>
  <c r="BS107" i="27"/>
  <c r="CI107" i="27"/>
  <c r="CY107" i="27"/>
  <c r="J108" i="27"/>
  <c r="Z108" i="27"/>
  <c r="AP108" i="27"/>
  <c r="BF108" i="27"/>
  <c r="BV108" i="27"/>
  <c r="CL108" i="27"/>
  <c r="DB108" i="27"/>
  <c r="M109" i="27"/>
  <c r="AC109" i="27"/>
  <c r="AS109" i="27"/>
  <c r="BI109" i="27"/>
  <c r="BY109" i="27"/>
  <c r="CO109" i="27"/>
  <c r="DE109" i="27"/>
  <c r="P110" i="27"/>
  <c r="AF110" i="27"/>
  <c r="AV110" i="27"/>
  <c r="BL110" i="27"/>
  <c r="CB110" i="27"/>
  <c r="CR110" i="27"/>
  <c r="DH110" i="27"/>
  <c r="S111" i="27"/>
  <c r="AI111" i="27"/>
  <c r="AY111" i="27"/>
  <c r="BO111" i="27"/>
  <c r="CE111" i="27"/>
  <c r="CU111" i="27"/>
  <c r="F112" i="27"/>
  <c r="V112" i="27"/>
  <c r="AL112" i="27"/>
  <c r="BB112" i="27"/>
  <c r="BR112" i="27"/>
  <c r="CH112" i="27"/>
  <c r="CX112" i="27"/>
  <c r="I113" i="27"/>
  <c r="Y113" i="27"/>
  <c r="AO113" i="27"/>
  <c r="BE113" i="27"/>
  <c r="BU113" i="27"/>
  <c r="CK113" i="27"/>
  <c r="DA113" i="27"/>
  <c r="L114" i="27"/>
  <c r="AB114" i="27"/>
  <c r="AR114" i="27"/>
  <c r="BH114" i="27"/>
  <c r="BX114" i="27"/>
  <c r="CN114" i="27"/>
  <c r="DD114" i="27"/>
  <c r="BJ85" i="27"/>
  <c r="CC86" i="27"/>
  <c r="BO87" i="27"/>
  <c r="V88" i="27"/>
  <c r="BS88" i="27"/>
  <c r="F89" i="27"/>
  <c r="AN89" i="27"/>
  <c r="BV89" i="27"/>
  <c r="DB89" i="27"/>
  <c r="AC90" i="27"/>
  <c r="BI90" i="27"/>
  <c r="CO90" i="27"/>
  <c r="P91" i="27"/>
  <c r="AV91" i="27"/>
  <c r="CA91" i="27"/>
  <c r="DC91" i="27"/>
  <c r="T92" i="27"/>
  <c r="AV92" i="27"/>
  <c r="BW92" i="27"/>
  <c r="CR92" i="27"/>
  <c r="H93" i="27"/>
  <c r="AH93" i="27"/>
  <c r="BC93" i="27"/>
  <c r="CC93" i="27"/>
  <c r="CX93" i="27"/>
  <c r="S94" i="27"/>
  <c r="AN94" i="27"/>
  <c r="BN94" i="27"/>
  <c r="CI94" i="27"/>
  <c r="DC94" i="27"/>
  <c r="V95" i="27"/>
  <c r="AP95" i="27"/>
  <c r="BJ95" i="27"/>
  <c r="CF95" i="27"/>
  <c r="CY95" i="27"/>
  <c r="M96" i="27"/>
  <c r="AF96" i="27"/>
  <c r="BB96" i="27"/>
  <c r="BU96" i="27"/>
  <c r="CN96" i="27"/>
  <c r="DG96" i="27"/>
  <c r="X97" i="27"/>
  <c r="AO97" i="27"/>
  <c r="BF97" i="27"/>
  <c r="BV97" i="27"/>
  <c r="CL97" i="27"/>
  <c r="DB97" i="27"/>
  <c r="M98" i="27"/>
  <c r="AC98" i="27"/>
  <c r="AS98" i="27"/>
  <c r="BI98" i="27"/>
  <c r="BY98" i="27"/>
  <c r="CO98" i="27"/>
  <c r="DE98" i="27"/>
  <c r="P99" i="27"/>
  <c r="AF99" i="27"/>
  <c r="AV99" i="27"/>
  <c r="BL99" i="27"/>
  <c r="CB99" i="27"/>
  <c r="CR99" i="27"/>
  <c r="DH99" i="27"/>
  <c r="S100" i="27"/>
  <c r="AI100" i="27"/>
  <c r="AY100" i="27"/>
  <c r="BO100" i="27"/>
  <c r="CE100" i="27"/>
  <c r="CU100" i="27"/>
  <c r="F101" i="27"/>
  <c r="V101" i="27"/>
  <c r="AL101" i="27"/>
  <c r="BB101" i="27"/>
  <c r="BR101" i="27"/>
  <c r="CH101" i="27"/>
  <c r="CX101" i="27"/>
  <c r="I102" i="27"/>
  <c r="Y102" i="27"/>
  <c r="AO102" i="27"/>
  <c r="BE102" i="27"/>
  <c r="BU102" i="27"/>
  <c r="CK102" i="27"/>
  <c r="DA102" i="27"/>
  <c r="L103" i="27"/>
  <c r="AB103" i="27"/>
  <c r="AR103" i="27"/>
  <c r="BH103" i="27"/>
  <c r="BX103" i="27"/>
  <c r="CN103" i="27"/>
  <c r="DD103" i="27"/>
  <c r="O104" i="27"/>
  <c r="AE104" i="27"/>
  <c r="AU104" i="27"/>
  <c r="BK104" i="27"/>
  <c r="CA104" i="27"/>
  <c r="CQ104" i="27"/>
  <c r="DG104" i="27"/>
  <c r="R105" i="27"/>
  <c r="AH105" i="27"/>
  <c r="AX105" i="27"/>
  <c r="BN105" i="27"/>
  <c r="CD105" i="27"/>
  <c r="CT105" i="27"/>
  <c r="E106" i="27"/>
  <c r="U106" i="27"/>
  <c r="AK106" i="27"/>
  <c r="BA106" i="27"/>
  <c r="BQ106" i="27"/>
  <c r="CG106" i="27"/>
  <c r="CW106" i="27"/>
  <c r="H107" i="27"/>
  <c r="X107" i="27"/>
  <c r="AN107" i="27"/>
  <c r="BD107" i="27"/>
  <c r="BT107" i="27"/>
  <c r="CJ107" i="27"/>
  <c r="CZ107" i="27"/>
  <c r="K108" i="27"/>
  <c r="AA108" i="27"/>
  <c r="AQ108" i="27"/>
  <c r="BG108" i="27"/>
  <c r="BW108" i="27"/>
  <c r="CM108" i="27"/>
  <c r="DC108" i="27"/>
  <c r="N109" i="27"/>
  <c r="AD109" i="27"/>
  <c r="AT109" i="27"/>
  <c r="BJ109" i="27"/>
  <c r="BZ109" i="27"/>
  <c r="CP109" i="27"/>
  <c r="DF109" i="27"/>
  <c r="Q110" i="27"/>
  <c r="AG110" i="27"/>
  <c r="AW110" i="27"/>
  <c r="BM110" i="27"/>
  <c r="CC110" i="27"/>
  <c r="CS110" i="27"/>
  <c r="D111" i="27"/>
  <c r="T111" i="27"/>
  <c r="AJ111" i="27"/>
  <c r="AZ111" i="27"/>
  <c r="BP111" i="27"/>
  <c r="CF111" i="27"/>
  <c r="CV111" i="27"/>
  <c r="G112" i="27"/>
  <c r="W112" i="27"/>
  <c r="AM112" i="27"/>
  <c r="BC112" i="27"/>
  <c r="BS112" i="27"/>
  <c r="CI112" i="27"/>
  <c r="CY112" i="27"/>
  <c r="J113" i="27"/>
  <c r="Z113" i="27"/>
  <c r="AP113" i="27"/>
  <c r="BF113" i="27"/>
  <c r="BV113" i="27"/>
  <c r="CL113" i="27"/>
  <c r="DB113" i="27"/>
  <c r="M114" i="27"/>
  <c r="AC114" i="27"/>
  <c r="AS114" i="27"/>
  <c r="BI114" i="27"/>
  <c r="BY114" i="27"/>
  <c r="CO114" i="27"/>
  <c r="DE114" i="27"/>
  <c r="BK85" i="27"/>
  <c r="CD86" i="27"/>
  <c r="BP87" i="27"/>
  <c r="W88" i="27"/>
  <c r="BT88" i="27"/>
  <c r="G89" i="27"/>
  <c r="AO89" i="27"/>
  <c r="BW89" i="27"/>
  <c r="DC89" i="27"/>
  <c r="AD90" i="27"/>
  <c r="BJ90" i="27"/>
  <c r="CP90" i="27"/>
  <c r="Q91" i="27"/>
  <c r="AW91" i="27"/>
  <c r="CB91" i="27"/>
  <c r="DD91" i="27"/>
  <c r="U92" i="27"/>
  <c r="AW92" i="27"/>
  <c r="BX92" i="27"/>
  <c r="CS92" i="27"/>
  <c r="N93" i="27"/>
  <c r="AI93" i="27"/>
  <c r="BD93" i="27"/>
  <c r="CD93" i="27"/>
  <c r="CY93" i="27"/>
  <c r="T94" i="27"/>
  <c r="AO94" i="27"/>
  <c r="BO94" i="27"/>
  <c r="CJ94" i="27"/>
  <c r="DG94" i="27"/>
  <c r="W95" i="27"/>
  <c r="AQ95" i="27"/>
  <c r="BN95" i="27"/>
  <c r="CG95" i="27"/>
  <c r="CZ95" i="27"/>
  <c r="N96" i="27"/>
  <c r="AG96" i="27"/>
  <c r="BC96" i="27"/>
  <c r="BV96" i="27"/>
  <c r="CO96" i="27"/>
  <c r="DH96" i="27"/>
  <c r="Y97" i="27"/>
  <c r="AP97" i="27"/>
  <c r="BG97" i="27"/>
  <c r="BW97" i="27"/>
  <c r="CM97" i="27"/>
  <c r="DC97" i="27"/>
  <c r="N98" i="27"/>
  <c r="AD98" i="27"/>
  <c r="AT98" i="27"/>
  <c r="BJ98" i="27"/>
  <c r="BZ98" i="27"/>
  <c r="CP98" i="27"/>
  <c r="DF98" i="27"/>
  <c r="Q99" i="27"/>
  <c r="AG99" i="27"/>
  <c r="AW99" i="27"/>
  <c r="BM99" i="27"/>
  <c r="CC99" i="27"/>
  <c r="CS99" i="27"/>
  <c r="D100" i="27"/>
  <c r="T100" i="27"/>
  <c r="AJ100" i="27"/>
  <c r="AZ100" i="27"/>
  <c r="BP100" i="27"/>
  <c r="CF100" i="27"/>
  <c r="CV100" i="27"/>
  <c r="G101" i="27"/>
  <c r="W101" i="27"/>
  <c r="AM101" i="27"/>
  <c r="BC101" i="27"/>
  <c r="BS101" i="27"/>
  <c r="CI101" i="27"/>
  <c r="CY101" i="27"/>
  <c r="J102" i="27"/>
  <c r="Z102" i="27"/>
  <c r="AP102" i="27"/>
  <c r="BF102" i="27"/>
  <c r="BV102" i="27"/>
  <c r="CL102" i="27"/>
  <c r="DB102" i="27"/>
  <c r="M103" i="27"/>
  <c r="AC103" i="27"/>
  <c r="AS103" i="27"/>
  <c r="BI103" i="27"/>
  <c r="BY103" i="27"/>
  <c r="CO103" i="27"/>
  <c r="DE103" i="27"/>
  <c r="P104" i="27"/>
  <c r="AF104" i="27"/>
  <c r="AV104" i="27"/>
  <c r="BL104" i="27"/>
  <c r="CB104" i="27"/>
  <c r="CR104" i="27"/>
  <c r="DH104" i="27"/>
  <c r="S105" i="27"/>
  <c r="AI105" i="27"/>
  <c r="AY105" i="27"/>
  <c r="BO105" i="27"/>
  <c r="CE105" i="27"/>
  <c r="CU105" i="27"/>
  <c r="F106" i="27"/>
  <c r="V106" i="27"/>
  <c r="AL106" i="27"/>
  <c r="BB106" i="27"/>
  <c r="BR106" i="27"/>
  <c r="CH106" i="27"/>
  <c r="CX106" i="27"/>
  <c r="I107" i="27"/>
  <c r="Y107" i="27"/>
  <c r="AO107" i="27"/>
  <c r="BE107" i="27"/>
  <c r="BU107" i="27"/>
  <c r="CK107" i="27"/>
  <c r="DA107" i="27"/>
  <c r="L108" i="27"/>
  <c r="AB108" i="27"/>
  <c r="AR108" i="27"/>
  <c r="BH108" i="27"/>
  <c r="BX108" i="27"/>
  <c r="CN108" i="27"/>
  <c r="DD108" i="27"/>
  <c r="O109" i="27"/>
  <c r="AE109" i="27"/>
  <c r="AU109" i="27"/>
  <c r="BK109" i="27"/>
  <c r="CA109" i="27"/>
  <c r="CQ109" i="27"/>
  <c r="DG109" i="27"/>
  <c r="R110" i="27"/>
  <c r="AH110" i="27"/>
  <c r="AX110" i="27"/>
  <c r="BN110" i="27"/>
  <c r="CD110" i="27"/>
  <c r="CT110" i="27"/>
  <c r="E111" i="27"/>
  <c r="U111" i="27"/>
  <c r="AK111" i="27"/>
  <c r="BA111" i="27"/>
  <c r="BQ111" i="27"/>
  <c r="CG111" i="27"/>
  <c r="CW111" i="27"/>
  <c r="H112" i="27"/>
  <c r="X112" i="27"/>
  <c r="AN112" i="27"/>
  <c r="BD112" i="27"/>
  <c r="BT112" i="27"/>
  <c r="CJ112" i="27"/>
  <c r="CZ112" i="27"/>
  <c r="K113" i="27"/>
  <c r="AA113" i="27"/>
  <c r="AQ113" i="27"/>
  <c r="BG113" i="27"/>
  <c r="BW113" i="27"/>
  <c r="CM113" i="27"/>
  <c r="DC113" i="27"/>
  <c r="N114" i="27"/>
  <c r="AD114" i="27"/>
  <c r="AT114" i="27"/>
  <c r="BJ114" i="27"/>
  <c r="BZ114" i="27"/>
  <c r="CP114" i="27"/>
  <c r="DF114" i="27"/>
  <c r="BZ85" i="27"/>
  <c r="CS86" i="27"/>
  <c r="BQ87" i="27"/>
  <c r="X88" i="27"/>
  <c r="BU88" i="27"/>
  <c r="H89" i="27"/>
  <c r="AP89" i="27"/>
  <c r="BX89" i="27"/>
  <c r="DD89" i="27"/>
  <c r="AE90" i="27"/>
  <c r="BK90" i="27"/>
  <c r="CQ90" i="27"/>
  <c r="R91" i="27"/>
  <c r="AX91" i="27"/>
  <c r="CC91" i="27"/>
  <c r="DE91" i="27"/>
  <c r="AA92" i="27"/>
  <c r="AX92" i="27"/>
  <c r="BY92" i="27"/>
  <c r="CT92" i="27"/>
  <c r="O93" i="27"/>
  <c r="AJ93" i="27"/>
  <c r="BJ93" i="27"/>
  <c r="CE93" i="27"/>
  <c r="CZ93" i="27"/>
  <c r="U94" i="27"/>
  <c r="AP94" i="27"/>
  <c r="BP94" i="27"/>
  <c r="CK94" i="27"/>
  <c r="D95" i="27"/>
  <c r="X95" i="27"/>
  <c r="AR95" i="27"/>
  <c r="BO95" i="27"/>
  <c r="CH95" i="27"/>
  <c r="DA95" i="27"/>
  <c r="O96" i="27"/>
  <c r="AK96" i="27"/>
  <c r="BD96" i="27"/>
  <c r="BW96" i="27"/>
  <c r="CP96" i="27"/>
  <c r="D97" i="27"/>
  <c r="Z97" i="27"/>
  <c r="AQ97" i="27"/>
  <c r="BH97" i="27"/>
  <c r="BX97" i="27"/>
  <c r="CN97" i="27"/>
  <c r="DD97" i="27"/>
  <c r="O98" i="27"/>
  <c r="AE98" i="27"/>
  <c r="AU98" i="27"/>
  <c r="BK98" i="27"/>
  <c r="CA98" i="27"/>
  <c r="CQ98" i="27"/>
  <c r="DG98" i="27"/>
  <c r="R99" i="27"/>
  <c r="AH99" i="27"/>
  <c r="AX99" i="27"/>
  <c r="BN99" i="27"/>
  <c r="CD99" i="27"/>
  <c r="CT99" i="27"/>
  <c r="E100" i="27"/>
  <c r="U100" i="27"/>
  <c r="AK100" i="27"/>
  <c r="BA100" i="27"/>
  <c r="BQ100" i="27"/>
  <c r="CG100" i="27"/>
  <c r="CW100" i="27"/>
  <c r="H101" i="27"/>
  <c r="X101" i="27"/>
  <c r="AN101" i="27"/>
  <c r="BD101" i="27"/>
  <c r="BT101" i="27"/>
  <c r="CJ101" i="27"/>
  <c r="CZ101" i="27"/>
  <c r="K102" i="27"/>
  <c r="AA102" i="27"/>
  <c r="AQ102" i="27"/>
  <c r="BG102" i="27"/>
  <c r="BW102" i="27"/>
  <c r="CM102" i="27"/>
  <c r="DC102" i="27"/>
  <c r="N103" i="27"/>
  <c r="AD103" i="27"/>
  <c r="AT103" i="27"/>
  <c r="BJ103" i="27"/>
  <c r="BZ103" i="27"/>
  <c r="CP103" i="27"/>
  <c r="DF103" i="27"/>
  <c r="Q104" i="27"/>
  <c r="AG104" i="27"/>
  <c r="AW104" i="27"/>
  <c r="BM104" i="27"/>
  <c r="CC104" i="27"/>
  <c r="CS104" i="27"/>
  <c r="D105" i="27"/>
  <c r="T105" i="27"/>
  <c r="AJ105" i="27"/>
  <c r="AZ105" i="27"/>
  <c r="BP105" i="27"/>
  <c r="CF105" i="27"/>
  <c r="CV105" i="27"/>
  <c r="G106" i="27"/>
  <c r="W106" i="27"/>
  <c r="AM106" i="27"/>
  <c r="BC106" i="27"/>
  <c r="BS106" i="27"/>
  <c r="CI106" i="27"/>
  <c r="CY106" i="27"/>
  <c r="J107" i="27"/>
  <c r="Z107" i="27"/>
  <c r="AP107" i="27"/>
  <c r="BF107" i="27"/>
  <c r="BV107" i="27"/>
  <c r="CL107" i="27"/>
  <c r="DB107" i="27"/>
  <c r="M108" i="27"/>
  <c r="AC108" i="27"/>
  <c r="AS108" i="27"/>
  <c r="BI108" i="27"/>
  <c r="BY108" i="27"/>
  <c r="CO108" i="27"/>
  <c r="DE108" i="27"/>
  <c r="P109" i="27"/>
  <c r="AF109" i="27"/>
  <c r="AV109" i="27"/>
  <c r="BL109" i="27"/>
  <c r="CB109" i="27"/>
  <c r="CR109" i="27"/>
  <c r="DH109" i="27"/>
  <c r="S110" i="27"/>
  <c r="AI110" i="27"/>
  <c r="AY110" i="27"/>
  <c r="BO110" i="27"/>
  <c r="CE110" i="27"/>
  <c r="CU110" i="27"/>
  <c r="F111" i="27"/>
  <c r="V111" i="27"/>
  <c r="AL111" i="27"/>
  <c r="BB111" i="27"/>
  <c r="BR111" i="27"/>
  <c r="CH111" i="27"/>
  <c r="CX111" i="27"/>
  <c r="I112" i="27"/>
  <c r="Y112" i="27"/>
  <c r="AO112" i="27"/>
  <c r="BE112" i="27"/>
  <c r="BU112" i="27"/>
  <c r="CK112" i="27"/>
  <c r="DA112" i="27"/>
  <c r="L113" i="27"/>
  <c r="AB113" i="27"/>
  <c r="AR113" i="27"/>
  <c r="BH113" i="27"/>
  <c r="BX113" i="27"/>
  <c r="CN113" i="27"/>
  <c r="DD113" i="27"/>
  <c r="O114" i="27"/>
  <c r="AE114" i="27"/>
  <c r="AU114" i="27"/>
  <c r="BK114" i="27"/>
  <c r="CA114" i="27"/>
  <c r="CQ114" i="27"/>
  <c r="DG114" i="27"/>
  <c r="CA85" i="27"/>
  <c r="CT86" i="27"/>
  <c r="BR87" i="27"/>
  <c r="Y88" i="27"/>
  <c r="CE88" i="27"/>
  <c r="I89" i="27"/>
  <c r="AQ89" i="27"/>
  <c r="CG89" i="27"/>
  <c r="H90" i="27"/>
  <c r="AN90" i="27"/>
  <c r="BT90" i="27"/>
  <c r="CZ90" i="27"/>
  <c r="AA91" i="27"/>
  <c r="BG91" i="27"/>
  <c r="CD91" i="27"/>
  <c r="DF91" i="27"/>
  <c r="AC92" i="27"/>
  <c r="AY92" i="27"/>
  <c r="BZ92" i="27"/>
  <c r="CU92" i="27"/>
  <c r="P93" i="27"/>
  <c r="AK93" i="27"/>
  <c r="BK93" i="27"/>
  <c r="CF93" i="27"/>
  <c r="DF93" i="27"/>
  <c r="V94" i="27"/>
  <c r="AQ94" i="27"/>
  <c r="BQ94" i="27"/>
  <c r="CL94" i="27"/>
  <c r="E95" i="27"/>
  <c r="Y95" i="27"/>
  <c r="AS95" i="27"/>
  <c r="BP95" i="27"/>
  <c r="CI95" i="27"/>
  <c r="DB95" i="27"/>
  <c r="P96" i="27"/>
  <c r="AL96" i="27"/>
  <c r="BE96" i="27"/>
  <c r="BX96" i="27"/>
  <c r="CQ96" i="27"/>
  <c r="H97" i="27"/>
  <c r="AA97" i="27"/>
  <c r="AR97" i="27"/>
  <c r="BI97" i="27"/>
  <c r="BY97" i="27"/>
  <c r="CO97" i="27"/>
  <c r="DE97" i="27"/>
  <c r="P98" i="27"/>
  <c r="AF98" i="27"/>
  <c r="AV98" i="27"/>
  <c r="BL98" i="27"/>
  <c r="CB98" i="27"/>
  <c r="CR98" i="27"/>
  <c r="DH98" i="27"/>
  <c r="S99" i="27"/>
  <c r="AI99" i="27"/>
  <c r="AY99" i="27"/>
  <c r="BO99" i="27"/>
  <c r="CE99" i="27"/>
  <c r="CU99" i="27"/>
  <c r="F100" i="27"/>
  <c r="V100" i="27"/>
  <c r="AL100" i="27"/>
  <c r="BB100" i="27"/>
  <c r="BR100" i="27"/>
  <c r="CH100" i="27"/>
  <c r="CX100" i="27"/>
  <c r="I101" i="27"/>
  <c r="Y101" i="27"/>
  <c r="AO101" i="27"/>
  <c r="BE101" i="27"/>
  <c r="BU101" i="27"/>
  <c r="CK101" i="27"/>
  <c r="DA101" i="27"/>
  <c r="L102" i="27"/>
  <c r="AB102" i="27"/>
  <c r="AR102" i="27"/>
  <c r="BH102" i="27"/>
  <c r="BX102" i="27"/>
  <c r="CN102" i="27"/>
  <c r="DD102" i="27"/>
  <c r="O103" i="27"/>
  <c r="AE103" i="27"/>
  <c r="AU103" i="27"/>
  <c r="BK103" i="27"/>
  <c r="CA103" i="27"/>
  <c r="CQ103" i="27"/>
  <c r="DG103" i="27"/>
  <c r="R104" i="27"/>
  <c r="AH104" i="27"/>
  <c r="AX104" i="27"/>
  <c r="BN104" i="27"/>
  <c r="CD104" i="27"/>
  <c r="CT104" i="27"/>
  <c r="E105" i="27"/>
  <c r="U105" i="27"/>
  <c r="AK105" i="27"/>
  <c r="BA105" i="27"/>
  <c r="BQ105" i="27"/>
  <c r="CG105" i="27"/>
  <c r="CW105" i="27"/>
  <c r="H106" i="27"/>
  <c r="X106" i="27"/>
  <c r="AN106" i="27"/>
  <c r="BD106" i="27"/>
  <c r="BT106" i="27"/>
  <c r="CJ106" i="27"/>
  <c r="CZ106" i="27"/>
  <c r="K107" i="27"/>
  <c r="AA107" i="27"/>
  <c r="AQ107" i="27"/>
  <c r="BG107" i="27"/>
  <c r="BW107" i="27"/>
  <c r="CM107" i="27"/>
  <c r="DC107" i="27"/>
  <c r="N108" i="27"/>
  <c r="AD108" i="27"/>
  <c r="AT108" i="27"/>
  <c r="BJ108" i="27"/>
  <c r="BZ108" i="27"/>
  <c r="CP108" i="27"/>
  <c r="DF108" i="27"/>
  <c r="Q109" i="27"/>
  <c r="AG109" i="27"/>
  <c r="AW109" i="27"/>
  <c r="BM109" i="27"/>
  <c r="CC109" i="27"/>
  <c r="CS109" i="27"/>
  <c r="D110" i="27"/>
  <c r="T110" i="27"/>
  <c r="AJ110" i="27"/>
  <c r="AZ110" i="27"/>
  <c r="BP110" i="27"/>
  <c r="CF110" i="27"/>
  <c r="CV110" i="27"/>
  <c r="G111" i="27"/>
  <c r="W111" i="27"/>
  <c r="AM111" i="27"/>
  <c r="BC111" i="27"/>
  <c r="BS111" i="27"/>
  <c r="CI111" i="27"/>
  <c r="CY111" i="27"/>
  <c r="J112" i="27"/>
  <c r="Z112" i="27"/>
  <c r="AP112" i="27"/>
  <c r="BF112" i="27"/>
  <c r="BV112" i="27"/>
  <c r="CL112" i="27"/>
  <c r="DB112" i="27"/>
  <c r="M113" i="27"/>
  <c r="AC113" i="27"/>
  <c r="AS113" i="27"/>
  <c r="BI113" i="27"/>
  <c r="BY113" i="27"/>
  <c r="CO113" i="27"/>
  <c r="DE113" i="27"/>
  <c r="P114" i="27"/>
  <c r="AF114" i="27"/>
  <c r="AV114" i="27"/>
  <c r="BL114" i="27"/>
  <c r="CB114" i="27"/>
  <c r="CR114" i="27"/>
  <c r="DH114" i="27"/>
  <c r="CP85" i="27"/>
  <c r="D87" i="27"/>
  <c r="CE87" i="27"/>
  <c r="AI88" i="27"/>
  <c r="CF88" i="27"/>
  <c r="J89" i="27"/>
  <c r="AR89" i="27"/>
  <c r="CH89" i="27"/>
  <c r="I90" i="27"/>
  <c r="AO90" i="27"/>
  <c r="BU90" i="27"/>
  <c r="DA90" i="27"/>
  <c r="AB91" i="27"/>
  <c r="BH91" i="27"/>
  <c r="CJ91" i="27"/>
  <c r="DG91" i="27"/>
  <c r="AD92" i="27"/>
  <c r="AZ92" i="27"/>
  <c r="CA92" i="27"/>
  <c r="CV92" i="27"/>
  <c r="Q93" i="27"/>
  <c r="AL93" i="27"/>
  <c r="BL93" i="27"/>
  <c r="CG93" i="27"/>
  <c r="DG93" i="27"/>
  <c r="W94" i="27"/>
  <c r="AW94" i="27"/>
  <c r="BR94" i="27"/>
  <c r="CM94" i="27"/>
  <c r="F95" i="27"/>
  <c r="Z95" i="27"/>
  <c r="AT95" i="27"/>
  <c r="BQ95" i="27"/>
  <c r="CJ95" i="27"/>
  <c r="DC95" i="27"/>
  <c r="Q96" i="27"/>
  <c r="AM96" i="27"/>
  <c r="BF96" i="27"/>
  <c r="BY96" i="27"/>
  <c r="CR96" i="27"/>
  <c r="I97" i="27"/>
  <c r="AB97" i="27"/>
  <c r="AS97" i="27"/>
  <c r="BJ97" i="27"/>
  <c r="BZ97" i="27"/>
  <c r="CP97" i="27"/>
  <c r="DF97" i="27"/>
  <c r="Q98" i="27"/>
  <c r="AG98" i="27"/>
  <c r="AW98" i="27"/>
  <c r="BM98" i="27"/>
  <c r="CC98" i="27"/>
  <c r="CS98" i="27"/>
  <c r="D99" i="27"/>
  <c r="T99" i="27"/>
  <c r="AJ99" i="27"/>
  <c r="AZ99" i="27"/>
  <c r="BP99" i="27"/>
  <c r="CF99" i="27"/>
  <c r="CV99" i="27"/>
  <c r="G100" i="27"/>
  <c r="W100" i="27"/>
  <c r="AM100" i="27"/>
  <c r="BC100" i="27"/>
  <c r="BS100" i="27"/>
  <c r="CI100" i="27"/>
  <c r="CY100" i="27"/>
  <c r="J101" i="27"/>
  <c r="Z101" i="27"/>
  <c r="AP101" i="27"/>
  <c r="BF101" i="27"/>
  <c r="BV101" i="27"/>
  <c r="CL101" i="27"/>
  <c r="DB101" i="27"/>
  <c r="M102" i="27"/>
  <c r="AC102" i="27"/>
  <c r="AS102" i="27"/>
  <c r="BI102" i="27"/>
  <c r="BY102" i="27"/>
  <c r="CO102" i="27"/>
  <c r="DE102" i="27"/>
  <c r="P103" i="27"/>
  <c r="AF103" i="27"/>
  <c r="AV103" i="27"/>
  <c r="BL103" i="27"/>
  <c r="CB103" i="27"/>
  <c r="CR103" i="27"/>
  <c r="DH103" i="27"/>
  <c r="S104" i="27"/>
  <c r="AI104" i="27"/>
  <c r="AY104" i="27"/>
  <c r="BO104" i="27"/>
  <c r="CE104" i="27"/>
  <c r="CU104" i="27"/>
  <c r="F105" i="27"/>
  <c r="V105" i="27"/>
  <c r="AL105" i="27"/>
  <c r="BB105" i="27"/>
  <c r="BR105" i="27"/>
  <c r="CH105" i="27"/>
  <c r="CX105" i="27"/>
  <c r="I106" i="27"/>
  <c r="Y106" i="27"/>
  <c r="AO106" i="27"/>
  <c r="BE106" i="27"/>
  <c r="BU106" i="27"/>
  <c r="CK106" i="27"/>
  <c r="DA106" i="27"/>
  <c r="L107" i="27"/>
  <c r="AB107" i="27"/>
  <c r="AR107" i="27"/>
  <c r="BH107" i="27"/>
  <c r="BX107" i="27"/>
  <c r="CN107" i="27"/>
  <c r="DD107" i="27"/>
  <c r="O108" i="27"/>
  <c r="AE108" i="27"/>
  <c r="AU108" i="27"/>
  <c r="BK108" i="27"/>
  <c r="CA108" i="27"/>
  <c r="CQ108" i="27"/>
  <c r="DG108" i="27"/>
  <c r="R109" i="27"/>
  <c r="AH109" i="27"/>
  <c r="AX109" i="27"/>
  <c r="BN109" i="27"/>
  <c r="CD109" i="27"/>
  <c r="CT109" i="27"/>
  <c r="E110" i="27"/>
  <c r="U110" i="27"/>
  <c r="AK110" i="27"/>
  <c r="BA110" i="27"/>
  <c r="BQ110" i="27"/>
  <c r="CG110" i="27"/>
  <c r="CW110" i="27"/>
  <c r="H111" i="27"/>
  <c r="X111" i="27"/>
  <c r="AN111" i="27"/>
  <c r="BD111" i="27"/>
  <c r="BT111" i="27"/>
  <c r="CJ111" i="27"/>
  <c r="CZ111" i="27"/>
  <c r="K112" i="27"/>
  <c r="AA112" i="27"/>
  <c r="AQ112" i="27"/>
  <c r="BG112" i="27"/>
  <c r="BW112" i="27"/>
  <c r="CM112" i="27"/>
  <c r="DC112" i="27"/>
  <c r="N113" i="27"/>
  <c r="AD113" i="27"/>
  <c r="AT113" i="27"/>
  <c r="BJ113" i="27"/>
  <c r="BZ113" i="27"/>
  <c r="CP113" i="27"/>
  <c r="DF113" i="27"/>
  <c r="Q114" i="27"/>
  <c r="AG114" i="27"/>
  <c r="AW114" i="27"/>
  <c r="BM114" i="27"/>
  <c r="CC114" i="27"/>
  <c r="CS114" i="27"/>
  <c r="BA9" i="27"/>
  <c r="CP10" i="27"/>
  <c r="AW7" i="27"/>
  <c r="D9" i="27"/>
  <c r="BT10" i="27"/>
  <c r="S7" i="27"/>
  <c r="CG8" i="27"/>
  <c r="Z10" i="27"/>
  <c r="BX6" i="27"/>
  <c r="BE8" i="27"/>
  <c r="X10" i="27"/>
  <c r="BP6" i="27"/>
  <c r="E15" i="27"/>
  <c r="DB11" i="27"/>
  <c r="CC8" i="27"/>
  <c r="S10" i="27"/>
  <c r="BN6" i="27"/>
  <c r="Y8" i="27"/>
  <c r="AK17" i="27"/>
  <c r="AY14" i="27"/>
  <c r="AI11" i="27"/>
  <c r="DG7" i="27"/>
  <c r="Q17" i="27"/>
  <c r="AA14" i="27"/>
  <c r="N11" i="27"/>
  <c r="CD7" i="27"/>
  <c r="AV20" i="27"/>
  <c r="E18" i="27"/>
  <c r="P15" i="27"/>
  <c r="I12" i="27"/>
  <c r="CS8" i="27"/>
  <c r="R21" i="27"/>
  <c r="CK18" i="27"/>
  <c r="E16" i="27"/>
  <c r="F13" i="27"/>
  <c r="CX9" i="27"/>
  <c r="AG6" i="27"/>
  <c r="AB8" i="27"/>
  <c r="BN10" i="27"/>
  <c r="CZ12" i="27"/>
  <c r="AG15" i="27"/>
  <c r="BS17" i="27"/>
  <c r="CL7" i="27"/>
  <c r="X6" i="27"/>
  <c r="BJ8" i="27"/>
  <c r="CV10" i="27"/>
  <c r="AC13" i="27"/>
  <c r="BO15" i="27"/>
  <c r="DA17" i="27"/>
  <c r="CN7" i="27"/>
  <c r="U10" i="27"/>
  <c r="BG12" i="27"/>
  <c r="CS14" i="27"/>
  <c r="Z17" i="27"/>
  <c r="AS7" i="27"/>
  <c r="CE9" i="27"/>
  <c r="L12" i="27"/>
  <c r="K6" i="27"/>
  <c r="AW8" i="27"/>
  <c r="P8" i="27"/>
  <c r="CN12" i="27"/>
  <c r="AV8" i="27"/>
  <c r="DF13" i="27"/>
  <c r="BC16" i="27"/>
  <c r="Z7" i="27"/>
  <c r="BS16" i="27"/>
  <c r="AR7" i="27"/>
  <c r="AT10" i="27"/>
  <c r="AH11" i="27"/>
  <c r="AX10" i="27"/>
  <c r="J17" i="27"/>
  <c r="AA9" i="27"/>
  <c r="BV10" i="27"/>
  <c r="U7" i="27"/>
  <c r="CI8" i="27"/>
  <c r="AV10" i="27"/>
  <c r="CV6" i="27"/>
  <c r="BG8" i="27"/>
  <c r="DH9" i="27"/>
  <c r="AV6" i="27"/>
  <c r="AI8" i="27"/>
  <c r="DE9" i="27"/>
  <c r="AT6" i="27"/>
  <c r="CN14" i="27"/>
  <c r="CD11" i="27"/>
  <c r="BC8" i="27"/>
  <c r="DC9" i="27"/>
  <c r="AR6" i="27"/>
  <c r="DH7" i="27"/>
  <c r="R17" i="27"/>
  <c r="AB14" i="27"/>
  <c r="O11" i="27"/>
  <c r="CE7" i="27"/>
  <c r="DC16" i="27"/>
  <c r="G14" i="27"/>
  <c r="CY10" i="27"/>
  <c r="BB7" i="27"/>
  <c r="AF20" i="27"/>
  <c r="CQ17" i="27"/>
  <c r="DB14" i="27"/>
  <c r="CS11" i="27"/>
  <c r="BS8" i="27"/>
  <c r="DG20" i="27"/>
  <c r="BU18" i="27"/>
  <c r="CP15" i="27"/>
  <c r="CQ12" i="27"/>
  <c r="BX9" i="27"/>
  <c r="F6" i="27"/>
  <c r="AR8" i="27"/>
  <c r="CD10" i="27"/>
  <c r="K13" i="27"/>
  <c r="AW15" i="27"/>
  <c r="CI17" i="27"/>
  <c r="DB7" i="27"/>
  <c r="AN6" i="27"/>
  <c r="BZ8" i="27"/>
  <c r="G11" i="27"/>
  <c r="AS13" i="27"/>
  <c r="CE15" i="27"/>
  <c r="L18" i="27"/>
  <c r="DD7" i="27"/>
  <c r="AK10" i="27"/>
  <c r="BW12" i="27"/>
  <c r="D15" i="27"/>
  <c r="AP17" i="27"/>
  <c r="BI7" i="27"/>
  <c r="CU9" i="27"/>
  <c r="AB12" i="27"/>
  <c r="AA6" i="27"/>
  <c r="R6" i="27"/>
  <c r="N13" i="27"/>
  <c r="CL17" i="27"/>
  <c r="BW6" i="27"/>
  <c r="BE6" i="27"/>
  <c r="BF12" i="27"/>
  <c r="BZ7" i="27"/>
  <c r="AO17" i="27"/>
  <c r="BE11" i="27"/>
  <c r="CL12" i="27"/>
  <c r="AR10" i="27"/>
  <c r="CZ7" i="27"/>
  <c r="BV7" i="27"/>
  <c r="F9" i="27"/>
  <c r="AY10" i="27"/>
  <c r="DD6" i="27"/>
  <c r="BN8" i="27"/>
  <c r="AB10" i="27"/>
  <c r="BZ6" i="27"/>
  <c r="AK8" i="27"/>
  <c r="CL9" i="27"/>
  <c r="T6" i="27"/>
  <c r="G8" i="27"/>
  <c r="CJ9" i="27"/>
  <c r="Q6" i="27"/>
  <c r="BU14" i="27"/>
  <c r="BJ11" i="27"/>
  <c r="AA8" i="27"/>
  <c r="CH9" i="27"/>
  <c r="O6" i="27"/>
  <c r="CF7" i="27"/>
  <c r="DD16" i="27"/>
  <c r="H14" i="27"/>
  <c r="CZ10" i="27"/>
  <c r="BC7" i="27"/>
  <c r="CJ16" i="27"/>
  <c r="CR13" i="27"/>
  <c r="CA10" i="27"/>
  <c r="AF7" i="27"/>
  <c r="P20" i="27"/>
  <c r="BX17" i="27"/>
  <c r="CI14" i="27"/>
  <c r="BY11" i="27"/>
  <c r="AX8" i="27"/>
  <c r="CQ20" i="27"/>
  <c r="BE18" i="27"/>
  <c r="BW15" i="27"/>
  <c r="BS12" i="27"/>
  <c r="BC9" i="27"/>
  <c r="V6" i="27"/>
  <c r="BH8" i="27"/>
  <c r="CT10" i="27"/>
  <c r="AA13" i="27"/>
  <c r="BM15" i="27"/>
  <c r="CY17" i="27"/>
  <c r="M8" i="27"/>
  <c r="BD6" i="27"/>
  <c r="CP8" i="27"/>
  <c r="W11" i="27"/>
  <c r="BI13" i="27"/>
  <c r="CU15" i="27"/>
  <c r="AB18" i="27"/>
  <c r="O8" i="27"/>
  <c r="BA10" i="27"/>
  <c r="CM12" i="27"/>
  <c r="T15" i="27"/>
  <c r="BF17" i="27"/>
  <c r="BY7" i="27"/>
  <c r="F10" i="27"/>
  <c r="AR12" i="27"/>
  <c r="AQ6" i="27"/>
  <c r="AL10" i="27"/>
  <c r="CQ8" i="27"/>
  <c r="CH10" i="27"/>
  <c r="BJ7" i="27"/>
  <c r="CJ11" i="27"/>
  <c r="BL9" i="27"/>
  <c r="CI16" i="27"/>
  <c r="BS7" i="27"/>
  <c r="X8" i="27"/>
  <c r="Q15" i="27"/>
  <c r="CK8" i="27"/>
  <c r="AD10" i="27"/>
  <c r="CB6" i="27"/>
  <c r="AM8" i="27"/>
  <c r="H10" i="27"/>
  <c r="AX6" i="27"/>
  <c r="I8" i="27"/>
  <c r="BQ9" i="27"/>
  <c r="T11" i="27"/>
  <c r="CJ7" i="27"/>
  <c r="BJ9" i="27"/>
  <c r="AQ17" i="27"/>
  <c r="BB14" i="27"/>
  <c r="AP11" i="27"/>
  <c r="E8" i="27"/>
  <c r="BH9" i="27"/>
  <c r="DA10" i="27"/>
  <c r="BD7" i="27"/>
  <c r="CK16" i="27"/>
  <c r="CS13" i="27"/>
  <c r="CB10" i="27"/>
  <c r="AG7" i="27"/>
  <c r="BN16" i="27"/>
  <c r="BT13" i="27"/>
  <c r="BG10" i="27"/>
  <c r="D7" i="27"/>
  <c r="DE19" i="27"/>
  <c r="BB17" i="27"/>
  <c r="BP14" i="27"/>
  <c r="BB11" i="27"/>
  <c r="V8" i="27"/>
  <c r="CA20" i="27"/>
  <c r="AN18" i="27"/>
  <c r="BD15" i="27"/>
  <c r="AY12" i="27"/>
  <c r="AC9" i="27"/>
  <c r="AL6" i="27"/>
  <c r="BX8" i="27"/>
  <c r="E11" i="27"/>
  <c r="AQ13" i="27"/>
  <c r="CC15" i="27"/>
  <c r="J18" i="27"/>
  <c r="AC8" i="27"/>
  <c r="BT6" i="27"/>
  <c r="DF8" i="27"/>
  <c r="AM11" i="27"/>
  <c r="BY13" i="27"/>
  <c r="F16" i="27"/>
  <c r="AR18" i="27"/>
  <c r="AE8" i="27"/>
  <c r="BQ10" i="27"/>
  <c r="DC12" i="27"/>
  <c r="AJ15" i="27"/>
  <c r="BV17" i="27"/>
  <c r="CO7" i="27"/>
  <c r="V10" i="27"/>
  <c r="BH12" i="27"/>
  <c r="BG6" i="27"/>
  <c r="AU8" i="27"/>
  <c r="DE7" i="27"/>
  <c r="BR16" i="27"/>
  <c r="AX9" i="27"/>
  <c r="CZ11" i="27"/>
  <c r="CP7" i="27"/>
  <c r="CP14" i="27"/>
  <c r="CN10" i="27"/>
  <c r="BG17" i="27"/>
  <c r="AF12" i="27"/>
  <c r="BC17" i="27"/>
  <c r="CC14" i="27"/>
  <c r="BP8" i="27"/>
  <c r="J10" i="27"/>
  <c r="AZ6" i="27"/>
  <c r="K8" i="27"/>
  <c r="CN9" i="27"/>
  <c r="AB6" i="27"/>
  <c r="CR7" i="27"/>
  <c r="AQ9" i="27"/>
  <c r="DE10" i="27"/>
  <c r="BN7" i="27"/>
  <c r="AO9" i="27"/>
  <c r="U17" i="27"/>
  <c r="AI14" i="27"/>
  <c r="R11" i="27"/>
  <c r="CH7" i="27"/>
  <c r="AM9" i="27"/>
  <c r="CC10" i="27"/>
  <c r="AH7" i="27"/>
  <c r="BO16" i="27"/>
  <c r="BU13" i="27"/>
  <c r="BH10" i="27"/>
  <c r="E7" i="27"/>
  <c r="AU16" i="27"/>
  <c r="AZ13" i="27"/>
  <c r="AM10" i="27"/>
  <c r="CG6" i="27"/>
  <c r="CO19" i="27"/>
  <c r="AI17" i="27"/>
  <c r="AU14" i="27"/>
  <c r="AG11" i="27"/>
  <c r="CY7" i="27"/>
  <c r="BK20" i="27"/>
  <c r="W18" i="27"/>
  <c r="AK15" i="27"/>
  <c r="AE12" i="27"/>
  <c r="H9" i="27"/>
  <c r="BB6" i="27"/>
  <c r="CN8" i="27"/>
  <c r="U11" i="27"/>
  <c r="BG13" i="27"/>
  <c r="CS15" i="27"/>
  <c r="G6" i="27"/>
  <c r="AS8" i="27"/>
  <c r="CJ6" i="27"/>
  <c r="Q9" i="27"/>
  <c r="BC11" i="27"/>
  <c r="CO13" i="27"/>
  <c r="V16" i="27"/>
  <c r="I6" i="27"/>
  <c r="CG10" i="27"/>
  <c r="AZ15" i="27"/>
  <c r="BX12" i="27"/>
  <c r="J6" i="27"/>
  <c r="BF6" i="27"/>
  <c r="BV6" i="27"/>
  <c r="DC7" i="27"/>
  <c r="CD9" i="27"/>
  <c r="CT6" i="27"/>
  <c r="AJ17" i="27"/>
  <c r="Z13" i="27"/>
  <c r="AT8" i="27"/>
  <c r="AC7" i="27"/>
  <c r="AO8" i="27"/>
  <c r="CP9" i="27"/>
  <c r="AD6" i="27"/>
  <c r="CT7" i="27"/>
  <c r="BS9" i="27"/>
  <c r="DG10" i="27"/>
  <c r="BP7" i="27"/>
  <c r="V9" i="27"/>
  <c r="CK10" i="27"/>
  <c r="AL7" i="27"/>
  <c r="T9" i="27"/>
  <c r="DG16" i="27"/>
  <c r="K14" i="27"/>
  <c r="DC10" i="27"/>
  <c r="BL7" i="27"/>
  <c r="M9" i="27"/>
  <c r="BI10" i="27"/>
  <c r="F7" i="27"/>
  <c r="AV16" i="27"/>
  <c r="BA13" i="27"/>
  <c r="AN10" i="27"/>
  <c r="CN6" i="27"/>
  <c r="AB16" i="27"/>
  <c r="AF13" i="27"/>
  <c r="O10" i="27"/>
  <c r="BK6" i="27"/>
  <c r="BY19" i="27"/>
  <c r="P17" i="27"/>
  <c r="Z14" i="27"/>
  <c r="M11" i="27"/>
  <c r="CC7" i="27"/>
  <c r="AU20" i="27"/>
  <c r="D18" i="27"/>
  <c r="O15" i="27"/>
  <c r="G12" i="27"/>
  <c r="CM8" i="27"/>
  <c r="BR6" i="27"/>
  <c r="DD8" i="27"/>
  <c r="AK11" i="27"/>
  <c r="BW13" i="27"/>
  <c r="D16" i="27"/>
  <c r="W6" i="27"/>
  <c r="BI8" i="27"/>
  <c r="CZ6" i="27"/>
  <c r="AG9" i="27"/>
  <c r="BS11" i="27"/>
  <c r="DE13" i="27"/>
  <c r="AL16" i="27"/>
  <c r="Y6" i="27"/>
  <c r="BK8" i="27"/>
  <c r="CW10" i="27"/>
  <c r="AD13" i="27"/>
  <c r="BP15" i="27"/>
  <c r="DB17" i="27"/>
  <c r="BB10" i="27"/>
  <c r="CM6" i="27"/>
  <c r="BJ13" i="27"/>
  <c r="N7" i="27"/>
  <c r="BK13" i="27"/>
  <c r="Y17" i="27"/>
  <c r="DH14" i="27"/>
  <c r="AW14" i="27"/>
  <c r="DB8" i="27"/>
  <c r="BR14" i="27"/>
  <c r="Z16" i="27"/>
  <c r="CF10" i="27"/>
  <c r="BO9" i="27"/>
  <c r="S8" i="27"/>
  <c r="BU9" i="27"/>
  <c r="D11" i="27"/>
  <c r="BR7" i="27"/>
  <c r="AS9" i="27"/>
  <c r="CM10" i="27"/>
  <c r="AN7" i="27"/>
  <c r="DA8" i="27"/>
  <c r="BM10" i="27"/>
  <c r="P7" i="27"/>
  <c r="CY8" i="27"/>
  <c r="CN16" i="27"/>
  <c r="CV13" i="27"/>
  <c r="CI10" i="27"/>
  <c r="AJ7" i="27"/>
  <c r="CW8" i="27"/>
  <c r="AO10" i="27"/>
  <c r="CO6" i="27"/>
  <c r="AC16" i="27"/>
  <c r="AG13" i="27"/>
  <c r="P10" i="27"/>
  <c r="BL6" i="27"/>
  <c r="I16" i="27"/>
  <c r="H13" i="27"/>
  <c r="CZ9" i="27"/>
  <c r="AI6" i="27"/>
  <c r="BI19" i="27"/>
  <c r="DB16" i="27"/>
  <c r="F14" i="27"/>
  <c r="CU10" i="27"/>
  <c r="BA7" i="27"/>
  <c r="AE20" i="27"/>
  <c r="CP17" i="27"/>
  <c r="DA14" i="27"/>
  <c r="CR11" i="27"/>
  <c r="BR8" i="27"/>
  <c r="CH6" i="27"/>
  <c r="O9" i="27"/>
  <c r="BA11" i="27"/>
  <c r="CM13" i="27"/>
  <c r="T16" i="27"/>
  <c r="AM6" i="27"/>
  <c r="BY8" i="27"/>
  <c r="K7" i="27"/>
  <c r="AW9" i="27"/>
  <c r="CI11" i="27"/>
  <c r="P14" i="27"/>
  <c r="BB16" i="27"/>
  <c r="AO6" i="27"/>
  <c r="CA8" i="27"/>
  <c r="H11" i="27"/>
  <c r="AT13" i="27"/>
  <c r="CF15" i="27"/>
  <c r="M18" i="27"/>
  <c r="AF8" i="27"/>
  <c r="BR10" i="27"/>
  <c r="DD12" i="27"/>
  <c r="DC6" i="27"/>
  <c r="BC6" i="27"/>
  <c r="CY11" i="27"/>
  <c r="X11" i="27"/>
  <c r="O13" i="27"/>
  <c r="T10" i="27"/>
  <c r="CA13" i="27"/>
  <c r="AJ10" i="27"/>
  <c r="AZ10" i="27"/>
  <c r="CX8" i="27"/>
  <c r="DA18" i="27"/>
  <c r="E10" i="27"/>
  <c r="CV7" i="27"/>
  <c r="AZ9" i="27"/>
  <c r="CO10" i="27"/>
  <c r="AV7" i="27"/>
  <c r="X9" i="27"/>
  <c r="BS10" i="27"/>
  <c r="R7" i="27"/>
  <c r="CF8" i="27"/>
  <c r="AS10" i="27"/>
  <c r="CS6" i="27"/>
  <c r="CD8" i="27"/>
  <c r="BU16" i="27"/>
  <c r="CB13" i="27"/>
  <c r="BK10" i="27"/>
  <c r="H7" i="27"/>
  <c r="BW8" i="27"/>
  <c r="Q10" i="27"/>
  <c r="BM6" i="27"/>
  <c r="J16" i="27"/>
  <c r="I13" i="27"/>
  <c r="DA9" i="27"/>
  <c r="AJ6" i="27"/>
  <c r="CR15" i="27"/>
  <c r="CS12" i="27"/>
  <c r="BZ9" i="27"/>
  <c r="L6" i="27"/>
  <c r="AS19" i="27"/>
  <c r="CG16" i="27"/>
  <c r="CN13" i="27"/>
  <c r="BZ10" i="27"/>
  <c r="AE7" i="27"/>
  <c r="O20" i="27"/>
  <c r="BW17" i="27"/>
  <c r="CH14" i="27"/>
  <c r="BX11" i="27"/>
  <c r="AQ8" i="27"/>
  <c r="CX6" i="27"/>
  <c r="AE9" i="27"/>
  <c r="BQ11" i="27"/>
  <c r="DC13" i="27"/>
  <c r="AJ16" i="27"/>
  <c r="CO8" i="27"/>
  <c r="AA7" i="27"/>
  <c r="BM9" i="27"/>
  <c r="AF14" i="27"/>
  <c r="CV15" i="27"/>
  <c r="CR14" i="27"/>
  <c r="AG14" i="27"/>
  <c r="AP7" i="27"/>
  <c r="AP10" i="27"/>
  <c r="J11" i="27"/>
  <c r="BT7" i="27"/>
  <c r="Z9" i="27"/>
  <c r="BU10" i="27"/>
  <c r="T7" i="27"/>
  <c r="DC8" i="27"/>
  <c r="AU10" i="27"/>
  <c r="CU6" i="27"/>
  <c r="BF8" i="27"/>
  <c r="Y10" i="27"/>
  <c r="BQ6" i="27"/>
  <c r="BD8" i="27"/>
  <c r="AY16" i="27"/>
  <c r="BD13" i="27"/>
  <c r="AQ10" i="27"/>
  <c r="CQ6" i="27"/>
  <c r="BB8" i="27"/>
  <c r="DB9" i="27"/>
  <c r="AK6" i="27"/>
  <c r="CT15" i="27"/>
  <c r="CT12" i="27"/>
  <c r="CF9" i="27"/>
  <c r="M6" i="27"/>
  <c r="BY15" i="27"/>
  <c r="BY12" i="27"/>
  <c r="BE9" i="27"/>
  <c r="BO21" i="27"/>
  <c r="AC19" i="27"/>
  <c r="BM16" i="27"/>
  <c r="BS13" i="27"/>
  <c r="BF10" i="27"/>
  <c r="DH6" i="27"/>
  <c r="DD19" i="27"/>
  <c r="BA17" i="27"/>
  <c r="BO14" i="27"/>
  <c r="AZ11" i="27"/>
  <c r="U8" i="27"/>
  <c r="I7" i="27"/>
  <c r="AU9" i="27"/>
  <c r="CG11" i="27"/>
  <c r="N14" i="27"/>
  <c r="AZ16" i="27"/>
  <c r="BS6" i="27"/>
  <c r="DE8" i="27"/>
  <c r="AQ7" i="27"/>
  <c r="CC9" i="27"/>
  <c r="J12" i="27"/>
  <c r="AV14" i="27"/>
  <c r="CH16" i="27"/>
  <c r="BU6" i="27"/>
  <c r="DG8" i="27"/>
  <c r="AN11" i="27"/>
  <c r="BZ13" i="27"/>
  <c r="G16" i="27"/>
  <c r="Z6" i="27"/>
  <c r="BL8" i="27"/>
  <c r="CX10" i="27"/>
  <c r="AE13" i="27"/>
  <c r="AD7" i="27"/>
  <c r="AP12" i="27"/>
  <c r="BT11" i="27"/>
  <c r="Y11" i="27"/>
  <c r="AO11" i="27"/>
  <c r="G17" i="27"/>
  <c r="CL6" i="27"/>
  <c r="N8" i="27"/>
  <c r="AI9" i="27"/>
  <c r="X15" i="27"/>
  <c r="AH21" i="27"/>
  <c r="M13" i="27"/>
  <c r="CQ10" i="27"/>
  <c r="AX7" i="27"/>
  <c r="E9" i="27"/>
  <c r="AW10" i="27"/>
  <c r="CW6" i="27"/>
  <c r="CH8" i="27"/>
  <c r="AA10" i="27"/>
  <c r="BY6" i="27"/>
  <c r="AJ8" i="27"/>
  <c r="DF9" i="27"/>
  <c r="AU6" i="27"/>
  <c r="AH8" i="27"/>
  <c r="AF16" i="27"/>
  <c r="AJ13" i="27"/>
  <c r="W10" i="27"/>
  <c r="BO6" i="27"/>
  <c r="Z8" i="27"/>
  <c r="CG9" i="27"/>
  <c r="N6" i="27"/>
  <c r="BZ15" i="27"/>
  <c r="BZ12" i="27"/>
  <c r="BF9" i="27"/>
  <c r="AP18" i="27"/>
  <c r="BF15" i="27"/>
  <c r="BA12" i="27"/>
  <c r="AJ9" i="27"/>
  <c r="AY21" i="27"/>
  <c r="M19" i="27"/>
  <c r="AT16" i="27"/>
  <c r="AY13" i="27"/>
  <c r="AI10" i="27"/>
  <c r="CF6" i="27"/>
  <c r="CN19" i="27"/>
  <c r="AH17" i="27"/>
  <c r="AS14" i="27"/>
  <c r="AF11" i="27"/>
  <c r="CX7" i="27"/>
  <c r="Y7" i="27"/>
  <c r="BK9" i="27"/>
  <c r="CW11" i="27"/>
  <c r="AD14" i="27"/>
  <c r="BP16" i="27"/>
  <c r="CI6" i="27"/>
  <c r="P9" i="27"/>
  <c r="BG7" i="27"/>
  <c r="CS9" i="27"/>
  <c r="Z12" i="27"/>
  <c r="BL14" i="27"/>
  <c r="CX16" i="27"/>
  <c r="CK6" i="27"/>
  <c r="R9" i="27"/>
  <c r="BD11" i="27"/>
  <c r="CP13" i="27"/>
  <c r="W16" i="27"/>
  <c r="AP6" i="27"/>
  <c r="CB8" i="27"/>
  <c r="I11" i="27"/>
  <c r="AU13" i="27"/>
  <c r="AT7" i="27"/>
  <c r="AT14" i="27"/>
  <c r="AF9" i="27"/>
  <c r="D10" i="27"/>
  <c r="I17" i="27"/>
  <c r="AH9" i="27"/>
  <c r="AM16" i="27"/>
  <c r="Q14" i="27"/>
  <c r="AN12" i="27"/>
  <c r="S9" i="27"/>
  <c r="S15" i="27"/>
  <c r="DF7" i="27"/>
  <c r="CR6" i="27"/>
  <c r="X18" i="27"/>
  <c r="H6" i="27"/>
  <c r="BW10" i="27"/>
  <c r="V7" i="27"/>
  <c r="CJ8" i="27"/>
  <c r="AC10" i="27"/>
  <c r="CA6" i="27"/>
  <c r="BM8" i="27"/>
  <c r="G10" i="27"/>
  <c r="AW6" i="27"/>
  <c r="H8" i="27"/>
  <c r="CK9" i="27"/>
  <c r="S6" i="27"/>
  <c r="F8" i="27"/>
  <c r="M16" i="27"/>
  <c r="P13" i="27"/>
  <c r="DD9" i="27"/>
  <c r="AS6" i="27"/>
  <c r="D8" i="27"/>
  <c r="BG9" i="27"/>
  <c r="AQ18" i="27"/>
  <c r="BG15" i="27"/>
  <c r="BB12" i="27"/>
  <c r="AK9" i="27"/>
  <c r="Y18" i="27"/>
  <c r="AM15" i="27"/>
  <c r="AG12" i="27"/>
  <c r="J9" i="27"/>
  <c r="AI21" i="27"/>
  <c r="DB18" i="27"/>
  <c r="AA16" i="27"/>
  <c r="AB13" i="27"/>
  <c r="N10" i="27"/>
  <c r="BJ6" i="27"/>
  <c r="BX19" i="27"/>
  <c r="O17" i="27"/>
  <c r="Y14" i="27"/>
  <c r="L11" i="27"/>
  <c r="CB7" i="27"/>
  <c r="AO7" i="27"/>
  <c r="CA9" i="27"/>
  <c r="H12" i="27"/>
  <c r="CF16" i="27"/>
  <c r="CY6" i="27"/>
  <c r="BW7" i="27"/>
  <c r="CB14" i="27"/>
  <c r="DA6" i="27"/>
  <c r="CR8" i="27"/>
  <c r="DH8" i="27"/>
  <c r="BV12" i="27"/>
  <c r="BE17" i="27"/>
  <c r="BU11" i="27"/>
  <c r="F11" i="27"/>
  <c r="BG11" i="27"/>
  <c r="L8" i="27"/>
  <c r="DA11" i="27"/>
  <c r="BC10" i="27"/>
  <c r="DE6" i="27"/>
  <c r="BO8" i="27"/>
  <c r="I10" i="27"/>
  <c r="AY6" i="27"/>
  <c r="AL8" i="27"/>
  <c r="CM9" i="27"/>
  <c r="U6" i="27"/>
  <c r="CQ7" i="27"/>
  <c r="BP9" i="27"/>
  <c r="S11" i="27"/>
  <c r="CI7" i="27"/>
  <c r="CY15" i="27"/>
  <c r="CW12" i="27"/>
  <c r="CI9" i="27"/>
  <c r="P6" i="27"/>
  <c r="CG7" i="27"/>
  <c r="AL9" i="27"/>
  <c r="Z18" i="27"/>
  <c r="AN15" i="27"/>
  <c r="AH12" i="27"/>
  <c r="K9" i="27"/>
  <c r="F18" i="27"/>
  <c r="R15" i="27"/>
  <c r="M12" i="27"/>
  <c r="CT8" i="27"/>
  <c r="S21" i="27"/>
  <c r="CL18" i="27"/>
  <c r="H16" i="27"/>
  <c r="G13" i="27"/>
  <c r="CY9" i="27"/>
  <c r="AH6" i="27"/>
  <c r="BH19" i="27"/>
  <c r="DA16" i="27"/>
  <c r="E14" i="27"/>
  <c r="CS10" i="27"/>
  <c r="AZ7" i="27"/>
  <c r="BE7" i="27"/>
  <c r="CQ9" i="27"/>
  <c r="X12" i="27"/>
  <c r="BJ14" i="27"/>
  <c r="CV16" i="27"/>
  <c r="J7" i="27"/>
  <c r="AV9" i="27"/>
  <c r="CM7" i="27"/>
  <c r="L7" i="27"/>
  <c r="BN9" i="27"/>
  <c r="CQ13" i="27"/>
  <c r="CB9" i="27"/>
  <c r="DG13" i="27"/>
  <c r="AU7" i="27"/>
  <c r="BA8" i="27"/>
  <c r="AL15" i="27"/>
  <c r="CJ12" i="27"/>
  <c r="AQ12" i="27"/>
  <c r="AE10" i="27"/>
  <c r="CC6" i="27"/>
  <c r="AN8" i="27"/>
  <c r="CO9" i="27"/>
  <c r="AC6" i="27"/>
  <c r="J8" i="27"/>
  <c r="BR9" i="27"/>
  <c r="DF10" i="27"/>
  <c r="BO7" i="27"/>
  <c r="AP9" i="27"/>
  <c r="DD10" i="27"/>
  <c r="BM7" i="27"/>
  <c r="CD15" i="27"/>
  <c r="CC12" i="27"/>
  <c r="BI9" i="27"/>
  <c r="DB10" i="27"/>
  <c r="BK7" i="27"/>
  <c r="L9" i="27"/>
  <c r="G18" i="27"/>
  <c r="U15" i="27"/>
  <c r="N12" i="27"/>
  <c r="CU8" i="27"/>
  <c r="CR17" i="27"/>
  <c r="DC14" i="27"/>
  <c r="CT11" i="27"/>
  <c r="BT8" i="27"/>
  <c r="DH20" i="27"/>
  <c r="BV18" i="27"/>
  <c r="CQ15" i="27"/>
  <c r="CR12" i="27"/>
  <c r="BY9" i="27"/>
  <c r="E6" i="27"/>
  <c r="AR19" i="27"/>
  <c r="CE16" i="27"/>
  <c r="CL13" i="27"/>
  <c r="BY10" i="27"/>
  <c r="X7" i="27"/>
  <c r="BU7" i="27"/>
  <c r="DG9" i="27"/>
  <c r="BZ14" i="27"/>
  <c r="AB7" i="27"/>
  <c r="K12" i="27"/>
  <c r="Y9" i="27"/>
  <c r="CP6" i="27"/>
  <c r="BL20" i="27"/>
  <c r="BI6" i="27"/>
  <c r="CK17" i="27"/>
  <c r="AH14" i="27"/>
  <c r="K10" i="27"/>
  <c r="BA6" i="27"/>
  <c r="R8" i="27"/>
  <c r="BT9" i="27"/>
  <c r="AA11" i="27"/>
  <c r="CS7" i="27"/>
  <c r="AR9" i="27"/>
  <c r="CL10" i="27"/>
  <c r="AM7" i="27"/>
  <c r="U9" i="27"/>
  <c r="CJ10" i="27"/>
  <c r="AK7" i="27"/>
  <c r="BJ15" i="27"/>
  <c r="BI12" i="27"/>
  <c r="AN9" i="27"/>
  <c r="CE10" i="27"/>
  <c r="AI7" i="27"/>
  <c r="CV8" i="27"/>
  <c r="CS17" i="27"/>
  <c r="DD14" i="27"/>
  <c r="CU11" i="27"/>
  <c r="BU8" i="27"/>
  <c r="BY17" i="27"/>
  <c r="CJ14" i="27"/>
  <c r="BZ11" i="27"/>
  <c r="AY8" i="27"/>
  <c r="CR20" i="27"/>
  <c r="BF18" i="27"/>
  <c r="BX15" i="27"/>
  <c r="BU12" i="27"/>
  <c r="BD9" i="27"/>
  <c r="BN21" i="27"/>
  <c r="AB19" i="27"/>
  <c r="BL16" i="27"/>
  <c r="BR13" i="27"/>
  <c r="BE10" i="27"/>
  <c r="DG6" i="27"/>
  <c r="CK7" i="27"/>
  <c r="R10" i="27"/>
  <c r="BD12" i="27"/>
  <c r="W17" i="27"/>
  <c r="DB6" i="27"/>
  <c r="CE8" i="27"/>
  <c r="AX14" i="27"/>
  <c r="M10" i="27"/>
  <c r="AY15" i="27"/>
  <c r="AG8" i="27"/>
  <c r="CV9" i="27"/>
  <c r="AE6" i="27"/>
  <c r="CU7" i="27"/>
  <c r="AT9" i="27"/>
  <c r="DH10" i="27"/>
  <c r="BQ7" i="27"/>
  <c r="W9" i="27"/>
  <c r="BO10" i="27"/>
  <c r="Q7" i="27"/>
  <c r="CZ8" i="27"/>
  <c r="BL10" i="27"/>
  <c r="O7" i="27"/>
  <c r="AQ15" i="27"/>
  <c r="AK12" i="27"/>
  <c r="N9" i="27"/>
  <c r="BJ10" i="27"/>
  <c r="G7" i="27"/>
  <c r="BV8" i="27"/>
  <c r="BZ17" i="27"/>
  <c r="CK14" i="27"/>
  <c r="CA11" i="27"/>
  <c r="AZ8" i="27"/>
  <c r="BD17" i="27"/>
  <c r="BQ14" i="27"/>
  <c r="BF11" i="27"/>
  <c r="W8" i="27"/>
  <c r="CB20" i="27"/>
  <c r="AO18" i="27"/>
  <c r="BE15" i="27"/>
  <c r="AZ12" i="27"/>
  <c r="AD9" i="27"/>
  <c r="AX21" i="27"/>
  <c r="L19" i="27"/>
  <c r="AS16" i="27"/>
  <c r="AX13" i="27"/>
  <c r="AG10" i="27"/>
  <c r="CE6" i="27"/>
  <c r="DA7" i="27"/>
  <c r="AH10" i="27"/>
  <c r="BT12" i="27"/>
  <c r="DF14" i="27"/>
  <c r="AM17" i="27"/>
  <c r="BF7" i="27"/>
  <c r="CR9" i="27"/>
  <c r="AD8" i="27"/>
  <c r="BP10" i="27"/>
  <c r="DB12" i="27"/>
  <c r="AI15" i="27"/>
  <c r="BU17" i="27"/>
  <c r="BH7" i="27"/>
  <c r="CT9" i="27"/>
  <c r="AA12" i="27"/>
  <c r="BM14" i="27"/>
  <c r="CY16" i="27"/>
  <c r="M7" i="27"/>
  <c r="AY9" i="27"/>
  <c r="CK11" i="27"/>
  <c r="R14" i="27"/>
  <c r="Q8" i="27"/>
  <c r="BV9" i="27"/>
  <c r="Q12" i="27"/>
  <c r="I9" i="27"/>
  <c r="BX7" i="27"/>
  <c r="V14" i="7"/>
  <c r="V6" i="7"/>
  <c r="AI15" i="8" l="1"/>
  <c r="AI58" i="8"/>
  <c r="AI98" i="8"/>
  <c r="AI33" i="8"/>
  <c r="AI110" i="8"/>
  <c r="AI52" i="8"/>
  <c r="AI88" i="8"/>
  <c r="AI95" i="8"/>
  <c r="AI11" i="8"/>
  <c r="AI68" i="8"/>
  <c r="AI82" i="8"/>
  <c r="AI56" i="8"/>
  <c r="AI105" i="8"/>
  <c r="AI36" i="8"/>
  <c r="AI57" i="8"/>
  <c r="AI66" i="8"/>
  <c r="AI40" i="8"/>
  <c r="AI94" i="8"/>
  <c r="AI23" i="8"/>
  <c r="AI13" i="8"/>
  <c r="AI34" i="8"/>
  <c r="AI77" i="8"/>
  <c r="AI18" i="8"/>
  <c r="AI20" i="8"/>
  <c r="AI25" i="8"/>
  <c r="AI50" i="8"/>
  <c r="AI87" i="8"/>
  <c r="AI30" i="8"/>
  <c r="AI70" i="8"/>
  <c r="AI44" i="8"/>
  <c r="AI19" i="8"/>
  <c r="AI104" i="8"/>
  <c r="AI39" i="8"/>
  <c r="AI22" i="8"/>
  <c r="AI111" i="8"/>
  <c r="AI108" i="8"/>
  <c r="AI78" i="8"/>
  <c r="AI31" i="8"/>
  <c r="AI102" i="8"/>
  <c r="AI14" i="8"/>
  <c r="AI24" i="8"/>
  <c r="AI62" i="8"/>
  <c r="AI54" i="8"/>
  <c r="AI92" i="8"/>
  <c r="AI21" i="8"/>
  <c r="AI79" i="8"/>
  <c r="AI93" i="8"/>
  <c r="AI109" i="8"/>
  <c r="AI38" i="8"/>
  <c r="AI28" i="8"/>
  <c r="AI83" i="8"/>
  <c r="AI63" i="8"/>
  <c r="AI7" i="8"/>
  <c r="AI101" i="8"/>
  <c r="AI67" i="8"/>
  <c r="AI112" i="8"/>
  <c r="AI55" i="8"/>
  <c r="AI61" i="8"/>
  <c r="AI75" i="8"/>
  <c r="AI47" i="8"/>
  <c r="AI45" i="8"/>
  <c r="AI12" i="8"/>
  <c r="AI6" i="8"/>
  <c r="AI60" i="8"/>
  <c r="AI51" i="8"/>
  <c r="AI74" i="8"/>
  <c r="AI96" i="8"/>
  <c r="AI43" i="8"/>
  <c r="AI73" i="8"/>
  <c r="AI27" i="8"/>
  <c r="AI81" i="8"/>
  <c r="AI48" i="8"/>
  <c r="AI17" i="8"/>
  <c r="AI86" i="8"/>
  <c r="AI107" i="8"/>
  <c r="AI85" i="8"/>
  <c r="AI91" i="8"/>
  <c r="AI113" i="8"/>
  <c r="AI26" i="8"/>
  <c r="AI80" i="8"/>
  <c r="AI59" i="8"/>
  <c r="AI37" i="8"/>
  <c r="AI97" i="8"/>
  <c r="AI64" i="8"/>
  <c r="AI90" i="8"/>
  <c r="AI9" i="8"/>
  <c r="AI46" i="8"/>
  <c r="AI69" i="8"/>
  <c r="AI53" i="8"/>
  <c r="AI99" i="8"/>
  <c r="AI76" i="8"/>
  <c r="AI100" i="8"/>
  <c r="AI106" i="8"/>
  <c r="AI35" i="8"/>
  <c r="AI42" i="8"/>
  <c r="AI65" i="8"/>
  <c r="AI72" i="8"/>
  <c r="AI32" i="8"/>
  <c r="AI84" i="8"/>
  <c r="AI114" i="8"/>
  <c r="AI89" i="8"/>
  <c r="AI49" i="8"/>
  <c r="AI8" i="8"/>
  <c r="AI16" i="8"/>
  <c r="AI10" i="8"/>
  <c r="AI41" i="8"/>
  <c r="AI103" i="8"/>
  <c r="AI71" i="8"/>
  <c r="AI29" i="8"/>
  <c r="AI111" i="35"/>
  <c r="AI93" i="35"/>
  <c r="AJ93" i="35" s="1"/>
  <c r="AI34" i="35"/>
  <c r="AJ34" i="35" s="1"/>
  <c r="AI40" i="35"/>
  <c r="AJ40" i="35" s="1"/>
  <c r="AI87" i="35"/>
  <c r="AI43" i="35"/>
  <c r="AJ43" i="35" s="1"/>
  <c r="AI71" i="35"/>
  <c r="AJ71" i="35" s="1"/>
  <c r="AI99" i="35"/>
  <c r="AI110" i="35"/>
  <c r="AI59" i="35"/>
  <c r="AJ59" i="35" s="1"/>
  <c r="AI107" i="35"/>
  <c r="AJ107" i="35" s="1"/>
  <c r="AI91" i="35"/>
  <c r="AI82" i="35"/>
  <c r="AJ82" i="35" s="1"/>
  <c r="AI79" i="35"/>
  <c r="AJ79" i="35" s="1"/>
  <c r="AI21" i="35"/>
  <c r="AJ21" i="35" s="1"/>
  <c r="AI65" i="35"/>
  <c r="AJ65" i="35" s="1"/>
  <c r="AI103" i="35"/>
  <c r="AI62" i="35"/>
  <c r="AJ62" i="35" s="1"/>
  <c r="AI85" i="35"/>
  <c r="AJ85" i="35" s="1"/>
  <c r="AI70" i="35"/>
  <c r="AJ70" i="35" s="1"/>
  <c r="AI98" i="35"/>
  <c r="AJ98" i="35" s="1"/>
  <c r="AI90" i="35"/>
  <c r="AI35" i="35"/>
  <c r="AJ35" i="35" s="1"/>
  <c r="AI96" i="35"/>
  <c r="AJ96" i="35" s="1"/>
  <c r="AI94" i="35"/>
  <c r="AJ94" i="35" s="1"/>
  <c r="AI11" i="35"/>
  <c r="AJ11" i="35" s="1"/>
  <c r="AI31" i="35"/>
  <c r="AI36" i="35"/>
  <c r="AI25" i="35"/>
  <c r="AJ25" i="35" s="1"/>
  <c r="AI95" i="35"/>
  <c r="AJ95" i="35" s="1"/>
  <c r="AI73" i="35"/>
  <c r="AJ73" i="35" s="1"/>
  <c r="AI42" i="35"/>
  <c r="AJ42" i="35" s="1"/>
  <c r="AI102" i="35"/>
  <c r="AJ102" i="35" s="1"/>
  <c r="AI48" i="35"/>
  <c r="AJ48" i="35" s="1"/>
  <c r="AI15" i="35"/>
  <c r="AJ15" i="35" s="1"/>
  <c r="AI86" i="35"/>
  <c r="AI57" i="35"/>
  <c r="AJ57" i="35" s="1"/>
  <c r="AI52" i="35"/>
  <c r="AJ52" i="35" s="1"/>
  <c r="AI74" i="35"/>
  <c r="AJ74" i="35" s="1"/>
  <c r="AI100" i="35"/>
  <c r="AJ100" i="35" s="1"/>
  <c r="AI75" i="35"/>
  <c r="AJ75" i="35" s="1"/>
  <c r="AI14" i="35"/>
  <c r="AI53" i="35"/>
  <c r="AJ53" i="35" s="1"/>
  <c r="AI17" i="35"/>
  <c r="AJ17" i="35" s="1"/>
  <c r="AI106" i="35"/>
  <c r="AJ106" i="35" s="1"/>
  <c r="AI45" i="35"/>
  <c r="AJ45" i="35" s="1"/>
  <c r="AI54" i="35"/>
  <c r="AJ54" i="35" s="1"/>
  <c r="AI114" i="35"/>
  <c r="AJ114" i="35" s="1"/>
  <c r="AI8" i="35"/>
  <c r="AJ8" i="35" s="1"/>
  <c r="AI77" i="35"/>
  <c r="AI24" i="35"/>
  <c r="AJ24" i="35" s="1"/>
  <c r="AI68" i="35"/>
  <c r="AJ68" i="35" s="1"/>
  <c r="AI38" i="35"/>
  <c r="AJ38" i="35" s="1"/>
  <c r="AI97" i="35"/>
  <c r="AI28" i="35"/>
  <c r="AJ28" i="35" s="1"/>
  <c r="AI16" i="35"/>
  <c r="AJ16" i="35" s="1"/>
  <c r="AI55" i="35"/>
  <c r="AJ55" i="35" s="1"/>
  <c r="AI19" i="35"/>
  <c r="AJ19" i="35" s="1"/>
  <c r="AI20" i="35"/>
  <c r="AJ20" i="35" s="1"/>
  <c r="AI47" i="35"/>
  <c r="AJ47" i="35" s="1"/>
  <c r="AI64" i="35"/>
  <c r="AJ64" i="35" s="1"/>
  <c r="AI113" i="35"/>
  <c r="AJ113" i="35" s="1"/>
  <c r="AI30" i="35"/>
  <c r="AI41" i="35"/>
  <c r="AJ41" i="35" s="1"/>
  <c r="AI44" i="35"/>
  <c r="AJ44" i="35" s="1"/>
  <c r="AI89" i="35"/>
  <c r="AI22" i="35"/>
  <c r="AJ22" i="35" s="1"/>
  <c r="AI80" i="35"/>
  <c r="AJ80" i="35" s="1"/>
  <c r="AI51" i="35"/>
  <c r="AJ51" i="35" s="1"/>
  <c r="AI61" i="35"/>
  <c r="AJ61" i="35" s="1"/>
  <c r="AI109" i="35"/>
  <c r="AI6" i="35"/>
  <c r="AI63" i="35"/>
  <c r="AJ63" i="35" s="1"/>
  <c r="AI72" i="35"/>
  <c r="AJ72" i="35" s="1"/>
  <c r="AI88" i="35"/>
  <c r="AI46" i="35"/>
  <c r="AJ46" i="35" s="1"/>
  <c r="AI49" i="35"/>
  <c r="AJ49" i="35" s="1"/>
  <c r="AI56" i="35"/>
  <c r="AJ56" i="35" s="1"/>
  <c r="AI78" i="35"/>
  <c r="AI66" i="35"/>
  <c r="AI92" i="35"/>
  <c r="AJ92" i="35" s="1"/>
  <c r="AI104" i="35"/>
  <c r="AI13" i="35"/>
  <c r="AI83" i="35"/>
  <c r="AI101" i="35"/>
  <c r="AJ101" i="35" s="1"/>
  <c r="AI7" i="35"/>
  <c r="AJ7" i="35" s="1"/>
  <c r="AI9" i="35"/>
  <c r="AJ9" i="35" s="1"/>
  <c r="AI76" i="35"/>
  <c r="AJ76" i="35" s="1"/>
  <c r="AI105" i="35"/>
  <c r="AJ105" i="35" s="1"/>
  <c r="AI108" i="35"/>
  <c r="AI84" i="35"/>
  <c r="AI29" i="35"/>
  <c r="AJ29" i="35" s="1"/>
  <c r="AI112" i="35"/>
  <c r="AI58" i="35"/>
  <c r="AJ58" i="35" s="1"/>
  <c r="AI32" i="35"/>
  <c r="AI67" i="35"/>
  <c r="AJ67" i="35" s="1"/>
  <c r="AI12" i="35"/>
  <c r="AJ12" i="35" s="1"/>
  <c r="AI50" i="35"/>
  <c r="AJ50" i="35" s="1"/>
  <c r="AI37" i="35"/>
  <c r="AI81" i="35"/>
  <c r="AJ81" i="35" s="1"/>
  <c r="AI26" i="35"/>
  <c r="AJ26" i="35" s="1"/>
  <c r="AI39" i="35"/>
  <c r="AI10" i="35"/>
  <c r="AI23" i="35"/>
  <c r="AJ23" i="35" s="1"/>
  <c r="AI27" i="35"/>
  <c r="AJ27" i="35" s="1"/>
  <c r="AI33" i="35"/>
  <c r="AJ33" i="35" s="1"/>
  <c r="AI69" i="35"/>
  <c r="AJ69" i="35" s="1"/>
  <c r="AI18" i="35"/>
  <c r="AI60" i="35"/>
  <c r="AJ60" i="35" s="1"/>
  <c r="AI109" i="37"/>
  <c r="AI95" i="37"/>
  <c r="AJ95" i="37" s="1"/>
  <c r="AI35" i="37"/>
  <c r="AJ35" i="37" s="1"/>
  <c r="AI33" i="37"/>
  <c r="AJ33" i="37" s="1"/>
  <c r="AI98" i="37"/>
  <c r="AJ98" i="37" s="1"/>
  <c r="AI14" i="37"/>
  <c r="AI100" i="37"/>
  <c r="AJ100" i="37" s="1"/>
  <c r="AI88" i="37"/>
  <c r="AI90" i="37"/>
  <c r="AI13" i="37"/>
  <c r="AI21" i="37"/>
  <c r="AJ21" i="37" s="1"/>
  <c r="AI7" i="37"/>
  <c r="AJ7" i="37" s="1"/>
  <c r="AI104" i="37"/>
  <c r="AI106" i="37"/>
  <c r="AJ106" i="37" s="1"/>
  <c r="AI29" i="37"/>
  <c r="AJ29" i="37" s="1"/>
  <c r="AI25" i="37"/>
  <c r="AJ25" i="37" s="1"/>
  <c r="AI82" i="37"/>
  <c r="AJ82" i="37" s="1"/>
  <c r="AI16" i="37"/>
  <c r="AJ16" i="37" s="1"/>
  <c r="AI30" i="37"/>
  <c r="AI94" i="37"/>
  <c r="AJ94" i="37" s="1"/>
  <c r="AI107" i="37"/>
  <c r="AJ107" i="37" s="1"/>
  <c r="AI48" i="37"/>
  <c r="AJ48" i="37" s="1"/>
  <c r="AI65" i="37"/>
  <c r="AJ65" i="37" s="1"/>
  <c r="AI46" i="37"/>
  <c r="AJ46" i="37" s="1"/>
  <c r="AI37" i="37"/>
  <c r="AI23" i="37"/>
  <c r="AJ23" i="37" s="1"/>
  <c r="AI45" i="37"/>
  <c r="AJ45" i="37" s="1"/>
  <c r="AI78" i="37"/>
  <c r="AI55" i="37"/>
  <c r="AJ55" i="37" s="1"/>
  <c r="AI77" i="37"/>
  <c r="AI71" i="37"/>
  <c r="AJ71" i="37" s="1"/>
  <c r="AI49" i="37"/>
  <c r="AJ49" i="37" s="1"/>
  <c r="AI114" i="37"/>
  <c r="AJ114" i="37" s="1"/>
  <c r="AI62" i="37"/>
  <c r="AJ62" i="37" s="1"/>
  <c r="AI53" i="37"/>
  <c r="AJ53" i="37" s="1"/>
  <c r="AI39" i="37"/>
  <c r="AI70" i="37"/>
  <c r="AJ70" i="37" s="1"/>
  <c r="AI43" i="37"/>
  <c r="AJ43" i="37" s="1"/>
  <c r="AI61" i="37"/>
  <c r="AJ61" i="37" s="1"/>
  <c r="AI69" i="37"/>
  <c r="AJ69" i="37" s="1"/>
  <c r="AI75" i="37"/>
  <c r="AJ75" i="37" s="1"/>
  <c r="AI34" i="37"/>
  <c r="AJ34" i="37" s="1"/>
  <c r="AI18" i="37"/>
  <c r="AI9" i="37"/>
  <c r="AJ9" i="37" s="1"/>
  <c r="AI93" i="37"/>
  <c r="AJ93" i="37" s="1"/>
  <c r="AI74" i="37"/>
  <c r="AJ74" i="37" s="1"/>
  <c r="AI83" i="37"/>
  <c r="AI67" i="37"/>
  <c r="AJ67" i="37" s="1"/>
  <c r="AI85" i="37"/>
  <c r="AJ85" i="37" s="1"/>
  <c r="AI47" i="37"/>
  <c r="AJ47" i="37" s="1"/>
  <c r="AI17" i="37"/>
  <c r="AJ17" i="37" s="1"/>
  <c r="AI110" i="37"/>
  <c r="AI101" i="37"/>
  <c r="AJ101" i="37" s="1"/>
  <c r="AI87" i="37"/>
  <c r="AI41" i="37"/>
  <c r="AJ41" i="37" s="1"/>
  <c r="AI11" i="37"/>
  <c r="AJ11" i="37" s="1"/>
  <c r="AI103" i="37"/>
  <c r="AI57" i="37"/>
  <c r="AJ57" i="37" s="1"/>
  <c r="AI91" i="37"/>
  <c r="AI96" i="37"/>
  <c r="AJ96" i="37" s="1"/>
  <c r="AI66" i="37"/>
  <c r="AI50" i="37"/>
  <c r="AJ50" i="37" s="1"/>
  <c r="AI19" i="37"/>
  <c r="AJ19" i="37" s="1"/>
  <c r="AI73" i="37"/>
  <c r="AJ73" i="37" s="1"/>
  <c r="AI12" i="37"/>
  <c r="AJ12" i="37" s="1"/>
  <c r="AI6" i="37"/>
  <c r="AI28" i="37"/>
  <c r="AJ28" i="37" s="1"/>
  <c r="AI99" i="37"/>
  <c r="AI79" i="37"/>
  <c r="AJ79" i="37" s="1"/>
  <c r="AI89" i="37"/>
  <c r="AI51" i="37"/>
  <c r="AJ51" i="37" s="1"/>
  <c r="AI63" i="37"/>
  <c r="AJ63" i="37" s="1"/>
  <c r="AI22" i="37"/>
  <c r="AJ22" i="37" s="1"/>
  <c r="AI86" i="37"/>
  <c r="AI105" i="37"/>
  <c r="AJ105" i="37" s="1"/>
  <c r="AI44" i="37"/>
  <c r="AJ44" i="37" s="1"/>
  <c r="AI102" i="37"/>
  <c r="AJ102" i="37" s="1"/>
  <c r="AI40" i="37"/>
  <c r="AJ40" i="37" s="1"/>
  <c r="AI92" i="37"/>
  <c r="AJ92" i="37" s="1"/>
  <c r="AI111" i="37"/>
  <c r="AI112" i="37"/>
  <c r="AI20" i="37"/>
  <c r="AJ20" i="37" s="1"/>
  <c r="AI38" i="37"/>
  <c r="AJ38" i="37" s="1"/>
  <c r="AI8" i="37"/>
  <c r="AJ8" i="37" s="1"/>
  <c r="AI10" i="37"/>
  <c r="AI60" i="37"/>
  <c r="AJ60" i="37" s="1"/>
  <c r="AI15" i="37"/>
  <c r="AJ15" i="37" s="1"/>
  <c r="AI31" i="37"/>
  <c r="AI36" i="37"/>
  <c r="AI54" i="37"/>
  <c r="AJ54" i="37" s="1"/>
  <c r="AI24" i="37"/>
  <c r="AJ24" i="37" s="1"/>
  <c r="AI26" i="37"/>
  <c r="AJ26" i="37" s="1"/>
  <c r="AI76" i="37"/>
  <c r="AJ76" i="37" s="1"/>
  <c r="AI52" i="37"/>
  <c r="AJ52" i="37" s="1"/>
  <c r="AI42" i="37"/>
  <c r="AJ42" i="37" s="1"/>
  <c r="AI59" i="37"/>
  <c r="AJ59" i="37" s="1"/>
  <c r="AI64" i="37"/>
  <c r="AJ64" i="37" s="1"/>
  <c r="AI80" i="37"/>
  <c r="AJ80" i="37" s="1"/>
  <c r="AI27" i="37"/>
  <c r="AJ27" i="37" s="1"/>
  <c r="AI32" i="37"/>
  <c r="AI113" i="37"/>
  <c r="AJ113" i="37" s="1"/>
  <c r="AI68" i="37"/>
  <c r="AJ68" i="37" s="1"/>
  <c r="AI56" i="37"/>
  <c r="AJ56" i="37" s="1"/>
  <c r="AI58" i="37"/>
  <c r="AJ58" i="37" s="1"/>
  <c r="AI108" i="37"/>
  <c r="AI81" i="37"/>
  <c r="AJ81" i="37" s="1"/>
  <c r="AI97" i="37"/>
  <c r="AI84" i="37"/>
  <c r="AI72" i="37"/>
  <c r="AJ72" i="37" s="1"/>
  <c r="D6" i="29" a="1"/>
  <c r="P128" i="14"/>
  <c r="P127" i="14"/>
  <c r="P126" i="14"/>
  <c r="P125" i="14"/>
  <c r="P124" i="14"/>
  <c r="P123" i="14"/>
  <c r="P122" i="14"/>
  <c r="P121" i="14"/>
  <c r="P120" i="14"/>
  <c r="P119" i="14"/>
  <c r="P118" i="14"/>
  <c r="P117" i="14"/>
  <c r="P116" i="14"/>
  <c r="P77" i="14"/>
  <c r="P76" i="14"/>
  <c r="P75" i="14"/>
  <c r="P74" i="14"/>
  <c r="P73" i="14"/>
  <c r="P72" i="14"/>
  <c r="P71" i="14"/>
  <c r="P70" i="14"/>
  <c r="P69" i="14"/>
  <c r="P68" i="14"/>
  <c r="P67" i="14"/>
  <c r="P66" i="14"/>
  <c r="P65" i="14"/>
  <c r="P17" i="14"/>
  <c r="P18" i="14"/>
  <c r="P19" i="14"/>
  <c r="P20" i="14"/>
  <c r="P21" i="14"/>
  <c r="P22" i="14"/>
  <c r="P23" i="14"/>
  <c r="P24" i="14"/>
  <c r="P25" i="14"/>
  <c r="P26" i="14"/>
  <c r="P27" i="14"/>
  <c r="P28" i="14"/>
  <c r="P16" i="14"/>
  <c r="D6" i="29" l="1"/>
  <c r="V7" i="29"/>
  <c r="BB9" i="29"/>
  <c r="CI9" i="29"/>
  <c r="J10" i="29"/>
  <c r="AP10" i="29"/>
  <c r="BV10" i="29"/>
  <c r="CZ10" i="29"/>
  <c r="R11" i="29"/>
  <c r="AV11" i="29"/>
  <c r="BZ11" i="29"/>
  <c r="DD11" i="29"/>
  <c r="AC12" i="29"/>
  <c r="AZ12" i="29"/>
  <c r="CD12" i="29"/>
  <c r="DH12" i="29"/>
  <c r="AG13" i="29"/>
  <c r="BD13" i="29"/>
  <c r="CH13" i="29"/>
  <c r="G14" i="29"/>
  <c r="AK14" i="29"/>
  <c r="BO14" i="29"/>
  <c r="CL14" i="29"/>
  <c r="K15" i="29"/>
  <c r="AO15" i="29"/>
  <c r="BS15" i="29"/>
  <c r="CP15" i="29"/>
  <c r="O16" i="29"/>
  <c r="AQ16" i="29"/>
  <c r="BM16" i="29"/>
  <c r="CM16" i="29"/>
  <c r="DH16" i="29"/>
  <c r="AC17" i="29"/>
  <c r="AX17" i="29"/>
  <c r="BX17" i="29"/>
  <c r="CS17" i="29"/>
  <c r="M18" i="29"/>
  <c r="AI18" i="29"/>
  <c r="BD18" i="29"/>
  <c r="BT18" i="29"/>
  <c r="CJ18" i="29"/>
  <c r="CZ18" i="29"/>
  <c r="K19" i="29"/>
  <c r="AA19" i="29"/>
  <c r="AQ19" i="29"/>
  <c r="BG19" i="29"/>
  <c r="BW19" i="29"/>
  <c r="CM19" i="29"/>
  <c r="DC19" i="29"/>
  <c r="N20" i="29"/>
  <c r="AD20" i="29"/>
  <c r="AT20" i="29"/>
  <c r="BJ20" i="29"/>
  <c r="BZ20" i="29"/>
  <c r="CP20" i="29"/>
  <c r="DF20" i="29"/>
  <c r="Q21" i="29"/>
  <c r="AG21" i="29"/>
  <c r="AW21" i="29"/>
  <c r="BM21" i="29"/>
  <c r="CC21" i="29"/>
  <c r="CS21" i="29"/>
  <c r="D22" i="29"/>
  <c r="T22" i="29"/>
  <c r="AJ22" i="29"/>
  <c r="AZ22" i="29"/>
  <c r="BP22" i="29"/>
  <c r="CF22" i="29"/>
  <c r="CV22" i="29"/>
  <c r="G23" i="29"/>
  <c r="W23" i="29"/>
  <c r="AM23" i="29"/>
  <c r="BC23" i="29"/>
  <c r="BS23" i="29"/>
  <c r="CI23" i="29"/>
  <c r="CY23" i="29"/>
  <c r="J24" i="29"/>
  <c r="Z24" i="29"/>
  <c r="AP24" i="29"/>
  <c r="BF24" i="29"/>
  <c r="BV24" i="29"/>
  <c r="CL24" i="29"/>
  <c r="DB24" i="29"/>
  <c r="M25" i="29"/>
  <c r="AL7" i="29"/>
  <c r="BC9" i="29"/>
  <c r="CJ9" i="29"/>
  <c r="K10" i="29"/>
  <c r="AQ10" i="29"/>
  <c r="BW10" i="29"/>
  <c r="DA10" i="29"/>
  <c r="Z11" i="29"/>
  <c r="AW11" i="29"/>
  <c r="CA11" i="29"/>
  <c r="DE11" i="29"/>
  <c r="AD12" i="29"/>
  <c r="BA12" i="29"/>
  <c r="CE12" i="29"/>
  <c r="D13" i="29"/>
  <c r="AH13" i="29"/>
  <c r="BL13" i="29"/>
  <c r="CI13" i="29"/>
  <c r="H14" i="29"/>
  <c r="AL14" i="29"/>
  <c r="BP14" i="29"/>
  <c r="CM14" i="29"/>
  <c r="L15" i="29"/>
  <c r="AP15" i="29"/>
  <c r="BT15" i="29"/>
  <c r="CX15" i="29"/>
  <c r="P16" i="29"/>
  <c r="AR16" i="29"/>
  <c r="BN16" i="29"/>
  <c r="CN16" i="29"/>
  <c r="D17" i="29"/>
  <c r="AD17" i="29"/>
  <c r="AY17" i="29"/>
  <c r="BY17" i="29"/>
  <c r="CT17" i="29"/>
  <c r="O18" i="29"/>
  <c r="AJ18" i="29"/>
  <c r="BE18" i="29"/>
  <c r="BU18" i="29"/>
  <c r="CK18" i="29"/>
  <c r="DA18" i="29"/>
  <c r="L19" i="29"/>
  <c r="AB19" i="29"/>
  <c r="AR19" i="29"/>
  <c r="BH19" i="29"/>
  <c r="BX19" i="29"/>
  <c r="CN19" i="29"/>
  <c r="DD19" i="29"/>
  <c r="O20" i="29"/>
  <c r="AE20" i="29"/>
  <c r="AU20" i="29"/>
  <c r="BK20" i="29"/>
  <c r="CA20" i="29"/>
  <c r="CQ20" i="29"/>
  <c r="DG20" i="29"/>
  <c r="R21" i="29"/>
  <c r="AH21" i="29"/>
  <c r="AX21" i="29"/>
  <c r="BN21" i="29"/>
  <c r="CD21" i="29"/>
  <c r="CT21" i="29"/>
  <c r="E22" i="29"/>
  <c r="U22" i="29"/>
  <c r="AK22" i="29"/>
  <c r="BA22" i="29"/>
  <c r="BQ22" i="29"/>
  <c r="CG22" i="29"/>
  <c r="CW22" i="29"/>
  <c r="H23" i="29"/>
  <c r="X23" i="29"/>
  <c r="AN23" i="29"/>
  <c r="BD23" i="29"/>
  <c r="BT23" i="29"/>
  <c r="CJ23" i="29"/>
  <c r="CZ23" i="29"/>
  <c r="K24" i="29"/>
  <c r="AA24" i="29"/>
  <c r="BB7" i="29"/>
  <c r="BD9" i="29"/>
  <c r="CL9" i="29"/>
  <c r="M10" i="29"/>
  <c r="AS10" i="29"/>
  <c r="BX10" i="29"/>
  <c r="DB10" i="29"/>
  <c r="AA11" i="29"/>
  <c r="AX11" i="29"/>
  <c r="CB11" i="29"/>
  <c r="DF11" i="29"/>
  <c r="AE12" i="29"/>
  <c r="BI12" i="29"/>
  <c r="CF12" i="29"/>
  <c r="E13" i="29"/>
  <c r="AI13" i="29"/>
  <c r="BM13" i="29"/>
  <c r="CJ13" i="29"/>
  <c r="I14" i="29"/>
  <c r="AM14" i="29"/>
  <c r="BQ14" i="29"/>
  <c r="CU14" i="29"/>
  <c r="M15" i="29"/>
  <c r="AQ15" i="29"/>
  <c r="BU15" i="29"/>
  <c r="CY15" i="29"/>
  <c r="Q16" i="29"/>
  <c r="AS16" i="29"/>
  <c r="BS16" i="29"/>
  <c r="CO16" i="29"/>
  <c r="E17" i="29"/>
  <c r="AE17" i="29"/>
  <c r="AZ17" i="29"/>
  <c r="BZ17" i="29"/>
  <c r="CU17" i="29"/>
  <c r="P18" i="29"/>
  <c r="AK18" i="29"/>
  <c r="BF18" i="29"/>
  <c r="BV18" i="29"/>
  <c r="CL18" i="29"/>
  <c r="DB18" i="29"/>
  <c r="M19" i="29"/>
  <c r="AC19" i="29"/>
  <c r="AS19" i="29"/>
  <c r="BI19" i="29"/>
  <c r="BY19" i="29"/>
  <c r="CO19" i="29"/>
  <c r="DE19" i="29"/>
  <c r="P20" i="29"/>
  <c r="AF20" i="29"/>
  <c r="AV20" i="29"/>
  <c r="BL20" i="29"/>
  <c r="CB20" i="29"/>
  <c r="CR20" i="29"/>
  <c r="DH20" i="29"/>
  <c r="S21" i="29"/>
  <c r="AI21" i="29"/>
  <c r="AY21" i="29"/>
  <c r="BO21" i="29"/>
  <c r="CE21" i="29"/>
  <c r="CU21" i="29"/>
  <c r="F22" i="29"/>
  <c r="V22" i="29"/>
  <c r="AL22" i="29"/>
  <c r="BB22" i="29"/>
  <c r="BR22" i="29"/>
  <c r="CH22" i="29"/>
  <c r="CX22" i="29"/>
  <c r="I23" i="29"/>
  <c r="Y23" i="29"/>
  <c r="AO23" i="29"/>
  <c r="BE23" i="29"/>
  <c r="BU23" i="29"/>
  <c r="CK23" i="29"/>
  <c r="DA23" i="29"/>
  <c r="L24" i="29"/>
  <c r="AB24" i="29"/>
  <c r="AR24" i="29"/>
  <c r="BH24" i="29"/>
  <c r="BX24" i="29"/>
  <c r="CN24" i="29"/>
  <c r="DD24" i="29"/>
  <c r="O25" i="29"/>
  <c r="AE25" i="29"/>
  <c r="BR7" i="29"/>
  <c r="BF9" i="29"/>
  <c r="CM9" i="29"/>
  <c r="N10" i="29"/>
  <c r="AT10" i="29"/>
  <c r="BY10" i="29"/>
  <c r="DC10" i="29"/>
  <c r="AB11" i="29"/>
  <c r="BF11" i="29"/>
  <c r="CC11" i="29"/>
  <c r="DG11" i="29"/>
  <c r="AF12" i="29"/>
  <c r="BJ12" i="29"/>
  <c r="CG12" i="29"/>
  <c r="F13" i="29"/>
  <c r="AJ13" i="29"/>
  <c r="BN13" i="29"/>
  <c r="CR13" i="29"/>
  <c r="J14" i="29"/>
  <c r="AN14" i="29"/>
  <c r="BR14" i="29"/>
  <c r="CV14" i="29"/>
  <c r="N15" i="29"/>
  <c r="AR15" i="29"/>
  <c r="BV15" i="29"/>
  <c r="CZ15" i="29"/>
  <c r="W16" i="29"/>
  <c r="AT16" i="29"/>
  <c r="BU16" i="29"/>
  <c r="CP16" i="29"/>
  <c r="J17" i="29"/>
  <c r="AF17" i="29"/>
  <c r="BA17" i="29"/>
  <c r="CA17" i="29"/>
  <c r="CV17" i="29"/>
  <c r="Q18" i="29"/>
  <c r="AL18" i="29"/>
  <c r="BG18" i="29"/>
  <c r="BW18" i="29"/>
  <c r="CM18" i="29"/>
  <c r="DC18" i="29"/>
  <c r="N19" i="29"/>
  <c r="AD19" i="29"/>
  <c r="AT19" i="29"/>
  <c r="BJ19" i="29"/>
  <c r="BZ19" i="29"/>
  <c r="CP19" i="29"/>
  <c r="DF19" i="29"/>
  <c r="Q20" i="29"/>
  <c r="AG20" i="29"/>
  <c r="AW20" i="29"/>
  <c r="BM20" i="29"/>
  <c r="CC20" i="29"/>
  <c r="CS20" i="29"/>
  <c r="D21" i="29"/>
  <c r="T21" i="29"/>
  <c r="AJ21" i="29"/>
  <c r="AZ21" i="29"/>
  <c r="BP21" i="29"/>
  <c r="CF21" i="29"/>
  <c r="CV21" i="29"/>
  <c r="G22" i="29"/>
  <c r="W22" i="29"/>
  <c r="AM22" i="29"/>
  <c r="BC22" i="29"/>
  <c r="BS22" i="29"/>
  <c r="CI22" i="29"/>
  <c r="CY22" i="29"/>
  <c r="J23" i="29"/>
  <c r="Z23" i="29"/>
  <c r="AP23" i="29"/>
  <c r="BF23" i="29"/>
  <c r="BV23" i="29"/>
  <c r="CL23" i="29"/>
  <c r="DB23" i="29"/>
  <c r="M24" i="29"/>
  <c r="AC24" i="29"/>
  <c r="AS24" i="29"/>
  <c r="BI24" i="29"/>
  <c r="BY24" i="29"/>
  <c r="CO24" i="29"/>
  <c r="DE24" i="29"/>
  <c r="P25" i="29"/>
  <c r="AF25" i="29"/>
  <c r="AV25" i="29"/>
  <c r="CH7" i="29"/>
  <c r="BH9" i="29"/>
  <c r="CN9" i="29"/>
  <c r="O10" i="29"/>
  <c r="AU10" i="29"/>
  <c r="BZ10" i="29"/>
  <c r="DD10" i="29"/>
  <c r="AC11" i="29"/>
  <c r="BG11" i="29"/>
  <c r="CD11" i="29"/>
  <c r="DH11" i="29"/>
  <c r="AG12" i="29"/>
  <c r="BK12" i="29"/>
  <c r="CO12" i="29"/>
  <c r="G13" i="29"/>
  <c r="AK13" i="29"/>
  <c r="BO13" i="29"/>
  <c r="CS13" i="29"/>
  <c r="K14" i="29"/>
  <c r="AO14" i="29"/>
  <c r="BS14" i="29"/>
  <c r="CW14" i="29"/>
  <c r="V15" i="29"/>
  <c r="AS15" i="29"/>
  <c r="BW15" i="29"/>
  <c r="DA15" i="29"/>
  <c r="Y16" i="29"/>
  <c r="AU16" i="29"/>
  <c r="BV16" i="29"/>
  <c r="CQ16" i="29"/>
  <c r="L17" i="29"/>
  <c r="AG17" i="29"/>
  <c r="BF17" i="29"/>
  <c r="CB17" i="29"/>
  <c r="CW17" i="29"/>
  <c r="R18" i="29"/>
  <c r="AM18" i="29"/>
  <c r="BH18" i="29"/>
  <c r="BX18" i="29"/>
  <c r="CN18" i="29"/>
  <c r="DD18" i="29"/>
  <c r="O19" i="29"/>
  <c r="AE19" i="29"/>
  <c r="AU19" i="29"/>
  <c r="BK19" i="29"/>
  <c r="CA19" i="29"/>
  <c r="CQ19" i="29"/>
  <c r="DG19" i="29"/>
  <c r="R20" i="29"/>
  <c r="AH20" i="29"/>
  <c r="AX20" i="29"/>
  <c r="BN20" i="29"/>
  <c r="CD20" i="29"/>
  <c r="CT20" i="29"/>
  <c r="E21" i="29"/>
  <c r="U21" i="29"/>
  <c r="AK21" i="29"/>
  <c r="BA21" i="29"/>
  <c r="BQ21" i="29"/>
  <c r="CG21" i="29"/>
  <c r="CW21" i="29"/>
  <c r="H22" i="29"/>
  <c r="X22" i="29"/>
  <c r="AN22" i="29"/>
  <c r="BD22" i="29"/>
  <c r="BT22" i="29"/>
  <c r="CJ22" i="29"/>
  <c r="CZ22" i="29"/>
  <c r="K23" i="29"/>
  <c r="AA23" i="29"/>
  <c r="AQ23" i="29"/>
  <c r="BG23" i="29"/>
  <c r="BW23" i="29"/>
  <c r="CM23" i="29"/>
  <c r="DC23" i="29"/>
  <c r="N24" i="29"/>
  <c r="AD24" i="29"/>
  <c r="AT24" i="29"/>
  <c r="BJ24" i="29"/>
  <c r="BZ24" i="29"/>
  <c r="CP24" i="29"/>
  <c r="DF24" i="29"/>
  <c r="Q25" i="29"/>
  <c r="AG25" i="29"/>
  <c r="AW25" i="29"/>
  <c r="CX7" i="29"/>
  <c r="BP9" i="29"/>
  <c r="CV9" i="29"/>
  <c r="W10" i="29"/>
  <c r="BC10" i="29"/>
  <c r="CA10" i="29"/>
  <c r="DE10" i="29"/>
  <c r="AD11" i="29"/>
  <c r="BH11" i="29"/>
  <c r="CL11" i="29"/>
  <c r="D12" i="29"/>
  <c r="AH12" i="29"/>
  <c r="BL12" i="29"/>
  <c r="CP12" i="29"/>
  <c r="H13" i="29"/>
  <c r="AL13" i="29"/>
  <c r="BP13" i="29"/>
  <c r="CT13" i="29"/>
  <c r="S14" i="29"/>
  <c r="AP14" i="29"/>
  <c r="BT14" i="29"/>
  <c r="CX14" i="29"/>
  <c r="W15" i="29"/>
  <c r="AT15" i="29"/>
  <c r="BX15" i="29"/>
  <c r="DB15" i="29"/>
  <c r="Z16" i="29"/>
  <c r="AV16" i="29"/>
  <c r="BW16" i="29"/>
  <c r="CR16" i="29"/>
  <c r="M17" i="29"/>
  <c r="AH17" i="29"/>
  <c r="BH17" i="29"/>
  <c r="CC17" i="29"/>
  <c r="DB17" i="29"/>
  <c r="S18" i="29"/>
  <c r="AN18" i="29"/>
  <c r="BI18" i="29"/>
  <c r="BY18" i="29"/>
  <c r="CO18" i="29"/>
  <c r="DE18" i="29"/>
  <c r="P19" i="29"/>
  <c r="AF19" i="29"/>
  <c r="AV19" i="29"/>
  <c r="BL19" i="29"/>
  <c r="CB19" i="29"/>
  <c r="CR19" i="29"/>
  <c r="DH19" i="29"/>
  <c r="S20" i="29"/>
  <c r="AI20" i="29"/>
  <c r="AY20" i="29"/>
  <c r="BO20" i="29"/>
  <c r="CE20" i="29"/>
  <c r="CU20" i="29"/>
  <c r="F21" i="29"/>
  <c r="V21" i="29"/>
  <c r="AL21" i="29"/>
  <c r="BB21" i="29"/>
  <c r="BR21" i="29"/>
  <c r="CH21" i="29"/>
  <c r="CX21" i="29"/>
  <c r="I22" i="29"/>
  <c r="Y22" i="29"/>
  <c r="I8" i="29"/>
  <c r="BQ9" i="29"/>
  <c r="CW9" i="29"/>
  <c r="X10" i="29"/>
  <c r="BD10" i="29"/>
  <c r="CI10" i="29"/>
  <c r="DF10" i="29"/>
  <c r="AE11" i="29"/>
  <c r="BI11" i="29"/>
  <c r="CM11" i="29"/>
  <c r="E12" i="29"/>
  <c r="AI12" i="29"/>
  <c r="BM12" i="29"/>
  <c r="CQ12" i="29"/>
  <c r="P13" i="29"/>
  <c r="AM13" i="29"/>
  <c r="BQ13" i="29"/>
  <c r="CU13" i="29"/>
  <c r="T14" i="29"/>
  <c r="AQ14" i="29"/>
  <c r="BU14" i="29"/>
  <c r="CY14" i="29"/>
  <c r="X15" i="29"/>
  <c r="BB15" i="29"/>
  <c r="BY15" i="29"/>
  <c r="DC15" i="29"/>
  <c r="AA16" i="29"/>
  <c r="AW16" i="29"/>
  <c r="BX16" i="29"/>
  <c r="CS16" i="29"/>
  <c r="N17" i="29"/>
  <c r="AI17" i="29"/>
  <c r="BI17" i="29"/>
  <c r="CD17" i="29"/>
  <c r="DD17" i="29"/>
  <c r="T18" i="29"/>
  <c r="AS18" i="29"/>
  <c r="BJ18" i="29"/>
  <c r="BZ18" i="29"/>
  <c r="CP18" i="29"/>
  <c r="DF18" i="29"/>
  <c r="Q19" i="29"/>
  <c r="AG19" i="29"/>
  <c r="AW19" i="29"/>
  <c r="BM19" i="29"/>
  <c r="CC19" i="29"/>
  <c r="CS19" i="29"/>
  <c r="D20" i="29"/>
  <c r="T20" i="29"/>
  <c r="AJ20" i="29"/>
  <c r="AZ20" i="29"/>
  <c r="BP20" i="29"/>
  <c r="CF20" i="29"/>
  <c r="CV20" i="29"/>
  <c r="G21" i="29"/>
  <c r="W21" i="29"/>
  <c r="AM21" i="29"/>
  <c r="BC21" i="29"/>
  <c r="BS21" i="29"/>
  <c r="CI21" i="29"/>
  <c r="CY21" i="29"/>
  <c r="J22" i="29"/>
  <c r="Y8" i="29"/>
  <c r="BR9" i="29"/>
  <c r="CX9" i="29"/>
  <c r="Y10" i="29"/>
  <c r="BE10" i="29"/>
  <c r="CJ10" i="29"/>
  <c r="DG10" i="29"/>
  <c r="AF11" i="29"/>
  <c r="BJ11" i="29"/>
  <c r="CN11" i="29"/>
  <c r="M12" i="29"/>
  <c r="AJ12" i="29"/>
  <c r="BN12" i="29"/>
  <c r="CR12" i="29"/>
  <c r="Q13" i="29"/>
  <c r="AN13" i="29"/>
  <c r="BR13" i="29"/>
  <c r="CV13" i="29"/>
  <c r="U14" i="29"/>
  <c r="AY14" i="29"/>
  <c r="BV14" i="29"/>
  <c r="CZ14" i="29"/>
  <c r="Y15" i="29"/>
  <c r="BC15" i="29"/>
  <c r="BZ15" i="29"/>
  <c r="DD15" i="29"/>
  <c r="AB16" i="29"/>
  <c r="BC16" i="29"/>
  <c r="BY16" i="29"/>
  <c r="CT16" i="29"/>
  <c r="O17" i="29"/>
  <c r="AJ17" i="29"/>
  <c r="BJ17" i="29"/>
  <c r="CE17" i="29"/>
  <c r="DE17" i="29"/>
  <c r="U18" i="29"/>
  <c r="AU18" i="29"/>
  <c r="BK18" i="29"/>
  <c r="CA18" i="29"/>
  <c r="CQ18" i="29"/>
  <c r="DG18" i="29"/>
  <c r="R19" i="29"/>
  <c r="AH19" i="29"/>
  <c r="AX19" i="29"/>
  <c r="BN19" i="29"/>
  <c r="CD19" i="29"/>
  <c r="CT19" i="29"/>
  <c r="E20" i="29"/>
  <c r="U20" i="29"/>
  <c r="AK20" i="29"/>
  <c r="BA20" i="29"/>
  <c r="BQ20" i="29"/>
  <c r="CG20" i="29"/>
  <c r="CW20" i="29"/>
  <c r="S6" i="29"/>
  <c r="BE8" i="29"/>
  <c r="BT9" i="29"/>
  <c r="CZ9" i="29"/>
  <c r="AA10" i="29"/>
  <c r="BG10" i="29"/>
  <c r="CL10" i="29"/>
  <c r="K11" i="29"/>
  <c r="AH11" i="29"/>
  <c r="BL11" i="29"/>
  <c r="CP11" i="29"/>
  <c r="O12" i="29"/>
  <c r="AS12" i="29"/>
  <c r="BP12" i="29"/>
  <c r="CT12" i="29"/>
  <c r="S13" i="29"/>
  <c r="AW13" i="29"/>
  <c r="BT13" i="29"/>
  <c r="CX13" i="29"/>
  <c r="W14" i="29"/>
  <c r="BA14" i="29"/>
  <c r="CE14" i="29"/>
  <c r="DB14" i="29"/>
  <c r="AA15" i="29"/>
  <c r="BE15" i="29"/>
  <c r="CI15" i="29"/>
  <c r="DF15" i="29"/>
  <c r="AD16" i="29"/>
  <c r="BF16" i="29"/>
  <c r="CA16" i="29"/>
  <c r="DA16" i="29"/>
  <c r="Q17" i="29"/>
  <c r="AP17" i="29"/>
  <c r="BL17" i="29"/>
  <c r="CG17" i="29"/>
  <c r="DG17" i="29"/>
  <c r="W18" i="29"/>
  <c r="AW18" i="29"/>
  <c r="BM18" i="29"/>
  <c r="CC18" i="29"/>
  <c r="CS18" i="29"/>
  <c r="D19" i="29"/>
  <c r="T19" i="29"/>
  <c r="AI6" i="29"/>
  <c r="BU8" i="29"/>
  <c r="BV9" i="29"/>
  <c r="DB9" i="29"/>
  <c r="AC10" i="29"/>
  <c r="BI10" i="29"/>
  <c r="CM10" i="29"/>
  <c r="L11" i="29"/>
  <c r="AP11" i="29"/>
  <c r="BM11" i="29"/>
  <c r="CQ11" i="29"/>
  <c r="P12" i="29"/>
  <c r="AT12" i="29"/>
  <c r="BQ12" i="29"/>
  <c r="CU12" i="29"/>
  <c r="T13" i="29"/>
  <c r="AX13" i="29"/>
  <c r="CB13" i="29"/>
  <c r="CY13" i="29"/>
  <c r="X14" i="29"/>
  <c r="BB14" i="29"/>
  <c r="CF14" i="29"/>
  <c r="DC14" i="29"/>
  <c r="AB15" i="29"/>
  <c r="BF15" i="29"/>
  <c r="CJ15" i="29"/>
  <c r="I16" i="29"/>
  <c r="AE16" i="29"/>
  <c r="BG16" i="29"/>
  <c r="CB16" i="29"/>
  <c r="DB16" i="29"/>
  <c r="R17" i="29"/>
  <c r="AR17" i="29"/>
  <c r="BM17" i="29"/>
  <c r="CL17" i="29"/>
  <c r="DH17" i="29"/>
  <c r="X18" i="29"/>
  <c r="AX18" i="29"/>
  <c r="BN18" i="29"/>
  <c r="CD18" i="29"/>
  <c r="CT18" i="29"/>
  <c r="AY6" i="29"/>
  <c r="CK8" i="29"/>
  <c r="BW9" i="29"/>
  <c r="DC9" i="29"/>
  <c r="AD10" i="29"/>
  <c r="BJ10" i="29"/>
  <c r="CN10" i="29"/>
  <c r="M11" i="29"/>
  <c r="AQ11" i="29"/>
  <c r="BN11" i="29"/>
  <c r="CR11" i="29"/>
  <c r="Q12" i="29"/>
  <c r="AU12" i="29"/>
  <c r="BY12" i="29"/>
  <c r="CV12" i="29"/>
  <c r="U13" i="29"/>
  <c r="AY13" i="29"/>
  <c r="CC13" i="29"/>
  <c r="CZ13" i="29"/>
  <c r="Y14" i="29"/>
  <c r="BC14" i="29"/>
  <c r="CG14" i="29"/>
  <c r="F15" i="29"/>
  <c r="AC15" i="29"/>
  <c r="BG15" i="29"/>
  <c r="CK15" i="29"/>
  <c r="J16" i="29"/>
  <c r="AF16" i="29"/>
  <c r="BH16" i="29"/>
  <c r="CC16" i="29"/>
  <c r="DC16" i="29"/>
  <c r="BO6" i="29"/>
  <c r="DA8" i="29"/>
  <c r="BX9" i="29"/>
  <c r="DD9" i="29"/>
  <c r="AE10" i="29"/>
  <c r="BK10" i="29"/>
  <c r="CO10" i="29"/>
  <c r="N11" i="29"/>
  <c r="AR11" i="29"/>
  <c r="BV11" i="29"/>
  <c r="CS11" i="29"/>
  <c r="R12" i="29"/>
  <c r="AV12" i="29"/>
  <c r="BZ12" i="29"/>
  <c r="CW12" i="29"/>
  <c r="V13" i="29"/>
  <c r="AZ13" i="29"/>
  <c r="CD13" i="29"/>
  <c r="DH13" i="29"/>
  <c r="Z14" i="29"/>
  <c r="BD14" i="29"/>
  <c r="CH14" i="29"/>
  <c r="G15" i="29"/>
  <c r="AD15" i="29"/>
  <c r="BH15" i="29"/>
  <c r="CL15" i="29"/>
  <c r="K16" i="29"/>
  <c r="AG16" i="29"/>
  <c r="BI16" i="29"/>
  <c r="CD16" i="29"/>
  <c r="DD16" i="29"/>
  <c r="T17" i="29"/>
  <c r="CE6" i="29"/>
  <c r="L9" i="29"/>
  <c r="CF9" i="29"/>
  <c r="G10" i="29"/>
  <c r="AM10" i="29"/>
  <c r="BS10" i="29"/>
  <c r="CP10" i="29"/>
  <c r="O11" i="29"/>
  <c r="AS11" i="29"/>
  <c r="BW11" i="29"/>
  <c r="CT11" i="29"/>
  <c r="S12" i="29"/>
  <c r="AW12" i="29"/>
  <c r="CA12" i="29"/>
  <c r="DE12" i="29"/>
  <c r="W13" i="29"/>
  <c r="BA13" i="29"/>
  <c r="CE13" i="29"/>
  <c r="D14" i="29"/>
  <c r="AA14" i="29"/>
  <c r="BE14" i="29"/>
  <c r="CI14" i="29"/>
  <c r="CU6" i="29"/>
  <c r="AB9" i="29"/>
  <c r="CG9" i="29"/>
  <c r="H10" i="29"/>
  <c r="AN10" i="29"/>
  <c r="BT10" i="29"/>
  <c r="CQ10" i="29"/>
  <c r="P11" i="29"/>
  <c r="AT11" i="29"/>
  <c r="BX11" i="29"/>
  <c r="DB11" i="29"/>
  <c r="T12" i="29"/>
  <c r="AX12" i="29"/>
  <c r="CB12" i="29"/>
  <c r="DF12" i="29"/>
  <c r="X13" i="29"/>
  <c r="BB13" i="29"/>
  <c r="CF13" i="29"/>
  <c r="E14" i="29"/>
  <c r="AI14" i="29"/>
  <c r="F7" i="29"/>
  <c r="AR9" i="29"/>
  <c r="CH9" i="29"/>
  <c r="I10" i="29"/>
  <c r="AO10" i="29"/>
  <c r="BU10" i="29"/>
  <c r="CY10" i="29"/>
  <c r="Q11" i="29"/>
  <c r="AU11" i="29"/>
  <c r="BY11" i="29"/>
  <c r="DC11" i="29"/>
  <c r="U12" i="29"/>
  <c r="AY12" i="29"/>
  <c r="CC12" i="29"/>
  <c r="DG12" i="29"/>
  <c r="AF13" i="29"/>
  <c r="BC13" i="29"/>
  <c r="CG13" i="29"/>
  <c r="F14" i="29"/>
  <c r="AJ14" i="29"/>
  <c r="BG14" i="29"/>
  <c r="CK14" i="29"/>
  <c r="J15" i="29"/>
  <c r="AN15" i="29"/>
  <c r="BR15" i="29"/>
  <c r="CO15" i="29"/>
  <c r="N16" i="29"/>
  <c r="AP16" i="29"/>
  <c r="BK11" i="29"/>
  <c r="H15" i="29"/>
  <c r="AO16" i="29"/>
  <c r="Z17" i="29"/>
  <c r="CO17" i="29"/>
  <c r="AV18" i="29"/>
  <c r="CH18" i="29"/>
  <c r="U19" i="29"/>
  <c r="BA19" i="29"/>
  <c r="CG19" i="29"/>
  <c r="H20" i="29"/>
  <c r="AN20" i="29"/>
  <c r="BT20" i="29"/>
  <c r="CZ20" i="29"/>
  <c r="Y21" i="29"/>
  <c r="AV21" i="29"/>
  <c r="BZ21" i="29"/>
  <c r="DD21" i="29"/>
  <c r="AB22" i="29"/>
  <c r="AW22" i="29"/>
  <c r="BW22" i="29"/>
  <c r="CR22" i="29"/>
  <c r="M23" i="29"/>
  <c r="AH23" i="29"/>
  <c r="BH23" i="29"/>
  <c r="CC23" i="29"/>
  <c r="CX23" i="29"/>
  <c r="S24" i="29"/>
  <c r="AN24" i="29"/>
  <c r="BL24" i="29"/>
  <c r="CF24" i="29"/>
  <c r="CZ24" i="29"/>
  <c r="S25" i="29"/>
  <c r="AL25" i="29"/>
  <c r="BD25" i="29"/>
  <c r="BT25" i="29"/>
  <c r="CJ25" i="29"/>
  <c r="CZ25" i="29"/>
  <c r="K26" i="29"/>
  <c r="AA26" i="29"/>
  <c r="AQ26" i="29"/>
  <c r="BG26" i="29"/>
  <c r="BW26" i="29"/>
  <c r="CM26" i="29"/>
  <c r="DC26" i="29"/>
  <c r="N27" i="29"/>
  <c r="AD27" i="29"/>
  <c r="AT27" i="29"/>
  <c r="BJ27" i="29"/>
  <c r="BZ27" i="29"/>
  <c r="CP27" i="29"/>
  <c r="DF27" i="29"/>
  <c r="Q28" i="29"/>
  <c r="AG28" i="29"/>
  <c r="AW28" i="29"/>
  <c r="BM28" i="29"/>
  <c r="CC28" i="29"/>
  <c r="CS28" i="29"/>
  <c r="D29" i="29"/>
  <c r="T29" i="29"/>
  <c r="AJ29" i="29"/>
  <c r="AZ29" i="29"/>
  <c r="BP29" i="29"/>
  <c r="CF29" i="29"/>
  <c r="CV29" i="29"/>
  <c r="G30" i="29"/>
  <c r="W30" i="29"/>
  <c r="AM30" i="29"/>
  <c r="BC30" i="29"/>
  <c r="BS30" i="29"/>
  <c r="CI30" i="29"/>
  <c r="CY30" i="29"/>
  <c r="J31" i="29"/>
  <c r="Z31" i="29"/>
  <c r="AP31" i="29"/>
  <c r="BF31" i="29"/>
  <c r="BV31" i="29"/>
  <c r="CL31" i="29"/>
  <c r="DB31" i="29"/>
  <c r="M32" i="29"/>
  <c r="AC32" i="29"/>
  <c r="AS32" i="29"/>
  <c r="BI32" i="29"/>
  <c r="BY32" i="29"/>
  <c r="CO32" i="29"/>
  <c r="AV13" i="29"/>
  <c r="BJ15" i="29"/>
  <c r="CK16" i="29"/>
  <c r="AW17" i="29"/>
  <c r="F18" i="29"/>
  <c r="BO18" i="29"/>
  <c r="CY18" i="29"/>
  <c r="AJ19" i="29"/>
  <c r="CO11" i="29"/>
  <c r="AL15" i="29"/>
  <c r="BZ16" i="29"/>
  <c r="BK17" i="29"/>
  <c r="V18" i="29"/>
  <c r="CB18" i="29"/>
  <c r="J19" i="29"/>
  <c r="BB19" i="29"/>
  <c r="CI19" i="29"/>
  <c r="K20" i="29"/>
  <c r="AR20" i="29"/>
  <c r="BY20" i="29"/>
  <c r="H21" i="29"/>
  <c r="AF21" i="29"/>
  <c r="BK21" i="29"/>
  <c r="CP21" i="29"/>
  <c r="P22" i="29"/>
  <c r="AR22" i="29"/>
  <c r="BN22" i="29"/>
  <c r="CO22" i="29"/>
  <c r="F23" i="29"/>
  <c r="AG23" i="29"/>
  <c r="BI23" i="29"/>
  <c r="CE23" i="29"/>
  <c r="DF23" i="29"/>
  <c r="W24" i="29"/>
  <c r="AW24" i="29"/>
  <c r="BR24" i="29"/>
  <c r="CQ24" i="29"/>
  <c r="G25" i="29"/>
  <c r="AB25" i="29"/>
  <c r="AX25" i="29"/>
  <c r="BO25" i="29"/>
  <c r="CF25" i="29"/>
  <c r="CW25" i="29"/>
  <c r="I26" i="29"/>
  <c r="Z26" i="29"/>
  <c r="AR26" i="29"/>
  <c r="BI26" i="29"/>
  <c r="BZ26" i="29"/>
  <c r="CQ26" i="29"/>
  <c r="DH26" i="29"/>
  <c r="T27" i="29"/>
  <c r="AK27" i="29"/>
  <c r="BB27" i="29"/>
  <c r="BS27" i="29"/>
  <c r="CJ27" i="29"/>
  <c r="DA27" i="29"/>
  <c r="M28" i="29"/>
  <c r="AD28" i="29"/>
  <c r="AU28" i="29"/>
  <c r="BL28" i="29"/>
  <c r="CD28" i="29"/>
  <c r="CU28" i="29"/>
  <c r="G29" i="29"/>
  <c r="X29" i="29"/>
  <c r="AO29" i="29"/>
  <c r="BF29" i="29"/>
  <c r="BW29" i="29"/>
  <c r="CN29" i="29"/>
  <c r="DE29" i="29"/>
  <c r="Q30" i="29"/>
  <c r="AH30" i="29"/>
  <c r="AY30" i="29"/>
  <c r="BP30" i="29"/>
  <c r="CG30" i="29"/>
  <c r="CX30" i="29"/>
  <c r="K31" i="29"/>
  <c r="AB31" i="29"/>
  <c r="AS31" i="29"/>
  <c r="BJ31" i="29"/>
  <c r="CA31" i="29"/>
  <c r="CR31" i="29"/>
  <c r="D32" i="29"/>
  <c r="U32" i="29"/>
  <c r="AL32" i="29"/>
  <c r="BC32" i="29"/>
  <c r="BT32" i="29"/>
  <c r="CK32" i="29"/>
  <c r="DB32" i="29"/>
  <c r="M33" i="29"/>
  <c r="AC33" i="29"/>
  <c r="AS33" i="29"/>
  <c r="BI33" i="29"/>
  <c r="BY33" i="29"/>
  <c r="CO33" i="29"/>
  <c r="DE33" i="29"/>
  <c r="P34" i="29"/>
  <c r="AF34" i="29"/>
  <c r="AV34" i="29"/>
  <c r="BL34" i="29"/>
  <c r="CB34" i="29"/>
  <c r="CR34" i="29"/>
  <c r="DH34" i="29"/>
  <c r="S35" i="29"/>
  <c r="N12" i="29"/>
  <c r="AM15" i="29"/>
  <c r="CI16" i="29"/>
  <c r="BN17" i="29"/>
  <c r="AC18" i="29"/>
  <c r="CE18" i="29"/>
  <c r="S19" i="29"/>
  <c r="BC19" i="29"/>
  <c r="CJ19" i="29"/>
  <c r="L20" i="29"/>
  <c r="AS20" i="29"/>
  <c r="CH20" i="29"/>
  <c r="I21" i="29"/>
  <c r="AN21" i="29"/>
  <c r="BL21" i="29"/>
  <c r="CQ21" i="29"/>
  <c r="Q22" i="29"/>
  <c r="AS22" i="29"/>
  <c r="BO22" i="29"/>
  <c r="CP22" i="29"/>
  <c r="L23" i="29"/>
  <c r="AI23" i="29"/>
  <c r="BJ23" i="29"/>
  <c r="CF23" i="29"/>
  <c r="DG23" i="29"/>
  <c r="X24" i="29"/>
  <c r="AX24" i="29"/>
  <c r="BS24" i="29"/>
  <c r="CR24" i="29"/>
  <c r="H25" i="29"/>
  <c r="AC25" i="29"/>
  <c r="AY25" i="29"/>
  <c r="BP25" i="29"/>
  <c r="CG25" i="29"/>
  <c r="CX25" i="29"/>
  <c r="J26" i="29"/>
  <c r="AB26" i="29"/>
  <c r="AS26" i="29"/>
  <c r="BJ26" i="29"/>
  <c r="CA26" i="29"/>
  <c r="CR26" i="29"/>
  <c r="D27" i="29"/>
  <c r="U27" i="29"/>
  <c r="AL27" i="29"/>
  <c r="BC27" i="29"/>
  <c r="BT27" i="29"/>
  <c r="CK27" i="29"/>
  <c r="DB27" i="29"/>
  <c r="N28" i="29"/>
  <c r="AE28" i="29"/>
  <c r="AV28" i="29"/>
  <c r="BN28" i="29"/>
  <c r="CE28" i="29"/>
  <c r="CV28" i="29"/>
  <c r="H29" i="29"/>
  <c r="Y29" i="29"/>
  <c r="AP29" i="29"/>
  <c r="BG29" i="29"/>
  <c r="BX29" i="29"/>
  <c r="CO29" i="29"/>
  <c r="DF29" i="29"/>
  <c r="R30" i="29"/>
  <c r="AI30" i="29"/>
  <c r="AZ30" i="29"/>
  <c r="BQ30" i="29"/>
  <c r="CH30" i="29"/>
  <c r="CZ30" i="29"/>
  <c r="L31" i="29"/>
  <c r="AC31" i="29"/>
  <c r="AT31" i="29"/>
  <c r="BK31" i="29"/>
  <c r="CB31" i="29"/>
  <c r="CS31" i="29"/>
  <c r="E32" i="29"/>
  <c r="V32" i="29"/>
  <c r="AM32" i="29"/>
  <c r="BD32" i="29"/>
  <c r="BU32" i="29"/>
  <c r="CL32" i="29"/>
  <c r="DC32" i="29"/>
  <c r="N33" i="29"/>
  <c r="AD33" i="29"/>
  <c r="AT33" i="29"/>
  <c r="BJ33" i="29"/>
  <c r="BZ33" i="29"/>
  <c r="AK12" i="29"/>
  <c r="BD15" i="29"/>
  <c r="CL16" i="29"/>
  <c r="BO17" i="29"/>
  <c r="AE18" i="29"/>
  <c r="CF18" i="29"/>
  <c r="V19" i="29"/>
  <c r="BD19" i="29"/>
  <c r="CK19" i="29"/>
  <c r="M20" i="29"/>
  <c r="BB20" i="29"/>
  <c r="CI20" i="29"/>
  <c r="J21" i="29"/>
  <c r="AO21" i="29"/>
  <c r="BT21" i="29"/>
  <c r="CR21" i="29"/>
  <c r="R22" i="29"/>
  <c r="AT22" i="29"/>
  <c r="BU22" i="29"/>
  <c r="CQ22" i="29"/>
  <c r="N23" i="29"/>
  <c r="AJ23" i="29"/>
  <c r="BK23" i="29"/>
  <c r="CG23" i="29"/>
  <c r="DH23" i="29"/>
  <c r="Y24" i="29"/>
  <c r="AY24" i="29"/>
  <c r="BT24" i="29"/>
  <c r="CS24" i="29"/>
  <c r="I25" i="29"/>
  <c r="AD25" i="29"/>
  <c r="AZ25" i="29"/>
  <c r="BQ25" i="29"/>
  <c r="CH25" i="29"/>
  <c r="CY25" i="29"/>
  <c r="L26" i="29"/>
  <c r="AC26" i="29"/>
  <c r="AT26" i="29"/>
  <c r="BK26" i="29"/>
  <c r="CB26" i="29"/>
  <c r="CS26" i="29"/>
  <c r="E27" i="29"/>
  <c r="V27" i="29"/>
  <c r="AM27" i="29"/>
  <c r="BD27" i="29"/>
  <c r="BU27" i="29"/>
  <c r="CL27" i="29"/>
  <c r="DC27" i="29"/>
  <c r="O28" i="29"/>
  <c r="AF28" i="29"/>
  <c r="AX28" i="29"/>
  <c r="BO28" i="29"/>
  <c r="CF28" i="29"/>
  <c r="CW28" i="29"/>
  <c r="I29" i="29"/>
  <c r="Z29" i="29"/>
  <c r="AQ29" i="29"/>
  <c r="BH29" i="29"/>
  <c r="BY29" i="29"/>
  <c r="CP29" i="29"/>
  <c r="DG29" i="29"/>
  <c r="S30" i="29"/>
  <c r="AJ30" i="29"/>
  <c r="BA30" i="29"/>
  <c r="BR30" i="29"/>
  <c r="CJ30" i="29"/>
  <c r="DA30" i="29"/>
  <c r="M31" i="29"/>
  <c r="AD31" i="29"/>
  <c r="AU31" i="29"/>
  <c r="BL31" i="29"/>
  <c r="CC31" i="29"/>
  <c r="CT31" i="29"/>
  <c r="F32" i="29"/>
  <c r="W32" i="29"/>
  <c r="AN32" i="29"/>
  <c r="BE32" i="29"/>
  <c r="BV32" i="29"/>
  <c r="CM32" i="29"/>
  <c r="DD32" i="29"/>
  <c r="BO12" i="29"/>
  <c r="BI15" i="29"/>
  <c r="CY16" i="29"/>
  <c r="BP17" i="29"/>
  <c r="AF18" i="29"/>
  <c r="CG18" i="29"/>
  <c r="W19" i="29"/>
  <c r="BE19" i="29"/>
  <c r="CL19" i="29"/>
  <c r="V20" i="29"/>
  <c r="BC20" i="29"/>
  <c r="CJ20" i="29"/>
  <c r="K21" i="29"/>
  <c r="AP21" i="29"/>
  <c r="BU21" i="29"/>
  <c r="CZ21" i="29"/>
  <c r="S22" i="29"/>
  <c r="AU22" i="29"/>
  <c r="BV22" i="29"/>
  <c r="CS22" i="29"/>
  <c r="O23" i="29"/>
  <c r="AK23" i="29"/>
  <c r="BL23" i="29"/>
  <c r="CH23" i="29"/>
  <c r="D24" i="29"/>
  <c r="AE24" i="29"/>
  <c r="AZ24" i="29"/>
  <c r="BU24" i="29"/>
  <c r="CT24" i="29"/>
  <c r="J25" i="29"/>
  <c r="AH25" i="29"/>
  <c r="BA25" i="29"/>
  <c r="BR25" i="29"/>
  <c r="CI25" i="29"/>
  <c r="DA25" i="29"/>
  <c r="M26" i="29"/>
  <c r="AD26" i="29"/>
  <c r="AU26" i="29"/>
  <c r="BL26" i="29"/>
  <c r="CC26" i="29"/>
  <c r="CT26" i="29"/>
  <c r="F27" i="29"/>
  <c r="W27" i="29"/>
  <c r="AN27" i="29"/>
  <c r="BE27" i="29"/>
  <c r="BV27" i="29"/>
  <c r="CM27" i="29"/>
  <c r="DD27" i="29"/>
  <c r="P28" i="29"/>
  <c r="AH28" i="29"/>
  <c r="AY28" i="29"/>
  <c r="BP28" i="29"/>
  <c r="CG28" i="29"/>
  <c r="CX28" i="29"/>
  <c r="J29" i="29"/>
  <c r="AA29" i="29"/>
  <c r="AR29" i="29"/>
  <c r="BI29" i="29"/>
  <c r="BZ29" i="29"/>
  <c r="CQ29" i="29"/>
  <c r="DH29" i="29"/>
  <c r="T30" i="29"/>
  <c r="AK30" i="29"/>
  <c r="CS12" i="29"/>
  <c r="CH15" i="29"/>
  <c r="DE16" i="29"/>
  <c r="BQ17" i="29"/>
  <c r="AG18" i="29"/>
  <c r="CI18" i="29"/>
  <c r="X19" i="29"/>
  <c r="BF19" i="29"/>
  <c r="CU19" i="29"/>
  <c r="W20" i="29"/>
  <c r="BD20" i="29"/>
  <c r="CK20" i="29"/>
  <c r="L21" i="29"/>
  <c r="AQ21" i="29"/>
  <c r="BV21" i="29"/>
  <c r="DA21" i="29"/>
  <c r="Z22" i="29"/>
  <c r="AV22" i="29"/>
  <c r="BX22" i="29"/>
  <c r="CT22" i="29"/>
  <c r="P23" i="29"/>
  <c r="AL23" i="29"/>
  <c r="BM23" i="29"/>
  <c r="CN23" i="29"/>
  <c r="E24" i="29"/>
  <c r="AF24" i="29"/>
  <c r="BA24" i="29"/>
  <c r="BW24" i="29"/>
  <c r="CU24" i="29"/>
  <c r="K25" i="29"/>
  <c r="AI25" i="29"/>
  <c r="BB25" i="29"/>
  <c r="BS25" i="29"/>
  <c r="CK25" i="29"/>
  <c r="DB25" i="29"/>
  <c r="N26" i="29"/>
  <c r="AE26" i="29"/>
  <c r="AV26" i="29"/>
  <c r="BM26" i="29"/>
  <c r="CD26" i="29"/>
  <c r="CU26" i="29"/>
  <c r="G27" i="29"/>
  <c r="X27" i="29"/>
  <c r="AO27" i="29"/>
  <c r="BF27" i="29"/>
  <c r="BW27" i="29"/>
  <c r="CN27" i="29"/>
  <c r="DE27" i="29"/>
  <c r="R28" i="29"/>
  <c r="AI28" i="29"/>
  <c r="AZ28" i="29"/>
  <c r="BQ28" i="29"/>
  <c r="CH28" i="29"/>
  <c r="CY28" i="29"/>
  <c r="K29" i="29"/>
  <c r="AB29" i="29"/>
  <c r="AS29" i="29"/>
  <c r="BJ29" i="29"/>
  <c r="CA29" i="29"/>
  <c r="CR29" i="29"/>
  <c r="D30" i="29"/>
  <c r="U30" i="29"/>
  <c r="AL30" i="29"/>
  <c r="R13" i="29"/>
  <c r="CM15" i="29"/>
  <c r="DF16" i="29"/>
  <c r="BV17" i="29"/>
  <c r="AH18" i="29"/>
  <c r="CR18" i="29"/>
  <c r="Y19" i="29"/>
  <c r="BO19" i="29"/>
  <c r="CV19" i="29"/>
  <c r="X20" i="29"/>
  <c r="BE20" i="29"/>
  <c r="CL20" i="29"/>
  <c r="M21" i="29"/>
  <c r="AR21" i="29"/>
  <c r="BW21" i="29"/>
  <c r="DB21" i="29"/>
  <c r="AA22" i="29"/>
  <c r="AX22" i="29"/>
  <c r="BY22" i="29"/>
  <c r="CU22" i="29"/>
  <c r="Q23" i="29"/>
  <c r="AR23" i="29"/>
  <c r="BN23" i="29"/>
  <c r="CO23" i="29"/>
  <c r="F24" i="29"/>
  <c r="AG24" i="29"/>
  <c r="BB24" i="29"/>
  <c r="CA24" i="29"/>
  <c r="CV24" i="29"/>
  <c r="L25" i="29"/>
  <c r="AJ25" i="29"/>
  <c r="BC25" i="29"/>
  <c r="BU25" i="29"/>
  <c r="CL25" i="29"/>
  <c r="DC25" i="29"/>
  <c r="O26" i="29"/>
  <c r="AF26" i="29"/>
  <c r="AW26" i="29"/>
  <c r="BN26" i="29"/>
  <c r="CE26" i="29"/>
  <c r="CV26" i="29"/>
  <c r="H27" i="29"/>
  <c r="Y27" i="29"/>
  <c r="AP27" i="29"/>
  <c r="BG27" i="29"/>
  <c r="BX27" i="29"/>
  <c r="CO27" i="29"/>
  <c r="DG27" i="29"/>
  <c r="S28" i="29"/>
  <c r="AJ28" i="29"/>
  <c r="BA28" i="29"/>
  <c r="BR28" i="29"/>
  <c r="CI28" i="29"/>
  <c r="CZ28" i="29"/>
  <c r="L29" i="29"/>
  <c r="AC29" i="29"/>
  <c r="BS13" i="29"/>
  <c r="CN15" i="29"/>
  <c r="DG16" i="29"/>
  <c r="CF17" i="29"/>
  <c r="AY18" i="29"/>
  <c r="CU18" i="29"/>
  <c r="Z19" i="29"/>
  <c r="BP19" i="29"/>
  <c r="CW19" i="29"/>
  <c r="Y20" i="29"/>
  <c r="BF20" i="29"/>
  <c r="CM20" i="29"/>
  <c r="N21" i="29"/>
  <c r="AS21" i="29"/>
  <c r="BX21" i="29"/>
  <c r="DC21" i="29"/>
  <c r="AC22" i="29"/>
  <c r="AY22" i="29"/>
  <c r="BZ22" i="29"/>
  <c r="DA22" i="29"/>
  <c r="R23" i="29"/>
  <c r="AS23" i="29"/>
  <c r="BO23" i="29"/>
  <c r="CP23" i="29"/>
  <c r="G24" i="29"/>
  <c r="AH24" i="29"/>
  <c r="BC24" i="29"/>
  <c r="CB24" i="29"/>
  <c r="CW24" i="29"/>
  <c r="N25" i="29"/>
  <c r="AK25" i="29"/>
  <c r="BE25" i="29"/>
  <c r="BV25" i="29"/>
  <c r="CM25" i="29"/>
  <c r="DD25" i="29"/>
  <c r="P26" i="29"/>
  <c r="AG26" i="29"/>
  <c r="AX26" i="29"/>
  <c r="BO26" i="29"/>
  <c r="CF26" i="29"/>
  <c r="CW26" i="29"/>
  <c r="I27" i="29"/>
  <c r="Z27" i="29"/>
  <c r="AQ27" i="29"/>
  <c r="BH27" i="29"/>
  <c r="BY27" i="29"/>
  <c r="CQ27" i="29"/>
  <c r="DH27" i="29"/>
  <c r="CW13" i="29"/>
  <c r="DE15" i="29"/>
  <c r="P17" i="29"/>
  <c r="CN17" i="29"/>
  <c r="AZ18" i="29"/>
  <c r="CV18" i="29"/>
  <c r="AI19" i="29"/>
  <c r="BQ19" i="29"/>
  <c r="CX19" i="29"/>
  <c r="Z20" i="29"/>
  <c r="BG20" i="29"/>
  <c r="CN20" i="29"/>
  <c r="O21" i="29"/>
  <c r="AT21" i="29"/>
  <c r="BY21" i="29"/>
  <c r="DE21" i="29"/>
  <c r="AD22" i="29"/>
  <c r="BE22" i="29"/>
  <c r="CA22" i="29"/>
  <c r="DB22" i="29"/>
  <c r="S23" i="29"/>
  <c r="AT23" i="29"/>
  <c r="BP23" i="29"/>
  <c r="CQ23" i="29"/>
  <c r="H24" i="29"/>
  <c r="AI24" i="29"/>
  <c r="BD24" i="29"/>
  <c r="CC24" i="29"/>
  <c r="CX24" i="29"/>
  <c r="R25" i="29"/>
  <c r="AM25" i="29"/>
  <c r="BF25" i="29"/>
  <c r="BW25" i="29"/>
  <c r="CN25" i="29"/>
  <c r="DE25" i="29"/>
  <c r="Q26" i="29"/>
  <c r="AH26" i="29"/>
  <c r="AY26" i="29"/>
  <c r="BP26" i="29"/>
  <c r="CG26" i="29"/>
  <c r="CX26" i="29"/>
  <c r="J27" i="29"/>
  <c r="AO8" i="29"/>
  <c r="V14" i="29"/>
  <c r="L16" i="29"/>
  <c r="S17" i="29"/>
  <c r="CP17" i="29"/>
  <c r="BA18" i="29"/>
  <c r="CW18" i="29"/>
  <c r="AK19" i="29"/>
  <c r="BR19" i="29"/>
  <c r="CY19" i="29"/>
  <c r="AA20" i="29"/>
  <c r="BH20" i="29"/>
  <c r="CO20" i="29"/>
  <c r="P21" i="29"/>
  <c r="AU21" i="29"/>
  <c r="CA21" i="29"/>
  <c r="DF21" i="29"/>
  <c r="AE22" i="29"/>
  <c r="BF22" i="29"/>
  <c r="CB22" i="29"/>
  <c r="DC22" i="29"/>
  <c r="T23" i="29"/>
  <c r="AU23" i="29"/>
  <c r="BQ23" i="29"/>
  <c r="CR23" i="29"/>
  <c r="I24" i="29"/>
  <c r="AJ24" i="29"/>
  <c r="BE24" i="29"/>
  <c r="CD24" i="29"/>
  <c r="CY24" i="29"/>
  <c r="T25" i="29"/>
  <c r="AN25" i="29"/>
  <c r="BG25" i="29"/>
  <c r="BX25" i="29"/>
  <c r="BS9" i="29"/>
  <c r="AZ14" i="29"/>
  <c r="M16" i="29"/>
  <c r="U17" i="29"/>
  <c r="CQ17" i="29"/>
  <c r="BB18" i="29"/>
  <c r="CX18" i="29"/>
  <c r="AL19" i="29"/>
  <c r="BS19" i="29"/>
  <c r="CZ19" i="29"/>
  <c r="AB20" i="29"/>
  <c r="BI20" i="29"/>
  <c r="CX20" i="29"/>
  <c r="X21" i="29"/>
  <c r="BD21" i="29"/>
  <c r="CB21" i="29"/>
  <c r="DG21" i="29"/>
  <c r="AF22" i="29"/>
  <c r="BG22" i="29"/>
  <c r="CC22" i="29"/>
  <c r="DD22" i="29"/>
  <c r="U23" i="29"/>
  <c r="AV23" i="29"/>
  <c r="BR23" i="29"/>
  <c r="CS23" i="29"/>
  <c r="O24" i="29"/>
  <c r="AK24" i="29"/>
  <c r="BG24" i="29"/>
  <c r="CE24" i="29"/>
  <c r="CY9" i="29"/>
  <c r="BF14" i="29"/>
  <c r="AC16" i="29"/>
  <c r="AB17" i="29"/>
  <c r="CR17" i="29"/>
  <c r="BC18" i="29"/>
  <c r="DH18" i="29"/>
  <c r="AM19" i="29"/>
  <c r="BT19" i="29"/>
  <c r="DA19" i="29"/>
  <c r="AC20" i="29"/>
  <c r="BR20" i="29"/>
  <c r="CY20" i="29"/>
  <c r="Z21" i="29"/>
  <c r="BE21" i="29"/>
  <c r="CJ21" i="29"/>
  <c r="DH21" i="29"/>
  <c r="AG22" i="29"/>
  <c r="BH22" i="29"/>
  <c r="CD22" i="29"/>
  <c r="DE22" i="29"/>
  <c r="V23" i="29"/>
  <c r="AW23" i="29"/>
  <c r="Z10" i="29"/>
  <c r="BW14" i="29"/>
  <c r="AM16" i="29"/>
  <c r="AK17" i="29"/>
  <c r="DF17" i="29"/>
  <c r="BL18" i="29"/>
  <c r="E19" i="29"/>
  <c r="AN19" i="29"/>
  <c r="BU19" i="29"/>
  <c r="DB19" i="29"/>
  <c r="AL20" i="29"/>
  <c r="BS20" i="29"/>
  <c r="DA20" i="29"/>
  <c r="AA21" i="29"/>
  <c r="BF21" i="29"/>
  <c r="CK21" i="29"/>
  <c r="K22" i="29"/>
  <c r="AH22" i="29"/>
  <c r="BI22" i="29"/>
  <c r="BF10" i="29"/>
  <c r="CJ14" i="29"/>
  <c r="BE16" i="29"/>
  <c r="AS17" i="29"/>
  <c r="D18" i="29"/>
  <c r="BP18" i="29"/>
  <c r="F19" i="29"/>
  <c r="AO19" i="29"/>
  <c r="BV19" i="29"/>
  <c r="F20" i="29"/>
  <c r="AM20" i="29"/>
  <c r="BU20" i="29"/>
  <c r="DB20" i="29"/>
  <c r="CK10" i="29"/>
  <c r="DA14" i="29"/>
  <c r="BJ16" i="29"/>
  <c r="AT17" i="29"/>
  <c r="E18" i="29"/>
  <c r="BQ18" i="29"/>
  <c r="J11" i="29"/>
  <c r="I15" i="29"/>
  <c r="BK16" i="29"/>
  <c r="AU17" i="29"/>
  <c r="AG11" i="29"/>
  <c r="Z15" i="29"/>
  <c r="BL16" i="29"/>
  <c r="AV17" i="29"/>
  <c r="H18" i="29"/>
  <c r="BS18" i="29"/>
  <c r="I19" i="29"/>
  <c r="AZ19" i="29"/>
  <c r="CH19" i="29"/>
  <c r="G20" i="29"/>
  <c r="BG21" i="29"/>
  <c r="BJ22" i="29"/>
  <c r="AD23" i="29"/>
  <c r="CV23" i="29"/>
  <c r="BK24" i="29"/>
  <c r="D25" i="29"/>
  <c r="AU25" i="29"/>
  <c r="CP25" i="29"/>
  <c r="S26" i="29"/>
  <c r="BA26" i="29"/>
  <c r="CI26" i="29"/>
  <c r="L27" i="29"/>
  <c r="AR27" i="29"/>
  <c r="BQ27" i="29"/>
  <c r="CW27" i="29"/>
  <c r="W28" i="29"/>
  <c r="AT28" i="29"/>
  <c r="BX28" i="29"/>
  <c r="DB28" i="29"/>
  <c r="U29" i="29"/>
  <c r="AW29" i="29"/>
  <c r="BT29" i="29"/>
  <c r="CU29" i="29"/>
  <c r="M30" i="29"/>
  <c r="AO30" i="29"/>
  <c r="BI30" i="29"/>
  <c r="CC30" i="29"/>
  <c r="CW30" i="29"/>
  <c r="P31" i="29"/>
  <c r="AJ31" i="29"/>
  <c r="BD31" i="29"/>
  <c r="BY31" i="29"/>
  <c r="CV31" i="29"/>
  <c r="K32" i="29"/>
  <c r="AF32" i="29"/>
  <c r="AZ32" i="29"/>
  <c r="BW32" i="29"/>
  <c r="CR32" i="29"/>
  <c r="F33" i="29"/>
  <c r="X33" i="29"/>
  <c r="AP33" i="29"/>
  <c r="BH33" i="29"/>
  <c r="CB33" i="29"/>
  <c r="CS33" i="29"/>
  <c r="E34" i="29"/>
  <c r="V34" i="29"/>
  <c r="AM34" i="29"/>
  <c r="BD34" i="29"/>
  <c r="BU34" i="29"/>
  <c r="CL34" i="29"/>
  <c r="DC34" i="29"/>
  <c r="O35" i="29"/>
  <c r="AF35" i="29"/>
  <c r="AV35" i="29"/>
  <c r="BL35" i="29"/>
  <c r="CB35" i="29"/>
  <c r="CR35" i="29"/>
  <c r="DH35" i="29"/>
  <c r="S36" i="29"/>
  <c r="AI36" i="29"/>
  <c r="AY36" i="29"/>
  <c r="BO36" i="29"/>
  <c r="CE36" i="29"/>
  <c r="CU36" i="29"/>
  <c r="F37" i="29"/>
  <c r="V37" i="29"/>
  <c r="AL37" i="29"/>
  <c r="BB37" i="29"/>
  <c r="BR37" i="29"/>
  <c r="CH37" i="29"/>
  <c r="CX37" i="29"/>
  <c r="I38" i="29"/>
  <c r="Y38" i="29"/>
  <c r="AO38" i="29"/>
  <c r="BE38" i="29"/>
  <c r="BU38" i="29"/>
  <c r="CK38" i="29"/>
  <c r="DA38" i="29"/>
  <c r="L39" i="29"/>
  <c r="AB39" i="29"/>
  <c r="AR39" i="29"/>
  <c r="BH39" i="29"/>
  <c r="BX39" i="29"/>
  <c r="CN39" i="29"/>
  <c r="DD39" i="29"/>
  <c r="O40" i="29"/>
  <c r="AE40" i="29"/>
  <c r="AU40" i="29"/>
  <c r="I20" i="29"/>
  <c r="BH21" i="29"/>
  <c r="BK22" i="29"/>
  <c r="AE23" i="29"/>
  <c r="CW23" i="29"/>
  <c r="BM24" i="29"/>
  <c r="E25" i="29"/>
  <c r="BH25" i="29"/>
  <c r="CQ25" i="29"/>
  <c r="T26" i="29"/>
  <c r="BB26" i="29"/>
  <c r="CJ26" i="29"/>
  <c r="M27" i="29"/>
  <c r="AS27" i="29"/>
  <c r="BR27" i="29"/>
  <c r="CX27" i="29"/>
  <c r="X28" i="29"/>
  <c r="BB28" i="29"/>
  <c r="BY28" i="29"/>
  <c r="DC28" i="29"/>
  <c r="V29" i="29"/>
  <c r="AX29" i="29"/>
  <c r="BU29" i="29"/>
  <c r="CW29" i="29"/>
  <c r="N30" i="29"/>
  <c r="AP30" i="29"/>
  <c r="BJ30" i="29"/>
  <c r="CD30" i="29"/>
  <c r="DB30" i="29"/>
  <c r="Q31" i="29"/>
  <c r="AK31" i="29"/>
  <c r="BE31" i="29"/>
  <c r="BZ31" i="29"/>
  <c r="CW31" i="29"/>
  <c r="L32" i="29"/>
  <c r="AG32" i="29"/>
  <c r="BA32" i="29"/>
  <c r="BX32" i="29"/>
  <c r="CS32" i="29"/>
  <c r="G33" i="29"/>
  <c r="Y33" i="29"/>
  <c r="AQ33" i="29"/>
  <c r="BK33" i="29"/>
  <c r="CC33" i="29"/>
  <c r="CT33" i="29"/>
  <c r="F34" i="29"/>
  <c r="W34" i="29"/>
  <c r="AN34" i="29"/>
  <c r="BE34" i="29"/>
  <c r="BV34" i="29"/>
  <c r="CM34" i="29"/>
  <c r="DD34" i="29"/>
  <c r="P35" i="29"/>
  <c r="AG35" i="29"/>
  <c r="AW35" i="29"/>
  <c r="BM35" i="29"/>
  <c r="CC35" i="29"/>
  <c r="CS35" i="29"/>
  <c r="D36" i="29"/>
  <c r="T36" i="29"/>
  <c r="AJ36" i="29"/>
  <c r="AZ36" i="29"/>
  <c r="BP36" i="29"/>
  <c r="CF36" i="29"/>
  <c r="CV36" i="29"/>
  <c r="G37" i="29"/>
  <c r="W37" i="29"/>
  <c r="AM37" i="29"/>
  <c r="BC37" i="29"/>
  <c r="BS37" i="29"/>
  <c r="CI37" i="29"/>
  <c r="CY37" i="29"/>
  <c r="J38" i="29"/>
  <c r="Z38" i="29"/>
  <c r="AP38" i="29"/>
  <c r="BF38" i="29"/>
  <c r="BV38" i="29"/>
  <c r="CL38" i="29"/>
  <c r="DB38" i="29"/>
  <c r="M39" i="29"/>
  <c r="AC39" i="29"/>
  <c r="AS39" i="29"/>
  <c r="BI39" i="29"/>
  <c r="BY39" i="29"/>
  <c r="CO39" i="29"/>
  <c r="DE39" i="29"/>
  <c r="P40" i="29"/>
  <c r="AF40" i="29"/>
  <c r="AV40" i="29"/>
  <c r="BL40" i="29"/>
  <c r="J20" i="29"/>
  <c r="BI21" i="29"/>
  <c r="BL22" i="29"/>
  <c r="AF23" i="29"/>
  <c r="DD23" i="29"/>
  <c r="BN24" i="29"/>
  <c r="F25" i="29"/>
  <c r="BI25" i="29"/>
  <c r="CR25" i="29"/>
  <c r="U26" i="29"/>
  <c r="BC26" i="29"/>
  <c r="CK26" i="29"/>
  <c r="O27" i="29"/>
  <c r="AU27" i="29"/>
  <c r="CA27" i="29"/>
  <c r="CY27" i="29"/>
  <c r="Y28" i="29"/>
  <c r="BC28" i="29"/>
  <c r="BZ28" i="29"/>
  <c r="DD28" i="29"/>
  <c r="W29" i="29"/>
  <c r="AY29" i="29"/>
  <c r="BV29" i="29"/>
  <c r="CX29" i="29"/>
  <c r="O30" i="29"/>
  <c r="AQ30" i="29"/>
  <c r="BK30" i="29"/>
  <c r="CE30" i="29"/>
  <c r="DC30" i="29"/>
  <c r="R31" i="29"/>
  <c r="AL31" i="29"/>
  <c r="BG31" i="29"/>
  <c r="CD31" i="29"/>
  <c r="CX31" i="29"/>
  <c r="N32" i="29"/>
  <c r="AH32" i="29"/>
  <c r="BB32" i="29"/>
  <c r="BZ32" i="29"/>
  <c r="CT32" i="29"/>
  <c r="H33" i="29"/>
  <c r="Z33" i="29"/>
  <c r="AR33" i="29"/>
  <c r="BL33" i="29"/>
  <c r="CD33" i="29"/>
  <c r="CU33" i="29"/>
  <c r="G34" i="29"/>
  <c r="X34" i="29"/>
  <c r="AO34" i="29"/>
  <c r="BF34" i="29"/>
  <c r="BW34" i="29"/>
  <c r="CN34" i="29"/>
  <c r="DE34" i="29"/>
  <c r="Q35" i="29"/>
  <c r="AH35" i="29"/>
  <c r="AX35" i="29"/>
  <c r="BN35" i="29"/>
  <c r="CD35" i="29"/>
  <c r="CT35" i="29"/>
  <c r="E36" i="29"/>
  <c r="U36" i="29"/>
  <c r="AK36" i="29"/>
  <c r="BA36" i="29"/>
  <c r="BQ36" i="29"/>
  <c r="CG36" i="29"/>
  <c r="CW36" i="29"/>
  <c r="H37" i="29"/>
  <c r="X37" i="29"/>
  <c r="AN37" i="29"/>
  <c r="BD37" i="29"/>
  <c r="BT37" i="29"/>
  <c r="CJ37" i="29"/>
  <c r="CZ37" i="29"/>
  <c r="K38" i="29"/>
  <c r="AA38" i="29"/>
  <c r="AQ38" i="29"/>
  <c r="BG38" i="29"/>
  <c r="BW38" i="29"/>
  <c r="CM38" i="29"/>
  <c r="DC38" i="29"/>
  <c r="N39" i="29"/>
  <c r="AD39" i="29"/>
  <c r="AT39" i="29"/>
  <c r="BJ39" i="29"/>
  <c r="BZ39" i="29"/>
  <c r="CP39" i="29"/>
  <c r="AO20" i="29"/>
  <c r="BJ21" i="29"/>
  <c r="BM22" i="29"/>
  <c r="AX23" i="29"/>
  <c r="DE23" i="29"/>
  <c r="BO24" i="29"/>
  <c r="U25" i="29"/>
  <c r="BJ25" i="29"/>
  <c r="CS25" i="29"/>
  <c r="V26" i="29"/>
  <c r="BD26" i="29"/>
  <c r="CL26" i="29"/>
  <c r="P27" i="29"/>
  <c r="AV27" i="29"/>
  <c r="CB27" i="29"/>
  <c r="CZ27" i="29"/>
  <c r="Z28" i="29"/>
  <c r="BD28" i="29"/>
  <c r="CA28" i="29"/>
  <c r="DE28" i="29"/>
  <c r="AD29" i="29"/>
  <c r="BA29" i="29"/>
  <c r="CB29" i="29"/>
  <c r="CY29" i="29"/>
  <c r="P30" i="29"/>
  <c r="AR30" i="29"/>
  <c r="BL30" i="29"/>
  <c r="CF30" i="29"/>
  <c r="DD30" i="29"/>
  <c r="S31" i="29"/>
  <c r="AM31" i="29"/>
  <c r="BH31" i="29"/>
  <c r="CE31" i="29"/>
  <c r="CY31" i="29"/>
  <c r="O32" i="29"/>
  <c r="AI32" i="29"/>
  <c r="BF32" i="29"/>
  <c r="CA32" i="29"/>
  <c r="CU32" i="29"/>
  <c r="I33" i="29"/>
  <c r="AA33" i="29"/>
  <c r="AU33" i="29"/>
  <c r="BM33" i="29"/>
  <c r="CE33" i="29"/>
  <c r="CV33" i="29"/>
  <c r="H34" i="29"/>
  <c r="Y34" i="29"/>
  <c r="AP34" i="29"/>
  <c r="BG34" i="29"/>
  <c r="BX34" i="29"/>
  <c r="CO34" i="29"/>
  <c r="DF34" i="29"/>
  <c r="R35" i="29"/>
  <c r="AI35" i="29"/>
  <c r="AY35" i="29"/>
  <c r="BO35" i="29"/>
  <c r="CE35" i="29"/>
  <c r="CU35" i="29"/>
  <c r="F36" i="29"/>
  <c r="V36" i="29"/>
  <c r="AL36" i="29"/>
  <c r="BB36" i="29"/>
  <c r="BR36" i="29"/>
  <c r="CH36" i="29"/>
  <c r="CX36" i="29"/>
  <c r="I37" i="29"/>
  <c r="Y37" i="29"/>
  <c r="AO37" i="29"/>
  <c r="BE37" i="29"/>
  <c r="BU37" i="29"/>
  <c r="CK37" i="29"/>
  <c r="DA37" i="29"/>
  <c r="L38" i="29"/>
  <c r="AB38" i="29"/>
  <c r="AR38" i="29"/>
  <c r="AP20" i="29"/>
  <c r="CL21" i="29"/>
  <c r="CE22" i="29"/>
  <c r="AY23" i="29"/>
  <c r="P24" i="29"/>
  <c r="BP24" i="29"/>
  <c r="V25" i="29"/>
  <c r="BK25" i="29"/>
  <c r="CT25" i="29"/>
  <c r="W26" i="29"/>
  <c r="BE26" i="29"/>
  <c r="CN26" i="29"/>
  <c r="Q27" i="29"/>
  <c r="AW27" i="29"/>
  <c r="CC27" i="29"/>
  <c r="D28" i="29"/>
  <c r="AA28" i="29"/>
  <c r="BE28" i="29"/>
  <c r="CB28" i="29"/>
  <c r="DF28" i="29"/>
  <c r="AE29" i="29"/>
  <c r="BB29" i="29"/>
  <c r="CC29" i="29"/>
  <c r="CZ29" i="29"/>
  <c r="V30" i="29"/>
  <c r="AS30" i="29"/>
  <c r="BM30" i="29"/>
  <c r="CK30" i="29"/>
  <c r="DE30" i="29"/>
  <c r="T31" i="29"/>
  <c r="AN31" i="29"/>
  <c r="BI31" i="29"/>
  <c r="CF31" i="29"/>
  <c r="CZ31" i="29"/>
  <c r="P32" i="29"/>
  <c r="AJ32" i="29"/>
  <c r="BG32" i="29"/>
  <c r="CB32" i="29"/>
  <c r="CV32" i="29"/>
  <c r="J33" i="29"/>
  <c r="AB33" i="29"/>
  <c r="AV33" i="29"/>
  <c r="BN33" i="29"/>
  <c r="CF33" i="29"/>
  <c r="CW33" i="29"/>
  <c r="I34" i="29"/>
  <c r="Z34" i="29"/>
  <c r="AQ34" i="29"/>
  <c r="BH34" i="29"/>
  <c r="BY34" i="29"/>
  <c r="CP34" i="29"/>
  <c r="DG34" i="29"/>
  <c r="T35" i="29"/>
  <c r="AJ35" i="29"/>
  <c r="AZ35" i="29"/>
  <c r="BP35" i="29"/>
  <c r="CF35" i="29"/>
  <c r="CV35" i="29"/>
  <c r="G36" i="29"/>
  <c r="W36" i="29"/>
  <c r="AM36" i="29"/>
  <c r="BC36" i="29"/>
  <c r="BS36" i="29"/>
  <c r="CI36" i="29"/>
  <c r="CY36" i="29"/>
  <c r="J37" i="29"/>
  <c r="Z37" i="29"/>
  <c r="AP37" i="29"/>
  <c r="BF37" i="29"/>
  <c r="AQ20" i="29"/>
  <c r="CM21" i="29"/>
  <c r="CK22" i="29"/>
  <c r="AZ23" i="29"/>
  <c r="Q24" i="29"/>
  <c r="BQ24" i="29"/>
  <c r="W25" i="29"/>
  <c r="BL25" i="29"/>
  <c r="CU25" i="29"/>
  <c r="X26" i="29"/>
  <c r="BF26" i="29"/>
  <c r="CO26" i="29"/>
  <c r="R27" i="29"/>
  <c r="AX27" i="29"/>
  <c r="CD27" i="29"/>
  <c r="E28" i="29"/>
  <c r="AB28" i="29"/>
  <c r="BF28" i="29"/>
  <c r="CJ28" i="29"/>
  <c r="DG28" i="29"/>
  <c r="AF29" i="29"/>
  <c r="BC29" i="29"/>
  <c r="CD29" i="29"/>
  <c r="DA29" i="29"/>
  <c r="X30" i="29"/>
  <c r="AT30" i="29"/>
  <c r="BN30" i="29"/>
  <c r="CL30" i="29"/>
  <c r="DF30" i="29"/>
  <c r="U31" i="29"/>
  <c r="AO31" i="29"/>
  <c r="BM31" i="29"/>
  <c r="CG31" i="29"/>
  <c r="DA31" i="29"/>
  <c r="Q32" i="29"/>
  <c r="AK32" i="29"/>
  <c r="BH32" i="29"/>
  <c r="CC32" i="29"/>
  <c r="CW32" i="29"/>
  <c r="K33" i="29"/>
  <c r="AE33" i="29"/>
  <c r="AW33" i="29"/>
  <c r="BO33" i="29"/>
  <c r="CG33" i="29"/>
  <c r="CX33" i="29"/>
  <c r="J34" i="29"/>
  <c r="AA34" i="29"/>
  <c r="AR34" i="29"/>
  <c r="BI34" i="29"/>
  <c r="BZ34" i="29"/>
  <c r="CQ34" i="29"/>
  <c r="D35" i="29"/>
  <c r="BV20" i="29"/>
  <c r="CN21" i="29"/>
  <c r="CL22" i="29"/>
  <c r="BA23" i="29"/>
  <c r="R24" i="29"/>
  <c r="CG24" i="29"/>
  <c r="X25" i="29"/>
  <c r="BM25" i="29"/>
  <c r="CV25" i="29"/>
  <c r="Y26" i="29"/>
  <c r="BH26" i="29"/>
  <c r="CP26" i="29"/>
  <c r="S27" i="29"/>
  <c r="AY27" i="29"/>
  <c r="CE27" i="29"/>
  <c r="F28" i="29"/>
  <c r="AC28" i="29"/>
  <c r="BG28" i="29"/>
  <c r="CK28" i="29"/>
  <c r="DH28" i="29"/>
  <c r="AG29" i="29"/>
  <c r="BD29" i="29"/>
  <c r="CE29" i="29"/>
  <c r="DB29" i="29"/>
  <c r="Y30" i="29"/>
  <c r="AU30" i="29"/>
  <c r="BO30" i="29"/>
  <c r="CM30" i="29"/>
  <c r="DG30" i="29"/>
  <c r="V31" i="29"/>
  <c r="AQ31" i="29"/>
  <c r="BN31" i="29"/>
  <c r="CH31" i="29"/>
  <c r="DC31" i="29"/>
  <c r="R32" i="29"/>
  <c r="AO32" i="29"/>
  <c r="BJ32" i="29"/>
  <c r="CD32" i="29"/>
  <c r="CX32" i="29"/>
  <c r="L33" i="29"/>
  <c r="AF33" i="29"/>
  <c r="AX33" i="29"/>
  <c r="BP33" i="29"/>
  <c r="CH33" i="29"/>
  <c r="CY33" i="29"/>
  <c r="K34" i="29"/>
  <c r="AB34" i="29"/>
  <c r="AS34" i="29"/>
  <c r="BJ34" i="29"/>
  <c r="CA34" i="29"/>
  <c r="CS34" i="29"/>
  <c r="BW20" i="29"/>
  <c r="CO21" i="29"/>
  <c r="CM22" i="29"/>
  <c r="BB23" i="29"/>
  <c r="T24" i="29"/>
  <c r="CH24" i="29"/>
  <c r="Y25" i="29"/>
  <c r="BN25" i="29"/>
  <c r="DF25" i="29"/>
  <c r="AI26" i="29"/>
  <c r="BQ26" i="29"/>
  <c r="CY26" i="29"/>
  <c r="AA27" i="29"/>
  <c r="AZ27" i="29"/>
  <c r="CF27" i="29"/>
  <c r="G28" i="29"/>
  <c r="AK28" i="29"/>
  <c r="BH28" i="29"/>
  <c r="CL28" i="29"/>
  <c r="E29" i="29"/>
  <c r="AH29" i="29"/>
  <c r="BE29" i="29"/>
  <c r="CG29" i="29"/>
  <c r="DC29" i="29"/>
  <c r="Z30" i="29"/>
  <c r="AV30" i="29"/>
  <c r="BT30" i="29"/>
  <c r="CN30" i="29"/>
  <c r="DH30" i="29"/>
  <c r="W31" i="29"/>
  <c r="AR31" i="29"/>
  <c r="BO31" i="29"/>
  <c r="CI31" i="29"/>
  <c r="DD31" i="29"/>
  <c r="S32" i="29"/>
  <c r="AP32" i="29"/>
  <c r="BK32" i="29"/>
  <c r="CE32" i="29"/>
  <c r="CY32" i="29"/>
  <c r="O33" i="29"/>
  <c r="AG33" i="29"/>
  <c r="AY33" i="29"/>
  <c r="BQ33" i="29"/>
  <c r="CI33" i="29"/>
  <c r="CZ33" i="29"/>
  <c r="L34" i="29"/>
  <c r="AC34" i="29"/>
  <c r="AT34" i="29"/>
  <c r="BK34" i="29"/>
  <c r="G18" i="29"/>
  <c r="BX20" i="29"/>
  <c r="L22" i="29"/>
  <c r="CN22" i="29"/>
  <c r="BX23" i="29"/>
  <c r="U24" i="29"/>
  <c r="CI24" i="29"/>
  <c r="Z25" i="29"/>
  <c r="BY25" i="29"/>
  <c r="DG25" i="29"/>
  <c r="AJ26" i="29"/>
  <c r="BR26" i="29"/>
  <c r="CZ26" i="29"/>
  <c r="AB27" i="29"/>
  <c r="BA27" i="29"/>
  <c r="CG27" i="29"/>
  <c r="H28" i="29"/>
  <c r="AL28" i="29"/>
  <c r="BI28" i="29"/>
  <c r="CM28" i="29"/>
  <c r="F29" i="29"/>
  <c r="AI29" i="29"/>
  <c r="BK29" i="29"/>
  <c r="CH29" i="29"/>
  <c r="DD29" i="29"/>
  <c r="AA30" i="29"/>
  <c r="AW30" i="29"/>
  <c r="BU30" i="29"/>
  <c r="CO30" i="29"/>
  <c r="D31" i="29"/>
  <c r="X31" i="29"/>
  <c r="AV31" i="29"/>
  <c r="BP31" i="29"/>
  <c r="CJ31" i="29"/>
  <c r="DE31" i="29"/>
  <c r="T32" i="29"/>
  <c r="BR18" i="29"/>
  <c r="DC20" i="29"/>
  <c r="M22" i="29"/>
  <c r="DF22" i="29"/>
  <c r="BY23" i="29"/>
  <c r="V24" i="29"/>
  <c r="CJ24" i="29"/>
  <c r="AA25" i="29"/>
  <c r="BZ25" i="29"/>
  <c r="DH25" i="29"/>
  <c r="AK26" i="29"/>
  <c r="BS26" i="29"/>
  <c r="DA26" i="29"/>
  <c r="AC27" i="29"/>
  <c r="BI27" i="29"/>
  <c r="CH27" i="29"/>
  <c r="I28" i="29"/>
  <c r="AM28" i="29"/>
  <c r="BJ28" i="29"/>
  <c r="CN28" i="29"/>
  <c r="M29" i="29"/>
  <c r="AK29" i="29"/>
  <c r="BL29" i="29"/>
  <c r="CI29" i="29"/>
  <c r="E30" i="29"/>
  <c r="AB30" i="29"/>
  <c r="AX30" i="29"/>
  <c r="BV30" i="29"/>
  <c r="CP30" i="29"/>
  <c r="E31" i="29"/>
  <c r="G19" i="29"/>
  <c r="DD20" i="29"/>
  <c r="N22" i="29"/>
  <c r="DG22" i="29"/>
  <c r="BZ23" i="29"/>
  <c r="AL24" i="29"/>
  <c r="CK24" i="29"/>
  <c r="AO25" i="29"/>
  <c r="CA25" i="29"/>
  <c r="D26" i="29"/>
  <c r="AL26" i="29"/>
  <c r="BT26" i="29"/>
  <c r="DB26" i="29"/>
  <c r="AE27" i="29"/>
  <c r="BK27" i="29"/>
  <c r="CI27" i="29"/>
  <c r="J28" i="29"/>
  <c r="AN28" i="29"/>
  <c r="BK28" i="29"/>
  <c r="CO28" i="29"/>
  <c r="N29" i="29"/>
  <c r="AL29" i="29"/>
  <c r="BM29" i="29"/>
  <c r="CJ29" i="29"/>
  <c r="F30" i="29"/>
  <c r="AC30" i="29"/>
  <c r="BB30" i="29"/>
  <c r="H19" i="29"/>
  <c r="DE20" i="29"/>
  <c r="O22" i="29"/>
  <c r="DH22" i="29"/>
  <c r="CA23" i="29"/>
  <c r="AM24" i="29"/>
  <c r="CM24" i="29"/>
  <c r="AP25" i="29"/>
  <c r="CB25" i="29"/>
  <c r="E26" i="29"/>
  <c r="AM26" i="29"/>
  <c r="BU26" i="29"/>
  <c r="DD26" i="29"/>
  <c r="AF27" i="29"/>
  <c r="BL27" i="29"/>
  <c r="CR27" i="29"/>
  <c r="K28" i="29"/>
  <c r="AO28" i="29"/>
  <c r="BS28" i="29"/>
  <c r="CP28" i="29"/>
  <c r="O29" i="29"/>
  <c r="AM29" i="29"/>
  <c r="BN29" i="29"/>
  <c r="CK29" i="29"/>
  <c r="H30" i="29"/>
  <c r="AP19" i="29"/>
  <c r="AB21" i="29"/>
  <c r="AI22" i="29"/>
  <c r="D23" i="29"/>
  <c r="CB23" i="29"/>
  <c r="AO24" i="29"/>
  <c r="DA24" i="29"/>
  <c r="AQ25" i="29"/>
  <c r="CC25" i="29"/>
  <c r="F26" i="29"/>
  <c r="AN26" i="29"/>
  <c r="BV26" i="29"/>
  <c r="DE26" i="29"/>
  <c r="AY19" i="29"/>
  <c r="AC21" i="29"/>
  <c r="AO22" i="29"/>
  <c r="E23" i="29"/>
  <c r="CD23" i="29"/>
  <c r="AQ24" i="29"/>
  <c r="DC24" i="29"/>
  <c r="AR25" i="29"/>
  <c r="CD25" i="29"/>
  <c r="G26" i="29"/>
  <c r="AO26" i="29"/>
  <c r="BX26" i="29"/>
  <c r="CE19" i="29"/>
  <c r="AD21" i="29"/>
  <c r="AP22" i="29"/>
  <c r="AB23" i="29"/>
  <c r="CF19" i="29"/>
  <c r="AE21" i="29"/>
  <c r="AQ22" i="29"/>
  <c r="AC23" i="29"/>
  <c r="CU23" i="29"/>
  <c r="AV24" i="29"/>
  <c r="DH24" i="29"/>
  <c r="AT25" i="29"/>
  <c r="CO25" i="29"/>
  <c r="R26" i="29"/>
  <c r="AZ26" i="29"/>
  <c r="CH26" i="29"/>
  <c r="K27" i="29"/>
  <c r="AJ27" i="29"/>
  <c r="DF26" i="29"/>
  <c r="V28" i="29"/>
  <c r="S29" i="29"/>
  <c r="L30" i="29"/>
  <c r="CB30" i="29"/>
  <c r="AF31" i="29"/>
  <c r="BW31" i="29"/>
  <c r="X32" i="29"/>
  <c r="BM32" i="29"/>
  <c r="DA32" i="29"/>
  <c r="AI33" i="29"/>
  <c r="BS33" i="29"/>
  <c r="DB33" i="29"/>
  <c r="AE34" i="29"/>
  <c r="BN34" i="29"/>
  <c r="CT34" i="29"/>
  <c r="L35" i="29"/>
  <c r="AM35" i="29"/>
  <c r="BH35" i="29"/>
  <c r="CH35" i="29"/>
  <c r="DC35" i="29"/>
  <c r="X36" i="29"/>
  <c r="AS36" i="29"/>
  <c r="BN36" i="29"/>
  <c r="CN36" i="29"/>
  <c r="D37" i="29"/>
  <c r="AD37" i="29"/>
  <c r="AY37" i="29"/>
  <c r="BX37" i="29"/>
  <c r="CR37" i="29"/>
  <c r="G38" i="29"/>
  <c r="AE38" i="29"/>
  <c r="AY38" i="29"/>
  <c r="BR38" i="29"/>
  <c r="CN38" i="29"/>
  <c r="DG38" i="29"/>
  <c r="U39" i="29"/>
  <c r="AN39" i="29"/>
  <c r="BG39" i="29"/>
  <c r="CC39" i="29"/>
  <c r="CV39" i="29"/>
  <c r="I40" i="29"/>
  <c r="AA40" i="29"/>
  <c r="AS40" i="29"/>
  <c r="BK40" i="29"/>
  <c r="CB40" i="29"/>
  <c r="CR40" i="29"/>
  <c r="DH40" i="29"/>
  <c r="S41" i="29"/>
  <c r="AI41" i="29"/>
  <c r="AY41" i="29"/>
  <c r="BO41" i="29"/>
  <c r="CE41" i="29"/>
  <c r="CU41" i="29"/>
  <c r="F42" i="29"/>
  <c r="V42" i="29"/>
  <c r="AL42" i="29"/>
  <c r="BB42" i="29"/>
  <c r="BR42" i="29"/>
  <c r="CH42" i="29"/>
  <c r="CX42" i="29"/>
  <c r="I43" i="29"/>
  <c r="Y43" i="29"/>
  <c r="AO43" i="29"/>
  <c r="BE43" i="29"/>
  <c r="BU43" i="29"/>
  <c r="CK43" i="29"/>
  <c r="DA43" i="29"/>
  <c r="L44" i="29"/>
  <c r="AB44" i="29"/>
  <c r="AR44" i="29"/>
  <c r="BH44" i="29"/>
  <c r="BX44" i="29"/>
  <c r="CN44" i="29"/>
  <c r="DD44" i="29"/>
  <c r="O45" i="29"/>
  <c r="AE45" i="29"/>
  <c r="AU45" i="29"/>
  <c r="BK45" i="29"/>
  <c r="CA45" i="29"/>
  <c r="CQ45" i="29"/>
  <c r="DG45" i="29"/>
  <c r="R46" i="29"/>
  <c r="AH46" i="29"/>
  <c r="AX46" i="29"/>
  <c r="BN46" i="29"/>
  <c r="CD46" i="29"/>
  <c r="CT46" i="29"/>
  <c r="E47" i="29"/>
  <c r="U47" i="29"/>
  <c r="AK47" i="29"/>
  <c r="BA47" i="29"/>
  <c r="BQ47" i="29"/>
  <c r="CG47" i="29"/>
  <c r="CW47" i="29"/>
  <c r="H48" i="29"/>
  <c r="X48" i="29"/>
  <c r="DG26" i="29"/>
  <c r="AP28" i="29"/>
  <c r="AN29" i="29"/>
  <c r="AD30" i="29"/>
  <c r="CQ30" i="29"/>
  <c r="AG31" i="29"/>
  <c r="BX31" i="29"/>
  <c r="Y32" i="29"/>
  <c r="BN32" i="29"/>
  <c r="DE32" i="29"/>
  <c r="AJ33" i="29"/>
  <c r="BT33" i="29"/>
  <c r="DC33" i="29"/>
  <c r="AG34" i="29"/>
  <c r="BO34" i="29"/>
  <c r="CU34" i="29"/>
  <c r="M35" i="29"/>
  <c r="AN35" i="29"/>
  <c r="BI35" i="29"/>
  <c r="CI35" i="29"/>
  <c r="DD35" i="29"/>
  <c r="Y36" i="29"/>
  <c r="AT36" i="29"/>
  <c r="BT36" i="29"/>
  <c r="CO36" i="29"/>
  <c r="E37" i="29"/>
  <c r="AE37" i="29"/>
  <c r="AZ37" i="29"/>
  <c r="BY37" i="29"/>
  <c r="CS37" i="29"/>
  <c r="H38" i="29"/>
  <c r="AF38" i="29"/>
  <c r="AZ38" i="29"/>
  <c r="BS38" i="29"/>
  <c r="CO38" i="29"/>
  <c r="DH38" i="29"/>
  <c r="V39" i="29"/>
  <c r="AO39" i="29"/>
  <c r="BK39" i="29"/>
  <c r="CD39" i="29"/>
  <c r="CW39" i="29"/>
  <c r="J40" i="29"/>
  <c r="AB40" i="29"/>
  <c r="AT40" i="29"/>
  <c r="BM40" i="29"/>
  <c r="CC40" i="29"/>
  <c r="CS40" i="29"/>
  <c r="D41" i="29"/>
  <c r="T41" i="29"/>
  <c r="AJ41" i="29"/>
  <c r="AZ41" i="29"/>
  <c r="BP41" i="29"/>
  <c r="CF41" i="29"/>
  <c r="CV41" i="29"/>
  <c r="G42" i="29"/>
  <c r="W42" i="29"/>
  <c r="AM42" i="29"/>
  <c r="BC42" i="29"/>
  <c r="BS42" i="29"/>
  <c r="CI42" i="29"/>
  <c r="CY42" i="29"/>
  <c r="J43" i="29"/>
  <c r="Z43" i="29"/>
  <c r="AP43" i="29"/>
  <c r="BF43" i="29"/>
  <c r="BV43" i="29"/>
  <c r="CL43" i="29"/>
  <c r="DB43" i="29"/>
  <c r="M44" i="29"/>
  <c r="AC44" i="29"/>
  <c r="AS44" i="29"/>
  <c r="BI44" i="29"/>
  <c r="BY44" i="29"/>
  <c r="CO44" i="29"/>
  <c r="DE44" i="29"/>
  <c r="P45" i="29"/>
  <c r="AF45" i="29"/>
  <c r="AV45" i="29"/>
  <c r="BL45" i="29"/>
  <c r="CB45" i="29"/>
  <c r="CR45" i="29"/>
  <c r="DH45" i="29"/>
  <c r="S46" i="29"/>
  <c r="AI46" i="29"/>
  <c r="AY46" i="29"/>
  <c r="BO46" i="29"/>
  <c r="CE46" i="29"/>
  <c r="CU46" i="29"/>
  <c r="F47" i="29"/>
  <c r="V47" i="29"/>
  <c r="AL47" i="29"/>
  <c r="BB47" i="29"/>
  <c r="BR47" i="29"/>
  <c r="CH47" i="29"/>
  <c r="CX47" i="29"/>
  <c r="I48" i="29"/>
  <c r="Y48" i="29"/>
  <c r="AO48" i="29"/>
  <c r="AG27" i="29"/>
  <c r="AQ28" i="29"/>
  <c r="AT29" i="29"/>
  <c r="AE30" i="29"/>
  <c r="CR30" i="29"/>
  <c r="AH31" i="29"/>
  <c r="CK31" i="29"/>
  <c r="Z32" i="29"/>
  <c r="BO32" i="29"/>
  <c r="DF32" i="29"/>
  <c r="AK33" i="29"/>
  <c r="BU33" i="29"/>
  <c r="DD33" i="29"/>
  <c r="AH34" i="29"/>
  <c r="BP34" i="29"/>
  <c r="CV34" i="29"/>
  <c r="N35" i="29"/>
  <c r="AO35" i="29"/>
  <c r="BJ35" i="29"/>
  <c r="CJ35" i="29"/>
  <c r="DE35" i="29"/>
  <c r="Z36" i="29"/>
  <c r="AU36" i="29"/>
  <c r="BU36" i="29"/>
  <c r="CP36" i="29"/>
  <c r="K37" i="29"/>
  <c r="AF37" i="29"/>
  <c r="BA37" i="29"/>
  <c r="BZ37" i="29"/>
  <c r="CT37" i="29"/>
  <c r="M38" i="29"/>
  <c r="AG38" i="29"/>
  <c r="BA38" i="29"/>
  <c r="BT38" i="29"/>
  <c r="CP38" i="29"/>
  <c r="D39" i="29"/>
  <c r="W39" i="29"/>
  <c r="AP39" i="29"/>
  <c r="BL39" i="29"/>
  <c r="CE39" i="29"/>
  <c r="CX39" i="29"/>
  <c r="K40" i="29"/>
  <c r="AC40" i="29"/>
  <c r="AW40" i="29"/>
  <c r="BN40" i="29"/>
  <c r="CD40" i="29"/>
  <c r="CT40" i="29"/>
  <c r="E41" i="29"/>
  <c r="U41" i="29"/>
  <c r="AK41" i="29"/>
  <c r="BA41" i="29"/>
  <c r="BQ41" i="29"/>
  <c r="CG41" i="29"/>
  <c r="CW41" i="29"/>
  <c r="H42" i="29"/>
  <c r="X42" i="29"/>
  <c r="AN42" i="29"/>
  <c r="BD42" i="29"/>
  <c r="BT42" i="29"/>
  <c r="CJ42" i="29"/>
  <c r="CZ42" i="29"/>
  <c r="K43" i="29"/>
  <c r="AA43" i="29"/>
  <c r="AQ43" i="29"/>
  <c r="BG43" i="29"/>
  <c r="BW43" i="29"/>
  <c r="CM43" i="29"/>
  <c r="DC43" i="29"/>
  <c r="N44" i="29"/>
  <c r="AD44" i="29"/>
  <c r="AT44" i="29"/>
  <c r="BJ44" i="29"/>
  <c r="BZ44" i="29"/>
  <c r="CP44" i="29"/>
  <c r="DF44" i="29"/>
  <c r="Q45" i="29"/>
  <c r="AG45" i="29"/>
  <c r="AW45" i="29"/>
  <c r="BM45" i="29"/>
  <c r="CC45" i="29"/>
  <c r="CS45" i="29"/>
  <c r="D46" i="29"/>
  <c r="T46" i="29"/>
  <c r="AJ46" i="29"/>
  <c r="AZ46" i="29"/>
  <c r="BP46" i="29"/>
  <c r="CF46" i="29"/>
  <c r="CV46" i="29"/>
  <c r="G47" i="29"/>
  <c r="W47" i="29"/>
  <c r="AM47" i="29"/>
  <c r="BC47" i="29"/>
  <c r="BS47" i="29"/>
  <c r="CI47" i="29"/>
  <c r="CY47" i="29"/>
  <c r="J48" i="29"/>
  <c r="AH27" i="29"/>
  <c r="AR28" i="29"/>
  <c r="AU29" i="29"/>
  <c r="AF30" i="29"/>
  <c r="CS30" i="29"/>
  <c r="AI31" i="29"/>
  <c r="CM31" i="29"/>
  <c r="AA32" i="29"/>
  <c r="BP32" i="29"/>
  <c r="DG32" i="29"/>
  <c r="AL33" i="29"/>
  <c r="BV33" i="29"/>
  <c r="DF33" i="29"/>
  <c r="AI34" i="29"/>
  <c r="BQ34" i="29"/>
  <c r="CW34" i="29"/>
  <c r="U35" i="29"/>
  <c r="AP35" i="29"/>
  <c r="BK35" i="29"/>
  <c r="CK35" i="29"/>
  <c r="DF35" i="29"/>
  <c r="AA36" i="29"/>
  <c r="AV36" i="29"/>
  <c r="BV36" i="29"/>
  <c r="CQ36" i="29"/>
  <c r="L37" i="29"/>
  <c r="AG37" i="29"/>
  <c r="BG37" i="29"/>
  <c r="CA37" i="29"/>
  <c r="CU37" i="29"/>
  <c r="N38" i="29"/>
  <c r="AH38" i="29"/>
  <c r="BB38" i="29"/>
  <c r="BX38" i="29"/>
  <c r="CQ38" i="29"/>
  <c r="E39" i="29"/>
  <c r="X39" i="29"/>
  <c r="AQ39" i="29"/>
  <c r="BM39" i="29"/>
  <c r="CF39" i="29"/>
  <c r="CY39" i="29"/>
  <c r="L40" i="29"/>
  <c r="AD40" i="29"/>
  <c r="AX40" i="29"/>
  <c r="BO40" i="29"/>
  <c r="CE40" i="29"/>
  <c r="CU40" i="29"/>
  <c r="F41" i="29"/>
  <c r="V41" i="29"/>
  <c r="AL41" i="29"/>
  <c r="BB41" i="29"/>
  <c r="BR41" i="29"/>
  <c r="CH41" i="29"/>
  <c r="CX41" i="29"/>
  <c r="I42" i="29"/>
  <c r="Y42" i="29"/>
  <c r="AO42" i="29"/>
  <c r="BE42" i="29"/>
  <c r="BU42" i="29"/>
  <c r="CK42" i="29"/>
  <c r="DA42" i="29"/>
  <c r="L43" i="29"/>
  <c r="AB43" i="29"/>
  <c r="AR43" i="29"/>
  <c r="BH43" i="29"/>
  <c r="BX43" i="29"/>
  <c r="CN43" i="29"/>
  <c r="DD43" i="29"/>
  <c r="O44" i="29"/>
  <c r="AE44" i="29"/>
  <c r="AU44" i="29"/>
  <c r="BK44" i="29"/>
  <c r="CA44" i="29"/>
  <c r="CQ44" i="29"/>
  <c r="DG44" i="29"/>
  <c r="R45" i="29"/>
  <c r="AH45" i="29"/>
  <c r="AX45" i="29"/>
  <c r="BN45" i="29"/>
  <c r="CD45" i="29"/>
  <c r="CT45" i="29"/>
  <c r="E46" i="29"/>
  <c r="U46" i="29"/>
  <c r="AK46" i="29"/>
  <c r="BA46" i="29"/>
  <c r="AI27" i="29"/>
  <c r="AS28" i="29"/>
  <c r="AV29" i="29"/>
  <c r="AG30" i="29"/>
  <c r="CT30" i="29"/>
  <c r="AW31" i="29"/>
  <c r="CN31" i="29"/>
  <c r="AB32" i="29"/>
  <c r="BQ32" i="29"/>
  <c r="DH32" i="29"/>
  <c r="AM33" i="29"/>
  <c r="BW33" i="29"/>
  <c r="DG33" i="29"/>
  <c r="AJ34" i="29"/>
  <c r="BR34" i="29"/>
  <c r="CX34" i="29"/>
  <c r="V35" i="29"/>
  <c r="AQ35" i="29"/>
  <c r="BQ35" i="29"/>
  <c r="CL35" i="29"/>
  <c r="DG35" i="29"/>
  <c r="AB36" i="29"/>
  <c r="AW36" i="29"/>
  <c r="BW36" i="29"/>
  <c r="CR36" i="29"/>
  <c r="M37" i="29"/>
  <c r="AH37" i="29"/>
  <c r="BH37" i="29"/>
  <c r="CB37" i="29"/>
  <c r="CV37" i="29"/>
  <c r="O38" i="29"/>
  <c r="AI38" i="29"/>
  <c r="BC38" i="29"/>
  <c r="BY38" i="29"/>
  <c r="CR38" i="29"/>
  <c r="F39" i="29"/>
  <c r="Y39" i="29"/>
  <c r="AU39" i="29"/>
  <c r="BN39" i="29"/>
  <c r="CG39" i="29"/>
  <c r="CZ39" i="29"/>
  <c r="M40" i="29"/>
  <c r="AG40" i="29"/>
  <c r="AY40" i="29"/>
  <c r="BP40" i="29"/>
  <c r="CF40" i="29"/>
  <c r="CV40" i="29"/>
  <c r="G41" i="29"/>
  <c r="W41" i="29"/>
  <c r="AM41" i="29"/>
  <c r="BC41" i="29"/>
  <c r="BS41" i="29"/>
  <c r="CI41" i="29"/>
  <c r="CY41" i="29"/>
  <c r="J42" i="29"/>
  <c r="Z42" i="29"/>
  <c r="AP42" i="29"/>
  <c r="BF42" i="29"/>
  <c r="BV42" i="29"/>
  <c r="CL42" i="29"/>
  <c r="DB42" i="29"/>
  <c r="M43" i="29"/>
  <c r="AC43" i="29"/>
  <c r="AS43" i="29"/>
  <c r="BI43" i="29"/>
  <c r="BY43" i="29"/>
  <c r="CO43" i="29"/>
  <c r="DE43" i="29"/>
  <c r="P44" i="29"/>
  <c r="AF44" i="29"/>
  <c r="AV44" i="29"/>
  <c r="BL44" i="29"/>
  <c r="CB44" i="29"/>
  <c r="CR44" i="29"/>
  <c r="DH44" i="29"/>
  <c r="S45" i="29"/>
  <c r="AI45" i="29"/>
  <c r="AY45" i="29"/>
  <c r="BO45" i="29"/>
  <c r="CE45" i="29"/>
  <c r="CU45" i="29"/>
  <c r="F46" i="29"/>
  <c r="V46" i="29"/>
  <c r="AL46" i="29"/>
  <c r="BM27" i="29"/>
  <c r="BT28" i="29"/>
  <c r="BO29" i="29"/>
  <c r="AN30" i="29"/>
  <c r="CU30" i="29"/>
  <c r="AX31" i="29"/>
  <c r="CO31" i="29"/>
  <c r="AD32" i="29"/>
  <c r="BR32" i="29"/>
  <c r="D33" i="29"/>
  <c r="AN33" i="29"/>
  <c r="BX33" i="29"/>
  <c r="DH33" i="29"/>
  <c r="AK34" i="29"/>
  <c r="BS34" i="29"/>
  <c r="CY34" i="29"/>
  <c r="W35" i="29"/>
  <c r="AR35" i="29"/>
  <c r="BR35" i="29"/>
  <c r="CM35" i="29"/>
  <c r="H36" i="29"/>
  <c r="AC36" i="29"/>
  <c r="AX36" i="29"/>
  <c r="BX36" i="29"/>
  <c r="CS36" i="29"/>
  <c r="N37" i="29"/>
  <c r="AI37" i="29"/>
  <c r="BI37" i="29"/>
  <c r="CC37" i="29"/>
  <c r="CW37" i="29"/>
  <c r="P38" i="29"/>
  <c r="AJ38" i="29"/>
  <c r="BD38" i="29"/>
  <c r="BZ38" i="29"/>
  <c r="CS38" i="29"/>
  <c r="G39" i="29"/>
  <c r="Z39" i="29"/>
  <c r="AV39" i="29"/>
  <c r="BO39" i="29"/>
  <c r="CH39" i="29"/>
  <c r="DA39" i="29"/>
  <c r="N40" i="29"/>
  <c r="AH40" i="29"/>
  <c r="AZ40" i="29"/>
  <c r="BQ40" i="29"/>
  <c r="CG40" i="29"/>
  <c r="CW40" i="29"/>
  <c r="H41" i="29"/>
  <c r="X41" i="29"/>
  <c r="AN41" i="29"/>
  <c r="BD41" i="29"/>
  <c r="BT41" i="29"/>
  <c r="CJ41" i="29"/>
  <c r="CZ41" i="29"/>
  <c r="K42" i="29"/>
  <c r="AA42" i="29"/>
  <c r="AQ42" i="29"/>
  <c r="BG42" i="29"/>
  <c r="BW42" i="29"/>
  <c r="CM42" i="29"/>
  <c r="DC42" i="29"/>
  <c r="N43" i="29"/>
  <c r="AD43" i="29"/>
  <c r="AT43" i="29"/>
  <c r="BJ43" i="29"/>
  <c r="BZ43" i="29"/>
  <c r="BN27" i="29"/>
  <c r="BU28" i="29"/>
  <c r="BQ29" i="29"/>
  <c r="BD30" i="29"/>
  <c r="CV30" i="29"/>
  <c r="AY31" i="29"/>
  <c r="CP31" i="29"/>
  <c r="AE32" i="29"/>
  <c r="BS32" i="29"/>
  <c r="E33" i="29"/>
  <c r="AO33" i="29"/>
  <c r="CA33" i="29"/>
  <c r="D34" i="29"/>
  <c r="AL34" i="29"/>
  <c r="BT34" i="29"/>
  <c r="CZ34" i="29"/>
  <c r="X35" i="29"/>
  <c r="AS35" i="29"/>
  <c r="BS35" i="29"/>
  <c r="CN35" i="29"/>
  <c r="I36" i="29"/>
  <c r="AD36" i="29"/>
  <c r="BD36" i="29"/>
  <c r="BY36" i="29"/>
  <c r="CT36" i="29"/>
  <c r="O37" i="29"/>
  <c r="AJ37" i="29"/>
  <c r="BJ37" i="29"/>
  <c r="CD37" i="29"/>
  <c r="DB37" i="29"/>
  <c r="Q38" i="29"/>
  <c r="AK38" i="29"/>
  <c r="BH38" i="29"/>
  <c r="CA38" i="29"/>
  <c r="CT38" i="29"/>
  <c r="H39" i="29"/>
  <c r="AA39" i="29"/>
  <c r="AW39" i="29"/>
  <c r="BP39" i="29"/>
  <c r="CI39" i="29"/>
  <c r="DB39" i="29"/>
  <c r="Q40" i="29"/>
  <c r="AI40" i="29"/>
  <c r="BA40" i="29"/>
  <c r="BR40" i="29"/>
  <c r="CH40" i="29"/>
  <c r="CX40" i="29"/>
  <c r="I41" i="29"/>
  <c r="Y41" i="29"/>
  <c r="AO41" i="29"/>
  <c r="BE41" i="29"/>
  <c r="BU41" i="29"/>
  <c r="CK41" i="29"/>
  <c r="DA41" i="29"/>
  <c r="L42" i="29"/>
  <c r="AB42" i="29"/>
  <c r="AR42" i="29"/>
  <c r="BH42" i="29"/>
  <c r="BX42" i="29"/>
  <c r="CN42" i="29"/>
  <c r="DD42" i="29"/>
  <c r="BO27" i="29"/>
  <c r="BV28" i="29"/>
  <c r="BR29" i="29"/>
  <c r="BE30" i="29"/>
  <c r="F31" i="29"/>
  <c r="AZ31" i="29"/>
  <c r="CQ31" i="29"/>
  <c r="AQ32" i="29"/>
  <c r="CF32" i="29"/>
  <c r="P33" i="29"/>
  <c r="AZ33" i="29"/>
  <c r="CJ33" i="29"/>
  <c r="M34" i="29"/>
  <c r="AU34" i="29"/>
  <c r="CC34" i="29"/>
  <c r="DA34" i="29"/>
  <c r="Y35" i="29"/>
  <c r="AT35" i="29"/>
  <c r="BT35" i="29"/>
  <c r="CO35" i="29"/>
  <c r="J36" i="29"/>
  <c r="AE36" i="29"/>
  <c r="BE36" i="29"/>
  <c r="BZ36" i="29"/>
  <c r="CZ36" i="29"/>
  <c r="P37" i="29"/>
  <c r="AK37" i="29"/>
  <c r="BK37" i="29"/>
  <c r="CE37" i="29"/>
  <c r="DC37" i="29"/>
  <c r="R38" i="29"/>
  <c r="AL38" i="29"/>
  <c r="BI38" i="29"/>
  <c r="CB38" i="29"/>
  <c r="CU38" i="29"/>
  <c r="I39" i="29"/>
  <c r="AE39" i="29"/>
  <c r="AX39" i="29"/>
  <c r="BQ39" i="29"/>
  <c r="CJ39" i="29"/>
  <c r="DC39" i="29"/>
  <c r="R40" i="29"/>
  <c r="AJ40" i="29"/>
  <c r="BB40" i="29"/>
  <c r="BS40" i="29"/>
  <c r="CI40" i="29"/>
  <c r="CY40" i="29"/>
  <c r="J41" i="29"/>
  <c r="Z41" i="29"/>
  <c r="AP41" i="29"/>
  <c r="BF41" i="29"/>
  <c r="BV41" i="29"/>
  <c r="CL41" i="29"/>
  <c r="DB41" i="29"/>
  <c r="M42" i="29"/>
  <c r="AC42" i="29"/>
  <c r="AS42" i="29"/>
  <c r="BI42" i="29"/>
  <c r="BY42" i="29"/>
  <c r="CO42" i="29"/>
  <c r="CT23" i="29"/>
  <c r="BP27" i="29"/>
  <c r="BW28" i="29"/>
  <c r="BS29" i="29"/>
  <c r="BF30" i="29"/>
  <c r="G31" i="29"/>
  <c r="BA31" i="29"/>
  <c r="CU31" i="29"/>
  <c r="AR32" i="29"/>
  <c r="CG32" i="29"/>
  <c r="Q33" i="29"/>
  <c r="BA33" i="29"/>
  <c r="CK33" i="29"/>
  <c r="N34" i="29"/>
  <c r="AW34" i="29"/>
  <c r="CD34" i="29"/>
  <c r="DB34" i="29"/>
  <c r="Z35" i="29"/>
  <c r="AU35" i="29"/>
  <c r="BU35" i="29"/>
  <c r="CP35" i="29"/>
  <c r="K36" i="29"/>
  <c r="AF36" i="29"/>
  <c r="BF36" i="29"/>
  <c r="CA36" i="29"/>
  <c r="DA36" i="29"/>
  <c r="Q37" i="29"/>
  <c r="AQ37" i="29"/>
  <c r="BL37" i="29"/>
  <c r="CF37" i="29"/>
  <c r="DD37" i="29"/>
  <c r="S38" i="29"/>
  <c r="AM38" i="29"/>
  <c r="BJ38" i="29"/>
  <c r="CC38" i="29"/>
  <c r="CV38" i="29"/>
  <c r="J39" i="29"/>
  <c r="AF39" i="29"/>
  <c r="AY39" i="29"/>
  <c r="BR39" i="29"/>
  <c r="CK39" i="29"/>
  <c r="DF39" i="29"/>
  <c r="S40" i="29"/>
  <c r="AK40" i="29"/>
  <c r="BC40" i="29"/>
  <c r="BT40" i="29"/>
  <c r="CJ40" i="29"/>
  <c r="CZ40" i="29"/>
  <c r="K41" i="29"/>
  <c r="AA41" i="29"/>
  <c r="AQ41" i="29"/>
  <c r="AU24" i="29"/>
  <c r="CS27" i="29"/>
  <c r="CQ28" i="29"/>
  <c r="CL29" i="29"/>
  <c r="BG30" i="29"/>
  <c r="H31" i="29"/>
  <c r="BB31" i="29"/>
  <c r="DF31" i="29"/>
  <c r="AT32" i="29"/>
  <c r="CH32" i="29"/>
  <c r="R33" i="29"/>
  <c r="BB33" i="29"/>
  <c r="CL33" i="29"/>
  <c r="O34" i="29"/>
  <c r="AX34" i="29"/>
  <c r="CE34" i="29"/>
  <c r="E35" i="29"/>
  <c r="AA35" i="29"/>
  <c r="BA35" i="29"/>
  <c r="BV35" i="29"/>
  <c r="CQ35" i="29"/>
  <c r="L36" i="29"/>
  <c r="AG36" i="29"/>
  <c r="BG36" i="29"/>
  <c r="CB36" i="29"/>
  <c r="DB36" i="29"/>
  <c r="R37" i="29"/>
  <c r="AR37" i="29"/>
  <c r="BM37" i="29"/>
  <c r="CG37" i="29"/>
  <c r="DE37" i="29"/>
  <c r="T38" i="29"/>
  <c r="AN38" i="29"/>
  <c r="BK38" i="29"/>
  <c r="CD38" i="29"/>
  <c r="CW38" i="29"/>
  <c r="K39" i="29"/>
  <c r="AG39" i="29"/>
  <c r="AZ39" i="29"/>
  <c r="BS39" i="29"/>
  <c r="CL39" i="29"/>
  <c r="DG39" i="29"/>
  <c r="T40" i="29"/>
  <c r="AL40" i="29"/>
  <c r="DG24" i="29"/>
  <c r="CT27" i="29"/>
  <c r="CR28" i="29"/>
  <c r="CM29" i="29"/>
  <c r="BH30" i="29"/>
  <c r="I31" i="29"/>
  <c r="BC31" i="29"/>
  <c r="DG31" i="29"/>
  <c r="AU32" i="29"/>
  <c r="CI32" i="29"/>
  <c r="S33" i="29"/>
  <c r="BC33" i="29"/>
  <c r="CM33" i="29"/>
  <c r="Q34" i="29"/>
  <c r="AY34" i="29"/>
  <c r="CF34" i="29"/>
  <c r="F35" i="29"/>
  <c r="AB35" i="29"/>
  <c r="BB35" i="29"/>
  <c r="BW35" i="29"/>
  <c r="CW35" i="29"/>
  <c r="M36" i="29"/>
  <c r="AH36" i="29"/>
  <c r="BH36" i="29"/>
  <c r="CC36" i="29"/>
  <c r="DC36" i="29"/>
  <c r="S37" i="29"/>
  <c r="AS37" i="29"/>
  <c r="BN37" i="29"/>
  <c r="CL37" i="29"/>
  <c r="DF37" i="29"/>
  <c r="U38" i="29"/>
  <c r="AS38" i="29"/>
  <c r="BL38" i="29"/>
  <c r="CE38" i="29"/>
  <c r="CX38" i="29"/>
  <c r="O39" i="29"/>
  <c r="AH39" i="29"/>
  <c r="BA39" i="29"/>
  <c r="BT39" i="29"/>
  <c r="AS25" i="29"/>
  <c r="CU27" i="29"/>
  <c r="CT28" i="29"/>
  <c r="CS29" i="29"/>
  <c r="BW30" i="29"/>
  <c r="N31" i="29"/>
  <c r="BQ31" i="29"/>
  <c r="DH31" i="29"/>
  <c r="AV32" i="29"/>
  <c r="CJ32" i="29"/>
  <c r="T33" i="29"/>
  <c r="BD33" i="29"/>
  <c r="CN33" i="29"/>
  <c r="R34" i="29"/>
  <c r="AZ34" i="29"/>
  <c r="CG34" i="29"/>
  <c r="G35" i="29"/>
  <c r="AC35" i="29"/>
  <c r="BC35" i="29"/>
  <c r="BX35" i="29"/>
  <c r="CX35" i="29"/>
  <c r="N36" i="29"/>
  <c r="AN36" i="29"/>
  <c r="BI36" i="29"/>
  <c r="CD36" i="29"/>
  <c r="DD36" i="29"/>
  <c r="T37" i="29"/>
  <c r="AT37" i="29"/>
  <c r="BO37" i="29"/>
  <c r="CM37" i="29"/>
  <c r="DG37" i="29"/>
  <c r="V38" i="29"/>
  <c r="AT38" i="29"/>
  <c r="BM38" i="29"/>
  <c r="CF38" i="29"/>
  <c r="CY38" i="29"/>
  <c r="P39" i="29"/>
  <c r="AI39" i="29"/>
  <c r="BB39" i="29"/>
  <c r="CE25" i="29"/>
  <c r="CV27" i="29"/>
  <c r="DA28" i="29"/>
  <c r="CT29" i="29"/>
  <c r="BX30" i="29"/>
  <c r="O31" i="29"/>
  <c r="BR31" i="29"/>
  <c r="G32" i="29"/>
  <c r="AW32" i="29"/>
  <c r="CN32" i="29"/>
  <c r="U33" i="29"/>
  <c r="BE33" i="29"/>
  <c r="CP33" i="29"/>
  <c r="S34" i="29"/>
  <c r="BA34" i="29"/>
  <c r="CH34" i="29"/>
  <c r="H35" i="29"/>
  <c r="AD35" i="29"/>
  <c r="BD35" i="29"/>
  <c r="BY35" i="29"/>
  <c r="CY35" i="29"/>
  <c r="O36" i="29"/>
  <c r="AO36" i="29"/>
  <c r="BJ36" i="29"/>
  <c r="CJ36" i="29"/>
  <c r="DE36" i="29"/>
  <c r="U37" i="29"/>
  <c r="AU37" i="29"/>
  <c r="BP37" i="29"/>
  <c r="CN37" i="29"/>
  <c r="H26" i="29"/>
  <c r="L28" i="29"/>
  <c r="P29" i="29"/>
  <c r="I30" i="29"/>
  <c r="BY30" i="29"/>
  <c r="Y31" i="29"/>
  <c r="BS31" i="29"/>
  <c r="H32" i="29"/>
  <c r="AX32" i="29"/>
  <c r="CP32" i="29"/>
  <c r="V33" i="29"/>
  <c r="BF33" i="29"/>
  <c r="CQ33" i="29"/>
  <c r="T34" i="29"/>
  <c r="BB34" i="29"/>
  <c r="CI34" i="29"/>
  <c r="I35" i="29"/>
  <c r="AE35" i="29"/>
  <c r="BE35" i="29"/>
  <c r="BZ35" i="29"/>
  <c r="CZ35" i="29"/>
  <c r="P36" i="29"/>
  <c r="AP26" i="29"/>
  <c r="T28" i="29"/>
  <c r="Q29" i="29"/>
  <c r="J30" i="29"/>
  <c r="BZ30" i="29"/>
  <c r="AA31" i="29"/>
  <c r="BT31" i="29"/>
  <c r="I32" i="29"/>
  <c r="AY32" i="29"/>
  <c r="CQ32" i="29"/>
  <c r="W33" i="29"/>
  <c r="BG33" i="29"/>
  <c r="CR33" i="29"/>
  <c r="U34" i="29"/>
  <c r="BC34" i="29"/>
  <c r="CJ34" i="29"/>
  <c r="J35" i="29"/>
  <c r="BY26" i="29"/>
  <c r="U28" i="29"/>
  <c r="R29" i="29"/>
  <c r="K30" i="29"/>
  <c r="CA30" i="29"/>
  <c r="AE31" i="29"/>
  <c r="BU31" i="29"/>
  <c r="J32" i="29"/>
  <c r="BL32" i="29"/>
  <c r="CZ32" i="29"/>
  <c r="AH33" i="29"/>
  <c r="BR33" i="29"/>
  <c r="DA33" i="29"/>
  <c r="AD34" i="29"/>
  <c r="BM34" i="29"/>
  <c r="CK34" i="29"/>
  <c r="K35" i="29"/>
  <c r="AL35" i="29"/>
  <c r="BG35" i="29"/>
  <c r="CG35" i="29"/>
  <c r="DB35" i="29"/>
  <c r="R36" i="29"/>
  <c r="AR36" i="29"/>
  <c r="BM36" i="29"/>
  <c r="BL36" i="29"/>
  <c r="CO37" i="29"/>
  <c r="BO38" i="29"/>
  <c r="AK39" i="29"/>
  <c r="CT39" i="29"/>
  <c r="AO40" i="29"/>
  <c r="BZ40" i="29"/>
  <c r="L41" i="29"/>
  <c r="AT41" i="29"/>
  <c r="BZ41" i="29"/>
  <c r="DF41" i="29"/>
  <c r="AG42" i="29"/>
  <c r="BM42" i="29"/>
  <c r="CS42" i="29"/>
  <c r="Q43" i="29"/>
  <c r="AM43" i="29"/>
  <c r="BO43" i="29"/>
  <c r="CP43" i="29"/>
  <c r="F44" i="29"/>
  <c r="AA44" i="29"/>
  <c r="BA44" i="29"/>
  <c r="BV44" i="29"/>
  <c r="CV44" i="29"/>
  <c r="L45" i="29"/>
  <c r="AL45" i="29"/>
  <c r="BG45" i="29"/>
  <c r="CG45" i="29"/>
  <c r="DB45" i="29"/>
  <c r="W46" i="29"/>
  <c r="AR46" i="29"/>
  <c r="BL46" i="29"/>
  <c r="CH46" i="29"/>
  <c r="DA46" i="29"/>
  <c r="O47" i="29"/>
  <c r="AH47" i="29"/>
  <c r="BD47" i="29"/>
  <c r="BW47" i="29"/>
  <c r="CP47" i="29"/>
  <c r="D48" i="29"/>
  <c r="W48" i="29"/>
  <c r="AP48" i="29"/>
  <c r="BF48" i="29"/>
  <c r="BV48" i="29"/>
  <c r="CL48" i="29"/>
  <c r="DB48" i="29"/>
  <c r="M49" i="29"/>
  <c r="AC49" i="29"/>
  <c r="AS49" i="29"/>
  <c r="BI49" i="29"/>
  <c r="BY49" i="29"/>
  <c r="CO49" i="29"/>
  <c r="DE49" i="29"/>
  <c r="P50" i="29"/>
  <c r="AF50" i="29"/>
  <c r="AV50" i="29"/>
  <c r="BL50" i="29"/>
  <c r="CB50" i="29"/>
  <c r="CR50" i="29"/>
  <c r="DH50" i="29"/>
  <c r="S51" i="29"/>
  <c r="AI51" i="29"/>
  <c r="AY51" i="29"/>
  <c r="BO51" i="29"/>
  <c r="CE51" i="29"/>
  <c r="CU51" i="29"/>
  <c r="F52" i="29"/>
  <c r="V52" i="29"/>
  <c r="AL52" i="29"/>
  <c r="BB52" i="29"/>
  <c r="BR52" i="29"/>
  <c r="CH52" i="29"/>
  <c r="CX52" i="29"/>
  <c r="I53" i="29"/>
  <c r="Y53" i="29"/>
  <c r="AO53" i="29"/>
  <c r="BE53" i="29"/>
  <c r="BU53" i="29"/>
  <c r="CK53" i="29"/>
  <c r="DA53" i="29"/>
  <c r="L54" i="29"/>
  <c r="AB54" i="29"/>
  <c r="AR54" i="29"/>
  <c r="BH54" i="29"/>
  <c r="BX54" i="29"/>
  <c r="CN54" i="29"/>
  <c r="DD54" i="29"/>
  <c r="O55" i="29"/>
  <c r="AE55" i="29"/>
  <c r="AU55" i="29"/>
  <c r="BK55" i="29"/>
  <c r="CA55" i="29"/>
  <c r="CQ55" i="29"/>
  <c r="DG55" i="29"/>
  <c r="R56" i="29"/>
  <c r="AH56" i="29"/>
  <c r="AX56" i="29"/>
  <c r="BN56" i="29"/>
  <c r="CD56" i="29"/>
  <c r="CT56" i="29"/>
  <c r="E57" i="29"/>
  <c r="U57" i="29"/>
  <c r="AK57" i="29"/>
  <c r="BA57" i="29"/>
  <c r="BQ57" i="29"/>
  <c r="CG57" i="29"/>
  <c r="CW57" i="29"/>
  <c r="H58" i="29"/>
  <c r="X58" i="29"/>
  <c r="AN58" i="29"/>
  <c r="BD58" i="29"/>
  <c r="BT58" i="29"/>
  <c r="CJ58" i="29"/>
  <c r="CZ58" i="29"/>
  <c r="K59" i="29"/>
  <c r="AA59" i="29"/>
  <c r="AQ59" i="29"/>
  <c r="BG59" i="29"/>
  <c r="BW59" i="29"/>
  <c r="CM59" i="29"/>
  <c r="DC59" i="29"/>
  <c r="CK36" i="29"/>
  <c r="CP37" i="29"/>
  <c r="BP38" i="29"/>
  <c r="AL39" i="29"/>
  <c r="CU39" i="29"/>
  <c r="AP40" i="29"/>
  <c r="CA40" i="29"/>
  <c r="M41" i="29"/>
  <c r="AU41" i="29"/>
  <c r="CA41" i="29"/>
  <c r="DG41" i="29"/>
  <c r="AH42" i="29"/>
  <c r="BN42" i="29"/>
  <c r="CT42" i="29"/>
  <c r="R43" i="29"/>
  <c r="AN43" i="29"/>
  <c r="BP43" i="29"/>
  <c r="CQ43" i="29"/>
  <c r="G44" i="29"/>
  <c r="AG44" i="29"/>
  <c r="BB44" i="29"/>
  <c r="BW44" i="29"/>
  <c r="CW44" i="29"/>
  <c r="M45" i="29"/>
  <c r="AM45" i="29"/>
  <c r="BH45" i="29"/>
  <c r="CH45" i="29"/>
  <c r="DC45" i="29"/>
  <c r="X46" i="29"/>
  <c r="AS46" i="29"/>
  <c r="BM46" i="29"/>
  <c r="CI46" i="29"/>
  <c r="DB46" i="29"/>
  <c r="P47" i="29"/>
  <c r="AI47" i="29"/>
  <c r="BE47" i="29"/>
  <c r="BX47" i="29"/>
  <c r="CQ47" i="29"/>
  <c r="E48" i="29"/>
  <c r="Z48" i="29"/>
  <c r="AQ48" i="29"/>
  <c r="BG48" i="29"/>
  <c r="BW48" i="29"/>
  <c r="CM48" i="29"/>
  <c r="DC48" i="29"/>
  <c r="N49" i="29"/>
  <c r="AD49" i="29"/>
  <c r="AT49" i="29"/>
  <c r="BJ49" i="29"/>
  <c r="BZ49" i="29"/>
  <c r="CP49" i="29"/>
  <c r="DF49" i="29"/>
  <c r="Q50" i="29"/>
  <c r="AG50" i="29"/>
  <c r="AW50" i="29"/>
  <c r="BM50" i="29"/>
  <c r="CC50" i="29"/>
  <c r="CS50" i="29"/>
  <c r="D51" i="29"/>
  <c r="T51" i="29"/>
  <c r="AJ51" i="29"/>
  <c r="AZ51" i="29"/>
  <c r="BP51" i="29"/>
  <c r="CF51" i="29"/>
  <c r="CV51" i="29"/>
  <c r="G52" i="29"/>
  <c r="W52" i="29"/>
  <c r="AM52" i="29"/>
  <c r="BC52" i="29"/>
  <c r="BS52" i="29"/>
  <c r="CI52" i="29"/>
  <c r="CY52" i="29"/>
  <c r="J53" i="29"/>
  <c r="Z53" i="29"/>
  <c r="AP53" i="29"/>
  <c r="BF53" i="29"/>
  <c r="BV53" i="29"/>
  <c r="CL53" i="29"/>
  <c r="DB53" i="29"/>
  <c r="M54" i="29"/>
  <c r="AC54" i="29"/>
  <c r="AS54" i="29"/>
  <c r="BI54" i="29"/>
  <c r="BY54" i="29"/>
  <c r="CO54" i="29"/>
  <c r="DE54" i="29"/>
  <c r="P55" i="29"/>
  <c r="AF55" i="29"/>
  <c r="AV55" i="29"/>
  <c r="BL55" i="29"/>
  <c r="CB55" i="29"/>
  <c r="CR55" i="29"/>
  <c r="DH55" i="29"/>
  <c r="S56" i="29"/>
  <c r="AI56" i="29"/>
  <c r="AY56" i="29"/>
  <c r="BO56" i="29"/>
  <c r="CE56" i="29"/>
  <c r="CU56" i="29"/>
  <c r="F57" i="29"/>
  <c r="V57" i="29"/>
  <c r="AL57" i="29"/>
  <c r="BB57" i="29"/>
  <c r="BR57" i="29"/>
  <c r="CH57" i="29"/>
  <c r="CX57" i="29"/>
  <c r="I58" i="29"/>
  <c r="Y58" i="29"/>
  <c r="AO58" i="29"/>
  <c r="BE58" i="29"/>
  <c r="BU58" i="29"/>
  <c r="CK58" i="29"/>
  <c r="DA58" i="29"/>
  <c r="L59" i="29"/>
  <c r="AB59" i="29"/>
  <c r="AR59" i="29"/>
  <c r="BH59" i="29"/>
  <c r="BX59" i="29"/>
  <c r="CN59" i="29"/>
  <c r="CL36" i="29"/>
  <c r="CQ37" i="29"/>
  <c r="BQ38" i="29"/>
  <c r="AM39" i="29"/>
  <c r="DH39" i="29"/>
  <c r="AQ40" i="29"/>
  <c r="CK40" i="29"/>
  <c r="N41" i="29"/>
  <c r="AV41" i="29"/>
  <c r="CB41" i="29"/>
  <c r="DH41" i="29"/>
  <c r="AI42" i="29"/>
  <c r="BO42" i="29"/>
  <c r="CU42" i="29"/>
  <c r="S43" i="29"/>
  <c r="AU43" i="29"/>
  <c r="BQ43" i="29"/>
  <c r="CR43" i="29"/>
  <c r="H44" i="29"/>
  <c r="AH44" i="29"/>
  <c r="BC44" i="29"/>
  <c r="CC44" i="29"/>
  <c r="CX44" i="29"/>
  <c r="N45" i="29"/>
  <c r="AN45" i="29"/>
  <c r="BI45" i="29"/>
  <c r="CI45" i="29"/>
  <c r="DD45" i="29"/>
  <c r="Y46" i="29"/>
  <c r="AT46" i="29"/>
  <c r="BQ46" i="29"/>
  <c r="CJ46" i="29"/>
  <c r="DC46" i="29"/>
  <c r="Q47" i="29"/>
  <c r="AJ47" i="29"/>
  <c r="BF47" i="29"/>
  <c r="BY47" i="29"/>
  <c r="CR47" i="29"/>
  <c r="F48" i="29"/>
  <c r="AA48" i="29"/>
  <c r="AR48" i="29"/>
  <c r="BH48" i="29"/>
  <c r="BX48" i="29"/>
  <c r="CN48" i="29"/>
  <c r="DD48" i="29"/>
  <c r="O49" i="29"/>
  <c r="AE49" i="29"/>
  <c r="AU49" i="29"/>
  <c r="BK49" i="29"/>
  <c r="CA49" i="29"/>
  <c r="CQ49" i="29"/>
  <c r="DG49" i="29"/>
  <c r="R50" i="29"/>
  <c r="AH50" i="29"/>
  <c r="AX50" i="29"/>
  <c r="BN50" i="29"/>
  <c r="CD50" i="29"/>
  <c r="CT50" i="29"/>
  <c r="E51" i="29"/>
  <c r="U51" i="29"/>
  <c r="AK51" i="29"/>
  <c r="BA51" i="29"/>
  <c r="BQ51" i="29"/>
  <c r="CG51" i="29"/>
  <c r="CW51" i="29"/>
  <c r="H52" i="29"/>
  <c r="X52" i="29"/>
  <c r="AN52" i="29"/>
  <c r="BD52" i="29"/>
  <c r="BT52" i="29"/>
  <c r="CJ52" i="29"/>
  <c r="CZ52" i="29"/>
  <c r="K53" i="29"/>
  <c r="AA53" i="29"/>
  <c r="AQ53" i="29"/>
  <c r="BG53" i="29"/>
  <c r="BW53" i="29"/>
  <c r="CM53" i="29"/>
  <c r="DC53" i="29"/>
  <c r="N54" i="29"/>
  <c r="AD54" i="29"/>
  <c r="AT54" i="29"/>
  <c r="BJ54" i="29"/>
  <c r="BZ54" i="29"/>
  <c r="CP54" i="29"/>
  <c r="DF54" i="29"/>
  <c r="Q55" i="29"/>
  <c r="AG55" i="29"/>
  <c r="AW55" i="29"/>
  <c r="BM55" i="29"/>
  <c r="CC55" i="29"/>
  <c r="CS55" i="29"/>
  <c r="D56" i="29"/>
  <c r="T56" i="29"/>
  <c r="AJ56" i="29"/>
  <c r="AZ56" i="29"/>
  <c r="BP56" i="29"/>
  <c r="CF56" i="29"/>
  <c r="CV56" i="29"/>
  <c r="G57" i="29"/>
  <c r="W57" i="29"/>
  <c r="AM57" i="29"/>
  <c r="BC57" i="29"/>
  <c r="BS57" i="29"/>
  <c r="CI57" i="29"/>
  <c r="CY57" i="29"/>
  <c r="J58" i="29"/>
  <c r="Z58" i="29"/>
  <c r="AP58" i="29"/>
  <c r="BF58" i="29"/>
  <c r="BV58" i="29"/>
  <c r="CL58" i="29"/>
  <c r="DB58" i="29"/>
  <c r="M59" i="29"/>
  <c r="AC59" i="29"/>
  <c r="AS59" i="29"/>
  <c r="BI59" i="29"/>
  <c r="BY59" i="29"/>
  <c r="CO59" i="29"/>
  <c r="DE59" i="29"/>
  <c r="CM36" i="29"/>
  <c r="DH37" i="29"/>
  <c r="CG38" i="29"/>
  <c r="BC39" i="29"/>
  <c r="D40" i="29"/>
  <c r="AR40" i="29"/>
  <c r="CL40" i="29"/>
  <c r="O41" i="29"/>
  <c r="AW41" i="29"/>
  <c r="CC41" i="29"/>
  <c r="D42" i="29"/>
  <c r="AJ42" i="29"/>
  <c r="BP42" i="29"/>
  <c r="CV42" i="29"/>
  <c r="T43" i="29"/>
  <c r="AV43" i="29"/>
  <c r="BR43" i="29"/>
  <c r="CS43" i="29"/>
  <c r="I44" i="29"/>
  <c r="AI44" i="29"/>
  <c r="BD44" i="29"/>
  <c r="CD44" i="29"/>
  <c r="CY44" i="29"/>
  <c r="T45" i="29"/>
  <c r="AO45" i="29"/>
  <c r="BJ45" i="29"/>
  <c r="CJ45" i="29"/>
  <c r="DE45" i="29"/>
  <c r="Z46" i="29"/>
  <c r="AU46" i="29"/>
  <c r="BR46" i="29"/>
  <c r="CK46" i="29"/>
  <c r="DD46" i="29"/>
  <c r="R47" i="29"/>
  <c r="AN47" i="29"/>
  <c r="BG47" i="29"/>
  <c r="BZ47" i="29"/>
  <c r="CS47" i="29"/>
  <c r="G48" i="29"/>
  <c r="AB48" i="29"/>
  <c r="AS48" i="29"/>
  <c r="BI48" i="29"/>
  <c r="BY48" i="29"/>
  <c r="CO48" i="29"/>
  <c r="DE48" i="29"/>
  <c r="P49" i="29"/>
  <c r="AF49" i="29"/>
  <c r="AV49" i="29"/>
  <c r="BL49" i="29"/>
  <c r="CB49" i="29"/>
  <c r="CR49" i="29"/>
  <c r="DH49" i="29"/>
  <c r="S50" i="29"/>
  <c r="AI50" i="29"/>
  <c r="AY50" i="29"/>
  <c r="BO50" i="29"/>
  <c r="CE50" i="29"/>
  <c r="CU50" i="29"/>
  <c r="F51" i="29"/>
  <c r="V51" i="29"/>
  <c r="AL51" i="29"/>
  <c r="BB51" i="29"/>
  <c r="BR51" i="29"/>
  <c r="CH51" i="29"/>
  <c r="CX51" i="29"/>
  <c r="I52" i="29"/>
  <c r="Y52" i="29"/>
  <c r="AO52" i="29"/>
  <c r="BE52" i="29"/>
  <c r="BU52" i="29"/>
  <c r="CK52" i="29"/>
  <c r="DA52" i="29"/>
  <c r="L53" i="29"/>
  <c r="AB53" i="29"/>
  <c r="AR53" i="29"/>
  <c r="BH53" i="29"/>
  <c r="BX53" i="29"/>
  <c r="CN53" i="29"/>
  <c r="DD53" i="29"/>
  <c r="O54" i="29"/>
  <c r="AE54" i="29"/>
  <c r="AU54" i="29"/>
  <c r="BK54" i="29"/>
  <c r="CA54" i="29"/>
  <c r="CQ54" i="29"/>
  <c r="DG54" i="29"/>
  <c r="R55" i="29"/>
  <c r="AH55" i="29"/>
  <c r="AX55" i="29"/>
  <c r="BN55" i="29"/>
  <c r="CD55" i="29"/>
  <c r="CT55" i="29"/>
  <c r="E56" i="29"/>
  <c r="U56" i="29"/>
  <c r="AK56" i="29"/>
  <c r="BA56" i="29"/>
  <c r="BQ56" i="29"/>
  <c r="CG56" i="29"/>
  <c r="CW56" i="29"/>
  <c r="H57" i="29"/>
  <c r="X57" i="29"/>
  <c r="AN57" i="29"/>
  <c r="BD57" i="29"/>
  <c r="DF36" i="29"/>
  <c r="D38" i="29"/>
  <c r="CH38" i="29"/>
  <c r="BD39" i="29"/>
  <c r="E40" i="29"/>
  <c r="BD40" i="29"/>
  <c r="CM40" i="29"/>
  <c r="P41" i="29"/>
  <c r="AX41" i="29"/>
  <c r="CD41" i="29"/>
  <c r="E42" i="29"/>
  <c r="AK42" i="29"/>
  <c r="BQ42" i="29"/>
  <c r="CW42" i="29"/>
  <c r="U43" i="29"/>
  <c r="AW43" i="29"/>
  <c r="BS43" i="29"/>
  <c r="CT43" i="29"/>
  <c r="J44" i="29"/>
  <c r="AJ44" i="29"/>
  <c r="BE44" i="29"/>
  <c r="CE44" i="29"/>
  <c r="CZ44" i="29"/>
  <c r="U45" i="29"/>
  <c r="AP45" i="29"/>
  <c r="BP45" i="29"/>
  <c r="CK45" i="29"/>
  <c r="DF45" i="29"/>
  <c r="AA46" i="29"/>
  <c r="AV46" i="29"/>
  <c r="BS46" i="29"/>
  <c r="CL46" i="29"/>
  <c r="DE46" i="29"/>
  <c r="S47" i="29"/>
  <c r="AO47" i="29"/>
  <c r="BH47" i="29"/>
  <c r="CA47" i="29"/>
  <c r="CT47" i="29"/>
  <c r="K48" i="29"/>
  <c r="AC48" i="29"/>
  <c r="AT48" i="29"/>
  <c r="BJ48" i="29"/>
  <c r="BZ48" i="29"/>
  <c r="CP48" i="29"/>
  <c r="DF48" i="29"/>
  <c r="Q49" i="29"/>
  <c r="AG49" i="29"/>
  <c r="AW49" i="29"/>
  <c r="BM49" i="29"/>
  <c r="CC49" i="29"/>
  <c r="CS49" i="29"/>
  <c r="D50" i="29"/>
  <c r="T50" i="29"/>
  <c r="AJ50" i="29"/>
  <c r="AZ50" i="29"/>
  <c r="BP50" i="29"/>
  <c r="CF50" i="29"/>
  <c r="CV50" i="29"/>
  <c r="G51" i="29"/>
  <c r="W51" i="29"/>
  <c r="AM51" i="29"/>
  <c r="BC51" i="29"/>
  <c r="BS51" i="29"/>
  <c r="CI51" i="29"/>
  <c r="CY51" i="29"/>
  <c r="J52" i="29"/>
  <c r="Z52" i="29"/>
  <c r="AP52" i="29"/>
  <c r="BF52" i="29"/>
  <c r="BV52" i="29"/>
  <c r="CL52" i="29"/>
  <c r="DB52" i="29"/>
  <c r="M53" i="29"/>
  <c r="AC53" i="29"/>
  <c r="AS53" i="29"/>
  <c r="BI53" i="29"/>
  <c r="BY53" i="29"/>
  <c r="CO53" i="29"/>
  <c r="DE53" i="29"/>
  <c r="P54" i="29"/>
  <c r="AF54" i="29"/>
  <c r="AV54" i="29"/>
  <c r="BL54" i="29"/>
  <c r="CB54" i="29"/>
  <c r="CR54" i="29"/>
  <c r="DH54" i="29"/>
  <c r="S55" i="29"/>
  <c r="AI55" i="29"/>
  <c r="AY55" i="29"/>
  <c r="BO55" i="29"/>
  <c r="CE55" i="29"/>
  <c r="CU55" i="29"/>
  <c r="F56" i="29"/>
  <c r="V56" i="29"/>
  <c r="AL56" i="29"/>
  <c r="BB56" i="29"/>
  <c r="BR56" i="29"/>
  <c r="CH56" i="29"/>
  <c r="CX56" i="29"/>
  <c r="I57" i="29"/>
  <c r="Y57" i="29"/>
  <c r="AO57" i="29"/>
  <c r="DG36" i="29"/>
  <c r="E38" i="29"/>
  <c r="CI38" i="29"/>
  <c r="BE39" i="29"/>
  <c r="F40" i="29"/>
  <c r="BE40" i="29"/>
  <c r="CN40" i="29"/>
  <c r="Q41" i="29"/>
  <c r="BG41" i="29"/>
  <c r="CM41" i="29"/>
  <c r="N42" i="29"/>
  <c r="AT42" i="29"/>
  <c r="BZ42" i="29"/>
  <c r="DE42" i="29"/>
  <c r="V43" i="29"/>
  <c r="AX43" i="29"/>
  <c r="BT43" i="29"/>
  <c r="CU43" i="29"/>
  <c r="K44" i="29"/>
  <c r="AK44" i="29"/>
  <c r="BF44" i="29"/>
  <c r="CF44" i="29"/>
  <c r="DA44" i="29"/>
  <c r="V45" i="29"/>
  <c r="AQ45" i="29"/>
  <c r="BQ45" i="29"/>
  <c r="CL45" i="29"/>
  <c r="G46" i="29"/>
  <c r="AB46" i="29"/>
  <c r="AW46" i="29"/>
  <c r="BT46" i="29"/>
  <c r="CM46" i="29"/>
  <c r="DF46" i="29"/>
  <c r="T47" i="29"/>
  <c r="AP47" i="29"/>
  <c r="BI47" i="29"/>
  <c r="CB47" i="29"/>
  <c r="CU47" i="29"/>
  <c r="L48" i="29"/>
  <c r="AD48" i="29"/>
  <c r="AU48" i="29"/>
  <c r="BK48" i="29"/>
  <c r="CA48" i="29"/>
  <c r="CQ48" i="29"/>
  <c r="DG48" i="29"/>
  <c r="R49" i="29"/>
  <c r="AH49" i="29"/>
  <c r="AX49" i="29"/>
  <c r="BN49" i="29"/>
  <c r="CD49" i="29"/>
  <c r="CT49" i="29"/>
  <c r="E50" i="29"/>
  <c r="U50" i="29"/>
  <c r="AK50" i="29"/>
  <c r="BA50" i="29"/>
  <c r="BQ50" i="29"/>
  <c r="CG50" i="29"/>
  <c r="CW50" i="29"/>
  <c r="H51" i="29"/>
  <c r="X51" i="29"/>
  <c r="AN51" i="29"/>
  <c r="BD51" i="29"/>
  <c r="BT51" i="29"/>
  <c r="CJ51" i="29"/>
  <c r="CZ51" i="29"/>
  <c r="K52" i="29"/>
  <c r="AA52" i="29"/>
  <c r="AQ52" i="29"/>
  <c r="BG52" i="29"/>
  <c r="BW52" i="29"/>
  <c r="CM52" i="29"/>
  <c r="DC52" i="29"/>
  <c r="N53" i="29"/>
  <c r="AD53" i="29"/>
  <c r="AT53" i="29"/>
  <c r="BJ53" i="29"/>
  <c r="BZ53" i="29"/>
  <c r="CP53" i="29"/>
  <c r="DF53" i="29"/>
  <c r="Q54" i="29"/>
  <c r="AG54" i="29"/>
  <c r="AW54" i="29"/>
  <c r="BM54" i="29"/>
  <c r="CC54" i="29"/>
  <c r="CS54" i="29"/>
  <c r="DH36" i="29"/>
  <c r="F38" i="29"/>
  <c r="CJ38" i="29"/>
  <c r="BF39" i="29"/>
  <c r="G40" i="29"/>
  <c r="BF40" i="29"/>
  <c r="CO40" i="29"/>
  <c r="R41" i="29"/>
  <c r="BH41" i="29"/>
  <c r="CN41" i="29"/>
  <c r="O42" i="29"/>
  <c r="AU42" i="29"/>
  <c r="CA42" i="29"/>
  <c r="DF42" i="29"/>
  <c r="W43" i="29"/>
  <c r="AY43" i="29"/>
  <c r="CA43" i="29"/>
  <c r="CV43" i="29"/>
  <c r="Q44" i="29"/>
  <c r="AL44" i="29"/>
  <c r="BG44" i="29"/>
  <c r="CG44" i="29"/>
  <c r="DB44" i="29"/>
  <c r="W45" i="29"/>
  <c r="AR45" i="29"/>
  <c r="BR45" i="29"/>
  <c r="CM45" i="29"/>
  <c r="H46" i="29"/>
  <c r="AC46" i="29"/>
  <c r="BB46" i="29"/>
  <c r="BU46" i="29"/>
  <c r="CN46" i="29"/>
  <c r="DG46" i="29"/>
  <c r="X47" i="29"/>
  <c r="AQ47" i="29"/>
  <c r="BJ47" i="29"/>
  <c r="CC47" i="29"/>
  <c r="CV47" i="29"/>
  <c r="M48" i="29"/>
  <c r="AE48" i="29"/>
  <c r="AV48" i="29"/>
  <c r="BL48" i="29"/>
  <c r="CB48" i="29"/>
  <c r="CR48" i="29"/>
  <c r="DH48" i="29"/>
  <c r="S49" i="29"/>
  <c r="AI49" i="29"/>
  <c r="AY49" i="29"/>
  <c r="BO49" i="29"/>
  <c r="CE49" i="29"/>
  <c r="CU49" i="29"/>
  <c r="F50" i="29"/>
  <c r="V50" i="29"/>
  <c r="AL50" i="29"/>
  <c r="BB50" i="29"/>
  <c r="BR50" i="29"/>
  <c r="CH50" i="29"/>
  <c r="CX50" i="29"/>
  <c r="I51" i="29"/>
  <c r="Y51" i="29"/>
  <c r="AO51" i="29"/>
  <c r="BE51" i="29"/>
  <c r="BU51" i="29"/>
  <c r="CK51" i="29"/>
  <c r="DA51" i="29"/>
  <c r="L52" i="29"/>
  <c r="AB52" i="29"/>
  <c r="AR52" i="29"/>
  <c r="BH52" i="29"/>
  <c r="BX52" i="29"/>
  <c r="CN52" i="29"/>
  <c r="DD52" i="29"/>
  <c r="O53" i="29"/>
  <c r="AE53" i="29"/>
  <c r="AU53" i="29"/>
  <c r="BK53" i="29"/>
  <c r="CA53" i="29"/>
  <c r="CQ53" i="29"/>
  <c r="AA37" i="29"/>
  <c r="W38" i="29"/>
  <c r="CZ38" i="29"/>
  <c r="BU39" i="29"/>
  <c r="H40" i="29"/>
  <c r="BG40" i="29"/>
  <c r="CP40" i="29"/>
  <c r="AB41" i="29"/>
  <c r="BI41" i="29"/>
  <c r="CO41" i="29"/>
  <c r="P42" i="29"/>
  <c r="AV42" i="29"/>
  <c r="CB42" i="29"/>
  <c r="DG42" i="29"/>
  <c r="X43" i="29"/>
  <c r="AZ43" i="29"/>
  <c r="CB43" i="29"/>
  <c r="CW43" i="29"/>
  <c r="R44" i="29"/>
  <c r="AM44" i="29"/>
  <c r="BM44" i="29"/>
  <c r="CH44" i="29"/>
  <c r="DC44" i="29"/>
  <c r="X45" i="29"/>
  <c r="AS45" i="29"/>
  <c r="BS45" i="29"/>
  <c r="CN45" i="29"/>
  <c r="I46" i="29"/>
  <c r="AD46" i="29"/>
  <c r="BC46" i="29"/>
  <c r="BV46" i="29"/>
  <c r="CO46" i="29"/>
  <c r="DH46" i="29"/>
  <c r="Y47" i="29"/>
  <c r="AR47" i="29"/>
  <c r="BK47" i="29"/>
  <c r="CD47" i="29"/>
  <c r="CZ47" i="29"/>
  <c r="N48" i="29"/>
  <c r="AF48" i="29"/>
  <c r="AW48" i="29"/>
  <c r="BM48" i="29"/>
  <c r="CC48" i="29"/>
  <c r="CS48" i="29"/>
  <c r="D49" i="29"/>
  <c r="T49" i="29"/>
  <c r="AJ49" i="29"/>
  <c r="AZ49" i="29"/>
  <c r="BP49" i="29"/>
  <c r="CF49" i="29"/>
  <c r="CV49" i="29"/>
  <c r="G50" i="29"/>
  <c r="W50" i="29"/>
  <c r="AM50" i="29"/>
  <c r="BC50" i="29"/>
  <c r="BS50" i="29"/>
  <c r="CI50" i="29"/>
  <c r="CY50" i="29"/>
  <c r="J51" i="29"/>
  <c r="Z51" i="29"/>
  <c r="AP51" i="29"/>
  <c r="BF51" i="29"/>
  <c r="BV51" i="29"/>
  <c r="CL51" i="29"/>
  <c r="DB51" i="29"/>
  <c r="M52" i="29"/>
  <c r="AC52" i="29"/>
  <c r="AS52" i="29"/>
  <c r="BI52" i="29"/>
  <c r="BY52" i="29"/>
  <c r="CO52" i="29"/>
  <c r="DE52" i="29"/>
  <c r="P53" i="29"/>
  <c r="AF53" i="29"/>
  <c r="AV53" i="29"/>
  <c r="AK35" i="29"/>
  <c r="AB37" i="29"/>
  <c r="X38" i="29"/>
  <c r="DD38" i="29"/>
  <c r="BV39" i="29"/>
  <c r="U40" i="29"/>
  <c r="BH40" i="29"/>
  <c r="CQ40" i="29"/>
  <c r="AC41" i="29"/>
  <c r="BJ41" i="29"/>
  <c r="CP41" i="29"/>
  <c r="Q42" i="29"/>
  <c r="AW42" i="29"/>
  <c r="CC42" i="29"/>
  <c r="DH42" i="29"/>
  <c r="AE43" i="29"/>
  <c r="BA43" i="29"/>
  <c r="CC43" i="29"/>
  <c r="CX43" i="29"/>
  <c r="S44" i="29"/>
  <c r="AN44" i="29"/>
  <c r="BN44" i="29"/>
  <c r="CI44" i="29"/>
  <c r="D45" i="29"/>
  <c r="Y45" i="29"/>
  <c r="AT45" i="29"/>
  <c r="BT45" i="29"/>
  <c r="CO45" i="29"/>
  <c r="J46" i="29"/>
  <c r="AE46" i="29"/>
  <c r="BD46" i="29"/>
  <c r="BW46" i="29"/>
  <c r="CP46" i="29"/>
  <c r="D47" i="29"/>
  <c r="Z47" i="29"/>
  <c r="AS47" i="29"/>
  <c r="BL47" i="29"/>
  <c r="CE47" i="29"/>
  <c r="DA47" i="29"/>
  <c r="O48" i="29"/>
  <c r="AG48" i="29"/>
  <c r="AX48" i="29"/>
  <c r="BN48" i="29"/>
  <c r="CD48" i="29"/>
  <c r="CT48" i="29"/>
  <c r="E49" i="29"/>
  <c r="U49" i="29"/>
  <c r="AK49" i="29"/>
  <c r="BA49" i="29"/>
  <c r="BQ49" i="29"/>
  <c r="CG49" i="29"/>
  <c r="CW49" i="29"/>
  <c r="H50" i="29"/>
  <c r="X50" i="29"/>
  <c r="AN50" i="29"/>
  <c r="BD50" i="29"/>
  <c r="BT50" i="29"/>
  <c r="CJ50" i="29"/>
  <c r="CZ50" i="29"/>
  <c r="K51" i="29"/>
  <c r="AA51" i="29"/>
  <c r="AQ51" i="29"/>
  <c r="BG51" i="29"/>
  <c r="BW51" i="29"/>
  <c r="CM51" i="29"/>
  <c r="DC51" i="29"/>
  <c r="BF35" i="29"/>
  <c r="AC37" i="29"/>
  <c r="AC38" i="29"/>
  <c r="DE38" i="29"/>
  <c r="BW39" i="29"/>
  <c r="V40" i="29"/>
  <c r="BI40" i="29"/>
  <c r="DA40" i="29"/>
  <c r="AD41" i="29"/>
  <c r="BK41" i="29"/>
  <c r="CQ41" i="29"/>
  <c r="R42" i="29"/>
  <c r="AX42" i="29"/>
  <c r="CD42" i="29"/>
  <c r="D43" i="29"/>
  <c r="AF43" i="29"/>
  <c r="BB43" i="29"/>
  <c r="CD43" i="29"/>
  <c r="CY43" i="29"/>
  <c r="T44" i="29"/>
  <c r="AO44" i="29"/>
  <c r="BO44" i="29"/>
  <c r="CJ44" i="29"/>
  <c r="E45" i="29"/>
  <c r="Z45" i="29"/>
  <c r="AZ45" i="29"/>
  <c r="BU45" i="29"/>
  <c r="CP45" i="29"/>
  <c r="K46" i="29"/>
  <c r="AF46" i="29"/>
  <c r="BE46" i="29"/>
  <c r="BX46" i="29"/>
  <c r="CQ46" i="29"/>
  <c r="H47" i="29"/>
  <c r="AA47" i="29"/>
  <c r="AT47" i="29"/>
  <c r="BM47" i="29"/>
  <c r="CF47" i="29"/>
  <c r="DB47" i="29"/>
  <c r="P48" i="29"/>
  <c r="AH48" i="29"/>
  <c r="AY48" i="29"/>
  <c r="BO48" i="29"/>
  <c r="CE48" i="29"/>
  <c r="CU48" i="29"/>
  <c r="F49" i="29"/>
  <c r="V49" i="29"/>
  <c r="AL49" i="29"/>
  <c r="BB49" i="29"/>
  <c r="BR49" i="29"/>
  <c r="CH49" i="29"/>
  <c r="CX49" i="29"/>
  <c r="I50" i="29"/>
  <c r="Y50" i="29"/>
  <c r="AO50" i="29"/>
  <c r="BE50" i="29"/>
  <c r="BU50" i="29"/>
  <c r="CK50" i="29"/>
  <c r="CA35" i="29"/>
  <c r="AV37" i="29"/>
  <c r="AD38" i="29"/>
  <c r="DF38" i="29"/>
  <c r="CA39" i="29"/>
  <c r="W40" i="29"/>
  <c r="BJ40" i="29"/>
  <c r="DB40" i="29"/>
  <c r="AE41" i="29"/>
  <c r="BL41" i="29"/>
  <c r="CR41" i="29"/>
  <c r="S42" i="29"/>
  <c r="AY42" i="29"/>
  <c r="CE42" i="29"/>
  <c r="E43" i="29"/>
  <c r="AG43" i="29"/>
  <c r="BC43" i="29"/>
  <c r="CE43" i="29"/>
  <c r="CZ43" i="29"/>
  <c r="U44" i="29"/>
  <c r="AP44" i="29"/>
  <c r="BP44" i="29"/>
  <c r="CK44" i="29"/>
  <c r="F45" i="29"/>
  <c r="AA45" i="29"/>
  <c r="BA45" i="29"/>
  <c r="BV45" i="29"/>
  <c r="CV45" i="29"/>
  <c r="L46" i="29"/>
  <c r="AG46" i="29"/>
  <c r="BF46" i="29"/>
  <c r="BY46" i="29"/>
  <c r="CR46" i="29"/>
  <c r="I47" i="29"/>
  <c r="AB47" i="29"/>
  <c r="AU47" i="29"/>
  <c r="BN47" i="29"/>
  <c r="CJ47" i="29"/>
  <c r="DC47" i="29"/>
  <c r="Q48" i="29"/>
  <c r="AI48" i="29"/>
  <c r="AZ48" i="29"/>
  <c r="BP48" i="29"/>
  <c r="CF48" i="29"/>
  <c r="CV48" i="29"/>
  <c r="G49" i="29"/>
  <c r="W49" i="29"/>
  <c r="AM49" i="29"/>
  <c r="BC49" i="29"/>
  <c r="BS49" i="29"/>
  <c r="CI49" i="29"/>
  <c r="CY49" i="29"/>
  <c r="J50" i="29"/>
  <c r="Z50" i="29"/>
  <c r="AP50" i="29"/>
  <c r="BF50" i="29"/>
  <c r="BV50" i="29"/>
  <c r="CL50" i="29"/>
  <c r="DB50" i="29"/>
  <c r="M51" i="29"/>
  <c r="DA35" i="29"/>
  <c r="AW37" i="29"/>
  <c r="AU38" i="29"/>
  <c r="Q39" i="29"/>
  <c r="CB39" i="29"/>
  <c r="X40" i="29"/>
  <c r="BU40" i="29"/>
  <c r="DC40" i="29"/>
  <c r="AF41" i="29"/>
  <c r="BM41" i="29"/>
  <c r="CS41" i="29"/>
  <c r="T42" i="29"/>
  <c r="AZ42" i="29"/>
  <c r="CF42" i="29"/>
  <c r="F43" i="29"/>
  <c r="AH43" i="29"/>
  <c r="BD43" i="29"/>
  <c r="CF43" i="29"/>
  <c r="DF43" i="29"/>
  <c r="V44" i="29"/>
  <c r="AQ44" i="29"/>
  <c r="BQ44" i="29"/>
  <c r="CL44" i="29"/>
  <c r="G45" i="29"/>
  <c r="AB45" i="29"/>
  <c r="BB45" i="29"/>
  <c r="BW45" i="29"/>
  <c r="CW45" i="29"/>
  <c r="M46" i="29"/>
  <c r="AM46" i="29"/>
  <c r="BG46" i="29"/>
  <c r="BZ46" i="29"/>
  <c r="CS46" i="29"/>
  <c r="J47" i="29"/>
  <c r="AC47" i="29"/>
  <c r="AV47" i="29"/>
  <c r="BO47" i="29"/>
  <c r="CK47" i="29"/>
  <c r="DD47" i="29"/>
  <c r="R48" i="29"/>
  <c r="AJ48" i="29"/>
  <c r="BA48" i="29"/>
  <c r="BQ48" i="29"/>
  <c r="CG48" i="29"/>
  <c r="CW48" i="29"/>
  <c r="H49" i="29"/>
  <c r="X49" i="29"/>
  <c r="AN49" i="29"/>
  <c r="BD49" i="29"/>
  <c r="BT49" i="29"/>
  <c r="CJ49" i="29"/>
  <c r="CZ49" i="29"/>
  <c r="K50" i="29"/>
  <c r="AA50" i="29"/>
  <c r="AQ50" i="29"/>
  <c r="BG50" i="29"/>
  <c r="Q36" i="29"/>
  <c r="AX37" i="29"/>
  <c r="AV38" i="29"/>
  <c r="R39" i="29"/>
  <c r="CM39" i="29"/>
  <c r="Y40" i="29"/>
  <c r="BV40" i="29"/>
  <c r="DD40" i="29"/>
  <c r="AG41" i="29"/>
  <c r="BN41" i="29"/>
  <c r="CT41" i="29"/>
  <c r="U42" i="29"/>
  <c r="BA42" i="29"/>
  <c r="CG42" i="29"/>
  <c r="G43" i="29"/>
  <c r="AI43" i="29"/>
  <c r="BK43" i="29"/>
  <c r="CG43" i="29"/>
  <c r="DG43" i="29"/>
  <c r="W44" i="29"/>
  <c r="AW44" i="29"/>
  <c r="BR44" i="29"/>
  <c r="CM44" i="29"/>
  <c r="H45" i="29"/>
  <c r="AC45" i="29"/>
  <c r="BC45" i="29"/>
  <c r="BX45" i="29"/>
  <c r="CX45" i="29"/>
  <c r="N46" i="29"/>
  <c r="AN46" i="29"/>
  <c r="BH46" i="29"/>
  <c r="CA46" i="29"/>
  <c r="CW46" i="29"/>
  <c r="K47" i="29"/>
  <c r="AD47" i="29"/>
  <c r="AW47" i="29"/>
  <c r="BP47" i="29"/>
  <c r="CL47" i="29"/>
  <c r="DE47" i="29"/>
  <c r="S48" i="29"/>
  <c r="AK48" i="29"/>
  <c r="BB48" i="29"/>
  <c r="BR48" i="29"/>
  <c r="CH48" i="29"/>
  <c r="CX48" i="29"/>
  <c r="I49" i="29"/>
  <c r="Y49" i="29"/>
  <c r="AO49" i="29"/>
  <c r="BE49" i="29"/>
  <c r="AP36" i="29"/>
  <c r="BQ37" i="29"/>
  <c r="AW38" i="29"/>
  <c r="S39" i="29"/>
  <c r="CQ39" i="29"/>
  <c r="Z40" i="29"/>
  <c r="BW40" i="29"/>
  <c r="DE40" i="29"/>
  <c r="AH41" i="29"/>
  <c r="BW41" i="29"/>
  <c r="DC41" i="29"/>
  <c r="AD42" i="29"/>
  <c r="BJ42" i="29"/>
  <c r="CP42" i="29"/>
  <c r="H43" i="29"/>
  <c r="AJ43" i="29"/>
  <c r="BL43" i="29"/>
  <c r="CH43" i="29"/>
  <c r="DH43" i="29"/>
  <c r="X44" i="29"/>
  <c r="AX44" i="29"/>
  <c r="BS44" i="29"/>
  <c r="CS44" i="29"/>
  <c r="I45" i="29"/>
  <c r="AD45" i="29"/>
  <c r="BD45" i="29"/>
  <c r="BY45" i="29"/>
  <c r="CY45" i="29"/>
  <c r="O46" i="29"/>
  <c r="AO46" i="29"/>
  <c r="BI46" i="29"/>
  <c r="CB46" i="29"/>
  <c r="CX46" i="29"/>
  <c r="L47" i="29"/>
  <c r="AE47" i="29"/>
  <c r="AX47" i="29"/>
  <c r="BT47" i="29"/>
  <c r="CM47" i="29"/>
  <c r="DF47" i="29"/>
  <c r="T48" i="29"/>
  <c r="AQ36" i="29"/>
  <c r="BV37" i="29"/>
  <c r="AX38" i="29"/>
  <c r="T39" i="29"/>
  <c r="CR39" i="29"/>
  <c r="AM40" i="29"/>
  <c r="BX40" i="29"/>
  <c r="DF40" i="29"/>
  <c r="AR41" i="29"/>
  <c r="BX41" i="29"/>
  <c r="DD41" i="29"/>
  <c r="AE42" i="29"/>
  <c r="BK42" i="29"/>
  <c r="CQ42" i="29"/>
  <c r="O43" i="29"/>
  <c r="AK43" i="29"/>
  <c r="BM43" i="29"/>
  <c r="CI43" i="29"/>
  <c r="D44" i="29"/>
  <c r="Y44" i="29"/>
  <c r="AY44" i="29"/>
  <c r="BT44" i="29"/>
  <c r="CT44" i="29"/>
  <c r="J45" i="29"/>
  <c r="AJ45" i="29"/>
  <c r="BE45" i="29"/>
  <c r="BZ45" i="29"/>
  <c r="CZ45" i="29"/>
  <c r="P46" i="29"/>
  <c r="AP46" i="29"/>
  <c r="BJ46" i="29"/>
  <c r="CC46" i="29"/>
  <c r="CY46" i="29"/>
  <c r="M47" i="29"/>
  <c r="AF47" i="29"/>
  <c r="AY47" i="29"/>
  <c r="BU47" i="29"/>
  <c r="CN47" i="29"/>
  <c r="DG47" i="29"/>
  <c r="BK36" i="29"/>
  <c r="BW37" i="29"/>
  <c r="BN38" i="29"/>
  <c r="AJ39" i="29"/>
  <c r="CS39" i="29"/>
  <c r="AN40" i="29"/>
  <c r="BY40" i="29"/>
  <c r="DG40" i="29"/>
  <c r="AS41" i="29"/>
  <c r="BY41" i="29"/>
  <c r="DE41" i="29"/>
  <c r="AF42" i="29"/>
  <c r="BL42" i="29"/>
  <c r="CR42" i="29"/>
  <c r="P43" i="29"/>
  <c r="AL43" i="29"/>
  <c r="BN43" i="29"/>
  <c r="CJ43" i="29"/>
  <c r="E44" i="29"/>
  <c r="Z44" i="29"/>
  <c r="AZ44" i="29"/>
  <c r="BU44" i="29"/>
  <c r="CU44" i="29"/>
  <c r="K45" i="29"/>
  <c r="AK45" i="29"/>
  <c r="BF45" i="29"/>
  <c r="CF45" i="29"/>
  <c r="DA45" i="29"/>
  <c r="Q46" i="29"/>
  <c r="AQ46" i="29"/>
  <c r="BK46" i="29"/>
  <c r="CG46" i="29"/>
  <c r="CZ46" i="29"/>
  <c r="N47" i="29"/>
  <c r="AG47" i="29"/>
  <c r="AZ47" i="29"/>
  <c r="BV47" i="29"/>
  <c r="CO47" i="29"/>
  <c r="DH47" i="29"/>
  <c r="V48" i="29"/>
  <c r="AN48" i="29"/>
  <c r="BE48" i="29"/>
  <c r="CI48" i="29"/>
  <c r="BG49" i="29"/>
  <c r="N50" i="29"/>
  <c r="BY50" i="29"/>
  <c r="O51" i="29"/>
  <c r="AW51" i="29"/>
  <c r="CN51" i="29"/>
  <c r="P52" i="29"/>
  <c r="AV52" i="29"/>
  <c r="CB52" i="29"/>
  <c r="DH52" i="29"/>
  <c r="AI53" i="29"/>
  <c r="BN53" i="29"/>
  <c r="CR53" i="29"/>
  <c r="I54" i="29"/>
  <c r="AK54" i="29"/>
  <c r="BG54" i="29"/>
  <c r="CI54" i="29"/>
  <c r="E55" i="29"/>
  <c r="Z55" i="29"/>
  <c r="AZ55" i="29"/>
  <c r="BU55" i="29"/>
  <c r="CP55" i="29"/>
  <c r="K56" i="29"/>
  <c r="AF56" i="29"/>
  <c r="BF56" i="29"/>
  <c r="CA56" i="29"/>
  <c r="DA56" i="29"/>
  <c r="Q57" i="29"/>
  <c r="AQ57" i="29"/>
  <c r="BK57" i="29"/>
  <c r="CD57" i="29"/>
  <c r="CZ57" i="29"/>
  <c r="N58" i="29"/>
  <c r="AG58" i="29"/>
  <c r="AZ58" i="29"/>
  <c r="BS58" i="29"/>
  <c r="CO58" i="29"/>
  <c r="DH58" i="29"/>
  <c r="V59" i="29"/>
  <c r="AO59" i="29"/>
  <c r="BK59" i="29"/>
  <c r="CD59" i="29"/>
  <c r="CW59" i="29"/>
  <c r="J60" i="29"/>
  <c r="Z60" i="29"/>
  <c r="AP60" i="29"/>
  <c r="BF60" i="29"/>
  <c r="BV60" i="29"/>
  <c r="CL60" i="29"/>
  <c r="DB60" i="29"/>
  <c r="M61" i="29"/>
  <c r="AC61" i="29"/>
  <c r="AS61" i="29"/>
  <c r="BI61" i="29"/>
  <c r="BY61" i="29"/>
  <c r="CO61" i="29"/>
  <c r="DE61" i="29"/>
  <c r="P62" i="29"/>
  <c r="AF62" i="29"/>
  <c r="AV62" i="29"/>
  <c r="BL62" i="29"/>
  <c r="CB62" i="29"/>
  <c r="CR62" i="29"/>
  <c r="DH62" i="29"/>
  <c r="S63" i="29"/>
  <c r="AI63" i="29"/>
  <c r="AY63" i="29"/>
  <c r="BO63" i="29"/>
  <c r="CE63" i="29"/>
  <c r="CU63" i="29"/>
  <c r="F64" i="29"/>
  <c r="V64" i="29"/>
  <c r="AL64" i="29"/>
  <c r="BB64" i="29"/>
  <c r="BR64" i="29"/>
  <c r="CH64" i="29"/>
  <c r="CX64" i="29"/>
  <c r="I65" i="29"/>
  <c r="Y65" i="29"/>
  <c r="AO65" i="29"/>
  <c r="BE65" i="29"/>
  <c r="BU65" i="29"/>
  <c r="CK65" i="29"/>
  <c r="DA65" i="29"/>
  <c r="L66" i="29"/>
  <c r="AB66" i="29"/>
  <c r="AR66" i="29"/>
  <c r="BH66" i="29"/>
  <c r="BX66" i="29"/>
  <c r="CN66" i="29"/>
  <c r="DD66" i="29"/>
  <c r="O67" i="29"/>
  <c r="AE67" i="29"/>
  <c r="AU67" i="29"/>
  <c r="BK67" i="29"/>
  <c r="CA67" i="29"/>
  <c r="CQ67" i="29"/>
  <c r="DG67" i="29"/>
  <c r="R68" i="29"/>
  <c r="AH68" i="29"/>
  <c r="AX68" i="29"/>
  <c r="BN68" i="29"/>
  <c r="CD68" i="29"/>
  <c r="CT68" i="29"/>
  <c r="E69" i="29"/>
  <c r="U69" i="29"/>
  <c r="AK69" i="29"/>
  <c r="BA69" i="29"/>
  <c r="BQ69" i="29"/>
  <c r="CG69" i="29"/>
  <c r="CW69" i="29"/>
  <c r="H70" i="29"/>
  <c r="X70" i="29"/>
  <c r="AN70" i="29"/>
  <c r="BD70" i="29"/>
  <c r="BT70" i="29"/>
  <c r="CJ70" i="29"/>
  <c r="CZ70" i="29"/>
  <c r="K71" i="29"/>
  <c r="AA71" i="29"/>
  <c r="AQ71" i="29"/>
  <c r="BG71" i="29"/>
  <c r="BW71" i="29"/>
  <c r="CM71" i="29"/>
  <c r="DC71" i="29"/>
  <c r="CJ48" i="29"/>
  <c r="BH49" i="29"/>
  <c r="O50" i="29"/>
  <c r="BZ50" i="29"/>
  <c r="P51" i="29"/>
  <c r="AX51" i="29"/>
  <c r="CO51" i="29"/>
  <c r="Q52" i="29"/>
  <c r="AW52" i="29"/>
  <c r="CC52" i="29"/>
  <c r="D53" i="29"/>
  <c r="AJ53" i="29"/>
  <c r="BO53" i="29"/>
  <c r="CS53" i="29"/>
  <c r="J54" i="29"/>
  <c r="AL54" i="29"/>
  <c r="BN54" i="29"/>
  <c r="CJ54" i="29"/>
  <c r="F55" i="29"/>
  <c r="AA55" i="29"/>
  <c r="BA55" i="29"/>
  <c r="BV55" i="29"/>
  <c r="CV55" i="29"/>
  <c r="L56" i="29"/>
  <c r="AG56" i="29"/>
  <c r="BG56" i="29"/>
  <c r="CB56" i="29"/>
  <c r="DB56" i="29"/>
  <c r="R57" i="29"/>
  <c r="AR57" i="29"/>
  <c r="BL57" i="29"/>
  <c r="CE57" i="29"/>
  <c r="DA57" i="29"/>
  <c r="O58" i="29"/>
  <c r="AH58" i="29"/>
  <c r="BA58" i="29"/>
  <c r="BW58" i="29"/>
  <c r="CP58" i="29"/>
  <c r="D59" i="29"/>
  <c r="W59" i="29"/>
  <c r="AP59" i="29"/>
  <c r="BL59" i="29"/>
  <c r="CE59" i="29"/>
  <c r="CX59" i="29"/>
  <c r="K60" i="29"/>
  <c r="AA60" i="29"/>
  <c r="AQ60" i="29"/>
  <c r="BG60" i="29"/>
  <c r="BW60" i="29"/>
  <c r="CM60" i="29"/>
  <c r="DC60" i="29"/>
  <c r="N61" i="29"/>
  <c r="AD61" i="29"/>
  <c r="AT61" i="29"/>
  <c r="BJ61" i="29"/>
  <c r="BZ61" i="29"/>
  <c r="CP61" i="29"/>
  <c r="DF61" i="29"/>
  <c r="Q62" i="29"/>
  <c r="AG62" i="29"/>
  <c r="AW62" i="29"/>
  <c r="BM62" i="29"/>
  <c r="CC62" i="29"/>
  <c r="CS62" i="29"/>
  <c r="D63" i="29"/>
  <c r="T63" i="29"/>
  <c r="AJ63" i="29"/>
  <c r="AZ63" i="29"/>
  <c r="BP63" i="29"/>
  <c r="CF63" i="29"/>
  <c r="CV63" i="29"/>
  <c r="G64" i="29"/>
  <c r="W64" i="29"/>
  <c r="AM64" i="29"/>
  <c r="BC64" i="29"/>
  <c r="BS64" i="29"/>
  <c r="CI64" i="29"/>
  <c r="CY64" i="29"/>
  <c r="J65" i="29"/>
  <c r="Z65" i="29"/>
  <c r="AP65" i="29"/>
  <c r="BF65" i="29"/>
  <c r="BV65" i="29"/>
  <c r="CL65" i="29"/>
  <c r="DB65" i="29"/>
  <c r="M66" i="29"/>
  <c r="AC66" i="29"/>
  <c r="AS66" i="29"/>
  <c r="BI66" i="29"/>
  <c r="BY66" i="29"/>
  <c r="CO66" i="29"/>
  <c r="DE66" i="29"/>
  <c r="P67" i="29"/>
  <c r="AF67" i="29"/>
  <c r="AV67" i="29"/>
  <c r="BL67" i="29"/>
  <c r="CB67" i="29"/>
  <c r="CR67" i="29"/>
  <c r="DH67" i="29"/>
  <c r="S68" i="29"/>
  <c r="AI68" i="29"/>
  <c r="AY68" i="29"/>
  <c r="BO68" i="29"/>
  <c r="CE68" i="29"/>
  <c r="CU68" i="29"/>
  <c r="F69" i="29"/>
  <c r="V69" i="29"/>
  <c r="AL69" i="29"/>
  <c r="BB69" i="29"/>
  <c r="BR69" i="29"/>
  <c r="CH69" i="29"/>
  <c r="CX69" i="29"/>
  <c r="I70" i="29"/>
  <c r="Y70" i="29"/>
  <c r="AO70" i="29"/>
  <c r="BE70" i="29"/>
  <c r="BU70" i="29"/>
  <c r="CK70" i="29"/>
  <c r="DA70" i="29"/>
  <c r="L71" i="29"/>
  <c r="AB71" i="29"/>
  <c r="AR71" i="29"/>
  <c r="BH71" i="29"/>
  <c r="BX71" i="29"/>
  <c r="CN71" i="29"/>
  <c r="CK48" i="29"/>
  <c r="BU49" i="29"/>
  <c r="AB50" i="29"/>
  <c r="CA50" i="29"/>
  <c r="Q51" i="29"/>
  <c r="BH51" i="29"/>
  <c r="CP51" i="29"/>
  <c r="R52" i="29"/>
  <c r="AX52" i="29"/>
  <c r="CD52" i="29"/>
  <c r="E53" i="29"/>
  <c r="AK53" i="29"/>
  <c r="BP53" i="29"/>
  <c r="CT53" i="29"/>
  <c r="K54" i="29"/>
  <c r="AM54" i="29"/>
  <c r="BO54" i="29"/>
  <c r="CK54" i="29"/>
  <c r="G55" i="29"/>
  <c r="AB55" i="29"/>
  <c r="BB55" i="29"/>
  <c r="BW55" i="29"/>
  <c r="CW55" i="29"/>
  <c r="M56" i="29"/>
  <c r="AM56" i="29"/>
  <c r="BH56" i="29"/>
  <c r="CC56" i="29"/>
  <c r="DC56" i="29"/>
  <c r="S57" i="29"/>
  <c r="AS57" i="29"/>
  <c r="BM57" i="29"/>
  <c r="CF57" i="29"/>
  <c r="DB57" i="29"/>
  <c r="P58" i="29"/>
  <c r="AI58" i="29"/>
  <c r="BB58" i="29"/>
  <c r="BX58" i="29"/>
  <c r="CQ58" i="29"/>
  <c r="E59" i="29"/>
  <c r="X59" i="29"/>
  <c r="AT59" i="29"/>
  <c r="BM59" i="29"/>
  <c r="CF59" i="29"/>
  <c r="CY59" i="29"/>
  <c r="L60" i="29"/>
  <c r="AB60" i="29"/>
  <c r="AR60" i="29"/>
  <c r="BH60" i="29"/>
  <c r="BX60" i="29"/>
  <c r="CN60" i="29"/>
  <c r="DD60" i="29"/>
  <c r="O61" i="29"/>
  <c r="AE61" i="29"/>
  <c r="AU61" i="29"/>
  <c r="BK61" i="29"/>
  <c r="CA61" i="29"/>
  <c r="CQ61" i="29"/>
  <c r="DG61" i="29"/>
  <c r="R62" i="29"/>
  <c r="AH62" i="29"/>
  <c r="AX62" i="29"/>
  <c r="BN62" i="29"/>
  <c r="CD62" i="29"/>
  <c r="CT62" i="29"/>
  <c r="E63" i="29"/>
  <c r="U63" i="29"/>
  <c r="AK63" i="29"/>
  <c r="BA63" i="29"/>
  <c r="BQ63" i="29"/>
  <c r="CG63" i="29"/>
  <c r="CW63" i="29"/>
  <c r="H64" i="29"/>
  <c r="X64" i="29"/>
  <c r="AN64" i="29"/>
  <c r="BD64" i="29"/>
  <c r="BT64" i="29"/>
  <c r="CJ64" i="29"/>
  <c r="CZ64" i="29"/>
  <c r="K65" i="29"/>
  <c r="AA65" i="29"/>
  <c r="AQ65" i="29"/>
  <c r="BG65" i="29"/>
  <c r="BW65" i="29"/>
  <c r="CM65" i="29"/>
  <c r="DC65" i="29"/>
  <c r="N66" i="29"/>
  <c r="AD66" i="29"/>
  <c r="AT66" i="29"/>
  <c r="BJ66" i="29"/>
  <c r="BZ66" i="29"/>
  <c r="CP66" i="29"/>
  <c r="DF66" i="29"/>
  <c r="Q67" i="29"/>
  <c r="AG67" i="29"/>
  <c r="AW67" i="29"/>
  <c r="BM67" i="29"/>
  <c r="CC67" i="29"/>
  <c r="CS67" i="29"/>
  <c r="D68" i="29"/>
  <c r="T68" i="29"/>
  <c r="AJ68" i="29"/>
  <c r="AZ68" i="29"/>
  <c r="BP68" i="29"/>
  <c r="CF68" i="29"/>
  <c r="CV68" i="29"/>
  <c r="G69" i="29"/>
  <c r="W69" i="29"/>
  <c r="AM69" i="29"/>
  <c r="BC69" i="29"/>
  <c r="BS69" i="29"/>
  <c r="CI69" i="29"/>
  <c r="CY69" i="29"/>
  <c r="J70" i="29"/>
  <c r="Z70" i="29"/>
  <c r="AP70" i="29"/>
  <c r="BF70" i="29"/>
  <c r="CY48" i="29"/>
  <c r="BV49" i="29"/>
  <c r="AC50" i="29"/>
  <c r="CM50" i="29"/>
  <c r="R51" i="29"/>
  <c r="BI51" i="29"/>
  <c r="CQ51" i="29"/>
  <c r="S52" i="29"/>
  <c r="AY52" i="29"/>
  <c r="CE52" i="29"/>
  <c r="F53" i="29"/>
  <c r="AL53" i="29"/>
  <c r="BQ53" i="29"/>
  <c r="CU53" i="29"/>
  <c r="R54" i="29"/>
  <c r="AN54" i="29"/>
  <c r="BP54" i="29"/>
  <c r="CL54" i="29"/>
  <c r="H55" i="29"/>
  <c r="AC55" i="29"/>
  <c r="BC55" i="29"/>
  <c r="BX55" i="29"/>
  <c r="CX55" i="29"/>
  <c r="N56" i="29"/>
  <c r="AN56" i="29"/>
  <c r="BI56" i="29"/>
  <c r="CI56" i="29"/>
  <c r="DD56" i="29"/>
  <c r="T57" i="29"/>
  <c r="AT57" i="29"/>
  <c r="BN57" i="29"/>
  <c r="CJ57" i="29"/>
  <c r="DC57" i="29"/>
  <c r="Q58" i="29"/>
  <c r="AJ58" i="29"/>
  <c r="BC58" i="29"/>
  <c r="BY58" i="29"/>
  <c r="CR58" i="29"/>
  <c r="F59" i="29"/>
  <c r="Y59" i="29"/>
  <c r="AU59" i="29"/>
  <c r="BN59" i="29"/>
  <c r="CG59" i="29"/>
  <c r="CZ59" i="29"/>
  <c r="M60" i="29"/>
  <c r="AC60" i="29"/>
  <c r="AS60" i="29"/>
  <c r="BI60" i="29"/>
  <c r="BY60" i="29"/>
  <c r="CO60" i="29"/>
  <c r="DE60" i="29"/>
  <c r="P61" i="29"/>
  <c r="AF61" i="29"/>
  <c r="AV61" i="29"/>
  <c r="BL61" i="29"/>
  <c r="CB61" i="29"/>
  <c r="CR61" i="29"/>
  <c r="DH61" i="29"/>
  <c r="S62" i="29"/>
  <c r="AI62" i="29"/>
  <c r="AY62" i="29"/>
  <c r="BO62" i="29"/>
  <c r="CE62" i="29"/>
  <c r="CU62" i="29"/>
  <c r="F63" i="29"/>
  <c r="V63" i="29"/>
  <c r="AL63" i="29"/>
  <c r="BB63" i="29"/>
  <c r="BR63" i="29"/>
  <c r="CH63" i="29"/>
  <c r="CX63" i="29"/>
  <c r="I64" i="29"/>
  <c r="Y64" i="29"/>
  <c r="AO64" i="29"/>
  <c r="BE64" i="29"/>
  <c r="BU64" i="29"/>
  <c r="CK64" i="29"/>
  <c r="DA64" i="29"/>
  <c r="L65" i="29"/>
  <c r="AB65" i="29"/>
  <c r="AR65" i="29"/>
  <c r="BH65" i="29"/>
  <c r="BX65" i="29"/>
  <c r="CN65" i="29"/>
  <c r="DD65" i="29"/>
  <c r="O66" i="29"/>
  <c r="AE66" i="29"/>
  <c r="AU66" i="29"/>
  <c r="BK66" i="29"/>
  <c r="CA66" i="29"/>
  <c r="CQ66" i="29"/>
  <c r="DG66" i="29"/>
  <c r="R67" i="29"/>
  <c r="AH67" i="29"/>
  <c r="AX67" i="29"/>
  <c r="BN67" i="29"/>
  <c r="CD67" i="29"/>
  <c r="CT67" i="29"/>
  <c r="E68" i="29"/>
  <c r="U68" i="29"/>
  <c r="AK68" i="29"/>
  <c r="BA68" i="29"/>
  <c r="BQ68" i="29"/>
  <c r="CG68" i="29"/>
  <c r="CW68" i="29"/>
  <c r="H69" i="29"/>
  <c r="X69" i="29"/>
  <c r="AN69" i="29"/>
  <c r="BD69" i="29"/>
  <c r="BT69" i="29"/>
  <c r="CJ69" i="29"/>
  <c r="CZ69" i="29"/>
  <c r="K70" i="29"/>
  <c r="CZ48" i="29"/>
  <c r="BW49" i="29"/>
  <c r="AD50" i="29"/>
  <c r="CN50" i="29"/>
  <c r="AB51" i="29"/>
  <c r="BJ51" i="29"/>
  <c r="CR51" i="29"/>
  <c r="T52" i="29"/>
  <c r="AZ52" i="29"/>
  <c r="CF52" i="29"/>
  <c r="G53" i="29"/>
  <c r="AM53" i="29"/>
  <c r="BR53" i="29"/>
  <c r="CV53" i="29"/>
  <c r="S54" i="29"/>
  <c r="AO54" i="29"/>
  <c r="BQ54" i="29"/>
  <c r="CM54" i="29"/>
  <c r="I55" i="29"/>
  <c r="AD55" i="29"/>
  <c r="BD55" i="29"/>
  <c r="BY55" i="29"/>
  <c r="CY55" i="29"/>
  <c r="O56" i="29"/>
  <c r="AO56" i="29"/>
  <c r="BJ56" i="29"/>
  <c r="CJ56" i="29"/>
  <c r="DE56" i="29"/>
  <c r="Z57" i="29"/>
  <c r="AU57" i="29"/>
  <c r="BO57" i="29"/>
  <c r="CK57" i="29"/>
  <c r="DD57" i="29"/>
  <c r="R58" i="29"/>
  <c r="AK58" i="29"/>
  <c r="BG58" i="29"/>
  <c r="BZ58" i="29"/>
  <c r="CS58" i="29"/>
  <c r="G59" i="29"/>
  <c r="Z59" i="29"/>
  <c r="AV59" i="29"/>
  <c r="BO59" i="29"/>
  <c r="CH59" i="29"/>
  <c r="DA59" i="29"/>
  <c r="N60" i="29"/>
  <c r="AD60" i="29"/>
  <c r="AT60" i="29"/>
  <c r="BJ60" i="29"/>
  <c r="BZ60" i="29"/>
  <c r="CP60" i="29"/>
  <c r="DF60" i="29"/>
  <c r="Q61" i="29"/>
  <c r="AG61" i="29"/>
  <c r="AW61" i="29"/>
  <c r="BM61" i="29"/>
  <c r="CC61" i="29"/>
  <c r="CS61" i="29"/>
  <c r="D62" i="29"/>
  <c r="T62" i="29"/>
  <c r="AJ62" i="29"/>
  <c r="AZ62" i="29"/>
  <c r="BP62" i="29"/>
  <c r="CF62" i="29"/>
  <c r="CV62" i="29"/>
  <c r="G63" i="29"/>
  <c r="W63" i="29"/>
  <c r="AM63" i="29"/>
  <c r="BC63" i="29"/>
  <c r="BS63" i="29"/>
  <c r="CI63" i="29"/>
  <c r="CY63" i="29"/>
  <c r="J64" i="29"/>
  <c r="Z64" i="29"/>
  <c r="AP64" i="29"/>
  <c r="BF64" i="29"/>
  <c r="BV64" i="29"/>
  <c r="CL64" i="29"/>
  <c r="DB64" i="29"/>
  <c r="M65" i="29"/>
  <c r="AC65" i="29"/>
  <c r="AS65" i="29"/>
  <c r="BI65" i="29"/>
  <c r="BY65" i="29"/>
  <c r="CO65" i="29"/>
  <c r="DE65" i="29"/>
  <c r="P66" i="29"/>
  <c r="AF66" i="29"/>
  <c r="AV66" i="29"/>
  <c r="BL66" i="29"/>
  <c r="CB66" i="29"/>
  <c r="CR66" i="29"/>
  <c r="DH66" i="29"/>
  <c r="S67" i="29"/>
  <c r="AI67" i="29"/>
  <c r="AY67" i="29"/>
  <c r="BO67" i="29"/>
  <c r="CE67" i="29"/>
  <c r="CU67" i="29"/>
  <c r="F68" i="29"/>
  <c r="V68" i="29"/>
  <c r="AL68" i="29"/>
  <c r="DA48" i="29"/>
  <c r="BX49" i="29"/>
  <c r="AE50" i="29"/>
  <c r="CO50" i="29"/>
  <c r="AC51" i="29"/>
  <c r="BK51" i="29"/>
  <c r="CS51" i="29"/>
  <c r="U52" i="29"/>
  <c r="BA52" i="29"/>
  <c r="CG52" i="29"/>
  <c r="H53" i="29"/>
  <c r="AN53" i="29"/>
  <c r="BS53" i="29"/>
  <c r="CW53" i="29"/>
  <c r="T54" i="29"/>
  <c r="AP54" i="29"/>
  <c r="BR54" i="29"/>
  <c r="CT54" i="29"/>
  <c r="J55" i="29"/>
  <c r="AJ55" i="29"/>
  <c r="BE55" i="29"/>
  <c r="BZ55" i="29"/>
  <c r="CZ55" i="29"/>
  <c r="P56" i="29"/>
  <c r="AP56" i="29"/>
  <c r="BK56" i="29"/>
  <c r="CK56" i="29"/>
  <c r="DF56" i="29"/>
  <c r="AA57" i="29"/>
  <c r="AV57" i="29"/>
  <c r="BP57" i="29"/>
  <c r="CL57" i="29"/>
  <c r="DE57" i="29"/>
  <c r="S58" i="29"/>
  <c r="AL58" i="29"/>
  <c r="BH58" i="29"/>
  <c r="CA58" i="29"/>
  <c r="CT58" i="29"/>
  <c r="H59" i="29"/>
  <c r="AD59" i="29"/>
  <c r="AW59" i="29"/>
  <c r="BP59" i="29"/>
  <c r="CI59" i="29"/>
  <c r="DB59" i="29"/>
  <c r="O60" i="29"/>
  <c r="AE60" i="29"/>
  <c r="AU60" i="29"/>
  <c r="BK60" i="29"/>
  <c r="CA60" i="29"/>
  <c r="CQ60" i="29"/>
  <c r="DG60" i="29"/>
  <c r="R61" i="29"/>
  <c r="AH61" i="29"/>
  <c r="AX61" i="29"/>
  <c r="BN61" i="29"/>
  <c r="CD61" i="29"/>
  <c r="CT61" i="29"/>
  <c r="E62" i="29"/>
  <c r="U62" i="29"/>
  <c r="AK62" i="29"/>
  <c r="BA62" i="29"/>
  <c r="BQ62" i="29"/>
  <c r="CG62" i="29"/>
  <c r="CW62" i="29"/>
  <c r="H63" i="29"/>
  <c r="X63" i="29"/>
  <c r="AN63" i="29"/>
  <c r="BD63" i="29"/>
  <c r="BT63" i="29"/>
  <c r="CJ63" i="29"/>
  <c r="CZ63" i="29"/>
  <c r="K64" i="29"/>
  <c r="AA64" i="29"/>
  <c r="AQ64" i="29"/>
  <c r="BG64" i="29"/>
  <c r="BW64" i="29"/>
  <c r="CM64" i="29"/>
  <c r="DC64" i="29"/>
  <c r="N65" i="29"/>
  <c r="AD65" i="29"/>
  <c r="AT65" i="29"/>
  <c r="BJ65" i="29"/>
  <c r="BZ65" i="29"/>
  <c r="CP65" i="29"/>
  <c r="DF65" i="29"/>
  <c r="Q66" i="29"/>
  <c r="AG66" i="29"/>
  <c r="AW66" i="29"/>
  <c r="BM66" i="29"/>
  <c r="CC66" i="29"/>
  <c r="CS66" i="29"/>
  <c r="D67" i="29"/>
  <c r="J49" i="29"/>
  <c r="CK49" i="29"/>
  <c r="AR50" i="29"/>
  <c r="CP50" i="29"/>
  <c r="AD51" i="29"/>
  <c r="BL51" i="29"/>
  <c r="CT51" i="29"/>
  <c r="AD52" i="29"/>
  <c r="BJ52" i="29"/>
  <c r="CP52" i="29"/>
  <c r="Q53" i="29"/>
  <c r="AW53" i="29"/>
  <c r="BT53" i="29"/>
  <c r="CX53" i="29"/>
  <c r="U54" i="29"/>
  <c r="AQ54" i="29"/>
  <c r="BS54" i="29"/>
  <c r="CU54" i="29"/>
  <c r="K55" i="29"/>
  <c r="AK55" i="29"/>
  <c r="BF55" i="29"/>
  <c r="CF55" i="29"/>
  <c r="DA55" i="29"/>
  <c r="Q56" i="29"/>
  <c r="AQ56" i="29"/>
  <c r="BL56" i="29"/>
  <c r="CL56" i="29"/>
  <c r="DG56" i="29"/>
  <c r="AB57" i="29"/>
  <c r="AW57" i="29"/>
  <c r="BT57" i="29"/>
  <c r="CM57" i="29"/>
  <c r="DF57" i="29"/>
  <c r="T58" i="29"/>
  <c r="AM58" i="29"/>
  <c r="BI58" i="29"/>
  <c r="CB58" i="29"/>
  <c r="CU58" i="29"/>
  <c r="I59" i="29"/>
  <c r="AE59" i="29"/>
  <c r="AX59" i="29"/>
  <c r="BQ59" i="29"/>
  <c r="CJ59" i="29"/>
  <c r="DD59" i="29"/>
  <c r="P60" i="29"/>
  <c r="AF60" i="29"/>
  <c r="AV60" i="29"/>
  <c r="BL60" i="29"/>
  <c r="CB60" i="29"/>
  <c r="CR60" i="29"/>
  <c r="DH60" i="29"/>
  <c r="S61" i="29"/>
  <c r="AI61" i="29"/>
  <c r="AY61" i="29"/>
  <c r="BO61" i="29"/>
  <c r="CE61" i="29"/>
  <c r="CU61" i="29"/>
  <c r="F62" i="29"/>
  <c r="V62" i="29"/>
  <c r="AL62" i="29"/>
  <c r="BB62" i="29"/>
  <c r="BR62" i="29"/>
  <c r="CH62" i="29"/>
  <c r="CX62" i="29"/>
  <c r="I63" i="29"/>
  <c r="Y63" i="29"/>
  <c r="AO63" i="29"/>
  <c r="BE63" i="29"/>
  <c r="BU63" i="29"/>
  <c r="CK63" i="29"/>
  <c r="DA63" i="29"/>
  <c r="L64" i="29"/>
  <c r="AB64" i="29"/>
  <c r="AR64" i="29"/>
  <c r="BH64" i="29"/>
  <c r="BX64" i="29"/>
  <c r="CN64" i="29"/>
  <c r="DD64" i="29"/>
  <c r="O65" i="29"/>
  <c r="AE65" i="29"/>
  <c r="AU65" i="29"/>
  <c r="BK65" i="29"/>
  <c r="CA65" i="29"/>
  <c r="CQ65" i="29"/>
  <c r="DG65" i="29"/>
  <c r="K49" i="29"/>
  <c r="CL49" i="29"/>
  <c r="AS50" i="29"/>
  <c r="CQ50" i="29"/>
  <c r="AE51" i="29"/>
  <c r="BM51" i="29"/>
  <c r="DD51" i="29"/>
  <c r="AE52" i="29"/>
  <c r="BK52" i="29"/>
  <c r="CQ52" i="29"/>
  <c r="R53" i="29"/>
  <c r="AX53" i="29"/>
  <c r="CB53" i="29"/>
  <c r="CY53" i="29"/>
  <c r="V54" i="29"/>
  <c r="AX54" i="29"/>
  <c r="BT54" i="29"/>
  <c r="CV54" i="29"/>
  <c r="L55" i="29"/>
  <c r="AL55" i="29"/>
  <c r="BG55" i="29"/>
  <c r="CG55" i="29"/>
  <c r="DB55" i="29"/>
  <c r="W56" i="29"/>
  <c r="AR56" i="29"/>
  <c r="BM56" i="29"/>
  <c r="CM56" i="29"/>
  <c r="DH56" i="29"/>
  <c r="AC57" i="29"/>
  <c r="AX57" i="29"/>
  <c r="BU57" i="29"/>
  <c r="CN57" i="29"/>
  <c r="DG57" i="29"/>
  <c r="U58" i="29"/>
  <c r="AQ58" i="29"/>
  <c r="BJ58" i="29"/>
  <c r="CC58" i="29"/>
  <c r="CV58" i="29"/>
  <c r="J59" i="29"/>
  <c r="AF59" i="29"/>
  <c r="AY59" i="29"/>
  <c r="BR59" i="29"/>
  <c r="CK59" i="29"/>
  <c r="DF59" i="29"/>
  <c r="Q60" i="29"/>
  <c r="AG60" i="29"/>
  <c r="AW60" i="29"/>
  <c r="BM60" i="29"/>
  <c r="CC60" i="29"/>
  <c r="CS60" i="29"/>
  <c r="D61" i="29"/>
  <c r="T61" i="29"/>
  <c r="AJ61" i="29"/>
  <c r="AZ61" i="29"/>
  <c r="BP61" i="29"/>
  <c r="CF61" i="29"/>
  <c r="CV61" i="29"/>
  <c r="G62" i="29"/>
  <c r="W62" i="29"/>
  <c r="AM62" i="29"/>
  <c r="BC62" i="29"/>
  <c r="BS62" i="29"/>
  <c r="CI62" i="29"/>
  <c r="CY62" i="29"/>
  <c r="J63" i="29"/>
  <c r="Z63" i="29"/>
  <c r="AP63" i="29"/>
  <c r="BF63" i="29"/>
  <c r="BV63" i="29"/>
  <c r="CL63" i="29"/>
  <c r="DB63" i="29"/>
  <c r="U48" i="29"/>
  <c r="L49" i="29"/>
  <c r="CM49" i="29"/>
  <c r="AT50" i="29"/>
  <c r="DA50" i="29"/>
  <c r="AF51" i="29"/>
  <c r="BN51" i="29"/>
  <c r="DE51" i="29"/>
  <c r="AF52" i="29"/>
  <c r="BL52" i="29"/>
  <c r="CR52" i="29"/>
  <c r="S53" i="29"/>
  <c r="AY53" i="29"/>
  <c r="CC53" i="29"/>
  <c r="CZ53" i="29"/>
  <c r="W54" i="29"/>
  <c r="AY54" i="29"/>
  <c r="BU54" i="29"/>
  <c r="CW54" i="29"/>
  <c r="M55" i="29"/>
  <c r="AM55" i="29"/>
  <c r="BH55" i="29"/>
  <c r="CH55" i="29"/>
  <c r="DC55" i="29"/>
  <c r="X56" i="29"/>
  <c r="AS56" i="29"/>
  <c r="BS56" i="29"/>
  <c r="CN56" i="29"/>
  <c r="D57" i="29"/>
  <c r="AD57" i="29"/>
  <c r="AY57" i="29"/>
  <c r="BV57" i="29"/>
  <c r="CO57" i="29"/>
  <c r="DH57" i="29"/>
  <c r="V58" i="29"/>
  <c r="AR58" i="29"/>
  <c r="BK58" i="29"/>
  <c r="CD58" i="29"/>
  <c r="CW58" i="29"/>
  <c r="N59" i="29"/>
  <c r="AG59" i="29"/>
  <c r="AZ59" i="29"/>
  <c r="BS59" i="29"/>
  <c r="CL59" i="29"/>
  <c r="DG59" i="29"/>
  <c r="R60" i="29"/>
  <c r="AH60" i="29"/>
  <c r="AX60" i="29"/>
  <c r="BN60" i="29"/>
  <c r="CD60" i="29"/>
  <c r="CT60" i="29"/>
  <c r="E61" i="29"/>
  <c r="U61" i="29"/>
  <c r="AK61" i="29"/>
  <c r="BA61" i="29"/>
  <c r="BQ61" i="29"/>
  <c r="CG61" i="29"/>
  <c r="CW61" i="29"/>
  <c r="H62" i="29"/>
  <c r="X62" i="29"/>
  <c r="AN62" i="29"/>
  <c r="BD62" i="29"/>
  <c r="BT62" i="29"/>
  <c r="CJ62" i="29"/>
  <c r="CZ62" i="29"/>
  <c r="K63" i="29"/>
  <c r="AL48" i="29"/>
  <c r="Z49" i="29"/>
  <c r="CN49" i="29"/>
  <c r="AU50" i="29"/>
  <c r="DC50" i="29"/>
  <c r="AG51" i="29"/>
  <c r="BX51" i="29"/>
  <c r="DF51" i="29"/>
  <c r="AG52" i="29"/>
  <c r="BM52" i="29"/>
  <c r="CS52" i="29"/>
  <c r="T53" i="29"/>
  <c r="AZ53" i="29"/>
  <c r="CD53" i="29"/>
  <c r="DG53" i="29"/>
  <c r="X54" i="29"/>
  <c r="AZ54" i="29"/>
  <c r="BV54" i="29"/>
  <c r="CX54" i="29"/>
  <c r="N55" i="29"/>
  <c r="AN55" i="29"/>
  <c r="BI55" i="29"/>
  <c r="CI55" i="29"/>
  <c r="DD55" i="29"/>
  <c r="Y56" i="29"/>
  <c r="AT56" i="29"/>
  <c r="BT56" i="29"/>
  <c r="CO56" i="29"/>
  <c r="J57" i="29"/>
  <c r="AE57" i="29"/>
  <c r="AZ57" i="29"/>
  <c r="BW57" i="29"/>
  <c r="CP57" i="29"/>
  <c r="D58" i="29"/>
  <c r="W58" i="29"/>
  <c r="AS58" i="29"/>
  <c r="BL58" i="29"/>
  <c r="CE58" i="29"/>
  <c r="CX58" i="29"/>
  <c r="O59" i="29"/>
  <c r="AH59" i="29"/>
  <c r="BA59" i="29"/>
  <c r="BT59" i="29"/>
  <c r="CP59" i="29"/>
  <c r="DH59" i="29"/>
  <c r="S60" i="29"/>
  <c r="AI60" i="29"/>
  <c r="AY60" i="29"/>
  <c r="BO60" i="29"/>
  <c r="CE60" i="29"/>
  <c r="CU60" i="29"/>
  <c r="F61" i="29"/>
  <c r="V61" i="29"/>
  <c r="AL61" i="29"/>
  <c r="BB61" i="29"/>
  <c r="BR61" i="29"/>
  <c r="CH61" i="29"/>
  <c r="CX61" i="29"/>
  <c r="I62" i="29"/>
  <c r="AM48" i="29"/>
  <c r="AA49" i="29"/>
  <c r="DA49" i="29"/>
  <c r="BH50" i="29"/>
  <c r="DD50" i="29"/>
  <c r="AH51" i="29"/>
  <c r="BY51" i="29"/>
  <c r="DG51" i="29"/>
  <c r="AH52" i="29"/>
  <c r="BN52" i="29"/>
  <c r="CT52" i="29"/>
  <c r="U53" i="29"/>
  <c r="BA53" i="29"/>
  <c r="CE53" i="29"/>
  <c r="DH53" i="29"/>
  <c r="Y54" i="29"/>
  <c r="BA54" i="29"/>
  <c r="BW54" i="29"/>
  <c r="CY54" i="29"/>
  <c r="T55" i="29"/>
  <c r="AO55" i="29"/>
  <c r="BJ55" i="29"/>
  <c r="CJ55" i="29"/>
  <c r="DE55" i="29"/>
  <c r="Z56" i="29"/>
  <c r="AU56" i="29"/>
  <c r="BU56" i="29"/>
  <c r="CP56" i="29"/>
  <c r="K57" i="29"/>
  <c r="AF57" i="29"/>
  <c r="BE57" i="29"/>
  <c r="BX57" i="29"/>
  <c r="CQ57" i="29"/>
  <c r="E58" i="29"/>
  <c r="AA58" i="29"/>
  <c r="AT58" i="29"/>
  <c r="BM58" i="29"/>
  <c r="CF58" i="29"/>
  <c r="CY58" i="29"/>
  <c r="P59" i="29"/>
  <c r="AI59" i="29"/>
  <c r="BB59" i="29"/>
  <c r="BU59" i="29"/>
  <c r="CQ59" i="29"/>
  <c r="D60" i="29"/>
  <c r="T60" i="29"/>
  <c r="AJ60" i="29"/>
  <c r="AZ60" i="29"/>
  <c r="BP60" i="29"/>
  <c r="CF60" i="29"/>
  <c r="CV60" i="29"/>
  <c r="G61" i="29"/>
  <c r="W61" i="29"/>
  <c r="AM61" i="29"/>
  <c r="BC61" i="29"/>
  <c r="BS61" i="29"/>
  <c r="CI61" i="29"/>
  <c r="BC48" i="29"/>
  <c r="AB49" i="29"/>
  <c r="DB49" i="29"/>
  <c r="BI50" i="29"/>
  <c r="DE50" i="29"/>
  <c r="AR51" i="29"/>
  <c r="BZ51" i="29"/>
  <c r="DH51" i="29"/>
  <c r="AI52" i="29"/>
  <c r="BO52" i="29"/>
  <c r="CU52" i="29"/>
  <c r="V53" i="29"/>
  <c r="BB53" i="29"/>
  <c r="CF53" i="29"/>
  <c r="D54" i="29"/>
  <c r="Z54" i="29"/>
  <c r="BB54" i="29"/>
  <c r="CD54" i="29"/>
  <c r="CZ54" i="29"/>
  <c r="U55" i="29"/>
  <c r="AP55" i="29"/>
  <c r="BP55" i="29"/>
  <c r="CK55" i="29"/>
  <c r="DF55" i="29"/>
  <c r="AA56" i="29"/>
  <c r="AV56" i="29"/>
  <c r="BV56" i="29"/>
  <c r="CQ56" i="29"/>
  <c r="L57" i="29"/>
  <c r="AG57" i="29"/>
  <c r="BF57" i="29"/>
  <c r="BY57" i="29"/>
  <c r="CR57" i="29"/>
  <c r="F58" i="29"/>
  <c r="AB58" i="29"/>
  <c r="AU58" i="29"/>
  <c r="BN58" i="29"/>
  <c r="CG58" i="29"/>
  <c r="DC58" i="29"/>
  <c r="Q59" i="29"/>
  <c r="AJ59" i="29"/>
  <c r="BC59" i="29"/>
  <c r="BV59" i="29"/>
  <c r="CR59" i="29"/>
  <c r="E60" i="29"/>
  <c r="U60" i="29"/>
  <c r="AK60" i="29"/>
  <c r="BA60" i="29"/>
  <c r="BQ60" i="29"/>
  <c r="BD48" i="29"/>
  <c r="AP49" i="29"/>
  <c r="DC49" i="29"/>
  <c r="BJ50" i="29"/>
  <c r="DF50" i="29"/>
  <c r="AS51" i="29"/>
  <c r="CA51" i="29"/>
  <c r="D52" i="29"/>
  <c r="AJ52" i="29"/>
  <c r="BP52" i="29"/>
  <c r="CV52" i="29"/>
  <c r="W53" i="29"/>
  <c r="BC53" i="29"/>
  <c r="CG53" i="29"/>
  <c r="E54" i="29"/>
  <c r="AA54" i="29"/>
  <c r="BC54" i="29"/>
  <c r="CE54" i="29"/>
  <c r="DA54" i="29"/>
  <c r="V55" i="29"/>
  <c r="AQ55" i="29"/>
  <c r="BQ55" i="29"/>
  <c r="CL55" i="29"/>
  <c r="G56" i="29"/>
  <c r="AB56" i="29"/>
  <c r="AW56" i="29"/>
  <c r="BW56" i="29"/>
  <c r="CR56" i="29"/>
  <c r="M57" i="29"/>
  <c r="AH57" i="29"/>
  <c r="BG57" i="29"/>
  <c r="BZ57" i="29"/>
  <c r="CS57" i="29"/>
  <c r="G58" i="29"/>
  <c r="AC58" i="29"/>
  <c r="AV58" i="29"/>
  <c r="BO58" i="29"/>
  <c r="CH58" i="29"/>
  <c r="DD58" i="29"/>
  <c r="R59" i="29"/>
  <c r="AK59" i="29"/>
  <c r="BD59" i="29"/>
  <c r="BZ59" i="29"/>
  <c r="CS59" i="29"/>
  <c r="F60" i="29"/>
  <c r="V60" i="29"/>
  <c r="AL60" i="29"/>
  <c r="BS48" i="29"/>
  <c r="AQ49" i="29"/>
  <c r="DD49" i="29"/>
  <c r="BK50" i="29"/>
  <c r="DG50" i="29"/>
  <c r="AT51" i="29"/>
  <c r="CB51" i="29"/>
  <c r="E52" i="29"/>
  <c r="AK52" i="29"/>
  <c r="BQ52" i="29"/>
  <c r="CW52" i="29"/>
  <c r="X53" i="29"/>
  <c r="BD53" i="29"/>
  <c r="CH53" i="29"/>
  <c r="F54" i="29"/>
  <c r="AH54" i="29"/>
  <c r="BD54" i="29"/>
  <c r="CF54" i="29"/>
  <c r="DB54" i="29"/>
  <c r="W55" i="29"/>
  <c r="AR55" i="29"/>
  <c r="BR55" i="29"/>
  <c r="CM55" i="29"/>
  <c r="H56" i="29"/>
  <c r="AC56" i="29"/>
  <c r="BC56" i="29"/>
  <c r="BX56" i="29"/>
  <c r="CS56" i="29"/>
  <c r="N57" i="29"/>
  <c r="AI57" i="29"/>
  <c r="BH57" i="29"/>
  <c r="CA57" i="29"/>
  <c r="CT57" i="29"/>
  <c r="K58" i="29"/>
  <c r="AD58" i="29"/>
  <c r="AW58" i="29"/>
  <c r="BP58" i="29"/>
  <c r="CI58" i="29"/>
  <c r="DE58" i="29"/>
  <c r="BT48" i="29"/>
  <c r="AR49" i="29"/>
  <c r="L50" i="29"/>
  <c r="BW50" i="29"/>
  <c r="L51" i="29"/>
  <c r="AU51" i="29"/>
  <c r="CC51" i="29"/>
  <c r="N52" i="29"/>
  <c r="AT52" i="29"/>
  <c r="BZ52" i="29"/>
  <c r="DF52" i="29"/>
  <c r="AG53" i="29"/>
  <c r="BL53" i="29"/>
  <c r="CI53" i="29"/>
  <c r="G54" i="29"/>
  <c r="AI54" i="29"/>
  <c r="BE54" i="29"/>
  <c r="CG54" i="29"/>
  <c r="DC54" i="29"/>
  <c r="X55" i="29"/>
  <c r="AS55" i="29"/>
  <c r="BS55" i="29"/>
  <c r="CN55" i="29"/>
  <c r="I56" i="29"/>
  <c r="AD56" i="29"/>
  <c r="BD56" i="29"/>
  <c r="BY56" i="29"/>
  <c r="CY56" i="29"/>
  <c r="O57" i="29"/>
  <c r="AJ57" i="29"/>
  <c r="BI57" i="29"/>
  <c r="CB57" i="29"/>
  <c r="CU57" i="29"/>
  <c r="L58" i="29"/>
  <c r="AE58" i="29"/>
  <c r="AX58" i="29"/>
  <c r="BQ58" i="29"/>
  <c r="BU48" i="29"/>
  <c r="BF49" i="29"/>
  <c r="M50" i="29"/>
  <c r="BX50" i="29"/>
  <c r="N51" i="29"/>
  <c r="AV51" i="29"/>
  <c r="CD51" i="29"/>
  <c r="O52" i="29"/>
  <c r="AU52" i="29"/>
  <c r="CA52" i="29"/>
  <c r="DG52" i="29"/>
  <c r="AH53" i="29"/>
  <c r="BM53" i="29"/>
  <c r="CJ53" i="29"/>
  <c r="H54" i="29"/>
  <c r="AJ54" i="29"/>
  <c r="BF54" i="29"/>
  <c r="CH54" i="29"/>
  <c r="D55" i="29"/>
  <c r="Y55" i="29"/>
  <c r="AT55" i="29"/>
  <c r="BT55" i="29"/>
  <c r="CO55" i="29"/>
  <c r="J56" i="29"/>
  <c r="AE56" i="29"/>
  <c r="BE56" i="29"/>
  <c r="BZ56" i="29"/>
  <c r="CZ56" i="29"/>
  <c r="P57" i="29"/>
  <c r="AP57" i="29"/>
  <c r="BJ57" i="29"/>
  <c r="CC57" i="29"/>
  <c r="CV57" i="29"/>
  <c r="M58" i="29"/>
  <c r="AF58" i="29"/>
  <c r="AY58" i="29"/>
  <c r="AL59" i="29"/>
  <c r="X60" i="29"/>
  <c r="CJ60" i="29"/>
  <c r="AB61" i="29"/>
  <c r="CJ61" i="29"/>
  <c r="O62" i="29"/>
  <c r="BF62" i="29"/>
  <c r="CN62" i="29"/>
  <c r="Q63" i="29"/>
  <c r="AW63" i="29"/>
  <c r="CC63" i="29"/>
  <c r="D64" i="29"/>
  <c r="AH64" i="29"/>
  <c r="BL64" i="29"/>
  <c r="CP64" i="29"/>
  <c r="H65" i="29"/>
  <c r="AL65" i="29"/>
  <c r="BP65" i="29"/>
  <c r="CT65" i="29"/>
  <c r="R66" i="29"/>
  <c r="AN66" i="29"/>
  <c r="BP66" i="29"/>
  <c r="CL66" i="29"/>
  <c r="I67" i="29"/>
  <c r="AD67" i="29"/>
  <c r="BD67" i="29"/>
  <c r="BY67" i="29"/>
  <c r="CY67" i="29"/>
  <c r="O68" i="29"/>
  <c r="AO68" i="29"/>
  <c r="BI68" i="29"/>
  <c r="CC68" i="29"/>
  <c r="DA68" i="29"/>
  <c r="P69" i="29"/>
  <c r="AJ69" i="29"/>
  <c r="BH69" i="29"/>
  <c r="CB69" i="29"/>
  <c r="CV69" i="29"/>
  <c r="O70" i="29"/>
  <c r="AH70" i="29"/>
  <c r="BA70" i="29"/>
  <c r="BV70" i="29"/>
  <c r="CN70" i="29"/>
  <c r="DF70" i="29"/>
  <c r="S71" i="29"/>
  <c r="AK71" i="29"/>
  <c r="BC71" i="29"/>
  <c r="BU71" i="29"/>
  <c r="CO71" i="29"/>
  <c r="DF71" i="29"/>
  <c r="Q72" i="29"/>
  <c r="AG72" i="29"/>
  <c r="AW72" i="29"/>
  <c r="BM72" i="29"/>
  <c r="CC72" i="29"/>
  <c r="CS72" i="29"/>
  <c r="D73" i="29"/>
  <c r="T73" i="29"/>
  <c r="AJ73" i="29"/>
  <c r="AZ73" i="29"/>
  <c r="BP73" i="29"/>
  <c r="CF73" i="29"/>
  <c r="CV73" i="29"/>
  <c r="G74" i="29"/>
  <c r="W74" i="29"/>
  <c r="AM74" i="29"/>
  <c r="BC74" i="29"/>
  <c r="BS74" i="29"/>
  <c r="CI74" i="29"/>
  <c r="CY74" i="29"/>
  <c r="J75" i="29"/>
  <c r="Z75" i="29"/>
  <c r="AP75" i="29"/>
  <c r="BF75" i="29"/>
  <c r="BV75" i="29"/>
  <c r="CL75" i="29"/>
  <c r="DB75" i="29"/>
  <c r="M76" i="29"/>
  <c r="AC76" i="29"/>
  <c r="AS76" i="29"/>
  <c r="BI76" i="29"/>
  <c r="BY76" i="29"/>
  <c r="CO76" i="29"/>
  <c r="DE76" i="29"/>
  <c r="P77" i="29"/>
  <c r="AF77" i="29"/>
  <c r="AV77" i="29"/>
  <c r="BL77" i="29"/>
  <c r="CB77" i="29"/>
  <c r="CR77" i="29"/>
  <c r="DH77" i="29"/>
  <c r="S78" i="29"/>
  <c r="AI78" i="29"/>
  <c r="AY78" i="29"/>
  <c r="BO78" i="29"/>
  <c r="CE78" i="29"/>
  <c r="CU78" i="29"/>
  <c r="F79" i="29"/>
  <c r="V79" i="29"/>
  <c r="AL79" i="29"/>
  <c r="BB79" i="29"/>
  <c r="BR79" i="29"/>
  <c r="CH79" i="29"/>
  <c r="CX79" i="29"/>
  <c r="I80" i="29"/>
  <c r="Y80" i="29"/>
  <c r="AO80" i="29"/>
  <c r="BE80" i="29"/>
  <c r="BU80" i="29"/>
  <c r="CK80" i="29"/>
  <c r="DA80" i="29"/>
  <c r="L81" i="29"/>
  <c r="AB81" i="29"/>
  <c r="AR81" i="29"/>
  <c r="BH81" i="29"/>
  <c r="BX81" i="29"/>
  <c r="CN81" i="29"/>
  <c r="DD81" i="29"/>
  <c r="O82" i="29"/>
  <c r="AE82" i="29"/>
  <c r="AU82" i="29"/>
  <c r="BK82" i="29"/>
  <c r="CA82" i="29"/>
  <c r="CQ82" i="29"/>
  <c r="DG82" i="29"/>
  <c r="R83" i="29"/>
  <c r="AH83" i="29"/>
  <c r="AX83" i="29"/>
  <c r="AM59" i="29"/>
  <c r="Y60" i="29"/>
  <c r="CK60" i="29"/>
  <c r="AN61" i="29"/>
  <c r="CK61" i="29"/>
  <c r="Y62" i="29"/>
  <c r="BG62" i="29"/>
  <c r="CO62" i="29"/>
  <c r="R63" i="29"/>
  <c r="AX63" i="29"/>
  <c r="CD63" i="29"/>
  <c r="E64" i="29"/>
  <c r="AI64" i="29"/>
  <c r="BM64" i="29"/>
  <c r="CQ64" i="29"/>
  <c r="P65" i="29"/>
  <c r="AM65" i="29"/>
  <c r="BQ65" i="29"/>
  <c r="CU65" i="29"/>
  <c r="S66" i="29"/>
  <c r="AO66" i="29"/>
  <c r="BQ66" i="29"/>
  <c r="CM66" i="29"/>
  <c r="J67" i="29"/>
  <c r="AJ67" i="29"/>
  <c r="BE67" i="29"/>
  <c r="BZ67" i="29"/>
  <c r="CZ67" i="29"/>
  <c r="P68" i="29"/>
  <c r="AP68" i="29"/>
  <c r="BJ68" i="29"/>
  <c r="CH68" i="29"/>
  <c r="DB68" i="29"/>
  <c r="Q69" i="29"/>
  <c r="AO69" i="29"/>
  <c r="BI69" i="29"/>
  <c r="CC69" i="29"/>
  <c r="DA69" i="29"/>
  <c r="P70" i="29"/>
  <c r="AI70" i="29"/>
  <c r="BB70" i="29"/>
  <c r="BW70" i="29"/>
  <c r="CO70" i="29"/>
  <c r="DG70" i="29"/>
  <c r="T71" i="29"/>
  <c r="AL71" i="29"/>
  <c r="BD71" i="29"/>
  <c r="BV71" i="29"/>
  <c r="CP71" i="29"/>
  <c r="DG71" i="29"/>
  <c r="R72" i="29"/>
  <c r="AH72" i="29"/>
  <c r="AX72" i="29"/>
  <c r="BN72" i="29"/>
  <c r="CD72" i="29"/>
  <c r="CT72" i="29"/>
  <c r="E73" i="29"/>
  <c r="U73" i="29"/>
  <c r="AK73" i="29"/>
  <c r="BA73" i="29"/>
  <c r="BQ73" i="29"/>
  <c r="CG73" i="29"/>
  <c r="CW73" i="29"/>
  <c r="H74" i="29"/>
  <c r="X74" i="29"/>
  <c r="AN74" i="29"/>
  <c r="BD74" i="29"/>
  <c r="BT74" i="29"/>
  <c r="CJ74" i="29"/>
  <c r="CZ74" i="29"/>
  <c r="K75" i="29"/>
  <c r="AA75" i="29"/>
  <c r="AQ75" i="29"/>
  <c r="BG75" i="29"/>
  <c r="BW75" i="29"/>
  <c r="CM75" i="29"/>
  <c r="DC75" i="29"/>
  <c r="N76" i="29"/>
  <c r="AD76" i="29"/>
  <c r="AT76" i="29"/>
  <c r="BJ76" i="29"/>
  <c r="BZ76" i="29"/>
  <c r="CP76" i="29"/>
  <c r="DF76" i="29"/>
  <c r="Q77" i="29"/>
  <c r="AG77" i="29"/>
  <c r="AW77" i="29"/>
  <c r="BM77" i="29"/>
  <c r="CC77" i="29"/>
  <c r="CS77" i="29"/>
  <c r="D78" i="29"/>
  <c r="T78" i="29"/>
  <c r="AJ78" i="29"/>
  <c r="AZ78" i="29"/>
  <c r="BP78" i="29"/>
  <c r="CF78" i="29"/>
  <c r="CV78" i="29"/>
  <c r="G79" i="29"/>
  <c r="W79" i="29"/>
  <c r="AM79" i="29"/>
  <c r="BC79" i="29"/>
  <c r="BS79" i="29"/>
  <c r="CI79" i="29"/>
  <c r="CY79" i="29"/>
  <c r="J80" i="29"/>
  <c r="Z80" i="29"/>
  <c r="AP80" i="29"/>
  <c r="BF80" i="29"/>
  <c r="BV80" i="29"/>
  <c r="CL80" i="29"/>
  <c r="DB80" i="29"/>
  <c r="M81" i="29"/>
  <c r="AC81" i="29"/>
  <c r="AS81" i="29"/>
  <c r="BI81" i="29"/>
  <c r="BY81" i="29"/>
  <c r="CO81" i="29"/>
  <c r="DE81" i="29"/>
  <c r="P82" i="29"/>
  <c r="AF82" i="29"/>
  <c r="AV82" i="29"/>
  <c r="BL82" i="29"/>
  <c r="CB82" i="29"/>
  <c r="CR82" i="29"/>
  <c r="DH82" i="29"/>
  <c r="S83" i="29"/>
  <c r="AI83" i="29"/>
  <c r="AY83" i="29"/>
  <c r="BO83" i="29"/>
  <c r="AN59" i="29"/>
  <c r="AM60" i="29"/>
  <c r="CW60" i="29"/>
  <c r="AO61" i="29"/>
  <c r="CL61" i="29"/>
  <c r="Z62" i="29"/>
  <c r="BH62" i="29"/>
  <c r="CP62" i="29"/>
  <c r="AA63" i="29"/>
  <c r="BG63" i="29"/>
  <c r="CM63" i="29"/>
  <c r="M64" i="29"/>
  <c r="AJ64" i="29"/>
  <c r="BN64" i="29"/>
  <c r="CR64" i="29"/>
  <c r="Q65" i="29"/>
  <c r="AN65" i="29"/>
  <c r="BR65" i="29"/>
  <c r="CV65" i="29"/>
  <c r="T66" i="29"/>
  <c r="AP66" i="29"/>
  <c r="BR66" i="29"/>
  <c r="CT66" i="29"/>
  <c r="K67" i="29"/>
  <c r="AK67" i="29"/>
  <c r="BF67" i="29"/>
  <c r="CF67" i="29"/>
  <c r="DA67" i="29"/>
  <c r="Q68" i="29"/>
  <c r="AQ68" i="29"/>
  <c r="BK68" i="29"/>
  <c r="CI68" i="29"/>
  <c r="DC68" i="29"/>
  <c r="R69" i="29"/>
  <c r="AP69" i="29"/>
  <c r="BJ69" i="29"/>
  <c r="CD69" i="29"/>
  <c r="DB69" i="29"/>
  <c r="Q70" i="29"/>
  <c r="AJ70" i="29"/>
  <c r="BC70" i="29"/>
  <c r="BX70" i="29"/>
  <c r="CP70" i="29"/>
  <c r="DH70" i="29"/>
  <c r="U71" i="29"/>
  <c r="AM71" i="29"/>
  <c r="BE71" i="29"/>
  <c r="BY71" i="29"/>
  <c r="CQ71" i="29"/>
  <c r="DH71" i="29"/>
  <c r="S72" i="29"/>
  <c r="AI72" i="29"/>
  <c r="AY72" i="29"/>
  <c r="BO72" i="29"/>
  <c r="CE72" i="29"/>
  <c r="CU72" i="29"/>
  <c r="F73" i="29"/>
  <c r="V73" i="29"/>
  <c r="AL73" i="29"/>
  <c r="BB73" i="29"/>
  <c r="BR73" i="29"/>
  <c r="CH73" i="29"/>
  <c r="CX73" i="29"/>
  <c r="I74" i="29"/>
  <c r="Y74" i="29"/>
  <c r="AO74" i="29"/>
  <c r="BE74" i="29"/>
  <c r="BU74" i="29"/>
  <c r="CK74" i="29"/>
  <c r="DA74" i="29"/>
  <c r="L75" i="29"/>
  <c r="AB75" i="29"/>
  <c r="AR75" i="29"/>
  <c r="BH75" i="29"/>
  <c r="BX75" i="29"/>
  <c r="CN75" i="29"/>
  <c r="DD75" i="29"/>
  <c r="O76" i="29"/>
  <c r="AE76" i="29"/>
  <c r="AU76" i="29"/>
  <c r="BK76" i="29"/>
  <c r="CA76" i="29"/>
  <c r="CQ76" i="29"/>
  <c r="DG76" i="29"/>
  <c r="R77" i="29"/>
  <c r="AH77" i="29"/>
  <c r="AX77" i="29"/>
  <c r="BN77" i="29"/>
  <c r="CD77" i="29"/>
  <c r="CT77" i="29"/>
  <c r="E78" i="29"/>
  <c r="U78" i="29"/>
  <c r="AK78" i="29"/>
  <c r="BA78" i="29"/>
  <c r="BQ78" i="29"/>
  <c r="CG78" i="29"/>
  <c r="CW78" i="29"/>
  <c r="H79" i="29"/>
  <c r="X79" i="29"/>
  <c r="AN79" i="29"/>
  <c r="BD79" i="29"/>
  <c r="BT79" i="29"/>
  <c r="CJ79" i="29"/>
  <c r="CZ79" i="29"/>
  <c r="K80" i="29"/>
  <c r="AA80" i="29"/>
  <c r="AQ80" i="29"/>
  <c r="BG80" i="29"/>
  <c r="BW80" i="29"/>
  <c r="CM80" i="29"/>
  <c r="DC80" i="29"/>
  <c r="N81" i="29"/>
  <c r="AD81" i="29"/>
  <c r="AT81" i="29"/>
  <c r="BJ81" i="29"/>
  <c r="BZ81" i="29"/>
  <c r="CP81" i="29"/>
  <c r="DF81" i="29"/>
  <c r="Q82" i="29"/>
  <c r="BE59" i="29"/>
  <c r="AN60" i="29"/>
  <c r="CX60" i="29"/>
  <c r="AP61" i="29"/>
  <c r="CM61" i="29"/>
  <c r="AA62" i="29"/>
  <c r="BI62" i="29"/>
  <c r="CQ62" i="29"/>
  <c r="AB63" i="29"/>
  <c r="BH63" i="29"/>
  <c r="CN63" i="29"/>
  <c r="N64" i="29"/>
  <c r="AK64" i="29"/>
  <c r="BO64" i="29"/>
  <c r="CS64" i="29"/>
  <c r="R65" i="29"/>
  <c r="AV65" i="29"/>
  <c r="BS65" i="29"/>
  <c r="CW65" i="29"/>
  <c r="U66" i="29"/>
  <c r="AQ66" i="29"/>
  <c r="BS66" i="29"/>
  <c r="CU66" i="29"/>
  <c r="L67" i="29"/>
  <c r="AL67" i="29"/>
  <c r="BG67" i="29"/>
  <c r="CG67" i="29"/>
  <c r="DB67" i="29"/>
  <c r="W68" i="29"/>
  <c r="AR68" i="29"/>
  <c r="BL68" i="29"/>
  <c r="CJ68" i="29"/>
  <c r="DD68" i="29"/>
  <c r="S69" i="29"/>
  <c r="AQ69" i="29"/>
  <c r="BK69" i="29"/>
  <c r="CE69" i="29"/>
  <c r="DC69" i="29"/>
  <c r="R70" i="29"/>
  <c r="AK70" i="29"/>
  <c r="BG70" i="29"/>
  <c r="BY70" i="29"/>
  <c r="CQ70" i="29"/>
  <c r="D71" i="29"/>
  <c r="V71" i="29"/>
  <c r="AN71" i="29"/>
  <c r="BF71" i="29"/>
  <c r="BZ71" i="29"/>
  <c r="CR71" i="29"/>
  <c r="D72" i="29"/>
  <c r="T72" i="29"/>
  <c r="AJ72" i="29"/>
  <c r="AZ72" i="29"/>
  <c r="BP72" i="29"/>
  <c r="CF72" i="29"/>
  <c r="CV72" i="29"/>
  <c r="G73" i="29"/>
  <c r="W73" i="29"/>
  <c r="AM73" i="29"/>
  <c r="BC73" i="29"/>
  <c r="BS73" i="29"/>
  <c r="CI73" i="29"/>
  <c r="CY73" i="29"/>
  <c r="J74" i="29"/>
  <c r="Z74" i="29"/>
  <c r="AP74" i="29"/>
  <c r="BF74" i="29"/>
  <c r="BV74" i="29"/>
  <c r="CL74" i="29"/>
  <c r="DB74" i="29"/>
  <c r="M75" i="29"/>
  <c r="AC75" i="29"/>
  <c r="AS75" i="29"/>
  <c r="BI75" i="29"/>
  <c r="BY75" i="29"/>
  <c r="CO75" i="29"/>
  <c r="DE75" i="29"/>
  <c r="P76" i="29"/>
  <c r="AF76" i="29"/>
  <c r="AV76" i="29"/>
  <c r="BL76" i="29"/>
  <c r="CB76" i="29"/>
  <c r="CR76" i="29"/>
  <c r="DH76" i="29"/>
  <c r="S77" i="29"/>
  <c r="AI77" i="29"/>
  <c r="AY77" i="29"/>
  <c r="BO77" i="29"/>
  <c r="CE77" i="29"/>
  <c r="CU77" i="29"/>
  <c r="F78" i="29"/>
  <c r="V78" i="29"/>
  <c r="AL78" i="29"/>
  <c r="BB78" i="29"/>
  <c r="BR78" i="29"/>
  <c r="CH78" i="29"/>
  <c r="CX78" i="29"/>
  <c r="I79" i="29"/>
  <c r="Y79" i="29"/>
  <c r="AO79" i="29"/>
  <c r="BE79" i="29"/>
  <c r="BU79" i="29"/>
  <c r="CK79" i="29"/>
  <c r="DA79" i="29"/>
  <c r="L80" i="29"/>
  <c r="AB80" i="29"/>
  <c r="AR80" i="29"/>
  <c r="BH80" i="29"/>
  <c r="BX80" i="29"/>
  <c r="CN80" i="29"/>
  <c r="DD80" i="29"/>
  <c r="O81" i="29"/>
  <c r="AE81" i="29"/>
  <c r="BF59" i="29"/>
  <c r="AO60" i="29"/>
  <c r="CY60" i="29"/>
  <c r="AQ61" i="29"/>
  <c r="CN61" i="29"/>
  <c r="AB62" i="29"/>
  <c r="BJ62" i="29"/>
  <c r="DA62" i="29"/>
  <c r="AC63" i="29"/>
  <c r="BI63" i="29"/>
  <c r="CO63" i="29"/>
  <c r="O64" i="29"/>
  <c r="AS64" i="29"/>
  <c r="BP64" i="29"/>
  <c r="CT64" i="29"/>
  <c r="S65" i="29"/>
  <c r="AW65" i="29"/>
  <c r="BT65" i="29"/>
  <c r="CX65" i="29"/>
  <c r="V66" i="29"/>
  <c r="AX66" i="29"/>
  <c r="BT66" i="29"/>
  <c r="CV66" i="29"/>
  <c r="M67" i="29"/>
  <c r="AM67" i="29"/>
  <c r="BH67" i="29"/>
  <c r="CH67" i="29"/>
  <c r="DC67" i="29"/>
  <c r="X68" i="29"/>
  <c r="AS68" i="29"/>
  <c r="BM68" i="29"/>
  <c r="CK68" i="29"/>
  <c r="DE68" i="29"/>
  <c r="T69" i="29"/>
  <c r="AR69" i="29"/>
  <c r="BL69" i="29"/>
  <c r="CF69" i="29"/>
  <c r="DD69" i="29"/>
  <c r="S70" i="29"/>
  <c r="AL70" i="29"/>
  <c r="BH70" i="29"/>
  <c r="BZ70" i="29"/>
  <c r="CR70" i="29"/>
  <c r="E71" i="29"/>
  <c r="W71" i="29"/>
  <c r="AO71" i="29"/>
  <c r="BI71" i="29"/>
  <c r="CA71" i="29"/>
  <c r="CS71" i="29"/>
  <c r="E72" i="29"/>
  <c r="U72" i="29"/>
  <c r="AK72" i="29"/>
  <c r="BA72" i="29"/>
  <c r="BQ72" i="29"/>
  <c r="CG72" i="29"/>
  <c r="CW72" i="29"/>
  <c r="H73" i="29"/>
  <c r="X73" i="29"/>
  <c r="AN73" i="29"/>
  <c r="BD73" i="29"/>
  <c r="BT73" i="29"/>
  <c r="CJ73" i="29"/>
  <c r="CZ73" i="29"/>
  <c r="K74" i="29"/>
  <c r="AA74" i="29"/>
  <c r="AQ74" i="29"/>
  <c r="BG74" i="29"/>
  <c r="BW74" i="29"/>
  <c r="CM74" i="29"/>
  <c r="DC74" i="29"/>
  <c r="N75" i="29"/>
  <c r="AD75" i="29"/>
  <c r="AT75" i="29"/>
  <c r="BJ75" i="29"/>
  <c r="BZ75" i="29"/>
  <c r="CP75" i="29"/>
  <c r="DF75" i="29"/>
  <c r="Q76" i="29"/>
  <c r="AG76" i="29"/>
  <c r="AW76" i="29"/>
  <c r="BM76" i="29"/>
  <c r="CC76" i="29"/>
  <c r="CS76" i="29"/>
  <c r="D77" i="29"/>
  <c r="T77" i="29"/>
  <c r="AJ77" i="29"/>
  <c r="AZ77" i="29"/>
  <c r="BP77" i="29"/>
  <c r="CF77" i="29"/>
  <c r="CV77" i="29"/>
  <c r="G78" i="29"/>
  <c r="W78" i="29"/>
  <c r="AM78" i="29"/>
  <c r="BC78" i="29"/>
  <c r="BS78" i="29"/>
  <c r="CI78" i="29"/>
  <c r="CY78" i="29"/>
  <c r="J79" i="29"/>
  <c r="Z79" i="29"/>
  <c r="AP79" i="29"/>
  <c r="BF79" i="29"/>
  <c r="BV79" i="29"/>
  <c r="CL79" i="29"/>
  <c r="DB79" i="29"/>
  <c r="M80" i="29"/>
  <c r="AC80" i="29"/>
  <c r="AS80" i="29"/>
  <c r="BJ59" i="29"/>
  <c r="BB60" i="29"/>
  <c r="CZ60" i="29"/>
  <c r="AR61" i="29"/>
  <c r="CY61" i="29"/>
  <c r="AC62" i="29"/>
  <c r="BK62" i="29"/>
  <c r="DB62" i="29"/>
  <c r="AD63" i="29"/>
  <c r="BJ63" i="29"/>
  <c r="CP63" i="29"/>
  <c r="P64" i="29"/>
  <c r="AT64" i="29"/>
  <c r="BQ64" i="29"/>
  <c r="CU64" i="29"/>
  <c r="T65" i="29"/>
  <c r="AX65" i="29"/>
  <c r="CB65" i="29"/>
  <c r="CY65" i="29"/>
  <c r="W66" i="29"/>
  <c r="AY66" i="29"/>
  <c r="BU66" i="29"/>
  <c r="CW66" i="29"/>
  <c r="N67" i="29"/>
  <c r="AN67" i="29"/>
  <c r="BI67" i="29"/>
  <c r="CI67" i="29"/>
  <c r="DD67" i="29"/>
  <c r="Y68" i="29"/>
  <c r="AT68" i="29"/>
  <c r="BR68" i="29"/>
  <c r="CL68" i="29"/>
  <c r="DF68" i="29"/>
  <c r="Y69" i="29"/>
  <c r="AS69" i="29"/>
  <c r="BM69" i="29"/>
  <c r="CK69" i="29"/>
  <c r="DE69" i="29"/>
  <c r="T70" i="29"/>
  <c r="AM70" i="29"/>
  <c r="BI70" i="29"/>
  <c r="CA70" i="29"/>
  <c r="CS70" i="29"/>
  <c r="F71" i="29"/>
  <c r="X71" i="29"/>
  <c r="AP71" i="29"/>
  <c r="BJ71" i="29"/>
  <c r="CB71" i="29"/>
  <c r="CT71" i="29"/>
  <c r="F72" i="29"/>
  <c r="V72" i="29"/>
  <c r="AL72" i="29"/>
  <c r="BB72" i="29"/>
  <c r="BR72" i="29"/>
  <c r="CH72" i="29"/>
  <c r="CX72" i="29"/>
  <c r="I73" i="29"/>
  <c r="Y73" i="29"/>
  <c r="AO73" i="29"/>
  <c r="BE73" i="29"/>
  <c r="BU73" i="29"/>
  <c r="CK73" i="29"/>
  <c r="DA73" i="29"/>
  <c r="L74" i="29"/>
  <c r="AB74" i="29"/>
  <c r="AR74" i="29"/>
  <c r="BH74" i="29"/>
  <c r="BX74" i="29"/>
  <c r="CN74" i="29"/>
  <c r="DD74" i="29"/>
  <c r="O75" i="29"/>
  <c r="AE75" i="29"/>
  <c r="AU75" i="29"/>
  <c r="BK75" i="29"/>
  <c r="CA75" i="29"/>
  <c r="CQ75" i="29"/>
  <c r="DG75" i="29"/>
  <c r="R76" i="29"/>
  <c r="AH76" i="29"/>
  <c r="AX76" i="29"/>
  <c r="BN76" i="29"/>
  <c r="CD76" i="29"/>
  <c r="CT76" i="29"/>
  <c r="E77" i="29"/>
  <c r="CA59" i="29"/>
  <c r="BC60" i="29"/>
  <c r="DA60" i="29"/>
  <c r="BD61" i="29"/>
  <c r="CZ61" i="29"/>
  <c r="AD62" i="29"/>
  <c r="BU62" i="29"/>
  <c r="DC62" i="29"/>
  <c r="AE63" i="29"/>
  <c r="BK63" i="29"/>
  <c r="CQ63" i="29"/>
  <c r="Q64" i="29"/>
  <c r="AU64" i="29"/>
  <c r="BY64" i="29"/>
  <c r="CV64" i="29"/>
  <c r="U65" i="29"/>
  <c r="AY65" i="29"/>
  <c r="CC65" i="29"/>
  <c r="CZ65" i="29"/>
  <c r="X66" i="29"/>
  <c r="AZ66" i="29"/>
  <c r="BV66" i="29"/>
  <c r="CX66" i="29"/>
  <c r="T67" i="29"/>
  <c r="AO67" i="29"/>
  <c r="BJ67" i="29"/>
  <c r="CJ67" i="29"/>
  <c r="DE67" i="29"/>
  <c r="Z68" i="29"/>
  <c r="AU68" i="29"/>
  <c r="BS68" i="29"/>
  <c r="CM68" i="29"/>
  <c r="DG68" i="29"/>
  <c r="Z69" i="29"/>
  <c r="AT69" i="29"/>
  <c r="BN69" i="29"/>
  <c r="CL69" i="29"/>
  <c r="DF69" i="29"/>
  <c r="U70" i="29"/>
  <c r="AQ70" i="29"/>
  <c r="BJ70" i="29"/>
  <c r="CB70" i="29"/>
  <c r="CT70" i="29"/>
  <c r="G71" i="29"/>
  <c r="Y71" i="29"/>
  <c r="AS71" i="29"/>
  <c r="BK71" i="29"/>
  <c r="CC71" i="29"/>
  <c r="CU71" i="29"/>
  <c r="G72" i="29"/>
  <c r="W72" i="29"/>
  <c r="AM72" i="29"/>
  <c r="BC72" i="29"/>
  <c r="BS72" i="29"/>
  <c r="CI72" i="29"/>
  <c r="CY72" i="29"/>
  <c r="J73" i="29"/>
  <c r="Z73" i="29"/>
  <c r="AP73" i="29"/>
  <c r="BF73" i="29"/>
  <c r="BV73" i="29"/>
  <c r="CL73" i="29"/>
  <c r="DB73" i="29"/>
  <c r="M74" i="29"/>
  <c r="AC74" i="29"/>
  <c r="AS74" i="29"/>
  <c r="BI74" i="29"/>
  <c r="BY74" i="29"/>
  <c r="CO74" i="29"/>
  <c r="DE74" i="29"/>
  <c r="P75" i="29"/>
  <c r="AF75" i="29"/>
  <c r="AV75" i="29"/>
  <c r="BL75" i="29"/>
  <c r="CB75" i="29"/>
  <c r="CR75" i="29"/>
  <c r="DH75" i="29"/>
  <c r="S76" i="29"/>
  <c r="AI76" i="29"/>
  <c r="AY76" i="29"/>
  <c r="BO76" i="29"/>
  <c r="CE76" i="29"/>
  <c r="CU76" i="29"/>
  <c r="F77" i="29"/>
  <c r="V77" i="29"/>
  <c r="AL77" i="29"/>
  <c r="BB77" i="29"/>
  <c r="BR77" i="29"/>
  <c r="CH77" i="29"/>
  <c r="CX77" i="29"/>
  <c r="I78" i="29"/>
  <c r="Y78" i="29"/>
  <c r="CB59" i="29"/>
  <c r="BD60" i="29"/>
  <c r="H61" i="29"/>
  <c r="BE61" i="29"/>
  <c r="DA61" i="29"/>
  <c r="AE62" i="29"/>
  <c r="BV62" i="29"/>
  <c r="DD62" i="29"/>
  <c r="AF63" i="29"/>
  <c r="BL63" i="29"/>
  <c r="CR63" i="29"/>
  <c r="R64" i="29"/>
  <c r="AV64" i="29"/>
  <c r="BZ64" i="29"/>
  <c r="CW64" i="29"/>
  <c r="V65" i="29"/>
  <c r="AZ65" i="29"/>
  <c r="CD65" i="29"/>
  <c r="DH65" i="29"/>
  <c r="Y66" i="29"/>
  <c r="BA66" i="29"/>
  <c r="BW66" i="29"/>
  <c r="CY66" i="29"/>
  <c r="U67" i="29"/>
  <c r="AP67" i="29"/>
  <c r="BP67" i="29"/>
  <c r="CK67" i="29"/>
  <c r="DF67" i="29"/>
  <c r="AA68" i="29"/>
  <c r="AV68" i="29"/>
  <c r="BT68" i="29"/>
  <c r="CN68" i="29"/>
  <c r="DH68" i="29"/>
  <c r="AA69" i="29"/>
  <c r="AU69" i="29"/>
  <c r="BO69" i="29"/>
  <c r="CM69" i="29"/>
  <c r="DG69" i="29"/>
  <c r="V70" i="29"/>
  <c r="AR70" i="29"/>
  <c r="BK70" i="29"/>
  <c r="CC70" i="29"/>
  <c r="CU70" i="29"/>
  <c r="H71" i="29"/>
  <c r="Z71" i="29"/>
  <c r="AT71" i="29"/>
  <c r="BL71" i="29"/>
  <c r="CD71" i="29"/>
  <c r="CV71" i="29"/>
  <c r="H72" i="29"/>
  <c r="X72" i="29"/>
  <c r="AN72" i="29"/>
  <c r="BD72" i="29"/>
  <c r="BT72" i="29"/>
  <c r="CJ72" i="29"/>
  <c r="CZ72" i="29"/>
  <c r="K73" i="29"/>
  <c r="AA73" i="29"/>
  <c r="AQ73" i="29"/>
  <c r="BG73" i="29"/>
  <c r="BW73" i="29"/>
  <c r="CM73" i="29"/>
  <c r="DC73" i="29"/>
  <c r="N74" i="29"/>
  <c r="AD74" i="29"/>
  <c r="AT74" i="29"/>
  <c r="BJ74" i="29"/>
  <c r="BZ74" i="29"/>
  <c r="CP74" i="29"/>
  <c r="DF74" i="29"/>
  <c r="Q75" i="29"/>
  <c r="AG75" i="29"/>
  <c r="AW75" i="29"/>
  <c r="BM75" i="29"/>
  <c r="CC75" i="29"/>
  <c r="CS75" i="29"/>
  <c r="D76" i="29"/>
  <c r="T76" i="29"/>
  <c r="AJ76" i="29"/>
  <c r="AZ76" i="29"/>
  <c r="BP76" i="29"/>
  <c r="CF76" i="29"/>
  <c r="CV76" i="29"/>
  <c r="G77" i="29"/>
  <c r="W77" i="29"/>
  <c r="BR58" i="29"/>
  <c r="CC59" i="29"/>
  <c r="BE60" i="29"/>
  <c r="I61" i="29"/>
  <c r="BF61" i="29"/>
  <c r="DB61" i="29"/>
  <c r="AO62" i="29"/>
  <c r="BW62" i="29"/>
  <c r="DE62" i="29"/>
  <c r="AG63" i="29"/>
  <c r="BM63" i="29"/>
  <c r="CS63" i="29"/>
  <c r="S64" i="29"/>
  <c r="AW64" i="29"/>
  <c r="CA64" i="29"/>
  <c r="DE64" i="29"/>
  <c r="W65" i="29"/>
  <c r="BA65" i="29"/>
  <c r="CE65" i="29"/>
  <c r="D66" i="29"/>
  <c r="Z66" i="29"/>
  <c r="BB66" i="29"/>
  <c r="CD66" i="29"/>
  <c r="CZ66" i="29"/>
  <c r="V67" i="29"/>
  <c r="AQ67" i="29"/>
  <c r="BQ67" i="29"/>
  <c r="CL67" i="29"/>
  <c r="G68" i="29"/>
  <c r="AB68" i="29"/>
  <c r="AW68" i="29"/>
  <c r="BU68" i="29"/>
  <c r="CO68" i="29"/>
  <c r="D69" i="29"/>
  <c r="AB69" i="29"/>
  <c r="AV69" i="29"/>
  <c r="BP69" i="29"/>
  <c r="CN69" i="29"/>
  <c r="DH69" i="29"/>
  <c r="W70" i="29"/>
  <c r="AS70" i="29"/>
  <c r="BL70" i="29"/>
  <c r="CD70" i="29"/>
  <c r="CV70" i="29"/>
  <c r="I71" i="29"/>
  <c r="AC71" i="29"/>
  <c r="AU71" i="29"/>
  <c r="BM71" i="29"/>
  <c r="CE71" i="29"/>
  <c r="CW71" i="29"/>
  <c r="I72" i="29"/>
  <c r="Y72" i="29"/>
  <c r="AO72" i="29"/>
  <c r="BE72" i="29"/>
  <c r="BU72" i="29"/>
  <c r="CK72" i="29"/>
  <c r="DA72" i="29"/>
  <c r="L73" i="29"/>
  <c r="AB73" i="29"/>
  <c r="AR73" i="29"/>
  <c r="BH73" i="29"/>
  <c r="BX73" i="29"/>
  <c r="CN73" i="29"/>
  <c r="DD73" i="29"/>
  <c r="O74" i="29"/>
  <c r="AE74" i="29"/>
  <c r="AU74" i="29"/>
  <c r="BK74" i="29"/>
  <c r="CA74" i="29"/>
  <c r="CQ74" i="29"/>
  <c r="DG74" i="29"/>
  <c r="R75" i="29"/>
  <c r="AH75" i="29"/>
  <c r="AX75" i="29"/>
  <c r="BN75" i="29"/>
  <c r="CD75" i="29"/>
  <c r="CT75" i="29"/>
  <c r="E76" i="29"/>
  <c r="U76" i="29"/>
  <c r="AK76" i="29"/>
  <c r="BA76" i="29"/>
  <c r="BQ76" i="29"/>
  <c r="CM58" i="29"/>
  <c r="CT59" i="29"/>
  <c r="BR60" i="29"/>
  <c r="J61" i="29"/>
  <c r="BG61" i="29"/>
  <c r="DC61" i="29"/>
  <c r="AP62" i="29"/>
  <c r="BX62" i="29"/>
  <c r="DF62" i="29"/>
  <c r="AH63" i="29"/>
  <c r="BN63" i="29"/>
  <c r="CT63" i="29"/>
  <c r="T64" i="29"/>
  <c r="AX64" i="29"/>
  <c r="CB64" i="29"/>
  <c r="DF64" i="29"/>
  <c r="X65" i="29"/>
  <c r="BB65" i="29"/>
  <c r="CF65" i="29"/>
  <c r="E66" i="29"/>
  <c r="AA66" i="29"/>
  <c r="BC66" i="29"/>
  <c r="CE66" i="29"/>
  <c r="DA66" i="29"/>
  <c r="W67" i="29"/>
  <c r="AR67" i="29"/>
  <c r="BR67" i="29"/>
  <c r="CM67" i="29"/>
  <c r="H68" i="29"/>
  <c r="AC68" i="29"/>
  <c r="BB68" i="29"/>
  <c r="BV68" i="29"/>
  <c r="CP68" i="29"/>
  <c r="I69" i="29"/>
  <c r="AC69" i="29"/>
  <c r="AW69" i="29"/>
  <c r="BU69" i="29"/>
  <c r="CO69" i="29"/>
  <c r="D70" i="29"/>
  <c r="AA70" i="29"/>
  <c r="AT70" i="29"/>
  <c r="BM70" i="29"/>
  <c r="CE70" i="29"/>
  <c r="CW70" i="29"/>
  <c r="J71" i="29"/>
  <c r="AD71" i="29"/>
  <c r="AV71" i="29"/>
  <c r="BN71" i="29"/>
  <c r="CF71" i="29"/>
  <c r="CX71" i="29"/>
  <c r="J72" i="29"/>
  <c r="Z72" i="29"/>
  <c r="AP72" i="29"/>
  <c r="BF72" i="29"/>
  <c r="BV72" i="29"/>
  <c r="CL72" i="29"/>
  <c r="DB72" i="29"/>
  <c r="M73" i="29"/>
  <c r="AC73" i="29"/>
  <c r="AS73" i="29"/>
  <c r="BI73" i="29"/>
  <c r="BY73" i="29"/>
  <c r="CO73" i="29"/>
  <c r="DE73" i="29"/>
  <c r="P74" i="29"/>
  <c r="AF74" i="29"/>
  <c r="AV74" i="29"/>
  <c r="BL74" i="29"/>
  <c r="CB74" i="29"/>
  <c r="CN58" i="29"/>
  <c r="CU59" i="29"/>
  <c r="BS60" i="29"/>
  <c r="K61" i="29"/>
  <c r="BH61" i="29"/>
  <c r="DD61" i="29"/>
  <c r="AQ62" i="29"/>
  <c r="BY62" i="29"/>
  <c r="DG62" i="29"/>
  <c r="AQ63" i="29"/>
  <c r="BW63" i="29"/>
  <c r="DC63" i="29"/>
  <c r="U64" i="29"/>
  <c r="AY64" i="29"/>
  <c r="CC64" i="29"/>
  <c r="DG64" i="29"/>
  <c r="AF65" i="29"/>
  <c r="BC65" i="29"/>
  <c r="CG65" i="29"/>
  <c r="F66" i="29"/>
  <c r="AH66" i="29"/>
  <c r="BD66" i="29"/>
  <c r="CF66" i="29"/>
  <c r="DB66" i="29"/>
  <c r="X67" i="29"/>
  <c r="AS67" i="29"/>
  <c r="BS67" i="29"/>
  <c r="CN67" i="29"/>
  <c r="I68" i="29"/>
  <c r="AD68" i="29"/>
  <c r="BC68" i="29"/>
  <c r="BW68" i="29"/>
  <c r="CQ68" i="29"/>
  <c r="J69" i="29"/>
  <c r="AD69" i="29"/>
  <c r="AX69" i="29"/>
  <c r="BV69" i="29"/>
  <c r="CP69" i="29"/>
  <c r="E70" i="29"/>
  <c r="AB70" i="29"/>
  <c r="AU70" i="29"/>
  <c r="BN70" i="29"/>
  <c r="CF70" i="29"/>
  <c r="CX70" i="29"/>
  <c r="M71" i="29"/>
  <c r="AE71" i="29"/>
  <c r="AW71" i="29"/>
  <c r="BO71" i="29"/>
  <c r="CG71" i="29"/>
  <c r="CY71" i="29"/>
  <c r="K72" i="29"/>
  <c r="AA72" i="29"/>
  <c r="AQ72" i="29"/>
  <c r="BG72" i="29"/>
  <c r="BW72" i="29"/>
  <c r="CM72" i="29"/>
  <c r="DC72" i="29"/>
  <c r="N73" i="29"/>
  <c r="AD73" i="29"/>
  <c r="AT73" i="29"/>
  <c r="BJ73" i="29"/>
  <c r="BZ73" i="29"/>
  <c r="CP73" i="29"/>
  <c r="DF58" i="29"/>
  <c r="CV59" i="29"/>
  <c r="BT60" i="29"/>
  <c r="L61" i="29"/>
  <c r="BT61" i="29"/>
  <c r="J62" i="29"/>
  <c r="AR62" i="29"/>
  <c r="BZ62" i="29"/>
  <c r="L63" i="29"/>
  <c r="AR63" i="29"/>
  <c r="BX63" i="29"/>
  <c r="DD63" i="29"/>
  <c r="AC64" i="29"/>
  <c r="AZ64" i="29"/>
  <c r="CD64" i="29"/>
  <c r="DH64" i="29"/>
  <c r="AG65" i="29"/>
  <c r="BD65" i="29"/>
  <c r="CH65" i="29"/>
  <c r="G66" i="29"/>
  <c r="AI66" i="29"/>
  <c r="BE66" i="29"/>
  <c r="CG66" i="29"/>
  <c r="DC66" i="29"/>
  <c r="Y67" i="29"/>
  <c r="AT67" i="29"/>
  <c r="BT67" i="29"/>
  <c r="CO67" i="29"/>
  <c r="J68" i="29"/>
  <c r="AE68" i="29"/>
  <c r="BD68" i="29"/>
  <c r="BX68" i="29"/>
  <c r="CR68" i="29"/>
  <c r="K69" i="29"/>
  <c r="AE69" i="29"/>
  <c r="AY69" i="29"/>
  <c r="BW69" i="29"/>
  <c r="CQ69" i="29"/>
  <c r="F70" i="29"/>
  <c r="AC70" i="29"/>
  <c r="AV70" i="29"/>
  <c r="BO70" i="29"/>
  <c r="CG70" i="29"/>
  <c r="CY70" i="29"/>
  <c r="N71" i="29"/>
  <c r="AF71" i="29"/>
  <c r="AX71" i="29"/>
  <c r="BP71" i="29"/>
  <c r="CH71" i="29"/>
  <c r="CZ71" i="29"/>
  <c r="L72" i="29"/>
  <c r="AB72" i="29"/>
  <c r="AR72" i="29"/>
  <c r="BH72" i="29"/>
  <c r="BX72" i="29"/>
  <c r="CN72" i="29"/>
  <c r="DD72" i="29"/>
  <c r="O73" i="29"/>
  <c r="AE73" i="29"/>
  <c r="AU73" i="29"/>
  <c r="BK73" i="29"/>
  <c r="CA73" i="29"/>
  <c r="CQ73" i="29"/>
  <c r="DG58" i="29"/>
  <c r="G60" i="29"/>
  <c r="BU60" i="29"/>
  <c r="X61" i="29"/>
  <c r="BU61" i="29"/>
  <c r="K62" i="29"/>
  <c r="AS62" i="29"/>
  <c r="CA62" i="29"/>
  <c r="M63" i="29"/>
  <c r="AS63" i="29"/>
  <c r="BY63" i="29"/>
  <c r="DE63" i="29"/>
  <c r="AD64" i="29"/>
  <c r="BA64" i="29"/>
  <c r="CE64" i="29"/>
  <c r="D65" i="29"/>
  <c r="AH65" i="29"/>
  <c r="BL65" i="29"/>
  <c r="CI65" i="29"/>
  <c r="H66" i="29"/>
  <c r="AJ66" i="29"/>
  <c r="BF66" i="29"/>
  <c r="CH66" i="29"/>
  <c r="E67" i="29"/>
  <c r="Z67" i="29"/>
  <c r="AZ67" i="29"/>
  <c r="BU67" i="29"/>
  <c r="CP67" i="29"/>
  <c r="K68" i="29"/>
  <c r="AF68" i="29"/>
  <c r="BE68" i="29"/>
  <c r="BY68" i="29"/>
  <c r="CS68" i="29"/>
  <c r="L69" i="29"/>
  <c r="AF69" i="29"/>
  <c r="AZ69" i="29"/>
  <c r="BX69" i="29"/>
  <c r="CR69" i="29"/>
  <c r="G70" i="29"/>
  <c r="AD70" i="29"/>
  <c r="AW70" i="29"/>
  <c r="BP70" i="29"/>
  <c r="CH70" i="29"/>
  <c r="DB70" i="29"/>
  <c r="O71" i="29"/>
  <c r="AG71" i="29"/>
  <c r="AY71" i="29"/>
  <c r="BQ71" i="29"/>
  <c r="CI71" i="29"/>
  <c r="DA71" i="29"/>
  <c r="M72" i="29"/>
  <c r="AC72" i="29"/>
  <c r="AS72" i="29"/>
  <c r="S59" i="29"/>
  <c r="H60" i="29"/>
  <c r="CG60" i="29"/>
  <c r="Y61" i="29"/>
  <c r="BV61" i="29"/>
  <c r="L62" i="29"/>
  <c r="AT62" i="29"/>
  <c r="CK62" i="29"/>
  <c r="N63" i="29"/>
  <c r="AT63" i="29"/>
  <c r="BZ63" i="29"/>
  <c r="DF63" i="29"/>
  <c r="AE64" i="29"/>
  <c r="BI64" i="29"/>
  <c r="CF64" i="29"/>
  <c r="E65" i="29"/>
  <c r="AI65" i="29"/>
  <c r="BM65" i="29"/>
  <c r="CJ65" i="29"/>
  <c r="I66" i="29"/>
  <c r="AK66" i="29"/>
  <c r="BG66" i="29"/>
  <c r="CI66" i="29"/>
  <c r="F67" i="29"/>
  <c r="AA67" i="29"/>
  <c r="BA67" i="29"/>
  <c r="BV67" i="29"/>
  <c r="CV67" i="29"/>
  <c r="L68" i="29"/>
  <c r="AG68" i="29"/>
  <c r="BF68" i="29"/>
  <c r="BZ68" i="29"/>
  <c r="CX68" i="29"/>
  <c r="M69" i="29"/>
  <c r="AG69" i="29"/>
  <c r="BE69" i="29"/>
  <c r="BY69" i="29"/>
  <c r="CS69" i="29"/>
  <c r="L70" i="29"/>
  <c r="AE70" i="29"/>
  <c r="AX70" i="29"/>
  <c r="BQ70" i="29"/>
  <c r="CI70" i="29"/>
  <c r="DC70" i="29"/>
  <c r="P71" i="29"/>
  <c r="AH71" i="29"/>
  <c r="AZ71" i="29"/>
  <c r="BR71" i="29"/>
  <c r="CJ71" i="29"/>
  <c r="DB71" i="29"/>
  <c r="T59" i="29"/>
  <c r="I60" i="29"/>
  <c r="CH60" i="29"/>
  <c r="Z61" i="29"/>
  <c r="BW61" i="29"/>
  <c r="M62" i="29"/>
  <c r="AU62" i="29"/>
  <c r="CL62" i="29"/>
  <c r="O63" i="29"/>
  <c r="AU63" i="29"/>
  <c r="CA63" i="29"/>
  <c r="DG63" i="29"/>
  <c r="AF64" i="29"/>
  <c r="BJ64" i="29"/>
  <c r="CG64" i="29"/>
  <c r="F65" i="29"/>
  <c r="AJ65" i="29"/>
  <c r="BN65" i="29"/>
  <c r="CR65" i="29"/>
  <c r="J66" i="29"/>
  <c r="AL66" i="29"/>
  <c r="BN66" i="29"/>
  <c r="CJ66" i="29"/>
  <c r="G67" i="29"/>
  <c r="AB67" i="29"/>
  <c r="BB67" i="29"/>
  <c r="BW67" i="29"/>
  <c r="CW67" i="29"/>
  <c r="M68" i="29"/>
  <c r="AM68" i="29"/>
  <c r="BG68" i="29"/>
  <c r="CA68" i="29"/>
  <c r="CY68" i="29"/>
  <c r="N69" i="29"/>
  <c r="AH69" i="29"/>
  <c r="BF69" i="29"/>
  <c r="BZ69" i="29"/>
  <c r="CT69" i="29"/>
  <c r="M70" i="29"/>
  <c r="AF70" i="29"/>
  <c r="AY70" i="29"/>
  <c r="BR70" i="29"/>
  <c r="CL70" i="29"/>
  <c r="U59" i="29"/>
  <c r="W60" i="29"/>
  <c r="CI60" i="29"/>
  <c r="AA61" i="29"/>
  <c r="BX61" i="29"/>
  <c r="N62" i="29"/>
  <c r="BE62" i="29"/>
  <c r="CM62" i="29"/>
  <c r="P63" i="29"/>
  <c r="AV63" i="29"/>
  <c r="CB63" i="29"/>
  <c r="DH63" i="29"/>
  <c r="AG64" i="29"/>
  <c r="BK64" i="29"/>
  <c r="CO64" i="29"/>
  <c r="G65" i="29"/>
  <c r="AK65" i="29"/>
  <c r="BO65" i="29"/>
  <c r="CS65" i="29"/>
  <c r="K66" i="29"/>
  <c r="AM66" i="29"/>
  <c r="BO66" i="29"/>
  <c r="CK66" i="29"/>
  <c r="H67" i="29"/>
  <c r="AC67" i="29"/>
  <c r="BC67" i="29"/>
  <c r="BX67" i="29"/>
  <c r="CX67" i="29"/>
  <c r="N68" i="29"/>
  <c r="AN68" i="29"/>
  <c r="BH68" i="29"/>
  <c r="CB68" i="29"/>
  <c r="CZ68" i="29"/>
  <c r="O69" i="29"/>
  <c r="AI69" i="29"/>
  <c r="BG69" i="29"/>
  <c r="CA69" i="29"/>
  <c r="CU69" i="29"/>
  <c r="N70" i="29"/>
  <c r="AG70" i="29"/>
  <c r="AZ70" i="29"/>
  <c r="BS70" i="29"/>
  <c r="CM70" i="29"/>
  <c r="DE70" i="29"/>
  <c r="R71" i="29"/>
  <c r="AJ71" i="29"/>
  <c r="BB71" i="29"/>
  <c r="BT71" i="29"/>
  <c r="CL71" i="29"/>
  <c r="DE71" i="29"/>
  <c r="P72" i="29"/>
  <c r="AF72" i="29"/>
  <c r="AV72" i="29"/>
  <c r="BL72" i="29"/>
  <c r="CB72" i="29"/>
  <c r="O72" i="29"/>
  <c r="DF72" i="29"/>
  <c r="BM73" i="29"/>
  <c r="F74" i="29"/>
  <c r="AZ74" i="29"/>
  <c r="CS74" i="29"/>
  <c r="V75" i="29"/>
  <c r="BD75" i="29"/>
  <c r="CU75" i="29"/>
  <c r="X76" i="29"/>
  <c r="BF76" i="29"/>
  <c r="CM76" i="29"/>
  <c r="N77" i="29"/>
  <c r="AQ77" i="29"/>
  <c r="BS77" i="29"/>
  <c r="CO77" i="29"/>
  <c r="L78" i="29"/>
  <c r="AH78" i="29"/>
  <c r="BH78" i="29"/>
  <c r="CC78" i="29"/>
  <c r="DC78" i="29"/>
  <c r="S79" i="29"/>
  <c r="AS79" i="29"/>
  <c r="BN79" i="29"/>
  <c r="CN79" i="29"/>
  <c r="D80" i="29"/>
  <c r="AD80" i="29"/>
  <c r="AY80" i="29"/>
  <c r="BS80" i="29"/>
  <c r="CQ80" i="29"/>
  <c r="F81" i="29"/>
  <c r="Z81" i="29"/>
  <c r="AW81" i="29"/>
  <c r="BP81" i="29"/>
  <c r="CI81" i="29"/>
  <c r="DB81" i="29"/>
  <c r="S82" i="29"/>
  <c r="AK82" i="29"/>
  <c r="BC82" i="29"/>
  <c r="BU82" i="29"/>
  <c r="CM82" i="29"/>
  <c r="DE82" i="29"/>
  <c r="T83" i="29"/>
  <c r="AL83" i="29"/>
  <c r="BD83" i="29"/>
  <c r="BU83" i="29"/>
  <c r="CK83" i="29"/>
  <c r="DA83" i="29"/>
  <c r="L84" i="29"/>
  <c r="AB84" i="29"/>
  <c r="AR84" i="29"/>
  <c r="BH84" i="29"/>
  <c r="BX84" i="29"/>
  <c r="CN84" i="29"/>
  <c r="DD84" i="29"/>
  <c r="O85" i="29"/>
  <c r="AE85" i="29"/>
  <c r="AU85" i="29"/>
  <c r="BK85" i="29"/>
  <c r="CA85" i="29"/>
  <c r="CQ85" i="29"/>
  <c r="DG85" i="29"/>
  <c r="R86" i="29"/>
  <c r="AH86" i="29"/>
  <c r="AX86" i="29"/>
  <c r="BN86" i="29"/>
  <c r="CD86" i="29"/>
  <c r="CT86" i="29"/>
  <c r="E87" i="29"/>
  <c r="U87" i="29"/>
  <c r="AK87" i="29"/>
  <c r="BA87" i="29"/>
  <c r="BQ87" i="29"/>
  <c r="CG87" i="29"/>
  <c r="CW87" i="29"/>
  <c r="H88" i="29"/>
  <c r="X88" i="29"/>
  <c r="AN88" i="29"/>
  <c r="BD88" i="29"/>
  <c r="BT88" i="29"/>
  <c r="CJ88" i="29"/>
  <c r="CZ88" i="29"/>
  <c r="K89" i="29"/>
  <c r="AA89" i="29"/>
  <c r="AQ89" i="29"/>
  <c r="BG89" i="29"/>
  <c r="BW89" i="29"/>
  <c r="CM89" i="29"/>
  <c r="DC89" i="29"/>
  <c r="N90" i="29"/>
  <c r="AD90" i="29"/>
  <c r="AT90" i="29"/>
  <c r="BJ90" i="29"/>
  <c r="BZ90" i="29"/>
  <c r="CP90" i="29"/>
  <c r="DF90" i="29"/>
  <c r="Q91" i="29"/>
  <c r="AG91" i="29"/>
  <c r="AW91" i="29"/>
  <c r="BM91" i="29"/>
  <c r="CC91" i="29"/>
  <c r="CS91" i="29"/>
  <c r="D92" i="29"/>
  <c r="T92" i="29"/>
  <c r="AJ92" i="29"/>
  <c r="AZ92" i="29"/>
  <c r="BP92" i="29"/>
  <c r="CF92" i="29"/>
  <c r="CV92" i="29"/>
  <c r="G93" i="29"/>
  <c r="W93" i="29"/>
  <c r="AM93" i="29"/>
  <c r="BC93" i="29"/>
  <c r="BS93" i="29"/>
  <c r="CI93" i="29"/>
  <c r="CY93" i="29"/>
  <c r="J94" i="29"/>
  <c r="Z94" i="29"/>
  <c r="AP94" i="29"/>
  <c r="BF94" i="29"/>
  <c r="BV94" i="29"/>
  <c r="CL94" i="29"/>
  <c r="DB94" i="29"/>
  <c r="M95" i="29"/>
  <c r="AC95" i="29"/>
  <c r="AS95" i="29"/>
  <c r="BI95" i="29"/>
  <c r="BY95" i="29"/>
  <c r="CO95" i="29"/>
  <c r="DE95" i="29"/>
  <c r="P96" i="29"/>
  <c r="AF96" i="29"/>
  <c r="AV96" i="29"/>
  <c r="BL96" i="29"/>
  <c r="CB96" i="29"/>
  <c r="AD72" i="29"/>
  <c r="DG72" i="29"/>
  <c r="BN73" i="29"/>
  <c r="Q74" i="29"/>
  <c r="BA74" i="29"/>
  <c r="CT74" i="29"/>
  <c r="W75" i="29"/>
  <c r="BE75" i="29"/>
  <c r="CV75" i="29"/>
  <c r="Y76" i="29"/>
  <c r="BG76" i="29"/>
  <c r="CN76" i="29"/>
  <c r="O77" i="29"/>
  <c r="AR77" i="29"/>
  <c r="BT77" i="29"/>
  <c r="CP77" i="29"/>
  <c r="M78" i="29"/>
  <c r="AN78" i="29"/>
  <c r="BI78" i="29"/>
  <c r="CD78" i="29"/>
  <c r="DD78" i="29"/>
  <c r="T79" i="29"/>
  <c r="AT79" i="29"/>
  <c r="BO79" i="29"/>
  <c r="CO79" i="29"/>
  <c r="E80" i="29"/>
  <c r="AE80" i="29"/>
  <c r="AZ80" i="29"/>
  <c r="BT80" i="29"/>
  <c r="CR80" i="29"/>
  <c r="G81" i="29"/>
  <c r="AA81" i="29"/>
  <c r="AX81" i="29"/>
  <c r="BQ81" i="29"/>
  <c r="CJ81" i="29"/>
  <c r="DC81" i="29"/>
  <c r="T82" i="29"/>
  <c r="AL82" i="29"/>
  <c r="BD82" i="29"/>
  <c r="BV82" i="29"/>
  <c r="CN82" i="29"/>
  <c r="DF82" i="29"/>
  <c r="U83" i="29"/>
  <c r="AM83" i="29"/>
  <c r="BE83" i="29"/>
  <c r="BV83" i="29"/>
  <c r="CL83" i="29"/>
  <c r="DB83" i="29"/>
  <c r="M84" i="29"/>
  <c r="AC84" i="29"/>
  <c r="AS84" i="29"/>
  <c r="BI84" i="29"/>
  <c r="BY84" i="29"/>
  <c r="CO84" i="29"/>
  <c r="DE84" i="29"/>
  <c r="P85" i="29"/>
  <c r="AF85" i="29"/>
  <c r="AV85" i="29"/>
  <c r="BL85" i="29"/>
  <c r="CB85" i="29"/>
  <c r="CR85" i="29"/>
  <c r="DH85" i="29"/>
  <c r="S86" i="29"/>
  <c r="AI86" i="29"/>
  <c r="AY86" i="29"/>
  <c r="BO86" i="29"/>
  <c r="CE86" i="29"/>
  <c r="CU86" i="29"/>
  <c r="F87" i="29"/>
  <c r="V87" i="29"/>
  <c r="AL87" i="29"/>
  <c r="BB87" i="29"/>
  <c r="BR87" i="29"/>
  <c r="CH87" i="29"/>
  <c r="CX87" i="29"/>
  <c r="I88" i="29"/>
  <c r="Y88" i="29"/>
  <c r="AO88" i="29"/>
  <c r="BE88" i="29"/>
  <c r="BU88" i="29"/>
  <c r="CK88" i="29"/>
  <c r="DA88" i="29"/>
  <c r="L89" i="29"/>
  <c r="AB89" i="29"/>
  <c r="AR89" i="29"/>
  <c r="BH89" i="29"/>
  <c r="BX89" i="29"/>
  <c r="CN89" i="29"/>
  <c r="DD89" i="29"/>
  <c r="O90" i="29"/>
  <c r="AE90" i="29"/>
  <c r="AU90" i="29"/>
  <c r="BK90" i="29"/>
  <c r="CA90" i="29"/>
  <c r="CQ90" i="29"/>
  <c r="DG90" i="29"/>
  <c r="R91" i="29"/>
  <c r="AH91" i="29"/>
  <c r="AX91" i="29"/>
  <c r="BN91" i="29"/>
  <c r="CD91" i="29"/>
  <c r="CT91" i="29"/>
  <c r="E92" i="29"/>
  <c r="U92" i="29"/>
  <c r="AK92" i="29"/>
  <c r="BA92" i="29"/>
  <c r="BQ92" i="29"/>
  <c r="CG92" i="29"/>
  <c r="CW92" i="29"/>
  <c r="H93" i="29"/>
  <c r="X93" i="29"/>
  <c r="AN93" i="29"/>
  <c r="BD93" i="29"/>
  <c r="BT93" i="29"/>
  <c r="CJ93" i="29"/>
  <c r="CZ93" i="29"/>
  <c r="K94" i="29"/>
  <c r="AA94" i="29"/>
  <c r="AQ94" i="29"/>
  <c r="BG94" i="29"/>
  <c r="BW94" i="29"/>
  <c r="CM94" i="29"/>
  <c r="DC94" i="29"/>
  <c r="N95" i="29"/>
  <c r="AD95" i="29"/>
  <c r="AT95" i="29"/>
  <c r="BJ95" i="29"/>
  <c r="BZ95" i="29"/>
  <c r="CP95" i="29"/>
  <c r="DF95" i="29"/>
  <c r="Q96" i="29"/>
  <c r="AG96" i="29"/>
  <c r="AW96" i="29"/>
  <c r="BM96" i="29"/>
  <c r="CC96" i="29"/>
  <c r="CS96" i="29"/>
  <c r="D97" i="29"/>
  <c r="T97" i="29"/>
  <c r="AJ97" i="29"/>
  <c r="AZ97" i="29"/>
  <c r="AE72" i="29"/>
  <c r="DH72" i="29"/>
  <c r="BO73" i="29"/>
  <c r="R74" i="29"/>
  <c r="BB74" i="29"/>
  <c r="CU74" i="29"/>
  <c r="X75" i="29"/>
  <c r="BO75" i="29"/>
  <c r="CW75" i="29"/>
  <c r="Z76" i="29"/>
  <c r="BH76" i="29"/>
  <c r="CW76" i="29"/>
  <c r="U77" i="29"/>
  <c r="AS77" i="29"/>
  <c r="BU77" i="29"/>
  <c r="CQ77" i="29"/>
  <c r="N78" i="29"/>
  <c r="AO78" i="29"/>
  <c r="BJ78" i="29"/>
  <c r="CJ78" i="29"/>
  <c r="DE78" i="29"/>
  <c r="U79" i="29"/>
  <c r="AU79" i="29"/>
  <c r="BP79" i="29"/>
  <c r="CP79" i="29"/>
  <c r="F80" i="29"/>
  <c r="AF80" i="29"/>
  <c r="BA80" i="29"/>
  <c r="BY80" i="29"/>
  <c r="CS80" i="29"/>
  <c r="H81" i="29"/>
  <c r="AF81" i="29"/>
  <c r="AY81" i="29"/>
  <c r="BR81" i="29"/>
  <c r="CK81" i="29"/>
  <c r="DG81" i="29"/>
  <c r="U82" i="29"/>
  <c r="AM82" i="29"/>
  <c r="BE82" i="29"/>
  <c r="BW82" i="29"/>
  <c r="CO82" i="29"/>
  <c r="D83" i="29"/>
  <c r="V83" i="29"/>
  <c r="AN83" i="29"/>
  <c r="BF83" i="29"/>
  <c r="BW83" i="29"/>
  <c r="CM83" i="29"/>
  <c r="DC83" i="29"/>
  <c r="N84" i="29"/>
  <c r="AD84" i="29"/>
  <c r="AT84" i="29"/>
  <c r="BJ84" i="29"/>
  <c r="BZ84" i="29"/>
  <c r="CP84" i="29"/>
  <c r="DF84" i="29"/>
  <c r="Q85" i="29"/>
  <c r="AG85" i="29"/>
  <c r="AW85" i="29"/>
  <c r="BM85" i="29"/>
  <c r="CC85" i="29"/>
  <c r="CS85" i="29"/>
  <c r="D86" i="29"/>
  <c r="T86" i="29"/>
  <c r="AJ86" i="29"/>
  <c r="AZ86" i="29"/>
  <c r="BP86" i="29"/>
  <c r="CF86" i="29"/>
  <c r="CV86" i="29"/>
  <c r="G87" i="29"/>
  <c r="W87" i="29"/>
  <c r="AM87" i="29"/>
  <c r="BC87" i="29"/>
  <c r="BS87" i="29"/>
  <c r="CI87" i="29"/>
  <c r="CY87" i="29"/>
  <c r="J88" i="29"/>
  <c r="Z88" i="29"/>
  <c r="AP88" i="29"/>
  <c r="BF88" i="29"/>
  <c r="BV88" i="29"/>
  <c r="CL88" i="29"/>
  <c r="DB88" i="29"/>
  <c r="M89" i="29"/>
  <c r="AC89" i="29"/>
  <c r="AS89" i="29"/>
  <c r="BI89" i="29"/>
  <c r="BY89" i="29"/>
  <c r="CO89" i="29"/>
  <c r="DE89" i="29"/>
  <c r="P90" i="29"/>
  <c r="AF90" i="29"/>
  <c r="AV90" i="29"/>
  <c r="BL90" i="29"/>
  <c r="CB90" i="29"/>
  <c r="CR90" i="29"/>
  <c r="DH90" i="29"/>
  <c r="S91" i="29"/>
  <c r="AI91" i="29"/>
  <c r="AY91" i="29"/>
  <c r="BO91" i="29"/>
  <c r="CE91" i="29"/>
  <c r="CU91" i="29"/>
  <c r="F92" i="29"/>
  <c r="V92" i="29"/>
  <c r="AL92" i="29"/>
  <c r="BB92" i="29"/>
  <c r="BR92" i="29"/>
  <c r="CH92" i="29"/>
  <c r="CX92" i="29"/>
  <c r="I93" i="29"/>
  <c r="Y93" i="29"/>
  <c r="AO93" i="29"/>
  <c r="BE93" i="29"/>
  <c r="BU93" i="29"/>
  <c r="CK93" i="29"/>
  <c r="DA93" i="29"/>
  <c r="L94" i="29"/>
  <c r="AB94" i="29"/>
  <c r="AR94" i="29"/>
  <c r="BH94" i="29"/>
  <c r="BX94" i="29"/>
  <c r="CN94" i="29"/>
  <c r="DD94" i="29"/>
  <c r="O95" i="29"/>
  <c r="AE95" i="29"/>
  <c r="AU95" i="29"/>
  <c r="BK95" i="29"/>
  <c r="CA95" i="29"/>
  <c r="CQ95" i="29"/>
  <c r="DG95" i="29"/>
  <c r="R96" i="29"/>
  <c r="AT72" i="29"/>
  <c r="P73" i="29"/>
  <c r="CB73" i="29"/>
  <c r="S74" i="29"/>
  <c r="BM74" i="29"/>
  <c r="CV74" i="29"/>
  <c r="Y75" i="29"/>
  <c r="BP75" i="29"/>
  <c r="CX75" i="29"/>
  <c r="AA76" i="29"/>
  <c r="BR76" i="29"/>
  <c r="CX76" i="29"/>
  <c r="X77" i="29"/>
  <c r="AT77" i="29"/>
  <c r="BV77" i="29"/>
  <c r="CW77" i="29"/>
  <c r="O78" i="29"/>
  <c r="AP78" i="29"/>
  <c r="BK78" i="29"/>
  <c r="CK78" i="29"/>
  <c r="DF78" i="29"/>
  <c r="AA79" i="29"/>
  <c r="AV79" i="29"/>
  <c r="BQ79" i="29"/>
  <c r="CQ79" i="29"/>
  <c r="G80" i="29"/>
  <c r="AG80" i="29"/>
  <c r="BB80" i="29"/>
  <c r="BZ80" i="29"/>
  <c r="CT80" i="29"/>
  <c r="I81" i="29"/>
  <c r="AG81" i="29"/>
  <c r="AZ81" i="29"/>
  <c r="BS81" i="29"/>
  <c r="CL81" i="29"/>
  <c r="DH81" i="29"/>
  <c r="V82" i="29"/>
  <c r="AN82" i="29"/>
  <c r="BF82" i="29"/>
  <c r="BX82" i="29"/>
  <c r="CP82" i="29"/>
  <c r="E83" i="29"/>
  <c r="W83" i="29"/>
  <c r="AO83" i="29"/>
  <c r="BG83" i="29"/>
  <c r="BX83" i="29"/>
  <c r="CN83" i="29"/>
  <c r="DD83" i="29"/>
  <c r="O84" i="29"/>
  <c r="AE84" i="29"/>
  <c r="AU84" i="29"/>
  <c r="BK84" i="29"/>
  <c r="CA84" i="29"/>
  <c r="CQ84" i="29"/>
  <c r="DG84" i="29"/>
  <c r="R85" i="29"/>
  <c r="AH85" i="29"/>
  <c r="AX85" i="29"/>
  <c r="BN85" i="29"/>
  <c r="CD85" i="29"/>
  <c r="CT85" i="29"/>
  <c r="E86" i="29"/>
  <c r="U86" i="29"/>
  <c r="AK86" i="29"/>
  <c r="BA86" i="29"/>
  <c r="BQ86" i="29"/>
  <c r="CG86" i="29"/>
  <c r="CW86" i="29"/>
  <c r="H87" i="29"/>
  <c r="X87" i="29"/>
  <c r="AN87" i="29"/>
  <c r="BD87" i="29"/>
  <c r="BT87" i="29"/>
  <c r="CJ87" i="29"/>
  <c r="CZ87" i="29"/>
  <c r="K88" i="29"/>
  <c r="AA88" i="29"/>
  <c r="AQ88" i="29"/>
  <c r="BG88" i="29"/>
  <c r="BW88" i="29"/>
  <c r="CM88" i="29"/>
  <c r="DC88" i="29"/>
  <c r="N89" i="29"/>
  <c r="AD89" i="29"/>
  <c r="AT89" i="29"/>
  <c r="BJ89" i="29"/>
  <c r="BZ89" i="29"/>
  <c r="CP89" i="29"/>
  <c r="DF89" i="29"/>
  <c r="Q90" i="29"/>
  <c r="AG90" i="29"/>
  <c r="AW90" i="29"/>
  <c r="BM90" i="29"/>
  <c r="CC90" i="29"/>
  <c r="CS90" i="29"/>
  <c r="D91" i="29"/>
  <c r="T91" i="29"/>
  <c r="AJ91" i="29"/>
  <c r="AZ91" i="29"/>
  <c r="BP91" i="29"/>
  <c r="CF91" i="29"/>
  <c r="CV91" i="29"/>
  <c r="G92" i="29"/>
  <c r="W92" i="29"/>
  <c r="AM92" i="29"/>
  <c r="BC92" i="29"/>
  <c r="BS92" i="29"/>
  <c r="CI92" i="29"/>
  <c r="CY92" i="29"/>
  <c r="J93" i="29"/>
  <c r="Z93" i="29"/>
  <c r="AP93" i="29"/>
  <c r="BF93" i="29"/>
  <c r="BV93" i="29"/>
  <c r="CL93" i="29"/>
  <c r="DB93" i="29"/>
  <c r="M94" i="29"/>
  <c r="AC94" i="29"/>
  <c r="AS94" i="29"/>
  <c r="BI94" i="29"/>
  <c r="BY94" i="29"/>
  <c r="CO94" i="29"/>
  <c r="DE94" i="29"/>
  <c r="AU72" i="29"/>
  <c r="Q73" i="29"/>
  <c r="CC73" i="29"/>
  <c r="T74" i="29"/>
  <c r="BN74" i="29"/>
  <c r="CW74" i="29"/>
  <c r="AI75" i="29"/>
  <c r="BQ75" i="29"/>
  <c r="CY75" i="29"/>
  <c r="AB76" i="29"/>
  <c r="BS76" i="29"/>
  <c r="CY76" i="29"/>
  <c r="Y77" i="29"/>
  <c r="AU77" i="29"/>
  <c r="BW77" i="29"/>
  <c r="CY77" i="29"/>
  <c r="P78" i="29"/>
  <c r="AQ78" i="29"/>
  <c r="BL78" i="29"/>
  <c r="CL78" i="29"/>
  <c r="DG78" i="29"/>
  <c r="AB79" i="29"/>
  <c r="AW79" i="29"/>
  <c r="BW79" i="29"/>
  <c r="CR79" i="29"/>
  <c r="H80" i="29"/>
  <c r="AH80" i="29"/>
  <c r="BC80" i="29"/>
  <c r="CA80" i="29"/>
  <c r="CU80" i="29"/>
  <c r="J81" i="29"/>
  <c r="AH81" i="29"/>
  <c r="BA81" i="29"/>
  <c r="BT81" i="29"/>
  <c r="CM81" i="29"/>
  <c r="D82" i="29"/>
  <c r="W82" i="29"/>
  <c r="AO82" i="29"/>
  <c r="BG82" i="29"/>
  <c r="BY82" i="29"/>
  <c r="CS82" i="29"/>
  <c r="F83" i="29"/>
  <c r="X83" i="29"/>
  <c r="AP83" i="29"/>
  <c r="BH83" i="29"/>
  <c r="BY83" i="29"/>
  <c r="CO83" i="29"/>
  <c r="DE83" i="29"/>
  <c r="P84" i="29"/>
  <c r="AF84" i="29"/>
  <c r="AV84" i="29"/>
  <c r="BL84" i="29"/>
  <c r="CB84" i="29"/>
  <c r="CR84" i="29"/>
  <c r="DH84" i="29"/>
  <c r="S85" i="29"/>
  <c r="AI85" i="29"/>
  <c r="AY85" i="29"/>
  <c r="BO85" i="29"/>
  <c r="CE85" i="29"/>
  <c r="CU85" i="29"/>
  <c r="F86" i="29"/>
  <c r="V86" i="29"/>
  <c r="AL86" i="29"/>
  <c r="BB86" i="29"/>
  <c r="BR86" i="29"/>
  <c r="CH86" i="29"/>
  <c r="CX86" i="29"/>
  <c r="I87" i="29"/>
  <c r="Y87" i="29"/>
  <c r="AO87" i="29"/>
  <c r="BE87" i="29"/>
  <c r="BU87" i="29"/>
  <c r="CK87" i="29"/>
  <c r="DA87" i="29"/>
  <c r="L88" i="29"/>
  <c r="AB88" i="29"/>
  <c r="AR88" i="29"/>
  <c r="BH88" i="29"/>
  <c r="BX88" i="29"/>
  <c r="CN88" i="29"/>
  <c r="DD88" i="29"/>
  <c r="O89" i="29"/>
  <c r="AE89" i="29"/>
  <c r="AU89" i="29"/>
  <c r="BK89" i="29"/>
  <c r="CA89" i="29"/>
  <c r="CQ89" i="29"/>
  <c r="DG89" i="29"/>
  <c r="R90" i="29"/>
  <c r="AH90" i="29"/>
  <c r="AX90" i="29"/>
  <c r="BN90" i="29"/>
  <c r="CD90" i="29"/>
  <c r="CT90" i="29"/>
  <c r="E91" i="29"/>
  <c r="U91" i="29"/>
  <c r="AK91" i="29"/>
  <c r="BA91" i="29"/>
  <c r="BQ91" i="29"/>
  <c r="CG91" i="29"/>
  <c r="CW91" i="29"/>
  <c r="H92" i="29"/>
  <c r="X92" i="29"/>
  <c r="AN92" i="29"/>
  <c r="BD92" i="29"/>
  <c r="BT92" i="29"/>
  <c r="CJ92" i="29"/>
  <c r="CZ92" i="29"/>
  <c r="BI72" i="29"/>
  <c r="R73" i="29"/>
  <c r="CD73" i="29"/>
  <c r="U74" i="29"/>
  <c r="BO74" i="29"/>
  <c r="CX74" i="29"/>
  <c r="AJ75" i="29"/>
  <c r="BR75" i="29"/>
  <c r="CZ75" i="29"/>
  <c r="AL76" i="29"/>
  <c r="BT76" i="29"/>
  <c r="CZ76" i="29"/>
  <c r="Z77" i="29"/>
  <c r="BA77" i="29"/>
  <c r="BX77" i="29"/>
  <c r="CZ77" i="29"/>
  <c r="Q78" i="29"/>
  <c r="AR78" i="29"/>
  <c r="BM78" i="29"/>
  <c r="CM78" i="29"/>
  <c r="DH78" i="29"/>
  <c r="AC79" i="29"/>
  <c r="AX79" i="29"/>
  <c r="BX79" i="29"/>
  <c r="CS79" i="29"/>
  <c r="N80" i="29"/>
  <c r="AI80" i="29"/>
  <c r="BD80" i="29"/>
  <c r="CB80" i="29"/>
  <c r="CV80" i="29"/>
  <c r="K81" i="29"/>
  <c r="AI81" i="29"/>
  <c r="BB81" i="29"/>
  <c r="BU81" i="29"/>
  <c r="CQ81" i="29"/>
  <c r="E82" i="29"/>
  <c r="X82" i="29"/>
  <c r="AP82" i="29"/>
  <c r="BH82" i="29"/>
  <c r="BZ82" i="29"/>
  <c r="CT82" i="29"/>
  <c r="G83" i="29"/>
  <c r="Y83" i="29"/>
  <c r="AQ83" i="29"/>
  <c r="BI83" i="29"/>
  <c r="BZ83" i="29"/>
  <c r="CP83" i="29"/>
  <c r="DF83" i="29"/>
  <c r="Q84" i="29"/>
  <c r="AG84" i="29"/>
  <c r="AW84" i="29"/>
  <c r="BM84" i="29"/>
  <c r="CC84" i="29"/>
  <c r="CS84" i="29"/>
  <c r="D85" i="29"/>
  <c r="T85" i="29"/>
  <c r="AJ85" i="29"/>
  <c r="AZ85" i="29"/>
  <c r="BP85" i="29"/>
  <c r="CF85" i="29"/>
  <c r="CV85" i="29"/>
  <c r="G86" i="29"/>
  <c r="W86" i="29"/>
  <c r="AM86" i="29"/>
  <c r="BC86" i="29"/>
  <c r="BS86" i="29"/>
  <c r="CI86" i="29"/>
  <c r="CY86" i="29"/>
  <c r="J87" i="29"/>
  <c r="Z87" i="29"/>
  <c r="AP87" i="29"/>
  <c r="BF87" i="29"/>
  <c r="BV87" i="29"/>
  <c r="CL87" i="29"/>
  <c r="DB87" i="29"/>
  <c r="M88" i="29"/>
  <c r="AC88" i="29"/>
  <c r="AS88" i="29"/>
  <c r="BI88" i="29"/>
  <c r="BY88" i="29"/>
  <c r="CO88" i="29"/>
  <c r="DE88" i="29"/>
  <c r="P89" i="29"/>
  <c r="AF89" i="29"/>
  <c r="AV89" i="29"/>
  <c r="BL89" i="29"/>
  <c r="CB89" i="29"/>
  <c r="CR89" i="29"/>
  <c r="DH89" i="29"/>
  <c r="S90" i="29"/>
  <c r="AI90" i="29"/>
  <c r="AY90" i="29"/>
  <c r="BO90" i="29"/>
  <c r="CE90" i="29"/>
  <c r="CU90" i="29"/>
  <c r="F91" i="29"/>
  <c r="V91" i="29"/>
  <c r="AL91" i="29"/>
  <c r="BB91" i="29"/>
  <c r="BR91" i="29"/>
  <c r="CH91" i="29"/>
  <c r="BJ72" i="29"/>
  <c r="S73" i="29"/>
  <c r="CE73" i="29"/>
  <c r="V74" i="29"/>
  <c r="BP74" i="29"/>
  <c r="DH74" i="29"/>
  <c r="AK75" i="29"/>
  <c r="BS75" i="29"/>
  <c r="DA75" i="29"/>
  <c r="AM76" i="29"/>
  <c r="BU76" i="29"/>
  <c r="DA76" i="29"/>
  <c r="AA77" i="29"/>
  <c r="BC77" i="29"/>
  <c r="BY77" i="29"/>
  <c r="DA77" i="29"/>
  <c r="R78" i="29"/>
  <c r="AS78" i="29"/>
  <c r="BN78" i="29"/>
  <c r="CN78" i="29"/>
  <c r="D79" i="29"/>
  <c r="AD79" i="29"/>
  <c r="AY79" i="29"/>
  <c r="BY79" i="29"/>
  <c r="CT79" i="29"/>
  <c r="O80" i="29"/>
  <c r="AJ80" i="29"/>
  <c r="BI80" i="29"/>
  <c r="CC80" i="29"/>
  <c r="CW80" i="29"/>
  <c r="P81" i="29"/>
  <c r="AJ81" i="29"/>
  <c r="BC81" i="29"/>
  <c r="BV81" i="29"/>
  <c r="CR81" i="29"/>
  <c r="F82" i="29"/>
  <c r="Y82" i="29"/>
  <c r="AQ82" i="29"/>
  <c r="BI82" i="29"/>
  <c r="CC82" i="29"/>
  <c r="CU82" i="29"/>
  <c r="H83" i="29"/>
  <c r="Z83" i="29"/>
  <c r="AR83" i="29"/>
  <c r="BJ83" i="29"/>
  <c r="CA83" i="29"/>
  <c r="CQ83" i="29"/>
  <c r="DG83" i="29"/>
  <c r="R84" i="29"/>
  <c r="AH84" i="29"/>
  <c r="AX84" i="29"/>
  <c r="BN84" i="29"/>
  <c r="CD84" i="29"/>
  <c r="CT84" i="29"/>
  <c r="E85" i="29"/>
  <c r="U85" i="29"/>
  <c r="AK85" i="29"/>
  <c r="BA85" i="29"/>
  <c r="BQ85" i="29"/>
  <c r="CG85" i="29"/>
  <c r="CW85" i="29"/>
  <c r="H86" i="29"/>
  <c r="X86" i="29"/>
  <c r="AN86" i="29"/>
  <c r="BD86" i="29"/>
  <c r="BT86" i="29"/>
  <c r="CJ86" i="29"/>
  <c r="CZ86" i="29"/>
  <c r="K87" i="29"/>
  <c r="AA87" i="29"/>
  <c r="AQ87" i="29"/>
  <c r="BG87" i="29"/>
  <c r="BW87" i="29"/>
  <c r="CM87" i="29"/>
  <c r="DC87" i="29"/>
  <c r="N88" i="29"/>
  <c r="AD88" i="29"/>
  <c r="AT88" i="29"/>
  <c r="BJ88" i="29"/>
  <c r="BZ88" i="29"/>
  <c r="CP88" i="29"/>
  <c r="DF88" i="29"/>
  <c r="Q89" i="29"/>
  <c r="AG89" i="29"/>
  <c r="AW89" i="29"/>
  <c r="BM89" i="29"/>
  <c r="CC89" i="29"/>
  <c r="CS89" i="29"/>
  <c r="D90" i="29"/>
  <c r="T90" i="29"/>
  <c r="AJ90" i="29"/>
  <c r="AZ90" i="29"/>
  <c r="BP90" i="29"/>
  <c r="CF90" i="29"/>
  <c r="CV90" i="29"/>
  <c r="BK72" i="29"/>
  <c r="AF73" i="29"/>
  <c r="CR73" i="29"/>
  <c r="AG74" i="29"/>
  <c r="BQ74" i="29"/>
  <c r="D75" i="29"/>
  <c r="AL75" i="29"/>
  <c r="BT75" i="29"/>
  <c r="F76" i="29"/>
  <c r="AN76" i="29"/>
  <c r="BV76" i="29"/>
  <c r="DB76" i="29"/>
  <c r="AB77" i="29"/>
  <c r="BD77" i="29"/>
  <c r="BZ77" i="29"/>
  <c r="DB77" i="29"/>
  <c r="X78" i="29"/>
  <c r="AT78" i="29"/>
  <c r="BT78" i="29"/>
  <c r="CO78" i="29"/>
  <c r="E79" i="29"/>
  <c r="AE79" i="29"/>
  <c r="AZ79" i="29"/>
  <c r="BZ79" i="29"/>
  <c r="CU79" i="29"/>
  <c r="P80" i="29"/>
  <c r="AK80" i="29"/>
  <c r="BJ80" i="29"/>
  <c r="CD80" i="29"/>
  <c r="CX80" i="29"/>
  <c r="Q81" i="29"/>
  <c r="AK81" i="29"/>
  <c r="BD81" i="29"/>
  <c r="BW81" i="29"/>
  <c r="CS81" i="29"/>
  <c r="G82" i="29"/>
  <c r="Z82" i="29"/>
  <c r="AR82" i="29"/>
  <c r="BJ82" i="29"/>
  <c r="CD82" i="29"/>
  <c r="CV82" i="29"/>
  <c r="I83" i="29"/>
  <c r="AA83" i="29"/>
  <c r="AS83" i="29"/>
  <c r="BK83" i="29"/>
  <c r="CB83" i="29"/>
  <c r="CR83" i="29"/>
  <c r="DH83" i="29"/>
  <c r="S84" i="29"/>
  <c r="AI84" i="29"/>
  <c r="AY84" i="29"/>
  <c r="BO84" i="29"/>
  <c r="CE84" i="29"/>
  <c r="CU84" i="29"/>
  <c r="F85" i="29"/>
  <c r="V85" i="29"/>
  <c r="AL85" i="29"/>
  <c r="BB85" i="29"/>
  <c r="BR85" i="29"/>
  <c r="CH85" i="29"/>
  <c r="CX85" i="29"/>
  <c r="I86" i="29"/>
  <c r="Y86" i="29"/>
  <c r="AO86" i="29"/>
  <c r="BE86" i="29"/>
  <c r="BU86" i="29"/>
  <c r="CK86" i="29"/>
  <c r="DA86" i="29"/>
  <c r="L87" i="29"/>
  <c r="AB87" i="29"/>
  <c r="AR87" i="29"/>
  <c r="BH87" i="29"/>
  <c r="BX87" i="29"/>
  <c r="CN87" i="29"/>
  <c r="DD87" i="29"/>
  <c r="O88" i="29"/>
  <c r="AE88" i="29"/>
  <c r="AU88" i="29"/>
  <c r="BK88" i="29"/>
  <c r="CA88" i="29"/>
  <c r="CQ88" i="29"/>
  <c r="DG88" i="29"/>
  <c r="R89" i="29"/>
  <c r="AH89" i="29"/>
  <c r="AX89" i="29"/>
  <c r="BN89" i="29"/>
  <c r="CD89" i="29"/>
  <c r="CT89" i="29"/>
  <c r="E90" i="29"/>
  <c r="DD70" i="29"/>
  <c r="BY72" i="29"/>
  <c r="AG73" i="29"/>
  <c r="CS73" i="29"/>
  <c r="AH74" i="29"/>
  <c r="BR74" i="29"/>
  <c r="E75" i="29"/>
  <c r="AM75" i="29"/>
  <c r="BU75" i="29"/>
  <c r="G76" i="29"/>
  <c r="AO76" i="29"/>
  <c r="BW76" i="29"/>
  <c r="DC76" i="29"/>
  <c r="AC77" i="29"/>
  <c r="BE77" i="29"/>
  <c r="CA77" i="29"/>
  <c r="DC77" i="29"/>
  <c r="Z78" i="29"/>
  <c r="AU78" i="29"/>
  <c r="BU78" i="29"/>
  <c r="CP78" i="29"/>
  <c r="K79" i="29"/>
  <c r="AF79" i="29"/>
  <c r="BA79" i="29"/>
  <c r="CA79" i="29"/>
  <c r="CV79" i="29"/>
  <c r="Q80" i="29"/>
  <c r="AL80" i="29"/>
  <c r="BK80" i="29"/>
  <c r="CE80" i="29"/>
  <c r="CY80" i="29"/>
  <c r="R81" i="29"/>
  <c r="AL81" i="29"/>
  <c r="BE81" i="29"/>
  <c r="CA81" i="29"/>
  <c r="CT81" i="29"/>
  <c r="H82" i="29"/>
  <c r="AA82" i="29"/>
  <c r="AS82" i="29"/>
  <c r="BM82" i="29"/>
  <c r="CE82" i="29"/>
  <c r="CW82" i="29"/>
  <c r="J83" i="29"/>
  <c r="AB83" i="29"/>
  <c r="AT83" i="29"/>
  <c r="BL83" i="29"/>
  <c r="CC83" i="29"/>
  <c r="CS83" i="29"/>
  <c r="D84" i="29"/>
  <c r="T84" i="29"/>
  <c r="AJ84" i="29"/>
  <c r="AZ84" i="29"/>
  <c r="BP84" i="29"/>
  <c r="CF84" i="29"/>
  <c r="CV84" i="29"/>
  <c r="G85" i="29"/>
  <c r="W85" i="29"/>
  <c r="AM85" i="29"/>
  <c r="BC85" i="29"/>
  <c r="BS85" i="29"/>
  <c r="CI85" i="29"/>
  <c r="CY85" i="29"/>
  <c r="J86" i="29"/>
  <c r="Z86" i="29"/>
  <c r="AP86" i="29"/>
  <c r="BF86" i="29"/>
  <c r="BV86" i="29"/>
  <c r="CL86" i="29"/>
  <c r="DB86" i="29"/>
  <c r="M87" i="29"/>
  <c r="AC87" i="29"/>
  <c r="AS87" i="29"/>
  <c r="BI87" i="29"/>
  <c r="BY87" i="29"/>
  <c r="Q71" i="29"/>
  <c r="BZ72" i="29"/>
  <c r="AH73" i="29"/>
  <c r="CT73" i="29"/>
  <c r="AI74" i="29"/>
  <c r="CC74" i="29"/>
  <c r="F75" i="29"/>
  <c r="AN75" i="29"/>
  <c r="CE75" i="29"/>
  <c r="H76" i="29"/>
  <c r="AP76" i="29"/>
  <c r="BX76" i="29"/>
  <c r="DD76" i="29"/>
  <c r="AD77" i="29"/>
  <c r="BF77" i="29"/>
  <c r="CG77" i="29"/>
  <c r="DD77" i="29"/>
  <c r="AA78" i="29"/>
  <c r="AV78" i="29"/>
  <c r="BV78" i="29"/>
  <c r="CQ78" i="29"/>
  <c r="L79" i="29"/>
  <c r="AG79" i="29"/>
  <c r="BG79" i="29"/>
  <c r="CB79" i="29"/>
  <c r="CW79" i="29"/>
  <c r="R80" i="29"/>
  <c r="AM80" i="29"/>
  <c r="BL80" i="29"/>
  <c r="CF80" i="29"/>
  <c r="CZ80" i="29"/>
  <c r="S81" i="29"/>
  <c r="AM81" i="29"/>
  <c r="BF81" i="29"/>
  <c r="CB81" i="29"/>
  <c r="CU81" i="29"/>
  <c r="I82" i="29"/>
  <c r="AB82" i="29"/>
  <c r="AT82" i="29"/>
  <c r="BN82" i="29"/>
  <c r="CF82" i="29"/>
  <c r="CX82" i="29"/>
  <c r="K83" i="29"/>
  <c r="AC83" i="29"/>
  <c r="AU83" i="29"/>
  <c r="BM83" i="29"/>
  <c r="CD83" i="29"/>
  <c r="CT83" i="29"/>
  <c r="E84" i="29"/>
  <c r="U84" i="29"/>
  <c r="AK84" i="29"/>
  <c r="BA84" i="29"/>
  <c r="BQ84" i="29"/>
  <c r="CG84" i="29"/>
  <c r="CW84" i="29"/>
  <c r="H85" i="29"/>
  <c r="X85" i="29"/>
  <c r="AN85" i="29"/>
  <c r="BD85" i="29"/>
  <c r="BT85" i="29"/>
  <c r="CJ85" i="29"/>
  <c r="CZ85" i="29"/>
  <c r="K86" i="29"/>
  <c r="AA86" i="29"/>
  <c r="AQ86" i="29"/>
  <c r="BG86" i="29"/>
  <c r="BW86" i="29"/>
  <c r="CM86" i="29"/>
  <c r="DC86" i="29"/>
  <c r="N87" i="29"/>
  <c r="AD87" i="29"/>
  <c r="AT87" i="29"/>
  <c r="BJ87" i="29"/>
  <c r="BZ87" i="29"/>
  <c r="CP87" i="29"/>
  <c r="DF87" i="29"/>
  <c r="Q88" i="29"/>
  <c r="AG88" i="29"/>
  <c r="AW88" i="29"/>
  <c r="BM88" i="29"/>
  <c r="CC88" i="29"/>
  <c r="CS88" i="29"/>
  <c r="D89" i="29"/>
  <c r="T89" i="29"/>
  <c r="AJ89" i="29"/>
  <c r="AI71" i="29"/>
  <c r="CA72" i="29"/>
  <c r="AI73" i="29"/>
  <c r="CU73" i="29"/>
  <c r="AJ74" i="29"/>
  <c r="CD74" i="29"/>
  <c r="G75" i="29"/>
  <c r="AO75" i="29"/>
  <c r="CF75" i="29"/>
  <c r="I76" i="29"/>
  <c r="AQ76" i="29"/>
  <c r="CG76" i="29"/>
  <c r="H77" i="29"/>
  <c r="AE77" i="29"/>
  <c r="BG77" i="29"/>
  <c r="CI77" i="29"/>
  <c r="DE77" i="29"/>
  <c r="AB78" i="29"/>
  <c r="AW78" i="29"/>
  <c r="BW78" i="29"/>
  <c r="CR78" i="29"/>
  <c r="M79" i="29"/>
  <c r="AH79" i="29"/>
  <c r="BH79" i="29"/>
  <c r="CC79" i="29"/>
  <c r="DC79" i="29"/>
  <c r="S80" i="29"/>
  <c r="AN80" i="29"/>
  <c r="BM80" i="29"/>
  <c r="CG80" i="29"/>
  <c r="DE80" i="29"/>
  <c r="T81" i="29"/>
  <c r="AN81" i="29"/>
  <c r="BG81" i="29"/>
  <c r="CC81" i="29"/>
  <c r="CV81" i="29"/>
  <c r="J82" i="29"/>
  <c r="AC82" i="29"/>
  <c r="AW82" i="29"/>
  <c r="BO82" i="29"/>
  <c r="CG82" i="29"/>
  <c r="CY82" i="29"/>
  <c r="L83" i="29"/>
  <c r="AD83" i="29"/>
  <c r="AV83" i="29"/>
  <c r="BN83" i="29"/>
  <c r="CE83" i="29"/>
  <c r="CU83" i="29"/>
  <c r="F84" i="29"/>
  <c r="V84" i="29"/>
  <c r="AL84" i="29"/>
  <c r="BB84" i="29"/>
  <c r="BR84" i="29"/>
  <c r="CH84" i="29"/>
  <c r="CX84" i="29"/>
  <c r="I85" i="29"/>
  <c r="Y85" i="29"/>
  <c r="AO85" i="29"/>
  <c r="BE85" i="29"/>
  <c r="BU85" i="29"/>
  <c r="CK85" i="29"/>
  <c r="DA85" i="29"/>
  <c r="L86" i="29"/>
  <c r="AB86" i="29"/>
  <c r="AR86" i="29"/>
  <c r="BH86" i="29"/>
  <c r="BX86" i="29"/>
  <c r="CN86" i="29"/>
  <c r="DD86" i="29"/>
  <c r="O87" i="29"/>
  <c r="AE87" i="29"/>
  <c r="AU87" i="29"/>
  <c r="BK87" i="29"/>
  <c r="CA87" i="29"/>
  <c r="CQ87" i="29"/>
  <c r="DG87" i="29"/>
  <c r="R88" i="29"/>
  <c r="BA71" i="29"/>
  <c r="CO72" i="29"/>
  <c r="AV73" i="29"/>
  <c r="DF73" i="29"/>
  <c r="AK74" i="29"/>
  <c r="CE74" i="29"/>
  <c r="H75" i="29"/>
  <c r="AY75" i="29"/>
  <c r="CG75" i="29"/>
  <c r="J76" i="29"/>
  <c r="AR76" i="29"/>
  <c r="CH76" i="29"/>
  <c r="I77" i="29"/>
  <c r="AK77" i="29"/>
  <c r="BH77" i="29"/>
  <c r="CJ77" i="29"/>
  <c r="DF77" i="29"/>
  <c r="AC78" i="29"/>
  <c r="AX78" i="29"/>
  <c r="BX78" i="29"/>
  <c r="CS78" i="29"/>
  <c r="N79" i="29"/>
  <c r="AI79" i="29"/>
  <c r="BI79" i="29"/>
  <c r="CD79" i="29"/>
  <c r="DD79" i="29"/>
  <c r="T80" i="29"/>
  <c r="AT80" i="29"/>
  <c r="BN80" i="29"/>
  <c r="CH80" i="29"/>
  <c r="DF80" i="29"/>
  <c r="U81" i="29"/>
  <c r="AO81" i="29"/>
  <c r="BK81" i="29"/>
  <c r="CD81" i="29"/>
  <c r="CW81" i="29"/>
  <c r="K82" i="29"/>
  <c r="AD82" i="29"/>
  <c r="AX82" i="29"/>
  <c r="BP82" i="29"/>
  <c r="CH82" i="29"/>
  <c r="CZ82" i="29"/>
  <c r="M83" i="29"/>
  <c r="AE83" i="29"/>
  <c r="AW83" i="29"/>
  <c r="BP83" i="29"/>
  <c r="CF83" i="29"/>
  <c r="CV83" i="29"/>
  <c r="G84" i="29"/>
  <c r="W84" i="29"/>
  <c r="AM84" i="29"/>
  <c r="BC84" i="29"/>
  <c r="BS84" i="29"/>
  <c r="CI84" i="29"/>
  <c r="CY84" i="29"/>
  <c r="J85" i="29"/>
  <c r="Z85" i="29"/>
  <c r="AP85" i="29"/>
  <c r="BF85" i="29"/>
  <c r="BV85" i="29"/>
  <c r="CL85" i="29"/>
  <c r="DB85" i="29"/>
  <c r="M86" i="29"/>
  <c r="AC86" i="29"/>
  <c r="BS71" i="29"/>
  <c r="CP72" i="29"/>
  <c r="AW73" i="29"/>
  <c r="DG73" i="29"/>
  <c r="AL74" i="29"/>
  <c r="CF74" i="29"/>
  <c r="I75" i="29"/>
  <c r="AZ75" i="29"/>
  <c r="CH75" i="29"/>
  <c r="K76" i="29"/>
  <c r="BB76" i="29"/>
  <c r="CI76" i="29"/>
  <c r="J77" i="29"/>
  <c r="AM77" i="29"/>
  <c r="BI77" i="29"/>
  <c r="CK77" i="29"/>
  <c r="DG77" i="29"/>
  <c r="AD78" i="29"/>
  <c r="BD78" i="29"/>
  <c r="BY78" i="29"/>
  <c r="CT78" i="29"/>
  <c r="O79" i="29"/>
  <c r="AJ79" i="29"/>
  <c r="BJ79" i="29"/>
  <c r="CE79" i="29"/>
  <c r="DE79" i="29"/>
  <c r="U80" i="29"/>
  <c r="AU80" i="29"/>
  <c r="BO80" i="29"/>
  <c r="CI80" i="29"/>
  <c r="DG80" i="29"/>
  <c r="V81" i="29"/>
  <c r="AP81" i="29"/>
  <c r="BL81" i="29"/>
  <c r="CE81" i="29"/>
  <c r="CX81" i="29"/>
  <c r="L82" i="29"/>
  <c r="AG82" i="29"/>
  <c r="AY82" i="29"/>
  <c r="BQ82" i="29"/>
  <c r="CI82" i="29"/>
  <c r="DA82" i="29"/>
  <c r="N83" i="29"/>
  <c r="AF83" i="29"/>
  <c r="AZ83" i="29"/>
  <c r="BQ83" i="29"/>
  <c r="CG83" i="29"/>
  <c r="CW83" i="29"/>
  <c r="H84" i="29"/>
  <c r="X84" i="29"/>
  <c r="AN84" i="29"/>
  <c r="BD84" i="29"/>
  <c r="BT84" i="29"/>
  <c r="CJ84" i="29"/>
  <c r="CZ84" i="29"/>
  <c r="K85" i="29"/>
  <c r="AA85" i="29"/>
  <c r="AQ85" i="29"/>
  <c r="BG85" i="29"/>
  <c r="BW85" i="29"/>
  <c r="CM85" i="29"/>
  <c r="DC85" i="29"/>
  <c r="N86" i="29"/>
  <c r="AD86" i="29"/>
  <c r="CK71" i="29"/>
  <c r="CQ72" i="29"/>
  <c r="AX73" i="29"/>
  <c r="DH73" i="29"/>
  <c r="AW74" i="29"/>
  <c r="CG74" i="29"/>
  <c r="S75" i="29"/>
  <c r="BA75" i="29"/>
  <c r="CI75" i="29"/>
  <c r="L76" i="29"/>
  <c r="BC76" i="29"/>
  <c r="CJ76" i="29"/>
  <c r="K77" i="29"/>
  <c r="AN77" i="29"/>
  <c r="BJ77" i="29"/>
  <c r="CL77" i="29"/>
  <c r="H78" i="29"/>
  <c r="AE78" i="29"/>
  <c r="BE78" i="29"/>
  <c r="BZ78" i="29"/>
  <c r="CZ78" i="29"/>
  <c r="P79" i="29"/>
  <c r="AK79" i="29"/>
  <c r="BK79" i="29"/>
  <c r="CF79" i="29"/>
  <c r="DF79" i="29"/>
  <c r="V80" i="29"/>
  <c r="AV80" i="29"/>
  <c r="BP80" i="29"/>
  <c r="CJ80" i="29"/>
  <c r="DH80" i="29"/>
  <c r="W81" i="29"/>
  <c r="AQ81" i="29"/>
  <c r="BM81" i="29"/>
  <c r="CF81" i="29"/>
  <c r="CY81" i="29"/>
  <c r="M82" i="29"/>
  <c r="AH82" i="29"/>
  <c r="AZ82" i="29"/>
  <c r="BR82" i="29"/>
  <c r="CJ82" i="29"/>
  <c r="DB82" i="29"/>
  <c r="O83" i="29"/>
  <c r="AG83" i="29"/>
  <c r="BA83" i="29"/>
  <c r="BR83" i="29"/>
  <c r="CH83" i="29"/>
  <c r="CX83" i="29"/>
  <c r="I84" i="29"/>
  <c r="Y84" i="29"/>
  <c r="AO84" i="29"/>
  <c r="BE84" i="29"/>
  <c r="BU84" i="29"/>
  <c r="CK84" i="29"/>
  <c r="DA84" i="29"/>
  <c r="L85" i="29"/>
  <c r="AB85" i="29"/>
  <c r="AR85" i="29"/>
  <c r="BH85" i="29"/>
  <c r="BX85" i="29"/>
  <c r="CN85" i="29"/>
  <c r="DD85" i="29"/>
  <c r="DD71" i="29"/>
  <c r="CR72" i="29"/>
  <c r="AY73" i="29"/>
  <c r="D74" i="29"/>
  <c r="AX74" i="29"/>
  <c r="CH74" i="29"/>
  <c r="T75" i="29"/>
  <c r="BB75" i="29"/>
  <c r="CJ75" i="29"/>
  <c r="V76" i="29"/>
  <c r="BD76" i="29"/>
  <c r="CK76" i="29"/>
  <c r="L77" i="29"/>
  <c r="AO77" i="29"/>
  <c r="BK77" i="29"/>
  <c r="CM77" i="29"/>
  <c r="J78" i="29"/>
  <c r="AF78" i="29"/>
  <c r="BF78" i="29"/>
  <c r="CA78" i="29"/>
  <c r="DA78" i="29"/>
  <c r="Q79" i="29"/>
  <c r="AQ79" i="29"/>
  <c r="BL79" i="29"/>
  <c r="CG79" i="29"/>
  <c r="DG79" i="29"/>
  <c r="W80" i="29"/>
  <c r="AW80" i="29"/>
  <c r="BQ80" i="29"/>
  <c r="CO80" i="29"/>
  <c r="D81" i="29"/>
  <c r="X81" i="29"/>
  <c r="AU81" i="29"/>
  <c r="BN81" i="29"/>
  <c r="CG81" i="29"/>
  <c r="CZ81" i="29"/>
  <c r="N82" i="29"/>
  <c r="AI82" i="29"/>
  <c r="BA82" i="29"/>
  <c r="BS82" i="29"/>
  <c r="CK82" i="29"/>
  <c r="DC82" i="29"/>
  <c r="P83" i="29"/>
  <c r="AJ83" i="29"/>
  <c r="BB83" i="29"/>
  <c r="BS83" i="29"/>
  <c r="CI83" i="29"/>
  <c r="CY83" i="29"/>
  <c r="N72" i="29"/>
  <c r="DE72" i="29"/>
  <c r="BL73" i="29"/>
  <c r="E74" i="29"/>
  <c r="AY74" i="29"/>
  <c r="CR74" i="29"/>
  <c r="U75" i="29"/>
  <c r="BC75" i="29"/>
  <c r="CK75" i="29"/>
  <c r="W76" i="29"/>
  <c r="BE76" i="29"/>
  <c r="CL76" i="29"/>
  <c r="M77" i="29"/>
  <c r="AP77" i="29"/>
  <c r="BQ77" i="29"/>
  <c r="CN77" i="29"/>
  <c r="K78" i="29"/>
  <c r="AG78" i="29"/>
  <c r="BG78" i="29"/>
  <c r="CB78" i="29"/>
  <c r="DB78" i="29"/>
  <c r="R79" i="29"/>
  <c r="AR79" i="29"/>
  <c r="BM79" i="29"/>
  <c r="CM79" i="29"/>
  <c r="DH79" i="29"/>
  <c r="X80" i="29"/>
  <c r="AX80" i="29"/>
  <c r="BR80" i="29"/>
  <c r="CP80" i="29"/>
  <c r="E81" i="29"/>
  <c r="Y81" i="29"/>
  <c r="AV81" i="29"/>
  <c r="BO81" i="29"/>
  <c r="CH81" i="29"/>
  <c r="DA81" i="29"/>
  <c r="R82" i="29"/>
  <c r="AJ82" i="29"/>
  <c r="BB82" i="29"/>
  <c r="BT82" i="29"/>
  <c r="CL82" i="29"/>
  <c r="DD82" i="29"/>
  <c r="Q83" i="29"/>
  <c r="AK83" i="29"/>
  <c r="BC83" i="29"/>
  <c r="BT83" i="29"/>
  <c r="CJ83" i="29"/>
  <c r="CZ83" i="29"/>
  <c r="K84" i="29"/>
  <c r="AA84" i="29"/>
  <c r="AQ84" i="29"/>
  <c r="BG84" i="29"/>
  <c r="BW84" i="29"/>
  <c r="CM84" i="29"/>
  <c r="DC84" i="29"/>
  <c r="N85" i="29"/>
  <c r="AE86" i="29"/>
  <c r="CB86" i="29"/>
  <c r="T87" i="29"/>
  <c r="CB87" i="29"/>
  <c r="G88" i="29"/>
  <c r="AY88" i="29"/>
  <c r="CG88" i="29"/>
  <c r="J89" i="29"/>
  <c r="AZ89" i="29"/>
  <c r="CF89" i="29"/>
  <c r="G90" i="29"/>
  <c r="AK90" i="29"/>
  <c r="BH90" i="29"/>
  <c r="CL90" i="29"/>
  <c r="J91" i="29"/>
  <c r="AF91" i="29"/>
  <c r="BH91" i="29"/>
  <c r="CJ91" i="29"/>
  <c r="DE91" i="29"/>
  <c r="Z92" i="29"/>
  <c r="AU92" i="29"/>
  <c r="BU92" i="29"/>
  <c r="CP92" i="29"/>
  <c r="F93" i="29"/>
  <c r="AD93" i="29"/>
  <c r="AX93" i="29"/>
  <c r="BR93" i="29"/>
  <c r="CP93" i="29"/>
  <c r="E94" i="29"/>
  <c r="Y94" i="29"/>
  <c r="AW94" i="29"/>
  <c r="BQ94" i="29"/>
  <c r="CK94" i="29"/>
  <c r="D95" i="29"/>
  <c r="W95" i="29"/>
  <c r="AP95" i="29"/>
  <c r="BL95" i="29"/>
  <c r="CE95" i="29"/>
  <c r="CX95" i="29"/>
  <c r="L96" i="29"/>
  <c r="AE96" i="29"/>
  <c r="AY96" i="29"/>
  <c r="BQ96" i="29"/>
  <c r="CI96" i="29"/>
  <c r="CZ96" i="29"/>
  <c r="L97" i="29"/>
  <c r="AC97" i="29"/>
  <c r="AT97" i="29"/>
  <c r="BK97" i="29"/>
  <c r="CA97" i="29"/>
  <c r="CQ97" i="29"/>
  <c r="DG97" i="29"/>
  <c r="R98" i="29"/>
  <c r="AH98" i="29"/>
  <c r="AX98" i="29"/>
  <c r="BN98" i="29"/>
  <c r="CD98" i="29"/>
  <c r="CT98" i="29"/>
  <c r="E99" i="29"/>
  <c r="U99" i="29"/>
  <c r="AK99" i="29"/>
  <c r="BA99" i="29"/>
  <c r="BQ99" i="29"/>
  <c r="CG99" i="29"/>
  <c r="CW99" i="29"/>
  <c r="H100" i="29"/>
  <c r="X100" i="29"/>
  <c r="AN100" i="29"/>
  <c r="BD100" i="29"/>
  <c r="BT100" i="29"/>
  <c r="CJ100" i="29"/>
  <c r="CZ100" i="29"/>
  <c r="K101" i="29"/>
  <c r="AA101" i="29"/>
  <c r="AQ101" i="29"/>
  <c r="BG101" i="29"/>
  <c r="BW101" i="29"/>
  <c r="CM101" i="29"/>
  <c r="DC101" i="29"/>
  <c r="N102" i="29"/>
  <c r="AD102" i="29"/>
  <c r="AT102" i="29"/>
  <c r="BJ102" i="29"/>
  <c r="BZ102" i="29"/>
  <c r="CP102" i="29"/>
  <c r="DF102" i="29"/>
  <c r="Q103" i="29"/>
  <c r="AG103" i="29"/>
  <c r="AW103" i="29"/>
  <c r="BM103" i="29"/>
  <c r="CC103" i="29"/>
  <c r="CS103" i="29"/>
  <c r="D104" i="29"/>
  <c r="T104" i="29"/>
  <c r="AJ104" i="29"/>
  <c r="AZ104" i="29"/>
  <c r="BP104" i="29"/>
  <c r="CF104" i="29"/>
  <c r="CV104" i="29"/>
  <c r="G105" i="29"/>
  <c r="W105" i="29"/>
  <c r="AM105" i="29"/>
  <c r="BC105" i="29"/>
  <c r="BS105" i="29"/>
  <c r="CI105" i="29"/>
  <c r="CY105" i="29"/>
  <c r="J106" i="29"/>
  <c r="Z106" i="29"/>
  <c r="AP106" i="29"/>
  <c r="BF106" i="29"/>
  <c r="BV106" i="29"/>
  <c r="CL106" i="29"/>
  <c r="DB106" i="29"/>
  <c r="M107" i="29"/>
  <c r="AC107" i="29"/>
  <c r="AS107" i="29"/>
  <c r="BI107" i="29"/>
  <c r="BY107" i="29"/>
  <c r="CO107" i="29"/>
  <c r="DE107" i="29"/>
  <c r="P108" i="29"/>
  <c r="AF108" i="29"/>
  <c r="AV108" i="29"/>
  <c r="BL108" i="29"/>
  <c r="CB108" i="29"/>
  <c r="CR108" i="29"/>
  <c r="DH108" i="29"/>
  <c r="S109" i="29"/>
  <c r="AI109" i="29"/>
  <c r="AY109" i="29"/>
  <c r="BO109" i="29"/>
  <c r="CE109" i="29"/>
  <c r="CU109" i="29"/>
  <c r="AC85" i="29"/>
  <c r="AF86" i="29"/>
  <c r="CC86" i="29"/>
  <c r="AF87" i="29"/>
  <c r="CC87" i="29"/>
  <c r="P88" i="29"/>
  <c r="AZ88" i="29"/>
  <c r="CH88" i="29"/>
  <c r="S89" i="29"/>
  <c r="BA89" i="29"/>
  <c r="CG89" i="29"/>
  <c r="H90" i="29"/>
  <c r="AL90" i="29"/>
  <c r="BI90" i="29"/>
  <c r="CM90" i="29"/>
  <c r="K91" i="29"/>
  <c r="AM91" i="29"/>
  <c r="BI91" i="29"/>
  <c r="CK91" i="29"/>
  <c r="DF91" i="29"/>
  <c r="AA92" i="29"/>
  <c r="AV92" i="29"/>
  <c r="BV92" i="29"/>
  <c r="CQ92" i="29"/>
  <c r="K93" i="29"/>
  <c r="AE93" i="29"/>
  <c r="AY93" i="29"/>
  <c r="BW93" i="29"/>
  <c r="CQ93" i="29"/>
  <c r="F94" i="29"/>
  <c r="AD94" i="29"/>
  <c r="AX94" i="29"/>
  <c r="BR94" i="29"/>
  <c r="CP94" i="29"/>
  <c r="E95" i="29"/>
  <c r="X95" i="29"/>
  <c r="AQ95" i="29"/>
  <c r="BM95" i="29"/>
  <c r="CF95" i="29"/>
  <c r="CY95" i="29"/>
  <c r="M96" i="29"/>
  <c r="AH96" i="29"/>
  <c r="AZ96" i="29"/>
  <c r="BR96" i="29"/>
  <c r="CJ96" i="29"/>
  <c r="DA96" i="29"/>
  <c r="M97" i="29"/>
  <c r="AD97" i="29"/>
  <c r="AU97" i="29"/>
  <c r="BL97" i="29"/>
  <c r="CB97" i="29"/>
  <c r="CR97" i="29"/>
  <c r="DH97" i="29"/>
  <c r="S98" i="29"/>
  <c r="AI98" i="29"/>
  <c r="AY98" i="29"/>
  <c r="BO98" i="29"/>
  <c r="CE98" i="29"/>
  <c r="CU98" i="29"/>
  <c r="F99" i="29"/>
  <c r="V99" i="29"/>
  <c r="AL99" i="29"/>
  <c r="BB99" i="29"/>
  <c r="BR99" i="29"/>
  <c r="CH99" i="29"/>
  <c r="CX99" i="29"/>
  <c r="I100" i="29"/>
  <c r="Y100" i="29"/>
  <c r="AO100" i="29"/>
  <c r="BE100" i="29"/>
  <c r="BU100" i="29"/>
  <c r="CK100" i="29"/>
  <c r="DA100" i="29"/>
  <c r="L101" i="29"/>
  <c r="AB101" i="29"/>
  <c r="AR101" i="29"/>
  <c r="BH101" i="29"/>
  <c r="BX101" i="29"/>
  <c r="CN101" i="29"/>
  <c r="DD101" i="29"/>
  <c r="O102" i="29"/>
  <c r="AE102" i="29"/>
  <c r="AU102" i="29"/>
  <c r="BK102" i="29"/>
  <c r="CA102" i="29"/>
  <c r="CQ102" i="29"/>
  <c r="DG102" i="29"/>
  <c r="R103" i="29"/>
  <c r="AH103" i="29"/>
  <c r="AX103" i="29"/>
  <c r="BN103" i="29"/>
  <c r="CD103" i="29"/>
  <c r="CT103" i="29"/>
  <c r="E104" i="29"/>
  <c r="U104" i="29"/>
  <c r="AK104" i="29"/>
  <c r="BA104" i="29"/>
  <c r="BQ104" i="29"/>
  <c r="CG104" i="29"/>
  <c r="CW104" i="29"/>
  <c r="H105" i="29"/>
  <c r="X105" i="29"/>
  <c r="AN105" i="29"/>
  <c r="BD105" i="29"/>
  <c r="BT105" i="29"/>
  <c r="CJ105" i="29"/>
  <c r="CZ105" i="29"/>
  <c r="K106" i="29"/>
  <c r="AA106" i="29"/>
  <c r="AQ106" i="29"/>
  <c r="BG106" i="29"/>
  <c r="BW106" i="29"/>
  <c r="CM106" i="29"/>
  <c r="DC106" i="29"/>
  <c r="N107" i="29"/>
  <c r="AD107" i="29"/>
  <c r="AT107" i="29"/>
  <c r="BJ107" i="29"/>
  <c r="BZ107" i="29"/>
  <c r="CP107" i="29"/>
  <c r="DF107" i="29"/>
  <c r="Q108" i="29"/>
  <c r="AG108" i="29"/>
  <c r="AW108" i="29"/>
  <c r="BM108" i="29"/>
  <c r="CC108" i="29"/>
  <c r="CS108" i="29"/>
  <c r="D109" i="29"/>
  <c r="T109" i="29"/>
  <c r="AJ109" i="29"/>
  <c r="AZ109" i="29"/>
  <c r="BP109" i="29"/>
  <c r="CF109" i="29"/>
  <c r="CV109" i="29"/>
  <c r="AD85" i="29"/>
  <c r="AG86" i="29"/>
  <c r="CO86" i="29"/>
  <c r="AG87" i="29"/>
  <c r="CD87" i="29"/>
  <c r="S88" i="29"/>
  <c r="BA88" i="29"/>
  <c r="CI88" i="29"/>
  <c r="U89" i="29"/>
  <c r="BB89" i="29"/>
  <c r="CH89" i="29"/>
  <c r="I90" i="29"/>
  <c r="AM90" i="29"/>
  <c r="BQ90" i="29"/>
  <c r="CN90" i="29"/>
  <c r="L91" i="29"/>
  <c r="AN91" i="29"/>
  <c r="BJ91" i="29"/>
  <c r="CL91" i="29"/>
  <c r="DG91" i="29"/>
  <c r="AB92" i="29"/>
  <c r="AW92" i="29"/>
  <c r="BW92" i="29"/>
  <c r="CR92" i="29"/>
  <c r="L93" i="29"/>
  <c r="AF93" i="29"/>
  <c r="AZ93" i="29"/>
  <c r="BX93" i="29"/>
  <c r="CR93" i="29"/>
  <c r="G94" i="29"/>
  <c r="AE94" i="29"/>
  <c r="AY94" i="29"/>
  <c r="BS94" i="29"/>
  <c r="CQ94" i="29"/>
  <c r="F95" i="29"/>
  <c r="Y95" i="29"/>
  <c r="AR95" i="29"/>
  <c r="BN95" i="29"/>
  <c r="CG95" i="29"/>
  <c r="CZ95" i="29"/>
  <c r="N96" i="29"/>
  <c r="AI96" i="29"/>
  <c r="BA96" i="29"/>
  <c r="BS96" i="29"/>
  <c r="CK96" i="29"/>
  <c r="DB96" i="29"/>
  <c r="N97" i="29"/>
  <c r="AE97" i="29"/>
  <c r="AV97" i="29"/>
  <c r="BM97" i="29"/>
  <c r="CC97" i="29"/>
  <c r="CS97" i="29"/>
  <c r="D98" i="29"/>
  <c r="T98" i="29"/>
  <c r="AJ98" i="29"/>
  <c r="AZ98" i="29"/>
  <c r="BP98" i="29"/>
  <c r="CF98" i="29"/>
  <c r="CV98" i="29"/>
  <c r="G99" i="29"/>
  <c r="W99" i="29"/>
  <c r="AM99" i="29"/>
  <c r="BC99" i="29"/>
  <c r="BS99" i="29"/>
  <c r="CI99" i="29"/>
  <c r="CY99" i="29"/>
  <c r="J100" i="29"/>
  <c r="Z100" i="29"/>
  <c r="AP100" i="29"/>
  <c r="BF100" i="29"/>
  <c r="BV100" i="29"/>
  <c r="CL100" i="29"/>
  <c r="DB100" i="29"/>
  <c r="M101" i="29"/>
  <c r="AC101" i="29"/>
  <c r="AS101" i="29"/>
  <c r="BI101" i="29"/>
  <c r="BY101" i="29"/>
  <c r="CO101" i="29"/>
  <c r="DE101" i="29"/>
  <c r="P102" i="29"/>
  <c r="AF102" i="29"/>
  <c r="AV102" i="29"/>
  <c r="BL102" i="29"/>
  <c r="CB102" i="29"/>
  <c r="CR102" i="29"/>
  <c r="DH102" i="29"/>
  <c r="S103" i="29"/>
  <c r="AI103" i="29"/>
  <c r="AY103" i="29"/>
  <c r="BO103" i="29"/>
  <c r="CE103" i="29"/>
  <c r="CU103" i="29"/>
  <c r="F104" i="29"/>
  <c r="V104" i="29"/>
  <c r="AL104" i="29"/>
  <c r="BB104" i="29"/>
  <c r="BR104" i="29"/>
  <c r="CH104" i="29"/>
  <c r="CX104" i="29"/>
  <c r="I105" i="29"/>
  <c r="Y105" i="29"/>
  <c r="AO105" i="29"/>
  <c r="BE105" i="29"/>
  <c r="BU105" i="29"/>
  <c r="CK105" i="29"/>
  <c r="DA105" i="29"/>
  <c r="L106" i="29"/>
  <c r="AB106" i="29"/>
  <c r="AR106" i="29"/>
  <c r="BH106" i="29"/>
  <c r="BX106" i="29"/>
  <c r="CN106" i="29"/>
  <c r="DD106" i="29"/>
  <c r="O107" i="29"/>
  <c r="AE107" i="29"/>
  <c r="AU107" i="29"/>
  <c r="BK107" i="29"/>
  <c r="CA107" i="29"/>
  <c r="CQ107" i="29"/>
  <c r="DG107" i="29"/>
  <c r="R108" i="29"/>
  <c r="AH108" i="29"/>
  <c r="AX108" i="29"/>
  <c r="BN108" i="29"/>
  <c r="CD108" i="29"/>
  <c r="CT108" i="29"/>
  <c r="E109" i="29"/>
  <c r="U109" i="29"/>
  <c r="AK109" i="29"/>
  <c r="AS85" i="29"/>
  <c r="AS86" i="29"/>
  <c r="CP86" i="29"/>
  <c r="AH87" i="29"/>
  <c r="CE87" i="29"/>
  <c r="T88" i="29"/>
  <c r="BB88" i="29"/>
  <c r="CR88" i="29"/>
  <c r="V89" i="29"/>
  <c r="BC89" i="29"/>
  <c r="CI89" i="29"/>
  <c r="J90" i="29"/>
  <c r="AN90" i="29"/>
  <c r="BR90" i="29"/>
  <c r="CO90" i="29"/>
  <c r="M91" i="29"/>
  <c r="AO91" i="29"/>
  <c r="BK91" i="29"/>
  <c r="CM91" i="29"/>
  <c r="DH91" i="29"/>
  <c r="AC92" i="29"/>
  <c r="AX92" i="29"/>
  <c r="BX92" i="29"/>
  <c r="CS92" i="29"/>
  <c r="M93" i="29"/>
  <c r="AG93" i="29"/>
  <c r="BA93" i="29"/>
  <c r="BY93" i="29"/>
  <c r="CS93" i="29"/>
  <c r="H94" i="29"/>
  <c r="AF94" i="29"/>
  <c r="AZ94" i="29"/>
  <c r="BT94" i="29"/>
  <c r="CR94" i="29"/>
  <c r="G95" i="29"/>
  <c r="Z95" i="29"/>
  <c r="AV95" i="29"/>
  <c r="BO95" i="29"/>
  <c r="CH95" i="29"/>
  <c r="DA95" i="29"/>
  <c r="O96" i="29"/>
  <c r="AJ96" i="29"/>
  <c r="BB96" i="29"/>
  <c r="BT96" i="29"/>
  <c r="CL96" i="29"/>
  <c r="DC96" i="29"/>
  <c r="O97" i="29"/>
  <c r="AF97" i="29"/>
  <c r="AW97" i="29"/>
  <c r="BN97" i="29"/>
  <c r="CD97" i="29"/>
  <c r="CT97" i="29"/>
  <c r="E98" i="29"/>
  <c r="U98" i="29"/>
  <c r="AK98" i="29"/>
  <c r="BA98" i="29"/>
  <c r="BQ98" i="29"/>
  <c r="CG98" i="29"/>
  <c r="CW98" i="29"/>
  <c r="H99" i="29"/>
  <c r="X99" i="29"/>
  <c r="AN99" i="29"/>
  <c r="BD99" i="29"/>
  <c r="BT99" i="29"/>
  <c r="CJ99" i="29"/>
  <c r="CZ99" i="29"/>
  <c r="K100" i="29"/>
  <c r="AA100" i="29"/>
  <c r="AQ100" i="29"/>
  <c r="BG100" i="29"/>
  <c r="BW100" i="29"/>
  <c r="CM100" i="29"/>
  <c r="DC100" i="29"/>
  <c r="N101" i="29"/>
  <c r="AD101" i="29"/>
  <c r="AT101" i="29"/>
  <c r="BJ101" i="29"/>
  <c r="BZ101" i="29"/>
  <c r="CP101" i="29"/>
  <c r="DF101" i="29"/>
  <c r="Q102" i="29"/>
  <c r="AG102" i="29"/>
  <c r="AW102" i="29"/>
  <c r="BM102" i="29"/>
  <c r="CC102" i="29"/>
  <c r="CS102" i="29"/>
  <c r="D103" i="29"/>
  <c r="T103" i="29"/>
  <c r="AJ103" i="29"/>
  <c r="AZ103" i="29"/>
  <c r="BP103" i="29"/>
  <c r="CF103" i="29"/>
  <c r="CV103" i="29"/>
  <c r="G104" i="29"/>
  <c r="W104" i="29"/>
  <c r="AM104" i="29"/>
  <c r="BC104" i="29"/>
  <c r="BS104" i="29"/>
  <c r="CI104" i="29"/>
  <c r="CY104" i="29"/>
  <c r="J105" i="29"/>
  <c r="Z105" i="29"/>
  <c r="AP105" i="29"/>
  <c r="BF105" i="29"/>
  <c r="BV105" i="29"/>
  <c r="CL105" i="29"/>
  <c r="DB105" i="29"/>
  <c r="M106" i="29"/>
  <c r="AC106" i="29"/>
  <c r="AS106" i="29"/>
  <c r="BI106" i="29"/>
  <c r="BY106" i="29"/>
  <c r="CO106" i="29"/>
  <c r="DE106" i="29"/>
  <c r="P107" i="29"/>
  <c r="AF107" i="29"/>
  <c r="AT85" i="29"/>
  <c r="AT86" i="29"/>
  <c r="CQ86" i="29"/>
  <c r="AI87" i="29"/>
  <c r="CF87" i="29"/>
  <c r="U88" i="29"/>
  <c r="BC88" i="29"/>
  <c r="CT88" i="29"/>
  <c r="W89" i="29"/>
  <c r="BD89" i="29"/>
  <c r="CJ89" i="29"/>
  <c r="K90" i="29"/>
  <c r="AO90" i="29"/>
  <c r="BS90" i="29"/>
  <c r="CW90" i="29"/>
  <c r="N91" i="29"/>
  <c r="AP91" i="29"/>
  <c r="BL91" i="29"/>
  <c r="CN91" i="29"/>
  <c r="I92" i="29"/>
  <c r="AD92" i="29"/>
  <c r="AY92" i="29"/>
  <c r="BY92" i="29"/>
  <c r="CT92" i="29"/>
  <c r="N93" i="29"/>
  <c r="AH93" i="29"/>
  <c r="BB93" i="29"/>
  <c r="BZ93" i="29"/>
  <c r="CT93" i="29"/>
  <c r="I94" i="29"/>
  <c r="AG94" i="29"/>
  <c r="BA94" i="29"/>
  <c r="BU94" i="29"/>
  <c r="CS94" i="29"/>
  <c r="H95" i="29"/>
  <c r="AA95" i="29"/>
  <c r="AW95" i="29"/>
  <c r="BP95" i="29"/>
  <c r="CI95" i="29"/>
  <c r="DB95" i="29"/>
  <c r="S96" i="29"/>
  <c r="AK96" i="29"/>
  <c r="BC96" i="29"/>
  <c r="BU96" i="29"/>
  <c r="CM96" i="29"/>
  <c r="DD96" i="29"/>
  <c r="P97" i="29"/>
  <c r="AG97" i="29"/>
  <c r="AX97" i="29"/>
  <c r="BO97" i="29"/>
  <c r="CE97" i="29"/>
  <c r="CU97" i="29"/>
  <c r="F98" i="29"/>
  <c r="V98" i="29"/>
  <c r="AL98" i="29"/>
  <c r="BB98" i="29"/>
  <c r="BR98" i="29"/>
  <c r="CH98" i="29"/>
  <c r="CX98" i="29"/>
  <c r="I99" i="29"/>
  <c r="Y99" i="29"/>
  <c r="AO99" i="29"/>
  <c r="BE99" i="29"/>
  <c r="BU99" i="29"/>
  <c r="CK99" i="29"/>
  <c r="DA99" i="29"/>
  <c r="L100" i="29"/>
  <c r="AB100" i="29"/>
  <c r="AR100" i="29"/>
  <c r="BH100" i="29"/>
  <c r="BX100" i="29"/>
  <c r="CN100" i="29"/>
  <c r="DD100" i="29"/>
  <c r="O101" i="29"/>
  <c r="AE101" i="29"/>
  <c r="AU101" i="29"/>
  <c r="BK101" i="29"/>
  <c r="CA101" i="29"/>
  <c r="CQ101" i="29"/>
  <c r="DG101" i="29"/>
  <c r="R102" i="29"/>
  <c r="AH102" i="29"/>
  <c r="AX102" i="29"/>
  <c r="BN102" i="29"/>
  <c r="CD102" i="29"/>
  <c r="CT102" i="29"/>
  <c r="E103" i="29"/>
  <c r="U103" i="29"/>
  <c r="AK103" i="29"/>
  <c r="BA103" i="29"/>
  <c r="BQ103" i="29"/>
  <c r="CG103" i="29"/>
  <c r="CW103" i="29"/>
  <c r="H104" i="29"/>
  <c r="X104" i="29"/>
  <c r="AN104" i="29"/>
  <c r="BD104" i="29"/>
  <c r="BT104" i="29"/>
  <c r="CJ104" i="29"/>
  <c r="CZ104" i="29"/>
  <c r="K105" i="29"/>
  <c r="AA105" i="29"/>
  <c r="AQ105" i="29"/>
  <c r="BG105" i="29"/>
  <c r="BW105" i="29"/>
  <c r="CM105" i="29"/>
  <c r="DC105" i="29"/>
  <c r="N106" i="29"/>
  <c r="AD106" i="29"/>
  <c r="AT106" i="29"/>
  <c r="BJ106" i="29"/>
  <c r="BI85" i="29"/>
  <c r="AU86" i="29"/>
  <c r="CR86" i="29"/>
  <c r="AJ87" i="29"/>
  <c r="CO87" i="29"/>
  <c r="V88" i="29"/>
  <c r="BL88" i="29"/>
  <c r="CU88" i="29"/>
  <c r="X89" i="29"/>
  <c r="BE89" i="29"/>
  <c r="CK89" i="29"/>
  <c r="L90" i="29"/>
  <c r="AP90" i="29"/>
  <c r="BT90" i="29"/>
  <c r="CX90" i="29"/>
  <c r="O91" i="29"/>
  <c r="AQ91" i="29"/>
  <c r="BS91" i="29"/>
  <c r="CO91" i="29"/>
  <c r="J92" i="29"/>
  <c r="AE92" i="29"/>
  <c r="BE92" i="29"/>
  <c r="BZ92" i="29"/>
  <c r="CU92" i="29"/>
  <c r="O93" i="29"/>
  <c r="AI93" i="29"/>
  <c r="BG93" i="29"/>
  <c r="CA93" i="29"/>
  <c r="CU93" i="29"/>
  <c r="N94" i="29"/>
  <c r="AH94" i="29"/>
  <c r="BB94" i="29"/>
  <c r="BZ94" i="29"/>
  <c r="CT94" i="29"/>
  <c r="I95" i="29"/>
  <c r="AB95" i="29"/>
  <c r="AX95" i="29"/>
  <c r="BQ95" i="29"/>
  <c r="CJ95" i="29"/>
  <c r="DC95" i="29"/>
  <c r="T96" i="29"/>
  <c r="AL96" i="29"/>
  <c r="BD96" i="29"/>
  <c r="BV96" i="29"/>
  <c r="CN96" i="29"/>
  <c r="DE96" i="29"/>
  <c r="Q97" i="29"/>
  <c r="AH97" i="29"/>
  <c r="AY97" i="29"/>
  <c r="BP97" i="29"/>
  <c r="CF97" i="29"/>
  <c r="CV97" i="29"/>
  <c r="G98" i="29"/>
  <c r="W98" i="29"/>
  <c r="AM98" i="29"/>
  <c r="BC98" i="29"/>
  <c r="BS98" i="29"/>
  <c r="CI98" i="29"/>
  <c r="CY98" i="29"/>
  <c r="J99" i="29"/>
  <c r="Z99" i="29"/>
  <c r="AP99" i="29"/>
  <c r="BF99" i="29"/>
  <c r="BV99" i="29"/>
  <c r="CL99" i="29"/>
  <c r="DB99" i="29"/>
  <c r="M100" i="29"/>
  <c r="AC100" i="29"/>
  <c r="AS100" i="29"/>
  <c r="BI100" i="29"/>
  <c r="BY100" i="29"/>
  <c r="CO100" i="29"/>
  <c r="DE100" i="29"/>
  <c r="P101" i="29"/>
  <c r="AF101" i="29"/>
  <c r="AV101" i="29"/>
  <c r="BL101" i="29"/>
  <c r="CB101" i="29"/>
  <c r="CR101" i="29"/>
  <c r="DH101" i="29"/>
  <c r="S102" i="29"/>
  <c r="AI102" i="29"/>
  <c r="AY102" i="29"/>
  <c r="BO102" i="29"/>
  <c r="CE102" i="29"/>
  <c r="CU102" i="29"/>
  <c r="F103" i="29"/>
  <c r="V103" i="29"/>
  <c r="AL103" i="29"/>
  <c r="BB103" i="29"/>
  <c r="BR103" i="29"/>
  <c r="BJ85" i="29"/>
  <c r="AV86" i="29"/>
  <c r="CS86" i="29"/>
  <c r="AV87" i="29"/>
  <c r="CR87" i="29"/>
  <c r="W88" i="29"/>
  <c r="BN88" i="29"/>
  <c r="CV88" i="29"/>
  <c r="Y89" i="29"/>
  <c r="BF89" i="29"/>
  <c r="CL89" i="29"/>
  <c r="M90" i="29"/>
  <c r="AQ90" i="29"/>
  <c r="BU90" i="29"/>
  <c r="CY90" i="29"/>
  <c r="P91" i="29"/>
  <c r="AR91" i="29"/>
  <c r="BT91" i="29"/>
  <c r="CP91" i="29"/>
  <c r="K92" i="29"/>
  <c r="AF92" i="29"/>
  <c r="BF92" i="29"/>
  <c r="CA92" i="29"/>
  <c r="DA92" i="29"/>
  <c r="P93" i="29"/>
  <c r="AJ93" i="29"/>
  <c r="BH93" i="29"/>
  <c r="CB93" i="29"/>
  <c r="CV93" i="29"/>
  <c r="O94" i="29"/>
  <c r="AI94" i="29"/>
  <c r="BC94" i="29"/>
  <c r="CA94" i="29"/>
  <c r="CU94" i="29"/>
  <c r="J95" i="29"/>
  <c r="AF95" i="29"/>
  <c r="AY95" i="29"/>
  <c r="BR95" i="29"/>
  <c r="CK95" i="29"/>
  <c r="DD95" i="29"/>
  <c r="U96" i="29"/>
  <c r="AM96" i="29"/>
  <c r="BE96" i="29"/>
  <c r="BW96" i="29"/>
  <c r="CO96" i="29"/>
  <c r="DF96" i="29"/>
  <c r="R97" i="29"/>
  <c r="AI97" i="29"/>
  <c r="BA97" i="29"/>
  <c r="BQ97" i="29"/>
  <c r="CG97" i="29"/>
  <c r="CW97" i="29"/>
  <c r="H98" i="29"/>
  <c r="X98" i="29"/>
  <c r="AN98" i="29"/>
  <c r="BD98" i="29"/>
  <c r="BT98" i="29"/>
  <c r="CJ98" i="29"/>
  <c r="CZ98" i="29"/>
  <c r="K99" i="29"/>
  <c r="AA99" i="29"/>
  <c r="AQ99" i="29"/>
  <c r="BG99" i="29"/>
  <c r="BW99" i="29"/>
  <c r="CM99" i="29"/>
  <c r="DC99" i="29"/>
  <c r="N100" i="29"/>
  <c r="AD100" i="29"/>
  <c r="AT100" i="29"/>
  <c r="BJ100" i="29"/>
  <c r="BZ100" i="29"/>
  <c r="CP100" i="29"/>
  <c r="DF100" i="29"/>
  <c r="Q101" i="29"/>
  <c r="AG101" i="29"/>
  <c r="AW101" i="29"/>
  <c r="BM101" i="29"/>
  <c r="CC101" i="29"/>
  <c r="CS101" i="29"/>
  <c r="D102" i="29"/>
  <c r="T102" i="29"/>
  <c r="AJ102" i="29"/>
  <c r="AZ102" i="29"/>
  <c r="BP102" i="29"/>
  <c r="CF102" i="29"/>
  <c r="CV102" i="29"/>
  <c r="G103" i="29"/>
  <c r="W103" i="29"/>
  <c r="AM103" i="29"/>
  <c r="BC103" i="29"/>
  <c r="BS103" i="29"/>
  <c r="CI103" i="29"/>
  <c r="CY103" i="29"/>
  <c r="J104" i="29"/>
  <c r="Z104" i="29"/>
  <c r="AP104" i="29"/>
  <c r="BY85" i="29"/>
  <c r="AW86" i="29"/>
  <c r="DE86" i="29"/>
  <c r="AW87" i="29"/>
  <c r="CS87" i="29"/>
  <c r="AF88" i="29"/>
  <c r="BO88" i="29"/>
  <c r="CW88" i="29"/>
  <c r="Z89" i="29"/>
  <c r="BO89" i="29"/>
  <c r="CU89" i="29"/>
  <c r="U90" i="29"/>
  <c r="AR90" i="29"/>
  <c r="BV90" i="29"/>
  <c r="CZ90" i="29"/>
  <c r="W91" i="29"/>
  <c r="AS91" i="29"/>
  <c r="BU91" i="29"/>
  <c r="CQ91" i="29"/>
  <c r="L92" i="29"/>
  <c r="AG92" i="29"/>
  <c r="BG92" i="29"/>
  <c r="CB92" i="29"/>
  <c r="DB92" i="29"/>
  <c r="Q93" i="29"/>
  <c r="AK93" i="29"/>
  <c r="BI93" i="29"/>
  <c r="CC93" i="29"/>
  <c r="CW93" i="29"/>
  <c r="P94" i="29"/>
  <c r="AJ94" i="29"/>
  <c r="BD94" i="29"/>
  <c r="CB94" i="29"/>
  <c r="CV94" i="29"/>
  <c r="K95" i="29"/>
  <c r="AG95" i="29"/>
  <c r="AZ95" i="29"/>
  <c r="BS95" i="29"/>
  <c r="CL95" i="29"/>
  <c r="DH95" i="29"/>
  <c r="V96" i="29"/>
  <c r="AN96" i="29"/>
  <c r="BF96" i="29"/>
  <c r="BX96" i="29"/>
  <c r="CP96" i="29"/>
  <c r="DG96" i="29"/>
  <c r="S97" i="29"/>
  <c r="AK97" i="29"/>
  <c r="BB97" i="29"/>
  <c r="BR97" i="29"/>
  <c r="CH97" i="29"/>
  <c r="CX97" i="29"/>
  <c r="I98" i="29"/>
  <c r="Y98" i="29"/>
  <c r="AO98" i="29"/>
  <c r="BE98" i="29"/>
  <c r="BU98" i="29"/>
  <c r="CK98" i="29"/>
  <c r="DA98" i="29"/>
  <c r="L99" i="29"/>
  <c r="AB99" i="29"/>
  <c r="AR99" i="29"/>
  <c r="BH99" i="29"/>
  <c r="BX99" i="29"/>
  <c r="CN99" i="29"/>
  <c r="DD99" i="29"/>
  <c r="O100" i="29"/>
  <c r="AE100" i="29"/>
  <c r="AU100" i="29"/>
  <c r="BK100" i="29"/>
  <c r="CA100" i="29"/>
  <c r="CQ100" i="29"/>
  <c r="DG100" i="29"/>
  <c r="R101" i="29"/>
  <c r="AH101" i="29"/>
  <c r="AX101" i="29"/>
  <c r="BN101" i="29"/>
  <c r="CD101" i="29"/>
  <c r="CT101" i="29"/>
  <c r="E102" i="29"/>
  <c r="U102" i="29"/>
  <c r="AK102" i="29"/>
  <c r="BA102" i="29"/>
  <c r="BQ102" i="29"/>
  <c r="CG102" i="29"/>
  <c r="CW102" i="29"/>
  <c r="H103" i="29"/>
  <c r="X103" i="29"/>
  <c r="J84" i="29"/>
  <c r="BZ85" i="29"/>
  <c r="BI86" i="29"/>
  <c r="DF86" i="29"/>
  <c r="AX87" i="29"/>
  <c r="CT87" i="29"/>
  <c r="AH88" i="29"/>
  <c r="BP88" i="29"/>
  <c r="CX88" i="29"/>
  <c r="AI89" i="29"/>
  <c r="BP89" i="29"/>
  <c r="CV89" i="29"/>
  <c r="V90" i="29"/>
  <c r="AS90" i="29"/>
  <c r="BW90" i="29"/>
  <c r="DA90" i="29"/>
  <c r="X91" i="29"/>
  <c r="AT91" i="29"/>
  <c r="BV91" i="29"/>
  <c r="CR91" i="29"/>
  <c r="M92" i="29"/>
  <c r="AH92" i="29"/>
  <c r="BH92" i="29"/>
  <c r="CC92" i="29"/>
  <c r="DC92" i="29"/>
  <c r="R93" i="29"/>
  <c r="AL93" i="29"/>
  <c r="BJ93" i="29"/>
  <c r="CD93" i="29"/>
  <c r="CX93" i="29"/>
  <c r="Q94" i="29"/>
  <c r="AK94" i="29"/>
  <c r="BE94" i="29"/>
  <c r="CC94" i="29"/>
  <c r="CW94" i="29"/>
  <c r="L95" i="29"/>
  <c r="AH95" i="29"/>
  <c r="BA95" i="29"/>
  <c r="BT95" i="29"/>
  <c r="CM95" i="29"/>
  <c r="D96" i="29"/>
  <c r="W96" i="29"/>
  <c r="AO96" i="29"/>
  <c r="BG96" i="29"/>
  <c r="BY96" i="29"/>
  <c r="CQ96" i="29"/>
  <c r="DH96" i="29"/>
  <c r="U97" i="29"/>
  <c r="AL97" i="29"/>
  <c r="BC97" i="29"/>
  <c r="BS97" i="29"/>
  <c r="CI97" i="29"/>
  <c r="CY97" i="29"/>
  <c r="J98" i="29"/>
  <c r="Z98" i="29"/>
  <c r="AP98" i="29"/>
  <c r="BF98" i="29"/>
  <c r="BV98" i="29"/>
  <c r="CL98" i="29"/>
  <c r="DB98" i="29"/>
  <c r="M99" i="29"/>
  <c r="AC99" i="29"/>
  <c r="AS99" i="29"/>
  <c r="BI99" i="29"/>
  <c r="BY99" i="29"/>
  <c r="CO99" i="29"/>
  <c r="DE99" i="29"/>
  <c r="P100" i="29"/>
  <c r="AF100" i="29"/>
  <c r="AV100" i="29"/>
  <c r="BL100" i="29"/>
  <c r="CB100" i="29"/>
  <c r="CR100" i="29"/>
  <c r="DH100" i="29"/>
  <c r="S101" i="29"/>
  <c r="AI101" i="29"/>
  <c r="AY101" i="29"/>
  <c r="BO101" i="29"/>
  <c r="CE101" i="29"/>
  <c r="CU101" i="29"/>
  <c r="F102" i="29"/>
  <c r="V102" i="29"/>
  <c r="AL102" i="29"/>
  <c r="BB102" i="29"/>
  <c r="BR102" i="29"/>
  <c r="Z84" i="29"/>
  <c r="CO85" i="29"/>
  <c r="BJ86" i="29"/>
  <c r="DG86" i="29"/>
  <c r="AY87" i="29"/>
  <c r="CU87" i="29"/>
  <c r="AI88" i="29"/>
  <c r="BQ88" i="29"/>
  <c r="CY88" i="29"/>
  <c r="AK89" i="29"/>
  <c r="BQ89" i="29"/>
  <c r="CW89" i="29"/>
  <c r="W90" i="29"/>
  <c r="BA90" i="29"/>
  <c r="BX90" i="29"/>
  <c r="DB90" i="29"/>
  <c r="Y91" i="29"/>
  <c r="AU91" i="29"/>
  <c r="BW91" i="29"/>
  <c r="CX91" i="29"/>
  <c r="N92" i="29"/>
  <c r="AI92" i="29"/>
  <c r="BI92" i="29"/>
  <c r="CD92" i="29"/>
  <c r="DD92" i="29"/>
  <c r="S93" i="29"/>
  <c r="AQ93" i="29"/>
  <c r="BK93" i="29"/>
  <c r="CE93" i="29"/>
  <c r="DC93" i="29"/>
  <c r="R94" i="29"/>
  <c r="AL94" i="29"/>
  <c r="BJ94" i="29"/>
  <c r="CD94" i="29"/>
  <c r="CX94" i="29"/>
  <c r="P95" i="29"/>
  <c r="AI95" i="29"/>
  <c r="BB95" i="29"/>
  <c r="BU95" i="29"/>
  <c r="CN95" i="29"/>
  <c r="E96" i="29"/>
  <c r="X96" i="29"/>
  <c r="AP96" i="29"/>
  <c r="BH96" i="29"/>
  <c r="BZ96" i="29"/>
  <c r="CR96" i="29"/>
  <c r="E97" i="29"/>
  <c r="V97" i="29"/>
  <c r="AM97" i="29"/>
  <c r="BD97" i="29"/>
  <c r="BT97" i="29"/>
  <c r="CJ97" i="29"/>
  <c r="CZ97" i="29"/>
  <c r="K98" i="29"/>
  <c r="AA98" i="29"/>
  <c r="AQ98" i="29"/>
  <c r="BG98" i="29"/>
  <c r="BW98" i="29"/>
  <c r="CM98" i="29"/>
  <c r="DC98" i="29"/>
  <c r="N99" i="29"/>
  <c r="AD99" i="29"/>
  <c r="AT99" i="29"/>
  <c r="BJ99" i="29"/>
  <c r="BZ99" i="29"/>
  <c r="CP99" i="29"/>
  <c r="DF99" i="29"/>
  <c r="Q100" i="29"/>
  <c r="AG100" i="29"/>
  <c r="AW100" i="29"/>
  <c r="BM100" i="29"/>
  <c r="CC100" i="29"/>
  <c r="CS100" i="29"/>
  <c r="D101" i="29"/>
  <c r="T101" i="29"/>
  <c r="AJ101" i="29"/>
  <c r="AZ101" i="29"/>
  <c r="BP101" i="29"/>
  <c r="CF101" i="29"/>
  <c r="AP84" i="29"/>
  <c r="CP85" i="29"/>
  <c r="BK86" i="29"/>
  <c r="DH86" i="29"/>
  <c r="AZ87" i="29"/>
  <c r="CV87" i="29"/>
  <c r="AJ88" i="29"/>
  <c r="BR88" i="29"/>
  <c r="DH88" i="29"/>
  <c r="AL89" i="29"/>
  <c r="BR89" i="29"/>
  <c r="CX89" i="29"/>
  <c r="X90" i="29"/>
  <c r="BB90" i="29"/>
  <c r="BY90" i="29"/>
  <c r="DC90" i="29"/>
  <c r="Z91" i="29"/>
  <c r="AV91" i="29"/>
  <c r="BX91" i="29"/>
  <c r="CY91" i="29"/>
  <c r="O92" i="29"/>
  <c r="AO92" i="29"/>
  <c r="BJ92" i="29"/>
  <c r="CE92" i="29"/>
  <c r="DE92" i="29"/>
  <c r="T93" i="29"/>
  <c r="AR93" i="29"/>
  <c r="BL93" i="29"/>
  <c r="CF93" i="29"/>
  <c r="DD93" i="29"/>
  <c r="S94" i="29"/>
  <c r="AM94" i="29"/>
  <c r="BK94" i="29"/>
  <c r="CE94" i="29"/>
  <c r="CY94" i="29"/>
  <c r="Q95" i="29"/>
  <c r="AJ95" i="29"/>
  <c r="BC95" i="29"/>
  <c r="BV95" i="29"/>
  <c r="CR95" i="29"/>
  <c r="F96" i="29"/>
  <c r="Y96" i="29"/>
  <c r="AQ96" i="29"/>
  <c r="BI96" i="29"/>
  <c r="CA96" i="29"/>
  <c r="CT96" i="29"/>
  <c r="F97" i="29"/>
  <c r="W97" i="29"/>
  <c r="AN97" i="29"/>
  <c r="BE97" i="29"/>
  <c r="BU97" i="29"/>
  <c r="CK97" i="29"/>
  <c r="DA97" i="29"/>
  <c r="L98" i="29"/>
  <c r="AB98" i="29"/>
  <c r="AR98" i="29"/>
  <c r="BH98" i="29"/>
  <c r="BX98" i="29"/>
  <c r="CN98" i="29"/>
  <c r="DD98" i="29"/>
  <c r="O99" i="29"/>
  <c r="AE99" i="29"/>
  <c r="AU99" i="29"/>
  <c r="BK99" i="29"/>
  <c r="CA99" i="29"/>
  <c r="CQ99" i="29"/>
  <c r="DG99" i="29"/>
  <c r="R100" i="29"/>
  <c r="AH100" i="29"/>
  <c r="AX100" i="29"/>
  <c r="BN100" i="29"/>
  <c r="BF84" i="29"/>
  <c r="DE85" i="29"/>
  <c r="BL86" i="29"/>
  <c r="D87" i="29"/>
  <c r="BL87" i="29"/>
  <c r="DE87" i="29"/>
  <c r="AK88" i="29"/>
  <c r="BS88" i="29"/>
  <c r="E89" i="29"/>
  <c r="AM89" i="29"/>
  <c r="BS89" i="29"/>
  <c r="CY89" i="29"/>
  <c r="Y90" i="29"/>
  <c r="BC90" i="29"/>
  <c r="CG90" i="29"/>
  <c r="DD90" i="29"/>
  <c r="AA91" i="29"/>
  <c r="BC91" i="29"/>
  <c r="BY91" i="29"/>
  <c r="CZ91" i="29"/>
  <c r="P92" i="29"/>
  <c r="AP92" i="29"/>
  <c r="BK92" i="29"/>
  <c r="CK92" i="29"/>
  <c r="DF92" i="29"/>
  <c r="U93" i="29"/>
  <c r="AS93" i="29"/>
  <c r="BM93" i="29"/>
  <c r="CG93" i="29"/>
  <c r="DE93" i="29"/>
  <c r="T94" i="29"/>
  <c r="AN94" i="29"/>
  <c r="BL94" i="29"/>
  <c r="CF94" i="29"/>
  <c r="CZ94" i="29"/>
  <c r="R95" i="29"/>
  <c r="AK95" i="29"/>
  <c r="BD95" i="29"/>
  <c r="BW95" i="29"/>
  <c r="CS95" i="29"/>
  <c r="G96" i="29"/>
  <c r="Z96" i="29"/>
  <c r="AR96" i="29"/>
  <c r="BJ96" i="29"/>
  <c r="CD96" i="29"/>
  <c r="CU96" i="29"/>
  <c r="G97" i="29"/>
  <c r="X97" i="29"/>
  <c r="AO97" i="29"/>
  <c r="BF97" i="29"/>
  <c r="BV97" i="29"/>
  <c r="CL97" i="29"/>
  <c r="DB97" i="29"/>
  <c r="M98" i="29"/>
  <c r="AC98" i="29"/>
  <c r="AS98" i="29"/>
  <c r="BI98" i="29"/>
  <c r="BY98" i="29"/>
  <c r="CO98" i="29"/>
  <c r="DE98" i="29"/>
  <c r="P99" i="29"/>
  <c r="AF99" i="29"/>
  <c r="AV99" i="29"/>
  <c r="BL99" i="29"/>
  <c r="CB99" i="29"/>
  <c r="CR99" i="29"/>
  <c r="BV84" i="29"/>
  <c r="DF85" i="29"/>
  <c r="BM86" i="29"/>
  <c r="P87" i="29"/>
  <c r="BM87" i="29"/>
  <c r="DH87" i="29"/>
  <c r="AL88" i="29"/>
  <c r="CB88" i="29"/>
  <c r="F89" i="29"/>
  <c r="AN89" i="29"/>
  <c r="BT89" i="29"/>
  <c r="CZ89" i="29"/>
  <c r="Z90" i="29"/>
  <c r="BD90" i="29"/>
  <c r="CH90" i="29"/>
  <c r="DE90" i="29"/>
  <c r="AB91" i="29"/>
  <c r="BD91" i="29"/>
  <c r="BZ91" i="29"/>
  <c r="DA91" i="29"/>
  <c r="Q92" i="29"/>
  <c r="AQ92" i="29"/>
  <c r="BL92" i="29"/>
  <c r="CL92" i="29"/>
  <c r="DG92" i="29"/>
  <c r="V93" i="29"/>
  <c r="AT93" i="29"/>
  <c r="BN93" i="29"/>
  <c r="CH93" i="29"/>
  <c r="DF93" i="29"/>
  <c r="U94" i="29"/>
  <c r="AO94" i="29"/>
  <c r="BM94" i="29"/>
  <c r="CG94" i="29"/>
  <c r="DA94" i="29"/>
  <c r="S95" i="29"/>
  <c r="AL95" i="29"/>
  <c r="BE95" i="29"/>
  <c r="BX95" i="29"/>
  <c r="CT95" i="29"/>
  <c r="H96" i="29"/>
  <c r="AA96" i="29"/>
  <c r="AS96" i="29"/>
  <c r="BK96" i="29"/>
  <c r="CE96" i="29"/>
  <c r="CV96" i="29"/>
  <c r="H97" i="29"/>
  <c r="Y97" i="29"/>
  <c r="AP97" i="29"/>
  <c r="BG97" i="29"/>
  <c r="BW97" i="29"/>
  <c r="CM97" i="29"/>
  <c r="DC97" i="29"/>
  <c r="N98" i="29"/>
  <c r="AD98" i="29"/>
  <c r="CL84" i="29"/>
  <c r="O86" i="29"/>
  <c r="BY86" i="29"/>
  <c r="Q87" i="29"/>
  <c r="BN87" i="29"/>
  <c r="D88" i="29"/>
  <c r="AM88" i="29"/>
  <c r="CD88" i="29"/>
  <c r="G89" i="29"/>
  <c r="AO89" i="29"/>
  <c r="BU89" i="29"/>
  <c r="DA89" i="29"/>
  <c r="AA90" i="29"/>
  <c r="BE90" i="29"/>
  <c r="CI90" i="29"/>
  <c r="G91" i="29"/>
  <c r="AC91" i="29"/>
  <c r="BE91" i="29"/>
  <c r="CA91" i="29"/>
  <c r="DB91" i="29"/>
  <c r="R92" i="29"/>
  <c r="AR92" i="29"/>
  <c r="BM92" i="29"/>
  <c r="CM92" i="29"/>
  <c r="DH92" i="29"/>
  <c r="AA93" i="29"/>
  <c r="AU93" i="29"/>
  <c r="BO93" i="29"/>
  <c r="CM93" i="29"/>
  <c r="DG93" i="29"/>
  <c r="V94" i="29"/>
  <c r="AT94" i="29"/>
  <c r="BN94" i="29"/>
  <c r="CH94" i="29"/>
  <c r="DF94" i="29"/>
  <c r="T95" i="29"/>
  <c r="AM95" i="29"/>
  <c r="BF95" i="29"/>
  <c r="CB95" i="29"/>
  <c r="CU95" i="29"/>
  <c r="I96" i="29"/>
  <c r="AB96" i="29"/>
  <c r="AT96" i="29"/>
  <c r="BN96" i="29"/>
  <c r="CF96" i="29"/>
  <c r="CW96" i="29"/>
  <c r="I97" i="29"/>
  <c r="Z97" i="29"/>
  <c r="AQ97" i="29"/>
  <c r="BH97" i="29"/>
  <c r="DB84" i="29"/>
  <c r="P86" i="29"/>
  <c r="BZ86" i="29"/>
  <c r="R87" i="29"/>
  <c r="BO87" i="29"/>
  <c r="E88" i="29"/>
  <c r="AV88" i="29"/>
  <c r="CE88" i="29"/>
  <c r="H89" i="29"/>
  <c r="AP89" i="29"/>
  <c r="BV89" i="29"/>
  <c r="DB89" i="29"/>
  <c r="AB90" i="29"/>
  <c r="BF90" i="29"/>
  <c r="CJ90" i="29"/>
  <c r="H91" i="29"/>
  <c r="AD91" i="29"/>
  <c r="BF91" i="29"/>
  <c r="CB91" i="29"/>
  <c r="DC91" i="29"/>
  <c r="S92" i="29"/>
  <c r="AS92" i="29"/>
  <c r="BN92" i="29"/>
  <c r="CN92" i="29"/>
  <c r="D93" i="29"/>
  <c r="AB93" i="29"/>
  <c r="AV93" i="29"/>
  <c r="BP93" i="29"/>
  <c r="CN93" i="29"/>
  <c r="DH93" i="29"/>
  <c r="W94" i="29"/>
  <c r="AU94" i="29"/>
  <c r="BO94" i="29"/>
  <c r="CI94" i="29"/>
  <c r="DG94" i="29"/>
  <c r="U95" i="29"/>
  <c r="AN95" i="29"/>
  <c r="BG95" i="29"/>
  <c r="CC95" i="29"/>
  <c r="CV95" i="29"/>
  <c r="J96" i="29"/>
  <c r="AC96" i="29"/>
  <c r="AU96" i="29"/>
  <c r="BO96" i="29"/>
  <c r="CG96" i="29"/>
  <c r="CX96" i="29"/>
  <c r="J97" i="29"/>
  <c r="AA97" i="29"/>
  <c r="AR97" i="29"/>
  <c r="BI97" i="29"/>
  <c r="M85" i="29"/>
  <c r="Q86" i="29"/>
  <c r="CA86" i="29"/>
  <c r="S87" i="29"/>
  <c r="BP87" i="29"/>
  <c r="F88" i="29"/>
  <c r="AX88" i="29"/>
  <c r="CF88" i="29"/>
  <c r="I89" i="29"/>
  <c r="AY89" i="29"/>
  <c r="CE89" i="29"/>
  <c r="F90" i="29"/>
  <c r="AC90" i="29"/>
  <c r="BG90" i="29"/>
  <c r="CK90" i="29"/>
  <c r="I91" i="29"/>
  <c r="AE91" i="29"/>
  <c r="BG91" i="29"/>
  <c r="CI91" i="29"/>
  <c r="DD91" i="29"/>
  <c r="Y92" i="29"/>
  <c r="AT92" i="29"/>
  <c r="BO92" i="29"/>
  <c r="CO92" i="29"/>
  <c r="E93" i="29"/>
  <c r="AC93" i="29"/>
  <c r="AW93" i="29"/>
  <c r="BQ93" i="29"/>
  <c r="CO93" i="29"/>
  <c r="D94" i="29"/>
  <c r="X94" i="29"/>
  <c r="AV94" i="29"/>
  <c r="BP94" i="29"/>
  <c r="CJ94" i="29"/>
  <c r="DH94" i="29"/>
  <c r="V95" i="29"/>
  <c r="AO95" i="29"/>
  <c r="BH95" i="29"/>
  <c r="CD95" i="29"/>
  <c r="CW95" i="29"/>
  <c r="K96" i="29"/>
  <c r="AD96" i="29"/>
  <c r="AX96" i="29"/>
  <c r="BP96" i="29"/>
  <c r="CH96" i="29"/>
  <c r="CY96" i="29"/>
  <c r="K97" i="29"/>
  <c r="AB97" i="29"/>
  <c r="AS97" i="29"/>
  <c r="BJ97" i="29"/>
  <c r="BZ97" i="29"/>
  <c r="CP97" i="29"/>
  <c r="DF97" i="29"/>
  <c r="Q98" i="29"/>
  <c r="AG98" i="29"/>
  <c r="AW98" i="29"/>
  <c r="BM98" i="29"/>
  <c r="AE98" i="29"/>
  <c r="DF98" i="29"/>
  <c r="BM99" i="29"/>
  <c r="G100" i="29"/>
  <c r="BO100" i="29"/>
  <c r="CY100" i="29"/>
  <c r="AN101" i="29"/>
  <c r="CH101" i="29"/>
  <c r="K102" i="29"/>
  <c r="AS102" i="29"/>
  <c r="CI102" i="29"/>
  <c r="J103" i="29"/>
  <c r="AO103" i="29"/>
  <c r="BL103" i="29"/>
  <c r="CO103" i="29"/>
  <c r="L104" i="29"/>
  <c r="AH104" i="29"/>
  <c r="BI104" i="29"/>
  <c r="CD104" i="29"/>
  <c r="DD104" i="29"/>
  <c r="T105" i="29"/>
  <c r="AT105" i="29"/>
  <c r="BO105" i="29"/>
  <c r="CO105" i="29"/>
  <c r="E106" i="29"/>
  <c r="AE106" i="29"/>
  <c r="AZ106" i="29"/>
  <c r="BU106" i="29"/>
  <c r="CS106" i="29"/>
  <c r="H107" i="29"/>
  <c r="AB107" i="29"/>
  <c r="AY107" i="29"/>
  <c r="BR107" i="29"/>
  <c r="CK107" i="29"/>
  <c r="DD107" i="29"/>
  <c r="U108" i="29"/>
  <c r="AN108" i="29"/>
  <c r="BG108" i="29"/>
  <c r="BZ108" i="29"/>
  <c r="CV108" i="29"/>
  <c r="J109" i="29"/>
  <c r="AC109" i="29"/>
  <c r="AV109" i="29"/>
  <c r="BN109" i="29"/>
  <c r="CH109" i="29"/>
  <c r="CZ109" i="29"/>
  <c r="K110" i="29"/>
  <c r="AA110" i="29"/>
  <c r="AQ110" i="29"/>
  <c r="BG110" i="29"/>
  <c r="BW110" i="29"/>
  <c r="CM110" i="29"/>
  <c r="DC110" i="29"/>
  <c r="N111" i="29"/>
  <c r="AD111" i="29"/>
  <c r="AT111" i="29"/>
  <c r="BJ111" i="29"/>
  <c r="BZ111" i="29"/>
  <c r="CP111" i="29"/>
  <c r="DF111" i="29"/>
  <c r="Q112" i="29"/>
  <c r="AG112" i="29"/>
  <c r="AW112" i="29"/>
  <c r="BM112" i="29"/>
  <c r="CC112" i="29"/>
  <c r="CS112" i="29"/>
  <c r="D113" i="29"/>
  <c r="T113" i="29"/>
  <c r="AJ113" i="29"/>
  <c r="AZ113" i="29"/>
  <c r="BP113" i="29"/>
  <c r="CF113" i="29"/>
  <c r="CV113" i="29"/>
  <c r="G114" i="29"/>
  <c r="W114" i="29"/>
  <c r="AM114" i="29"/>
  <c r="BC114" i="29"/>
  <c r="BS114" i="29"/>
  <c r="CI114" i="29"/>
  <c r="CY114" i="29"/>
  <c r="AF98" i="29"/>
  <c r="DG98" i="29"/>
  <c r="BN99" i="29"/>
  <c r="S100" i="29"/>
  <c r="BP100" i="29"/>
  <c r="E101" i="29"/>
  <c r="AO101" i="29"/>
  <c r="CI101" i="29"/>
  <c r="L102" i="29"/>
  <c r="BC102" i="29"/>
  <c r="CJ102" i="29"/>
  <c r="K103" i="29"/>
  <c r="AP103" i="29"/>
  <c r="BT103" i="29"/>
  <c r="CP103" i="29"/>
  <c r="M104" i="29"/>
  <c r="AI104" i="29"/>
  <c r="BJ104" i="29"/>
  <c r="CE104" i="29"/>
  <c r="DE104" i="29"/>
  <c r="U105" i="29"/>
  <c r="AU105" i="29"/>
  <c r="BP105" i="29"/>
  <c r="CP105" i="29"/>
  <c r="F106" i="29"/>
  <c r="AF106" i="29"/>
  <c r="BA106" i="29"/>
  <c r="BZ106" i="29"/>
  <c r="CT106" i="29"/>
  <c r="I107" i="29"/>
  <c r="AG107" i="29"/>
  <c r="AZ107" i="29"/>
  <c r="BS107" i="29"/>
  <c r="CL107" i="29"/>
  <c r="DH107" i="29"/>
  <c r="V108" i="29"/>
  <c r="AO108" i="29"/>
  <c r="BH108" i="29"/>
  <c r="CA108" i="29"/>
  <c r="CW108" i="29"/>
  <c r="K109" i="29"/>
  <c r="AD109" i="29"/>
  <c r="AW109" i="29"/>
  <c r="BQ109" i="29"/>
  <c r="CI109" i="29"/>
  <c r="DA109" i="29"/>
  <c r="L110" i="29"/>
  <c r="AB110" i="29"/>
  <c r="AR110" i="29"/>
  <c r="BH110" i="29"/>
  <c r="BX110" i="29"/>
  <c r="CN110" i="29"/>
  <c r="DD110" i="29"/>
  <c r="O111" i="29"/>
  <c r="AE111" i="29"/>
  <c r="AU111" i="29"/>
  <c r="BK111" i="29"/>
  <c r="CA111" i="29"/>
  <c r="CQ111" i="29"/>
  <c r="DG111" i="29"/>
  <c r="R112" i="29"/>
  <c r="AH112" i="29"/>
  <c r="AX112" i="29"/>
  <c r="BN112" i="29"/>
  <c r="CD112" i="29"/>
  <c r="CT112" i="29"/>
  <c r="E113" i="29"/>
  <c r="U113" i="29"/>
  <c r="AK113" i="29"/>
  <c r="BA113" i="29"/>
  <c r="BQ113" i="29"/>
  <c r="CG113" i="29"/>
  <c r="CW113" i="29"/>
  <c r="H114" i="29"/>
  <c r="X114" i="29"/>
  <c r="AN114" i="29"/>
  <c r="BD114" i="29"/>
  <c r="BT114" i="29"/>
  <c r="CJ114" i="29"/>
  <c r="CZ114" i="29"/>
  <c r="AT98" i="29"/>
  <c r="DH98" i="29"/>
  <c r="BO99" i="29"/>
  <c r="T100" i="29"/>
  <c r="BQ100" i="29"/>
  <c r="F101" i="29"/>
  <c r="AP101" i="29"/>
  <c r="CJ101" i="29"/>
  <c r="M102" i="29"/>
  <c r="BD102" i="29"/>
  <c r="CK102" i="29"/>
  <c r="L103" i="29"/>
  <c r="AQ103" i="29"/>
  <c r="BU103" i="29"/>
  <c r="CQ103" i="29"/>
  <c r="N104" i="29"/>
  <c r="AO104" i="29"/>
  <c r="BK104" i="29"/>
  <c r="CK104" i="29"/>
  <c r="DF104" i="29"/>
  <c r="V105" i="29"/>
  <c r="AV105" i="29"/>
  <c r="BQ105" i="29"/>
  <c r="CQ105" i="29"/>
  <c r="G106" i="29"/>
  <c r="AG106" i="29"/>
  <c r="BB106" i="29"/>
  <c r="CA106" i="29"/>
  <c r="CU106" i="29"/>
  <c r="J107" i="29"/>
  <c r="AH107" i="29"/>
  <c r="BA107" i="29"/>
  <c r="BT107" i="29"/>
  <c r="CM107" i="29"/>
  <c r="D108" i="29"/>
  <c r="W108" i="29"/>
  <c r="AP108" i="29"/>
  <c r="BI108" i="29"/>
  <c r="CE108" i="29"/>
  <c r="CX108" i="29"/>
  <c r="L109" i="29"/>
  <c r="AE109" i="29"/>
  <c r="AX109" i="29"/>
  <c r="BR109" i="29"/>
  <c r="CJ109" i="29"/>
  <c r="DB109" i="29"/>
  <c r="M110" i="29"/>
  <c r="AC110" i="29"/>
  <c r="AS110" i="29"/>
  <c r="BI110" i="29"/>
  <c r="BY110" i="29"/>
  <c r="CO110" i="29"/>
  <c r="DE110" i="29"/>
  <c r="P111" i="29"/>
  <c r="AF111" i="29"/>
  <c r="AV111" i="29"/>
  <c r="BL111" i="29"/>
  <c r="CB111" i="29"/>
  <c r="CR111" i="29"/>
  <c r="DH111" i="29"/>
  <c r="S112" i="29"/>
  <c r="AI112" i="29"/>
  <c r="AY112" i="29"/>
  <c r="BO112" i="29"/>
  <c r="CE112" i="29"/>
  <c r="CU112" i="29"/>
  <c r="F113" i="29"/>
  <c r="V113" i="29"/>
  <c r="AL113" i="29"/>
  <c r="BB113" i="29"/>
  <c r="BR113" i="29"/>
  <c r="CH113" i="29"/>
  <c r="CX113" i="29"/>
  <c r="I114" i="29"/>
  <c r="Y114" i="29"/>
  <c r="AO114" i="29"/>
  <c r="BE114" i="29"/>
  <c r="BU114" i="29"/>
  <c r="CK114" i="29"/>
  <c r="DA114" i="29"/>
  <c r="AU98" i="29"/>
  <c r="D99" i="29"/>
  <c r="BP99" i="29"/>
  <c r="U100" i="29"/>
  <c r="BR100" i="29"/>
  <c r="G101" i="29"/>
  <c r="BA101" i="29"/>
  <c r="CK101" i="29"/>
  <c r="W102" i="29"/>
  <c r="BE102" i="29"/>
  <c r="CL102" i="29"/>
  <c r="M103" i="29"/>
  <c r="AR103" i="29"/>
  <c r="BV103" i="29"/>
  <c r="CR103" i="29"/>
  <c r="O104" i="29"/>
  <c r="AQ104" i="29"/>
  <c r="BL104" i="29"/>
  <c r="CL104" i="29"/>
  <c r="DG104" i="29"/>
  <c r="AB105" i="29"/>
  <c r="AW105" i="29"/>
  <c r="BR105" i="29"/>
  <c r="CR105" i="29"/>
  <c r="H106" i="29"/>
  <c r="AH106" i="29"/>
  <c r="BC106" i="29"/>
  <c r="CB106" i="29"/>
  <c r="CV106" i="29"/>
  <c r="K107" i="29"/>
  <c r="AI107" i="29"/>
  <c r="BB107" i="29"/>
  <c r="BU107" i="29"/>
  <c r="CN107" i="29"/>
  <c r="E108" i="29"/>
  <c r="X108" i="29"/>
  <c r="AQ108" i="29"/>
  <c r="BJ108" i="29"/>
  <c r="CF108" i="29"/>
  <c r="CY108" i="29"/>
  <c r="M109" i="29"/>
  <c r="AF109" i="29"/>
  <c r="BA109" i="29"/>
  <c r="BS109" i="29"/>
  <c r="CK109" i="29"/>
  <c r="DC109" i="29"/>
  <c r="N110" i="29"/>
  <c r="AD110" i="29"/>
  <c r="AT110" i="29"/>
  <c r="BJ110" i="29"/>
  <c r="BZ110" i="29"/>
  <c r="CP110" i="29"/>
  <c r="DF110" i="29"/>
  <c r="Q111" i="29"/>
  <c r="AG111" i="29"/>
  <c r="AW111" i="29"/>
  <c r="BM111" i="29"/>
  <c r="CC111" i="29"/>
  <c r="CS111" i="29"/>
  <c r="D112" i="29"/>
  <c r="T112" i="29"/>
  <c r="AJ112" i="29"/>
  <c r="AZ112" i="29"/>
  <c r="BP112" i="29"/>
  <c r="CF112" i="29"/>
  <c r="CV112" i="29"/>
  <c r="G113" i="29"/>
  <c r="W113" i="29"/>
  <c r="AM113" i="29"/>
  <c r="BC113" i="29"/>
  <c r="BS113" i="29"/>
  <c r="CI113" i="29"/>
  <c r="CY113" i="29"/>
  <c r="J114" i="29"/>
  <c r="Z114" i="29"/>
  <c r="AP114" i="29"/>
  <c r="BF114" i="29"/>
  <c r="BV114" i="29"/>
  <c r="CL114" i="29"/>
  <c r="DB114" i="29"/>
  <c r="AV98" i="29"/>
  <c r="Q99" i="29"/>
  <c r="CC99" i="29"/>
  <c r="V100" i="29"/>
  <c r="BS100" i="29"/>
  <c r="H101" i="29"/>
  <c r="BB101" i="29"/>
  <c r="CL101" i="29"/>
  <c r="X102" i="29"/>
  <c r="BF102" i="29"/>
  <c r="CM102" i="29"/>
  <c r="N103" i="29"/>
  <c r="AS103" i="29"/>
  <c r="BW103" i="29"/>
  <c r="CX103" i="29"/>
  <c r="P104" i="29"/>
  <c r="AR104" i="29"/>
  <c r="BM104" i="29"/>
  <c r="CM104" i="29"/>
  <c r="DH104" i="29"/>
  <c r="AC105" i="29"/>
  <c r="AX105" i="29"/>
  <c r="BX105" i="29"/>
  <c r="CS105" i="29"/>
  <c r="I106" i="29"/>
  <c r="AI106" i="29"/>
  <c r="BD106" i="29"/>
  <c r="CC106" i="29"/>
  <c r="CW106" i="29"/>
  <c r="L107" i="29"/>
  <c r="AJ107" i="29"/>
  <c r="BC107" i="29"/>
  <c r="BV107" i="29"/>
  <c r="CR107" i="29"/>
  <c r="F108" i="29"/>
  <c r="Y108" i="29"/>
  <c r="AR108" i="29"/>
  <c r="BK108" i="29"/>
  <c r="CG108" i="29"/>
  <c r="CZ108" i="29"/>
  <c r="N109" i="29"/>
  <c r="AG109" i="29"/>
  <c r="BB109" i="29"/>
  <c r="BT109" i="29"/>
  <c r="CL109" i="29"/>
  <c r="DD109" i="29"/>
  <c r="O110" i="29"/>
  <c r="AE110" i="29"/>
  <c r="AU110" i="29"/>
  <c r="BK110" i="29"/>
  <c r="CA110" i="29"/>
  <c r="CQ110" i="29"/>
  <c r="DG110" i="29"/>
  <c r="R111" i="29"/>
  <c r="AH111" i="29"/>
  <c r="AX111" i="29"/>
  <c r="BN111" i="29"/>
  <c r="CD111" i="29"/>
  <c r="CT111" i="29"/>
  <c r="E112" i="29"/>
  <c r="U112" i="29"/>
  <c r="AK112" i="29"/>
  <c r="BA112" i="29"/>
  <c r="BQ112" i="29"/>
  <c r="CG112" i="29"/>
  <c r="CW112" i="29"/>
  <c r="H113" i="29"/>
  <c r="X113" i="29"/>
  <c r="AN113" i="29"/>
  <c r="BD113" i="29"/>
  <c r="BT113" i="29"/>
  <c r="CJ113" i="29"/>
  <c r="CZ113" i="29"/>
  <c r="K114" i="29"/>
  <c r="AA114" i="29"/>
  <c r="AQ114" i="29"/>
  <c r="BG114" i="29"/>
  <c r="BW114" i="29"/>
  <c r="CM114" i="29"/>
  <c r="DC114" i="29"/>
  <c r="BJ98" i="29"/>
  <c r="R99" i="29"/>
  <c r="CD99" i="29"/>
  <c r="W100" i="29"/>
  <c r="CD100" i="29"/>
  <c r="I101" i="29"/>
  <c r="BC101" i="29"/>
  <c r="CV101" i="29"/>
  <c r="Y102" i="29"/>
  <c r="BG102" i="29"/>
  <c r="CN102" i="29"/>
  <c r="O103" i="29"/>
  <c r="AT103" i="29"/>
  <c r="BX103" i="29"/>
  <c r="CZ103" i="29"/>
  <c r="Q104" i="29"/>
  <c r="AS104" i="29"/>
  <c r="BN104" i="29"/>
  <c r="CN104" i="29"/>
  <c r="D105" i="29"/>
  <c r="AD105" i="29"/>
  <c r="AY105" i="29"/>
  <c r="BY105" i="29"/>
  <c r="CT105" i="29"/>
  <c r="O106" i="29"/>
  <c r="AJ106" i="29"/>
  <c r="BE106" i="29"/>
  <c r="CD106" i="29"/>
  <c r="CX106" i="29"/>
  <c r="Q107" i="29"/>
  <c r="AK107" i="29"/>
  <c r="BD107" i="29"/>
  <c r="BW107" i="29"/>
  <c r="CS107" i="29"/>
  <c r="G108" i="29"/>
  <c r="Z108" i="29"/>
  <c r="AS108" i="29"/>
  <c r="BO108" i="29"/>
  <c r="CH108" i="29"/>
  <c r="DA108" i="29"/>
  <c r="O109" i="29"/>
  <c r="AH109" i="29"/>
  <c r="BC109" i="29"/>
  <c r="BU109" i="29"/>
  <c r="CM109" i="29"/>
  <c r="DE109" i="29"/>
  <c r="P110" i="29"/>
  <c r="AF110" i="29"/>
  <c r="AV110" i="29"/>
  <c r="BL110" i="29"/>
  <c r="CB110" i="29"/>
  <c r="CR110" i="29"/>
  <c r="DH110" i="29"/>
  <c r="S111" i="29"/>
  <c r="AI111" i="29"/>
  <c r="AY111" i="29"/>
  <c r="BO111" i="29"/>
  <c r="CE111" i="29"/>
  <c r="CU111" i="29"/>
  <c r="F112" i="29"/>
  <c r="V112" i="29"/>
  <c r="AL112" i="29"/>
  <c r="BB112" i="29"/>
  <c r="BR112" i="29"/>
  <c r="CH112" i="29"/>
  <c r="CX112" i="29"/>
  <c r="I113" i="29"/>
  <c r="Y113" i="29"/>
  <c r="AO113" i="29"/>
  <c r="BE113" i="29"/>
  <c r="BU113" i="29"/>
  <c r="CK113" i="29"/>
  <c r="DA113" i="29"/>
  <c r="L114" i="29"/>
  <c r="AB114" i="29"/>
  <c r="AR114" i="29"/>
  <c r="BH114" i="29"/>
  <c r="BX114" i="29"/>
  <c r="CN114" i="29"/>
  <c r="DD114" i="29"/>
  <c r="BK98" i="29"/>
  <c r="S99" i="29"/>
  <c r="CE99" i="29"/>
  <c r="AI100" i="29"/>
  <c r="CE100" i="29"/>
  <c r="J101" i="29"/>
  <c r="BD101" i="29"/>
  <c r="CW101" i="29"/>
  <c r="Z102" i="29"/>
  <c r="BH102" i="29"/>
  <c r="CO102" i="29"/>
  <c r="P103" i="29"/>
  <c r="AU103" i="29"/>
  <c r="BY103" i="29"/>
  <c r="DA103" i="29"/>
  <c r="R104" i="29"/>
  <c r="AT104" i="29"/>
  <c r="BO104" i="29"/>
  <c r="CO104" i="29"/>
  <c r="E105" i="29"/>
  <c r="AE105" i="29"/>
  <c r="AZ105" i="29"/>
  <c r="BZ105" i="29"/>
  <c r="CU105" i="29"/>
  <c r="P106" i="29"/>
  <c r="AK106" i="29"/>
  <c r="BK106" i="29"/>
  <c r="CE106" i="29"/>
  <c r="CY106" i="29"/>
  <c r="R107" i="29"/>
  <c r="AL107" i="29"/>
  <c r="BE107" i="29"/>
  <c r="BX107" i="29"/>
  <c r="CT107" i="29"/>
  <c r="H108" i="29"/>
  <c r="AA108" i="29"/>
  <c r="AT108" i="29"/>
  <c r="BP108" i="29"/>
  <c r="CI108" i="29"/>
  <c r="DB108" i="29"/>
  <c r="P109" i="29"/>
  <c r="AL109" i="29"/>
  <c r="BD109" i="29"/>
  <c r="BV109" i="29"/>
  <c r="CN109" i="29"/>
  <c r="DF109" i="29"/>
  <c r="Q110" i="29"/>
  <c r="AG110" i="29"/>
  <c r="AW110" i="29"/>
  <c r="BM110" i="29"/>
  <c r="CC110" i="29"/>
  <c r="CS110" i="29"/>
  <c r="D111" i="29"/>
  <c r="T111" i="29"/>
  <c r="AJ111" i="29"/>
  <c r="AZ111" i="29"/>
  <c r="BP111" i="29"/>
  <c r="CF111" i="29"/>
  <c r="CV111" i="29"/>
  <c r="G112" i="29"/>
  <c r="W112" i="29"/>
  <c r="AM112" i="29"/>
  <c r="BC112" i="29"/>
  <c r="BS112" i="29"/>
  <c r="CI112" i="29"/>
  <c r="CY112" i="29"/>
  <c r="J113" i="29"/>
  <c r="Z113" i="29"/>
  <c r="AP113" i="29"/>
  <c r="BF113" i="29"/>
  <c r="BV113" i="29"/>
  <c r="CL113" i="29"/>
  <c r="DB113" i="29"/>
  <c r="M114" i="29"/>
  <c r="AC114" i="29"/>
  <c r="AS114" i="29"/>
  <c r="BI114" i="29"/>
  <c r="BY114" i="29"/>
  <c r="CO114" i="29"/>
  <c r="DE114" i="29"/>
  <c r="BL98" i="29"/>
  <c r="T99" i="29"/>
  <c r="CF99" i="29"/>
  <c r="AJ100" i="29"/>
  <c r="CF100" i="29"/>
  <c r="U101" i="29"/>
  <c r="BE101" i="29"/>
  <c r="CX101" i="29"/>
  <c r="AA102" i="29"/>
  <c r="BI102" i="29"/>
  <c r="CX102" i="29"/>
  <c r="Y103" i="29"/>
  <c r="AV103" i="29"/>
  <c r="BZ103" i="29"/>
  <c r="DB103" i="29"/>
  <c r="S104" i="29"/>
  <c r="AU104" i="29"/>
  <c r="BU104" i="29"/>
  <c r="CP104" i="29"/>
  <c r="F105" i="29"/>
  <c r="AF105" i="29"/>
  <c r="BA105" i="29"/>
  <c r="CA105" i="29"/>
  <c r="CV105" i="29"/>
  <c r="Q106" i="29"/>
  <c r="AL106" i="29"/>
  <c r="BL106" i="29"/>
  <c r="CF106" i="29"/>
  <c r="CZ106" i="29"/>
  <c r="S107" i="29"/>
  <c r="AM107" i="29"/>
  <c r="BF107" i="29"/>
  <c r="CB107" i="29"/>
  <c r="CU107" i="29"/>
  <c r="I108" i="29"/>
  <c r="AB108" i="29"/>
  <c r="AU108" i="29"/>
  <c r="BQ108" i="29"/>
  <c r="CJ108" i="29"/>
  <c r="DC108" i="29"/>
  <c r="Q109" i="29"/>
  <c r="AM109" i="29"/>
  <c r="BE109" i="29"/>
  <c r="BW109" i="29"/>
  <c r="CO109" i="29"/>
  <c r="DG109" i="29"/>
  <c r="R110" i="29"/>
  <c r="AH110" i="29"/>
  <c r="AX110" i="29"/>
  <c r="BN110" i="29"/>
  <c r="CD110" i="29"/>
  <c r="CT110" i="29"/>
  <c r="E111" i="29"/>
  <c r="U111" i="29"/>
  <c r="AK111" i="29"/>
  <c r="BA111" i="29"/>
  <c r="BQ111" i="29"/>
  <c r="CG111" i="29"/>
  <c r="CW111" i="29"/>
  <c r="H112" i="29"/>
  <c r="X112" i="29"/>
  <c r="AN112" i="29"/>
  <c r="BD112" i="29"/>
  <c r="BT112" i="29"/>
  <c r="CJ112" i="29"/>
  <c r="CZ112" i="29"/>
  <c r="K113" i="29"/>
  <c r="AA113" i="29"/>
  <c r="AQ113" i="29"/>
  <c r="BG113" i="29"/>
  <c r="BW113" i="29"/>
  <c r="CM113" i="29"/>
  <c r="DC113" i="29"/>
  <c r="N114" i="29"/>
  <c r="AD114" i="29"/>
  <c r="AT114" i="29"/>
  <c r="BJ114" i="29"/>
  <c r="BZ114" i="29"/>
  <c r="CP114" i="29"/>
  <c r="DF114" i="29"/>
  <c r="BX97" i="29"/>
  <c r="BZ98" i="29"/>
  <c r="AG99" i="29"/>
  <c r="CS99" i="29"/>
  <c r="AK100" i="29"/>
  <c r="CG100" i="29"/>
  <c r="V101" i="29"/>
  <c r="BF101" i="29"/>
  <c r="CY101" i="29"/>
  <c r="AB102" i="29"/>
  <c r="BS102" i="29"/>
  <c r="CY102" i="29"/>
  <c r="Z103" i="29"/>
  <c r="BD103" i="29"/>
  <c r="CA103" i="29"/>
  <c r="DC103" i="29"/>
  <c r="Y104" i="29"/>
  <c r="AV104" i="29"/>
  <c r="BV104" i="29"/>
  <c r="CQ104" i="29"/>
  <c r="L105" i="29"/>
  <c r="AG105" i="29"/>
  <c r="BB105" i="29"/>
  <c r="CB105" i="29"/>
  <c r="CW105" i="29"/>
  <c r="R106" i="29"/>
  <c r="AM106" i="29"/>
  <c r="BM106" i="29"/>
  <c r="CG106" i="29"/>
  <c r="DA106" i="29"/>
  <c r="T107" i="29"/>
  <c r="AN107" i="29"/>
  <c r="BG107" i="29"/>
  <c r="CC107" i="29"/>
  <c r="CV107" i="29"/>
  <c r="J108" i="29"/>
  <c r="AC108" i="29"/>
  <c r="AY108" i="29"/>
  <c r="BR108" i="29"/>
  <c r="CK108" i="29"/>
  <c r="DD108" i="29"/>
  <c r="R109" i="29"/>
  <c r="AN109" i="29"/>
  <c r="BF109" i="29"/>
  <c r="BX109" i="29"/>
  <c r="CP109" i="29"/>
  <c r="DH109" i="29"/>
  <c r="S110" i="29"/>
  <c r="AI110" i="29"/>
  <c r="AY110" i="29"/>
  <c r="BO110" i="29"/>
  <c r="CE110" i="29"/>
  <c r="CU110" i="29"/>
  <c r="F111" i="29"/>
  <c r="V111" i="29"/>
  <c r="AL111" i="29"/>
  <c r="BB111" i="29"/>
  <c r="BR111" i="29"/>
  <c r="CH111" i="29"/>
  <c r="CX111" i="29"/>
  <c r="I112" i="29"/>
  <c r="Y112" i="29"/>
  <c r="AO112" i="29"/>
  <c r="BE112" i="29"/>
  <c r="BU112" i="29"/>
  <c r="CK112" i="29"/>
  <c r="DA112" i="29"/>
  <c r="L113" i="29"/>
  <c r="AB113" i="29"/>
  <c r="AR113" i="29"/>
  <c r="BH113" i="29"/>
  <c r="BX113" i="29"/>
  <c r="CN113" i="29"/>
  <c r="DD113" i="29"/>
  <c r="O114" i="29"/>
  <c r="AE114" i="29"/>
  <c r="AU114" i="29"/>
  <c r="BK114" i="29"/>
  <c r="CA114" i="29"/>
  <c r="CQ114" i="29"/>
  <c r="DG114" i="29"/>
  <c r="BY97" i="29"/>
  <c r="CA98" i="29"/>
  <c r="AH99" i="29"/>
  <c r="CT99" i="29"/>
  <c r="AL100" i="29"/>
  <c r="CH100" i="29"/>
  <c r="W101" i="29"/>
  <c r="BQ101" i="29"/>
  <c r="CZ101" i="29"/>
  <c r="AC102" i="29"/>
  <c r="BT102" i="29"/>
  <c r="CZ102" i="29"/>
  <c r="AA103" i="29"/>
  <c r="BE103" i="29"/>
  <c r="CB103" i="29"/>
  <c r="DD103" i="29"/>
  <c r="AA104" i="29"/>
  <c r="AW104" i="29"/>
  <c r="BW104" i="29"/>
  <c r="CR104" i="29"/>
  <c r="M105" i="29"/>
  <c r="AH105" i="29"/>
  <c r="BH105" i="29"/>
  <c r="CC105" i="29"/>
  <c r="CX105" i="29"/>
  <c r="S106" i="29"/>
  <c r="AN106" i="29"/>
  <c r="BN106" i="29"/>
  <c r="CH106" i="29"/>
  <c r="DF106" i="29"/>
  <c r="U107" i="29"/>
  <c r="AO107" i="29"/>
  <c r="BH107" i="29"/>
  <c r="CD107" i="29"/>
  <c r="CW107" i="29"/>
  <c r="K108" i="29"/>
  <c r="AD108" i="29"/>
  <c r="AZ108" i="29"/>
  <c r="BS108" i="29"/>
  <c r="CL108" i="29"/>
  <c r="DE108" i="29"/>
  <c r="V109" i="29"/>
  <c r="AO109" i="29"/>
  <c r="BG109" i="29"/>
  <c r="BY109" i="29"/>
  <c r="CQ109" i="29"/>
  <c r="D110" i="29"/>
  <c r="T110" i="29"/>
  <c r="AJ110" i="29"/>
  <c r="AZ110" i="29"/>
  <c r="BP110" i="29"/>
  <c r="CF110" i="29"/>
  <c r="CV110" i="29"/>
  <c r="G111" i="29"/>
  <c r="W111" i="29"/>
  <c r="AM111" i="29"/>
  <c r="BC111" i="29"/>
  <c r="BS111" i="29"/>
  <c r="CI111" i="29"/>
  <c r="CY111" i="29"/>
  <c r="J112" i="29"/>
  <c r="Z112" i="29"/>
  <c r="AP112" i="29"/>
  <c r="BF112" i="29"/>
  <c r="BV112" i="29"/>
  <c r="CL112" i="29"/>
  <c r="DB112" i="29"/>
  <c r="M113" i="29"/>
  <c r="AC113" i="29"/>
  <c r="AS113" i="29"/>
  <c r="BI113" i="29"/>
  <c r="BY113" i="29"/>
  <c r="CO113" i="29"/>
  <c r="DE113" i="29"/>
  <c r="P114" i="29"/>
  <c r="AF114" i="29"/>
  <c r="AV114" i="29"/>
  <c r="BL114" i="29"/>
  <c r="CB114" i="29"/>
  <c r="CR114" i="29"/>
  <c r="DH114" i="29"/>
  <c r="CN97" i="29"/>
  <c r="CB98" i="29"/>
  <c r="AI99" i="29"/>
  <c r="CU99" i="29"/>
  <c r="AM100" i="29"/>
  <c r="CI100" i="29"/>
  <c r="X101" i="29"/>
  <c r="BR101" i="29"/>
  <c r="DA101" i="29"/>
  <c r="AM102" i="29"/>
  <c r="BU102" i="29"/>
  <c r="DA102" i="29"/>
  <c r="AB103" i="29"/>
  <c r="BF103" i="29"/>
  <c r="CH103" i="29"/>
  <c r="DE103" i="29"/>
  <c r="AB104" i="29"/>
  <c r="AX104" i="29"/>
  <c r="BX104" i="29"/>
  <c r="CS104" i="29"/>
  <c r="N105" i="29"/>
  <c r="AI105" i="29"/>
  <c r="BI105" i="29"/>
  <c r="CD105" i="29"/>
  <c r="DD105" i="29"/>
  <c r="T106" i="29"/>
  <c r="AO106" i="29"/>
  <c r="BO106" i="29"/>
  <c r="CI106" i="29"/>
  <c r="DG106" i="29"/>
  <c r="V107" i="29"/>
  <c r="AP107" i="29"/>
  <c r="BL107" i="29"/>
  <c r="CE107" i="29"/>
  <c r="CX107" i="29"/>
  <c r="L108" i="29"/>
  <c r="AE108" i="29"/>
  <c r="BA108" i="29"/>
  <c r="BT108" i="29"/>
  <c r="CM108" i="29"/>
  <c r="DF108" i="29"/>
  <c r="W109" i="29"/>
  <c r="AP109" i="29"/>
  <c r="BH109" i="29"/>
  <c r="BZ109" i="29"/>
  <c r="CR109" i="29"/>
  <c r="E110" i="29"/>
  <c r="U110" i="29"/>
  <c r="AK110" i="29"/>
  <c r="BA110" i="29"/>
  <c r="BQ110" i="29"/>
  <c r="CG110" i="29"/>
  <c r="CW110" i="29"/>
  <c r="H111" i="29"/>
  <c r="X111" i="29"/>
  <c r="AN111" i="29"/>
  <c r="BD111" i="29"/>
  <c r="BT111" i="29"/>
  <c r="CJ111" i="29"/>
  <c r="CZ111" i="29"/>
  <c r="K112" i="29"/>
  <c r="AA112" i="29"/>
  <c r="AQ112" i="29"/>
  <c r="BG112" i="29"/>
  <c r="BW112" i="29"/>
  <c r="CM112" i="29"/>
  <c r="DC112" i="29"/>
  <c r="N113" i="29"/>
  <c r="AD113" i="29"/>
  <c r="AT113" i="29"/>
  <c r="BJ113" i="29"/>
  <c r="BZ113" i="29"/>
  <c r="CP113" i="29"/>
  <c r="DF113" i="29"/>
  <c r="Q114" i="29"/>
  <c r="AG114" i="29"/>
  <c r="AW114" i="29"/>
  <c r="BM114" i="29"/>
  <c r="CC114" i="29"/>
  <c r="CS114" i="29"/>
  <c r="CO97" i="29"/>
  <c r="CC98" i="29"/>
  <c r="AJ99" i="29"/>
  <c r="CV99" i="29"/>
  <c r="AY100" i="29"/>
  <c r="CT100" i="29"/>
  <c r="Y101" i="29"/>
  <c r="BS101" i="29"/>
  <c r="DB101" i="29"/>
  <c r="AN102" i="29"/>
  <c r="BV102" i="29"/>
  <c r="DB102" i="29"/>
  <c r="AC103" i="29"/>
  <c r="BG103" i="29"/>
  <c r="CJ103" i="29"/>
  <c r="DF103" i="29"/>
  <c r="AC104" i="29"/>
  <c r="AY104" i="29"/>
  <c r="BY104" i="29"/>
  <c r="CT104" i="29"/>
  <c r="O105" i="29"/>
  <c r="AJ105" i="29"/>
  <c r="BJ105" i="29"/>
  <c r="CE105" i="29"/>
  <c r="DE105" i="29"/>
  <c r="U106" i="29"/>
  <c r="AU106" i="29"/>
  <c r="BP106" i="29"/>
  <c r="CJ106" i="29"/>
  <c r="DH106" i="29"/>
  <c r="W107" i="29"/>
  <c r="AQ107" i="29"/>
  <c r="BM107" i="29"/>
  <c r="CF107" i="29"/>
  <c r="CY107" i="29"/>
  <c r="M108" i="29"/>
  <c r="AI108" i="29"/>
  <c r="BB108" i="29"/>
  <c r="BU108" i="29"/>
  <c r="CN108" i="29"/>
  <c r="DG108" i="29"/>
  <c r="X109" i="29"/>
  <c r="AQ109" i="29"/>
  <c r="BI109" i="29"/>
  <c r="CA109" i="29"/>
  <c r="CS109" i="29"/>
  <c r="F110" i="29"/>
  <c r="V110" i="29"/>
  <c r="AL110" i="29"/>
  <c r="BB110" i="29"/>
  <c r="BR110" i="29"/>
  <c r="CH110" i="29"/>
  <c r="CX110" i="29"/>
  <c r="I111" i="29"/>
  <c r="Y111" i="29"/>
  <c r="AO111" i="29"/>
  <c r="BE111" i="29"/>
  <c r="BU111" i="29"/>
  <c r="CK111" i="29"/>
  <c r="DA111" i="29"/>
  <c r="L112" i="29"/>
  <c r="AB112" i="29"/>
  <c r="AR112" i="29"/>
  <c r="BH112" i="29"/>
  <c r="BX112" i="29"/>
  <c r="CN112" i="29"/>
  <c r="DD112" i="29"/>
  <c r="O113" i="29"/>
  <c r="AE113" i="29"/>
  <c r="AU113" i="29"/>
  <c r="BK113" i="29"/>
  <c r="CA113" i="29"/>
  <c r="CQ113" i="29"/>
  <c r="DG113" i="29"/>
  <c r="R114" i="29"/>
  <c r="AH114" i="29"/>
  <c r="AX114" i="29"/>
  <c r="BN114" i="29"/>
  <c r="CD114" i="29"/>
  <c r="CT114" i="29"/>
  <c r="DD97" i="29"/>
  <c r="CP98" i="29"/>
  <c r="AW99" i="29"/>
  <c r="DH99" i="29"/>
  <c r="AZ100" i="29"/>
  <c r="CU100" i="29"/>
  <c r="Z101" i="29"/>
  <c r="BT101" i="29"/>
  <c r="G102" i="29"/>
  <c r="AO102" i="29"/>
  <c r="BW102" i="29"/>
  <c r="DC102" i="29"/>
  <c r="AD103" i="29"/>
  <c r="BH103" i="29"/>
  <c r="CK103" i="29"/>
  <c r="DG103" i="29"/>
  <c r="AD104" i="29"/>
  <c r="BE104" i="29"/>
  <c r="BZ104" i="29"/>
  <c r="CU104" i="29"/>
  <c r="P105" i="29"/>
  <c r="AK105" i="29"/>
  <c r="BK105" i="29"/>
  <c r="CF105" i="29"/>
  <c r="DF105" i="29"/>
  <c r="V106" i="29"/>
  <c r="AV106" i="29"/>
  <c r="BQ106" i="29"/>
  <c r="CK106" i="29"/>
  <c r="D107" i="29"/>
  <c r="X107" i="29"/>
  <c r="AR107" i="29"/>
  <c r="BN107" i="29"/>
  <c r="CG107" i="29"/>
  <c r="CZ107" i="29"/>
  <c r="N108" i="29"/>
  <c r="AJ108" i="29"/>
  <c r="BC108" i="29"/>
  <c r="BV108" i="29"/>
  <c r="CO108" i="29"/>
  <c r="F109" i="29"/>
  <c r="Y109" i="29"/>
  <c r="AR109" i="29"/>
  <c r="BJ109" i="29"/>
  <c r="CB109" i="29"/>
  <c r="CT109" i="29"/>
  <c r="G110" i="29"/>
  <c r="W110" i="29"/>
  <c r="AM110" i="29"/>
  <c r="BC110" i="29"/>
  <c r="BS110" i="29"/>
  <c r="CI110" i="29"/>
  <c r="CY110" i="29"/>
  <c r="J111" i="29"/>
  <c r="Z111" i="29"/>
  <c r="AP111" i="29"/>
  <c r="BF111" i="29"/>
  <c r="BV111" i="29"/>
  <c r="CL111" i="29"/>
  <c r="DB111" i="29"/>
  <c r="M112" i="29"/>
  <c r="AC112" i="29"/>
  <c r="AS112" i="29"/>
  <c r="BI112" i="29"/>
  <c r="BY112" i="29"/>
  <c r="CO112" i="29"/>
  <c r="DE112" i="29"/>
  <c r="P113" i="29"/>
  <c r="AF113" i="29"/>
  <c r="AV113" i="29"/>
  <c r="BL113" i="29"/>
  <c r="CB113" i="29"/>
  <c r="CR113" i="29"/>
  <c r="DH113" i="29"/>
  <c r="DE97" i="29"/>
  <c r="CQ98" i="29"/>
  <c r="AX99" i="29"/>
  <c r="D100" i="29"/>
  <c r="BA100" i="29"/>
  <c r="CV100" i="29"/>
  <c r="AK101" i="29"/>
  <c r="BU101" i="29"/>
  <c r="H102" i="29"/>
  <c r="AP102" i="29"/>
  <c r="BX102" i="29"/>
  <c r="DD102" i="29"/>
  <c r="AE103" i="29"/>
  <c r="BI103" i="29"/>
  <c r="CL103" i="29"/>
  <c r="DH103" i="29"/>
  <c r="AE104" i="29"/>
  <c r="BF104" i="29"/>
  <c r="CA104" i="29"/>
  <c r="DA104" i="29"/>
  <c r="Q105" i="29"/>
  <c r="AL105" i="29"/>
  <c r="BL105" i="29"/>
  <c r="CG105" i="29"/>
  <c r="DG105" i="29"/>
  <c r="W106" i="29"/>
  <c r="AW106" i="29"/>
  <c r="BR106" i="29"/>
  <c r="CP106" i="29"/>
  <c r="E107" i="29"/>
  <c r="Y107" i="29"/>
  <c r="AV107" i="29"/>
  <c r="BO107" i="29"/>
  <c r="CH107" i="29"/>
  <c r="DA107" i="29"/>
  <c r="O108" i="29"/>
  <c r="AK108" i="29"/>
  <c r="BD108" i="29"/>
  <c r="BW108" i="29"/>
  <c r="CP108" i="29"/>
  <c r="G109" i="29"/>
  <c r="Z109" i="29"/>
  <c r="AS109" i="29"/>
  <c r="BK109" i="29"/>
  <c r="CC109" i="29"/>
  <c r="CW109" i="29"/>
  <c r="H110" i="29"/>
  <c r="X110" i="29"/>
  <c r="AN110" i="29"/>
  <c r="BD110" i="29"/>
  <c r="BT110" i="29"/>
  <c r="CJ110" i="29"/>
  <c r="CZ110" i="29"/>
  <c r="K111" i="29"/>
  <c r="AA111" i="29"/>
  <c r="AQ111" i="29"/>
  <c r="BG111" i="29"/>
  <c r="BW111" i="29"/>
  <c r="CM111" i="29"/>
  <c r="DC111" i="29"/>
  <c r="N112" i="29"/>
  <c r="AD112" i="29"/>
  <c r="AT112" i="29"/>
  <c r="BJ112" i="29"/>
  <c r="BZ112" i="29"/>
  <c r="CP112" i="29"/>
  <c r="DF112" i="29"/>
  <c r="Q113" i="29"/>
  <c r="AG113" i="29"/>
  <c r="AW113" i="29"/>
  <c r="BM113" i="29"/>
  <c r="CC113" i="29"/>
  <c r="CS113" i="29"/>
  <c r="D114" i="29"/>
  <c r="T114" i="29"/>
  <c r="O98" i="29"/>
  <c r="CR98" i="29"/>
  <c r="AY99" i="29"/>
  <c r="E100" i="29"/>
  <c r="BB100" i="29"/>
  <c r="CW100" i="29"/>
  <c r="AL101" i="29"/>
  <c r="BV101" i="29"/>
  <c r="I102" i="29"/>
  <c r="AQ102" i="29"/>
  <c r="BY102" i="29"/>
  <c r="DE102" i="29"/>
  <c r="AF103" i="29"/>
  <c r="BJ103" i="29"/>
  <c r="CM103" i="29"/>
  <c r="I104" i="29"/>
  <c r="AF104" i="29"/>
  <c r="BG104" i="29"/>
  <c r="CB104" i="29"/>
  <c r="DB104" i="29"/>
  <c r="R105" i="29"/>
  <c r="AR105" i="29"/>
  <c r="BM105" i="29"/>
  <c r="CH105" i="29"/>
  <c r="DH105" i="29"/>
  <c r="X106" i="29"/>
  <c r="AX106" i="29"/>
  <c r="BS106" i="29"/>
  <c r="CQ106" i="29"/>
  <c r="F107" i="29"/>
  <c r="Z107" i="29"/>
  <c r="AW107" i="29"/>
  <c r="BP107" i="29"/>
  <c r="CI107" i="29"/>
  <c r="DB107" i="29"/>
  <c r="S108" i="29"/>
  <c r="AL108" i="29"/>
  <c r="BE108" i="29"/>
  <c r="BX108" i="29"/>
  <c r="CQ108" i="29"/>
  <c r="H109" i="29"/>
  <c r="AA109" i="29"/>
  <c r="AT109" i="29"/>
  <c r="BL109" i="29"/>
  <c r="CD109" i="29"/>
  <c r="CX109" i="29"/>
  <c r="I110" i="29"/>
  <c r="Y110" i="29"/>
  <c r="AO110" i="29"/>
  <c r="BE110" i="29"/>
  <c r="BU110" i="29"/>
  <c r="CK110" i="29"/>
  <c r="DA110" i="29"/>
  <c r="L111" i="29"/>
  <c r="AB111" i="29"/>
  <c r="AR111" i="29"/>
  <c r="BH111" i="29"/>
  <c r="BX111" i="29"/>
  <c r="CN111" i="29"/>
  <c r="DD111" i="29"/>
  <c r="O112" i="29"/>
  <c r="AE112" i="29"/>
  <c r="AU112" i="29"/>
  <c r="BK112" i="29"/>
  <c r="P98" i="29"/>
  <c r="CS98" i="29"/>
  <c r="AZ99" i="29"/>
  <c r="F100" i="29"/>
  <c r="BC100" i="29"/>
  <c r="CX100" i="29"/>
  <c r="AM101" i="29"/>
  <c r="CG101" i="29"/>
  <c r="J102" i="29"/>
  <c r="AR102" i="29"/>
  <c r="CH102" i="29"/>
  <c r="I103" i="29"/>
  <c r="AN103" i="29"/>
  <c r="BK103" i="29"/>
  <c r="CN103" i="29"/>
  <c r="K104" i="29"/>
  <c r="AG104" i="29"/>
  <c r="BH104" i="29"/>
  <c r="CC104" i="29"/>
  <c r="DC104" i="29"/>
  <c r="S105" i="29"/>
  <c r="AS105" i="29"/>
  <c r="BN105" i="29"/>
  <c r="CN105" i="29"/>
  <c r="D106" i="29"/>
  <c r="Y106" i="29"/>
  <c r="AY106" i="29"/>
  <c r="BT106" i="29"/>
  <c r="CR106" i="29"/>
  <c r="G107" i="29"/>
  <c r="AA107" i="29"/>
  <c r="AX107" i="29"/>
  <c r="BQ107" i="29"/>
  <c r="CJ107" i="29"/>
  <c r="DC107" i="29"/>
  <c r="T108" i="29"/>
  <c r="AM108" i="29"/>
  <c r="BF108" i="29"/>
  <c r="BY108" i="29"/>
  <c r="CU108" i="29"/>
  <c r="I109" i="29"/>
  <c r="AB109" i="29"/>
  <c r="AU109" i="29"/>
  <c r="BM109" i="29"/>
  <c r="CG109" i="29"/>
  <c r="CY109" i="29"/>
  <c r="J110" i="29"/>
  <c r="Z110" i="29"/>
  <c r="AP110" i="29"/>
  <c r="BF110" i="29"/>
  <c r="BV110" i="29"/>
  <c r="CL110" i="29"/>
  <c r="DB110" i="29"/>
  <c r="M111" i="29"/>
  <c r="AC111" i="29"/>
  <c r="AS111" i="29"/>
  <c r="BI111" i="29"/>
  <c r="BY111" i="29"/>
  <c r="CO111" i="29"/>
  <c r="DE111" i="29"/>
  <c r="P112" i="29"/>
  <c r="AF112" i="29"/>
  <c r="AV112" i="29"/>
  <c r="BL112" i="29"/>
  <c r="CB112" i="29"/>
  <c r="CR112" i="29"/>
  <c r="DH112" i="29"/>
  <c r="S113" i="29"/>
  <c r="BN113" i="29"/>
  <c r="AZ114" i="29"/>
  <c r="BO113" i="29"/>
  <c r="BA114" i="29"/>
  <c r="CD113" i="29"/>
  <c r="BB114" i="29"/>
  <c r="CE113" i="29"/>
  <c r="BO114" i="29"/>
  <c r="CT113" i="29"/>
  <c r="BP114" i="29"/>
  <c r="CU113" i="29"/>
  <c r="BQ114" i="29"/>
  <c r="E114" i="29"/>
  <c r="BR114" i="29"/>
  <c r="F114" i="29"/>
  <c r="CE114" i="29"/>
  <c r="CA112" i="29"/>
  <c r="S114" i="29"/>
  <c r="CF114" i="29"/>
  <c r="DG112" i="29"/>
  <c r="V114" i="29"/>
  <c r="CH114" i="29"/>
  <c r="AY113" i="29"/>
  <c r="AY114" i="29"/>
  <c r="AK114" i="29"/>
  <c r="AL114" i="29"/>
  <c r="CG114" i="29"/>
  <c r="CU114" i="29"/>
  <c r="CV114" i="29"/>
  <c r="CW114" i="29"/>
  <c r="CX114" i="29"/>
  <c r="CQ112" i="29"/>
  <c r="R113" i="29"/>
  <c r="AH113" i="29"/>
  <c r="AI113" i="29"/>
  <c r="AX113" i="29"/>
  <c r="U114" i="29"/>
  <c r="AI114" i="29"/>
  <c r="AJ114" i="29"/>
  <c r="BG9" i="29"/>
  <c r="U7" i="29"/>
  <c r="W8" i="29"/>
  <c r="AR10" i="29"/>
  <c r="F8" i="29"/>
  <c r="H9" i="29"/>
  <c r="CA6" i="29"/>
  <c r="CC7" i="29"/>
  <c r="CE8" i="29"/>
  <c r="AS6" i="29"/>
  <c r="BK7" i="29"/>
  <c r="CC8" i="29"/>
  <c r="AQ6" i="29"/>
  <c r="BD16" i="29"/>
  <c r="R14" i="29"/>
  <c r="CK11" i="29"/>
  <c r="AY9" i="29"/>
  <c r="M7" i="29"/>
  <c r="CS14" i="29"/>
  <c r="BG12" i="29"/>
  <c r="U10" i="29"/>
  <c r="CN7" i="29"/>
  <c r="DA17" i="29"/>
  <c r="BO15" i="29"/>
  <c r="AC13" i="29"/>
  <c r="CV10" i="29"/>
  <c r="BJ8" i="29"/>
  <c r="X6" i="29"/>
  <c r="AK16" i="29"/>
  <c r="DD13" i="29"/>
  <c r="BR11" i="29"/>
  <c r="AF9" i="29"/>
  <c r="CY6" i="29"/>
  <c r="G17" i="29"/>
  <c r="BZ14" i="29"/>
  <c r="AN12" i="29"/>
  <c r="DG9" i="29"/>
  <c r="BU7" i="29"/>
  <c r="CH17" i="29"/>
  <c r="AV15" i="29"/>
  <c r="J13" i="29"/>
  <c r="CC10" i="29"/>
  <c r="AQ8" i="29"/>
  <c r="E6" i="29"/>
  <c r="AB14" i="29"/>
  <c r="CU11" i="29"/>
  <c r="BI9" i="29"/>
  <c r="W7" i="29"/>
  <c r="CS7" i="29"/>
  <c r="L18" i="29"/>
  <c r="R10" i="29"/>
  <c r="AQ9" i="29"/>
  <c r="E7" i="29"/>
  <c r="G8" i="29"/>
  <c r="AB10" i="29"/>
  <c r="CU7" i="29"/>
  <c r="CW8" i="29"/>
  <c r="BK6" i="29"/>
  <c r="BM7" i="29"/>
  <c r="BO8" i="29"/>
  <c r="AC6" i="29"/>
  <c r="AU7" i="29"/>
  <c r="BM8" i="29"/>
  <c r="AA6" i="29"/>
  <c r="AN16" i="29"/>
  <c r="DG13" i="29"/>
  <c r="BU11" i="29"/>
  <c r="AI9" i="29"/>
  <c r="DB6" i="29"/>
  <c r="CC14" i="29"/>
  <c r="AQ12" i="29"/>
  <c r="E10" i="29"/>
  <c r="BX7" i="29"/>
  <c r="CK17" i="29"/>
  <c r="AY15" i="29"/>
  <c r="M13" i="29"/>
  <c r="CF10" i="29"/>
  <c r="AT8" i="29"/>
  <c r="H6" i="29"/>
  <c r="U16" i="29"/>
  <c r="CN13" i="29"/>
  <c r="BB11" i="29"/>
  <c r="P9" i="29"/>
  <c r="CI6" i="29"/>
  <c r="CV16" i="29"/>
  <c r="BJ14" i="29"/>
  <c r="X12" i="29"/>
  <c r="CQ9" i="29"/>
  <c r="BE7" i="29"/>
  <c r="BR17" i="29"/>
  <c r="AF15" i="29"/>
  <c r="CY12" i="29"/>
  <c r="BM10" i="29"/>
  <c r="AA8" i="29"/>
  <c r="AX16" i="29"/>
  <c r="L14" i="29"/>
  <c r="CE11" i="29"/>
  <c r="AS9" i="29"/>
  <c r="G7" i="29"/>
  <c r="V8" i="29"/>
  <c r="BZ8" i="29"/>
  <c r="U6" i="29"/>
  <c r="AA9" i="29"/>
  <c r="CT6" i="29"/>
  <c r="CV7" i="29"/>
  <c r="L10" i="29"/>
  <c r="CE7" i="29"/>
  <c r="CG8" i="29"/>
  <c r="AU6" i="29"/>
  <c r="AW7" i="29"/>
  <c r="AY8" i="29"/>
  <c r="M6" i="29"/>
  <c r="AE7" i="29"/>
  <c r="AW8" i="29"/>
  <c r="K6" i="29"/>
  <c r="X16" i="29"/>
  <c r="CQ13" i="29"/>
  <c r="BE11" i="29"/>
  <c r="S9" i="29"/>
  <c r="CL6" i="29"/>
  <c r="BM14" i="29"/>
  <c r="AA12" i="29"/>
  <c r="CT9" i="29"/>
  <c r="BH7" i="29"/>
  <c r="BU17" i="29"/>
  <c r="AI15" i="29"/>
  <c r="DB12" i="29"/>
  <c r="BP10" i="29"/>
  <c r="AD8" i="29"/>
  <c r="AQ18" i="29"/>
  <c r="E16" i="29"/>
  <c r="BX13" i="29"/>
  <c r="AL11" i="29"/>
  <c r="DE8" i="29"/>
  <c r="BS6" i="29"/>
  <c r="CF16" i="29"/>
  <c r="AT14" i="29"/>
  <c r="H12" i="29"/>
  <c r="CA9" i="29"/>
  <c r="AO7" i="29"/>
  <c r="BB17" i="29"/>
  <c r="P15" i="29"/>
  <c r="CI12" i="29"/>
  <c r="AW10" i="29"/>
  <c r="K8" i="29"/>
  <c r="AH16" i="29"/>
  <c r="DA13" i="29"/>
  <c r="BO11" i="29"/>
  <c r="AC9" i="29"/>
  <c r="CV6" i="29"/>
  <c r="AM8" i="29"/>
  <c r="CH11" i="29"/>
  <c r="K9" i="29"/>
  <c r="CD6" i="29"/>
  <c r="CF7" i="29"/>
  <c r="DA9" i="29"/>
  <c r="BO7" i="29"/>
  <c r="BQ8" i="29"/>
  <c r="AE6" i="29"/>
  <c r="AG7" i="29"/>
  <c r="AI8" i="29"/>
  <c r="BA9" i="29"/>
  <c r="O7" i="29"/>
  <c r="AG8" i="29"/>
  <c r="AT18" i="29"/>
  <c r="H16" i="29"/>
  <c r="CA13" i="29"/>
  <c r="AO11" i="29"/>
  <c r="DH8" i="29"/>
  <c r="BV6" i="29"/>
  <c r="AW14" i="29"/>
  <c r="K12" i="29"/>
  <c r="CD9" i="29"/>
  <c r="AR7" i="29"/>
  <c r="BE17" i="29"/>
  <c r="S15" i="29"/>
  <c r="CL12" i="29"/>
  <c r="AZ10" i="29"/>
  <c r="N8" i="29"/>
  <c r="AA18" i="29"/>
  <c r="CT15" i="29"/>
  <c r="BH13" i="29"/>
  <c r="V11" i="29"/>
  <c r="CO8" i="29"/>
  <c r="BC6" i="29"/>
  <c r="BP16" i="29"/>
  <c r="AD14" i="29"/>
  <c r="CW11" i="29"/>
  <c r="BK9" i="29"/>
  <c r="Y7" i="29"/>
  <c r="AL17" i="29"/>
  <c r="DE14" i="29"/>
  <c r="BS12" i="29"/>
  <c r="AG10" i="29"/>
  <c r="CZ7" i="29"/>
  <c r="R16" i="29"/>
  <c r="CK13" i="29"/>
  <c r="AY11" i="29"/>
  <c r="M9" i="29"/>
  <c r="CF6" i="29"/>
  <c r="BG6" i="29"/>
  <c r="D15" i="29"/>
  <c r="J7" i="29"/>
  <c r="BG8" i="29"/>
  <c r="CZ8" i="29"/>
  <c r="BN6" i="29"/>
  <c r="BP7" i="29"/>
  <c r="CK9" i="29"/>
  <c r="AY7" i="29"/>
  <c r="BA8" i="29"/>
  <c r="O6" i="29"/>
  <c r="Q7" i="29"/>
  <c r="S8" i="29"/>
  <c r="AK9" i="29"/>
  <c r="DD6" i="29"/>
  <c r="Q8" i="29"/>
  <c r="AD18" i="29"/>
  <c r="CW15" i="29"/>
  <c r="BK13" i="29"/>
  <c r="Y11" i="29"/>
  <c r="CR8" i="29"/>
  <c r="BF6" i="29"/>
  <c r="AG14" i="29"/>
  <c r="CZ11" i="29"/>
  <c r="BN9" i="29"/>
  <c r="AB7" i="29"/>
  <c r="AO17" i="29"/>
  <c r="DH14" i="29"/>
  <c r="BV12" i="29"/>
  <c r="AJ10" i="29"/>
  <c r="DC7" i="29"/>
  <c r="K18" i="29"/>
  <c r="CD15" i="29"/>
  <c r="AR13" i="29"/>
  <c r="F11" i="29"/>
  <c r="BY8" i="29"/>
  <c r="AM6" i="29"/>
  <c r="AZ16" i="29"/>
  <c r="N14" i="29"/>
  <c r="CG11" i="29"/>
  <c r="AU9" i="29"/>
  <c r="I7" i="29"/>
  <c r="V17" i="29"/>
  <c r="CO14" i="29"/>
  <c r="BC12" i="29"/>
  <c r="Q10" i="29"/>
  <c r="CJ7" i="29"/>
  <c r="DG15" i="29"/>
  <c r="BU13" i="29"/>
  <c r="AI11" i="29"/>
  <c r="DB8" i="29"/>
  <c r="BP6" i="29"/>
  <c r="CA7" i="29"/>
  <c r="DD7" i="29"/>
  <c r="CP14" i="29"/>
  <c r="F12" i="29"/>
  <c r="CJ8" i="29"/>
  <c r="AX6" i="29"/>
  <c r="AZ7" i="29"/>
  <c r="BU9" i="29"/>
  <c r="AI7" i="29"/>
  <c r="AK8" i="29"/>
  <c r="AM9" i="29"/>
  <c r="DF6" i="29"/>
  <c r="DH7" i="29"/>
  <c r="U9" i="29"/>
  <c r="CN6" i="29"/>
  <c r="DF7" i="29"/>
  <c r="N18" i="29"/>
  <c r="CG15" i="29"/>
  <c r="AU13" i="29"/>
  <c r="I11" i="29"/>
  <c r="CB8" i="29"/>
  <c r="AP6" i="29"/>
  <c r="Q14" i="29"/>
  <c r="CJ11" i="29"/>
  <c r="AX9" i="29"/>
  <c r="L7" i="29"/>
  <c r="Y17" i="29"/>
  <c r="CR14" i="29"/>
  <c r="BF12" i="29"/>
  <c r="T10" i="29"/>
  <c r="CM7" i="29"/>
  <c r="CZ17" i="29"/>
  <c r="BN15" i="29"/>
  <c r="AB13" i="29"/>
  <c r="CU10" i="29"/>
  <c r="BI8" i="29"/>
  <c r="W6" i="29"/>
  <c r="AJ16" i="29"/>
  <c r="DC13" i="29"/>
  <c r="BQ11" i="29"/>
  <c r="AE9" i="29"/>
  <c r="CX6" i="29"/>
  <c r="F17" i="29"/>
  <c r="BY14" i="29"/>
  <c r="AM12" i="29"/>
  <c r="DF9" i="29"/>
  <c r="BT7" i="29"/>
  <c r="CQ15" i="29"/>
  <c r="BE13" i="29"/>
  <c r="S11" i="29"/>
  <c r="CL8" i="29"/>
  <c r="AZ6" i="29"/>
  <c r="CU8" i="29"/>
  <c r="AS13" i="29"/>
  <c r="BL15" i="29"/>
  <c r="BT8" i="29"/>
  <c r="AH6" i="29"/>
  <c r="AJ7" i="29"/>
  <c r="BE9" i="29"/>
  <c r="S7" i="29"/>
  <c r="U8" i="29"/>
  <c r="W9" i="29"/>
  <c r="CP6" i="29"/>
  <c r="CR7" i="29"/>
  <c r="E9" i="29"/>
  <c r="BX6" i="29"/>
  <c r="CP7" i="29"/>
  <c r="DC17" i="29"/>
  <c r="BQ15" i="29"/>
  <c r="AE13" i="29"/>
  <c r="CX10" i="29"/>
  <c r="BL8" i="29"/>
  <c r="Z6" i="29"/>
  <c r="DF13" i="29"/>
  <c r="BT11" i="29"/>
  <c r="AH9" i="29"/>
  <c r="DA6" i="29"/>
  <c r="I17" i="29"/>
  <c r="CB14" i="29"/>
  <c r="AP12" i="29"/>
  <c r="D10" i="29"/>
  <c r="BW7" i="29"/>
  <c r="CJ17" i="29"/>
  <c r="AX15" i="29"/>
  <c r="L13" i="29"/>
  <c r="CE10" i="29"/>
  <c r="AS8" i="29"/>
  <c r="G6" i="29"/>
  <c r="T16" i="29"/>
  <c r="CM13" i="29"/>
  <c r="BA11" i="29"/>
  <c r="O9" i="29"/>
  <c r="CH6" i="29"/>
  <c r="CU16" i="29"/>
  <c r="BI14" i="29"/>
  <c r="W12" i="29"/>
  <c r="CP9" i="29"/>
  <c r="BD7" i="29"/>
  <c r="CA15" i="29"/>
  <c r="AO13" i="29"/>
  <c r="DH10" i="29"/>
  <c r="BV8" i="29"/>
  <c r="AJ6" i="29"/>
  <c r="AH14" i="29"/>
  <c r="CX17" i="29"/>
  <c r="BD8" i="29"/>
  <c r="R6" i="29"/>
  <c r="T7" i="29"/>
  <c r="AO9" i="29"/>
  <c r="DH6" i="29"/>
  <c r="E8" i="29"/>
  <c r="G9" i="29"/>
  <c r="BZ6" i="29"/>
  <c r="CB7" i="29"/>
  <c r="CT8" i="29"/>
  <c r="BH6" i="29"/>
  <c r="BZ7" i="29"/>
  <c r="CM17" i="29"/>
  <c r="BA15" i="29"/>
  <c r="O13" i="29"/>
  <c r="CH10" i="29"/>
  <c r="AV8" i="29"/>
  <c r="J6" i="29"/>
  <c r="CP13" i="29"/>
  <c r="BD11" i="29"/>
  <c r="R9" i="29"/>
  <c r="CK6" i="29"/>
  <c r="CX16" i="29"/>
  <c r="BL14" i="29"/>
  <c r="Z12" i="29"/>
  <c r="CS9" i="29"/>
  <c r="BG7" i="29"/>
  <c r="BT17" i="29"/>
  <c r="AH15" i="29"/>
  <c r="DA12" i="29"/>
  <c r="BO10" i="29"/>
  <c r="AC8" i="29"/>
  <c r="AP18" i="29"/>
  <c r="D16" i="29"/>
  <c r="BW13" i="29"/>
  <c r="AK11" i="29"/>
  <c r="DD8" i="29"/>
  <c r="BR6" i="29"/>
  <c r="CE16" i="29"/>
  <c r="AS14" i="29"/>
  <c r="G12" i="29"/>
  <c r="BZ9" i="29"/>
  <c r="AN7" i="29"/>
  <c r="BK15" i="29"/>
  <c r="Y13" i="29"/>
  <c r="CR10" i="29"/>
  <c r="BF8" i="29"/>
  <c r="T6" i="29"/>
  <c r="DA11" i="29"/>
  <c r="AN8" i="29"/>
  <c r="AP9" i="29"/>
  <c r="D7" i="29"/>
  <c r="Y9" i="29"/>
  <c r="CR6" i="29"/>
  <c r="CT7" i="29"/>
  <c r="CV8" i="29"/>
  <c r="BJ6" i="29"/>
  <c r="BL7" i="29"/>
  <c r="CD8" i="29"/>
  <c r="AR6" i="29"/>
  <c r="BJ7" i="29"/>
  <c r="BW17" i="29"/>
  <c r="AK15" i="29"/>
  <c r="DD12" i="29"/>
  <c r="BR10" i="29"/>
  <c r="AF8" i="29"/>
  <c r="G16" i="29"/>
  <c r="BZ13" i="29"/>
  <c r="AN11" i="29"/>
  <c r="DG8" i="29"/>
  <c r="BU6" i="29"/>
  <c r="CH16" i="29"/>
  <c r="AV14" i="29"/>
  <c r="J12" i="29"/>
  <c r="CC9" i="29"/>
  <c r="AQ7" i="29"/>
  <c r="BD17" i="29"/>
  <c r="R15" i="29"/>
  <c r="CK12" i="29"/>
  <c r="AY10" i="29"/>
  <c r="M8" i="29"/>
  <c r="Z18" i="29"/>
  <c r="CS15" i="29"/>
  <c r="BG13" i="29"/>
  <c r="U11" i="29"/>
  <c r="CN8" i="29"/>
  <c r="BB6" i="29"/>
  <c r="BO16" i="29"/>
  <c r="AC14" i="29"/>
  <c r="CV11" i="29"/>
  <c r="BJ9" i="29"/>
  <c r="X7" i="29"/>
  <c r="AU15" i="29"/>
  <c r="I13" i="29"/>
  <c r="CB10" i="29"/>
  <c r="AP8" i="29"/>
  <c r="CQ6" i="29"/>
  <c r="BA16" i="29"/>
  <c r="BY9" i="29"/>
  <c r="X8" i="29"/>
  <c r="Z9" i="29"/>
  <c r="CS6" i="29"/>
  <c r="I9" i="29"/>
  <c r="CB6" i="29"/>
  <c r="CD7" i="29"/>
  <c r="CF8" i="29"/>
  <c r="AT6" i="29"/>
  <c r="AV7" i="29"/>
  <c r="BN8" i="29"/>
  <c r="AB6" i="29"/>
  <c r="AT7" i="29"/>
  <c r="BG17" i="29"/>
  <c r="U15" i="29"/>
  <c r="CN12" i="29"/>
  <c r="BB10" i="29"/>
  <c r="P8" i="29"/>
  <c r="CV15" i="29"/>
  <c r="BJ13" i="29"/>
  <c r="X11" i="29"/>
  <c r="CQ8" i="29"/>
  <c r="BE6" i="29"/>
  <c r="BR16" i="29"/>
  <c r="AF14" i="29"/>
  <c r="CY11" i="29"/>
  <c r="BM9" i="29"/>
  <c r="AA7" i="29"/>
  <c r="AN17" i="29"/>
  <c r="DG14" i="29"/>
  <c r="BU12" i="29"/>
  <c r="AI10" i="29"/>
  <c r="DB7" i="29"/>
  <c r="J18" i="29"/>
  <c r="CC15" i="29"/>
  <c r="AQ13" i="29"/>
  <c r="E11" i="29"/>
  <c r="BX8" i="29"/>
  <c r="AL6" i="29"/>
  <c r="AY16" i="29"/>
  <c r="M14" i="29"/>
  <c r="CF11" i="29"/>
  <c r="AT9" i="29"/>
  <c r="H7" i="29"/>
  <c r="AE15" i="29"/>
  <c r="CX12" i="29"/>
  <c r="BL10" i="29"/>
  <c r="Z8" i="29"/>
  <c r="X9" i="29"/>
  <c r="G11" i="29"/>
  <c r="AR14" i="29"/>
  <c r="H8" i="29"/>
  <c r="J9" i="29"/>
  <c r="CC6" i="29"/>
  <c r="CX8" i="29"/>
  <c r="BL6" i="29"/>
  <c r="BN7" i="29"/>
  <c r="BP8" i="29"/>
  <c r="AD6" i="29"/>
  <c r="AF7" i="29"/>
  <c r="AX8" i="29"/>
  <c r="L6" i="29"/>
  <c r="AD7" i="29"/>
  <c r="AQ17" i="29"/>
  <c r="E15" i="29"/>
  <c r="BX12" i="29"/>
  <c r="AL10" i="29"/>
  <c r="DE7" i="29"/>
  <c r="CF15" i="29"/>
  <c r="AT13" i="29"/>
  <c r="H11" i="29"/>
  <c r="CA8" i="29"/>
  <c r="AO6" i="29"/>
  <c r="BB16" i="29"/>
  <c r="P14" i="29"/>
  <c r="CI11" i="29"/>
  <c r="AW9" i="29"/>
  <c r="K7" i="29"/>
  <c r="X17" i="29"/>
  <c r="CQ14" i="29"/>
  <c r="BE12" i="29"/>
  <c r="S10" i="29"/>
  <c r="CL7" i="29"/>
  <c r="CY17" i="29"/>
  <c r="BM15" i="29"/>
  <c r="AA13" i="29"/>
  <c r="CT10" i="29"/>
  <c r="BH8" i="29"/>
  <c r="V6" i="29"/>
  <c r="AI16" i="29"/>
  <c r="DB13" i="29"/>
  <c r="BP11" i="29"/>
  <c r="AD9" i="29"/>
  <c r="CW6" i="29"/>
  <c r="O15" i="29"/>
  <c r="CH12" i="29"/>
  <c r="AV10" i="29"/>
  <c r="J8" i="29"/>
  <c r="BH10" i="29"/>
  <c r="O14" i="29"/>
  <c r="CW7" i="29"/>
  <c r="CY8" i="29"/>
  <c r="BM6" i="29"/>
  <c r="CH8" i="29"/>
  <c r="AV6" i="29"/>
  <c r="AX7" i="29"/>
  <c r="AZ8" i="29"/>
  <c r="N6" i="29"/>
  <c r="P7" i="29"/>
  <c r="AH8" i="29"/>
  <c r="AZ9" i="29"/>
  <c r="N7" i="29"/>
  <c r="AA17" i="29"/>
  <c r="CT14" i="29"/>
  <c r="BH12" i="29"/>
  <c r="V10" i="29"/>
  <c r="CO7" i="29"/>
  <c r="BP15" i="29"/>
  <c r="AD13" i="29"/>
  <c r="CW10" i="29"/>
  <c r="BK8" i="29"/>
  <c r="Y6" i="29"/>
  <c r="AL16" i="29"/>
  <c r="DE13" i="29"/>
  <c r="BS11" i="29"/>
  <c r="AG9" i="29"/>
  <c r="CZ6" i="29"/>
  <c r="H17" i="29"/>
  <c r="CA14" i="29"/>
  <c r="AO12" i="29"/>
  <c r="DH9" i="29"/>
  <c r="BV7" i="29"/>
  <c r="CI17" i="29"/>
  <c r="AW15" i="29"/>
  <c r="K13" i="29"/>
  <c r="CD10" i="29"/>
  <c r="AR8" i="29"/>
  <c r="F6" i="29"/>
  <c r="S16" i="29"/>
  <c r="CL13" i="29"/>
  <c r="AZ11" i="29"/>
  <c r="N9" i="29"/>
  <c r="CG6" i="29"/>
  <c r="DD14" i="29"/>
  <c r="BR12" i="29"/>
  <c r="AF10" i="29"/>
  <c r="CY7" i="29"/>
  <c r="BI6" i="29"/>
  <c r="BW12" i="29"/>
  <c r="W17" i="29"/>
  <c r="CS10" i="29"/>
  <c r="CG7" i="29"/>
  <c r="CI8" i="29"/>
  <c r="AW6" i="29"/>
  <c r="BR8" i="29"/>
  <c r="AF6" i="29"/>
  <c r="AH7" i="29"/>
  <c r="AJ8" i="29"/>
  <c r="AL9" i="29"/>
  <c r="DE6" i="29"/>
  <c r="R8" i="29"/>
  <c r="AJ9" i="29"/>
  <c r="DC6" i="29"/>
  <c r="K17" i="29"/>
  <c r="CD14" i="29"/>
  <c r="AR12" i="29"/>
  <c r="F10" i="29"/>
  <c r="BY7" i="29"/>
  <c r="AZ15" i="29"/>
  <c r="N13" i="29"/>
  <c r="CG10" i="29"/>
  <c r="AU8" i="29"/>
  <c r="I6" i="29"/>
  <c r="V16" i="29"/>
  <c r="CO13" i="29"/>
  <c r="BC11" i="29"/>
  <c r="Q9" i="29"/>
  <c r="CJ6" i="29"/>
  <c r="CW16" i="29"/>
  <c r="BK14" i="29"/>
  <c r="Y12" i="29"/>
  <c r="CR9" i="29"/>
  <c r="BF7" i="29"/>
  <c r="BS17" i="29"/>
  <c r="AG15" i="29"/>
  <c r="CZ12" i="29"/>
  <c r="BN10" i="29"/>
  <c r="AB8" i="29"/>
  <c r="AO18" i="29"/>
  <c r="DH15" i="29"/>
  <c r="BV13" i="29"/>
  <c r="AJ11" i="29"/>
  <c r="DC8" i="29"/>
  <c r="BQ6" i="29"/>
  <c r="CN14" i="29"/>
  <c r="BB12" i="29"/>
  <c r="P10" i="29"/>
  <c r="CI7" i="29"/>
  <c r="CS8" i="29"/>
  <c r="AK10" i="29"/>
  <c r="AV9" i="29"/>
  <c r="Z13" i="29"/>
  <c r="BQ7" i="29"/>
  <c r="BS8" i="29"/>
  <c r="AG6" i="29"/>
  <c r="BB8" i="29"/>
  <c r="P6" i="29"/>
  <c r="R7" i="29"/>
  <c r="T8" i="29"/>
  <c r="V9" i="29"/>
  <c r="CO6" i="29"/>
  <c r="DG7" i="29"/>
  <c r="T9" i="29"/>
  <c r="CM6" i="29"/>
  <c r="CZ16" i="29"/>
  <c r="BN14" i="29"/>
  <c r="AB12" i="29"/>
  <c r="CU9" i="29"/>
  <c r="BI7" i="29"/>
  <c r="AJ15" i="29"/>
  <c r="DC12" i="29"/>
  <c r="BQ10" i="29"/>
  <c r="AE8" i="29"/>
  <c r="AR18" i="29"/>
  <c r="F16" i="29"/>
  <c r="BY13" i="29"/>
  <c r="AM11" i="29"/>
  <c r="DF8" i="29"/>
  <c r="BT6" i="29"/>
  <c r="CG16" i="29"/>
  <c r="AU14" i="29"/>
  <c r="I12" i="29"/>
  <c r="CB9" i="29"/>
  <c r="AP7" i="29"/>
  <c r="BC17" i="29"/>
  <c r="Q15" i="29"/>
  <c r="CJ12" i="29"/>
  <c r="AX10" i="29"/>
  <c r="L8" i="29"/>
  <c r="Y18" i="29"/>
  <c r="CR15" i="29"/>
  <c r="BF13" i="29"/>
  <c r="T11" i="29"/>
  <c r="CM8" i="29"/>
  <c r="BA6" i="29"/>
  <c r="BX14" i="29"/>
  <c r="AL12" i="29"/>
  <c r="DE9" i="29"/>
  <c r="BS7" i="29"/>
  <c r="BT16" i="29"/>
  <c r="AC7" i="29"/>
  <c r="CE15" i="29"/>
  <c r="BD12" i="29"/>
  <c r="AM7" i="29"/>
  <c r="BA7" i="29"/>
  <c r="BC8" i="29"/>
  <c r="Q6" i="29"/>
  <c r="AL8" i="29"/>
  <c r="AN9" i="29"/>
  <c r="DG6" i="29"/>
  <c r="D8" i="29"/>
  <c r="F9" i="29"/>
  <c r="BY6" i="29"/>
  <c r="CQ7" i="29"/>
  <c r="D9" i="29"/>
  <c r="BW6" i="29"/>
  <c r="CJ16" i="29"/>
  <c r="AX14" i="29"/>
  <c r="L12" i="29"/>
  <c r="CE9" i="29"/>
  <c r="AS7" i="29"/>
  <c r="T15" i="29"/>
  <c r="CM12" i="29"/>
  <c r="BA10" i="29"/>
  <c r="O8" i="29"/>
  <c r="AB18" i="29"/>
  <c r="CU15" i="29"/>
  <c r="BI13" i="29"/>
  <c r="W11" i="29"/>
  <c r="CP8" i="29"/>
  <c r="BD6" i="29"/>
  <c r="BQ16" i="29"/>
  <c r="AE14" i="29"/>
  <c r="CX11" i="29"/>
  <c r="BL9" i="29"/>
  <c r="Z7" i="29"/>
  <c r="AM17" i="29"/>
  <c r="DF14" i="29"/>
  <c r="BT12" i="29"/>
  <c r="AH10" i="29"/>
  <c r="DA7" i="29"/>
  <c r="I18" i="29"/>
  <c r="CB15" i="29"/>
  <c r="AP13" i="29"/>
  <c r="D11" i="29"/>
  <c r="BW8" i="29"/>
  <c r="AK6" i="29"/>
  <c r="BH14" i="29"/>
  <c r="V12" i="29"/>
  <c r="CO9" i="29"/>
  <c r="BC7" i="29"/>
  <c r="AK7" i="29"/>
  <c r="BO9" i="29"/>
  <c r="AN6" i="29"/>
  <c r="CK7" i="29"/>
  <c r="AE6" i="35" l="1" a="1"/>
  <c r="AE6" i="37" a="1"/>
  <c r="AE6" i="8" a="1"/>
  <c r="D3" i="14"/>
  <c r="D28" i="14"/>
  <c r="D27" i="14"/>
  <c r="D16" i="14"/>
  <c r="D15" i="14"/>
  <c r="S150" i="14"/>
  <c r="M150" i="14"/>
  <c r="S149" i="14"/>
  <c r="M149" i="14"/>
  <c r="S148" i="14"/>
  <c r="M148" i="14"/>
  <c r="S147" i="14"/>
  <c r="M147" i="14"/>
  <c r="S146" i="14"/>
  <c r="M146" i="14"/>
  <c r="S145" i="14"/>
  <c r="M145" i="14"/>
  <c r="S144" i="14"/>
  <c r="M144" i="14"/>
  <c r="S143" i="14"/>
  <c r="M143" i="14"/>
  <c r="S142" i="14"/>
  <c r="M142" i="14"/>
  <c r="S141" i="14"/>
  <c r="M141" i="14"/>
  <c r="S140" i="14"/>
  <c r="M140" i="14"/>
  <c r="S139" i="14"/>
  <c r="M139" i="14"/>
  <c r="S138" i="14"/>
  <c r="M138" i="14"/>
  <c r="S137" i="14"/>
  <c r="M137" i="14"/>
  <c r="S136" i="14"/>
  <c r="M136" i="14"/>
  <c r="S135" i="14"/>
  <c r="M135" i="14"/>
  <c r="S134" i="14"/>
  <c r="M134" i="14"/>
  <c r="S133" i="14"/>
  <c r="M133" i="14"/>
  <c r="S132" i="14"/>
  <c r="M132" i="14"/>
  <c r="S131" i="14"/>
  <c r="M131" i="14"/>
  <c r="S130" i="14"/>
  <c r="M130" i="14"/>
  <c r="S129" i="14"/>
  <c r="M129" i="14"/>
  <c r="S128" i="14"/>
  <c r="M128" i="14"/>
  <c r="S127" i="14"/>
  <c r="M127" i="14"/>
  <c r="S126" i="14"/>
  <c r="M126" i="14"/>
  <c r="S125" i="14"/>
  <c r="M125" i="14"/>
  <c r="S124" i="14"/>
  <c r="M124" i="14"/>
  <c r="S123" i="14"/>
  <c r="M123" i="14"/>
  <c r="S122" i="14"/>
  <c r="M122" i="14"/>
  <c r="S121" i="14"/>
  <c r="M121" i="14"/>
  <c r="S120" i="14"/>
  <c r="M120" i="14"/>
  <c r="S119" i="14"/>
  <c r="M119" i="14"/>
  <c r="S118" i="14"/>
  <c r="M118" i="14"/>
  <c r="S117" i="14"/>
  <c r="M117" i="14"/>
  <c r="S116" i="14"/>
  <c r="M116" i="14"/>
  <c r="S115" i="14"/>
  <c r="M115" i="14"/>
  <c r="S114" i="14"/>
  <c r="M114" i="14"/>
  <c r="S113" i="14"/>
  <c r="M113" i="14"/>
  <c r="S112" i="14"/>
  <c r="M112" i="14"/>
  <c r="S111" i="14"/>
  <c r="M111" i="14"/>
  <c r="S110" i="14"/>
  <c r="M110" i="14"/>
  <c r="S109" i="14"/>
  <c r="M109" i="14"/>
  <c r="S108" i="14"/>
  <c r="M108" i="14"/>
  <c r="S107" i="14"/>
  <c r="M107" i="14"/>
  <c r="S106" i="14"/>
  <c r="M106" i="14"/>
  <c r="S105" i="14"/>
  <c r="M105"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M103" i="14" l="1"/>
  <c r="AE86" i="37"/>
  <c r="AE34" i="37"/>
  <c r="AE62" i="37"/>
  <c r="AE28" i="37"/>
  <c r="AE105" i="37"/>
  <c r="AE71" i="37"/>
  <c r="AE15" i="37"/>
  <c r="AE35" i="37"/>
  <c r="AE46" i="37"/>
  <c r="AE107" i="37"/>
  <c r="AE89" i="37"/>
  <c r="AE39" i="37"/>
  <c r="AE12" i="37"/>
  <c r="AE65" i="37"/>
  <c r="AE80" i="37"/>
  <c r="AE6" i="37"/>
  <c r="AE102" i="37"/>
  <c r="AE103" i="37"/>
  <c r="AE16" i="37"/>
  <c r="AE81" i="37"/>
  <c r="AE30" i="37"/>
  <c r="AE91" i="37"/>
  <c r="AE73" i="37"/>
  <c r="AE23" i="37"/>
  <c r="AE50" i="37"/>
  <c r="AE59" i="37"/>
  <c r="AE101" i="37"/>
  <c r="AE19" i="37"/>
  <c r="AE14" i="37"/>
  <c r="AE75" i="37"/>
  <c r="AE57" i="37"/>
  <c r="AE7" i="37"/>
  <c r="AE96" i="37"/>
  <c r="AE70" i="37"/>
  <c r="AE41" i="37"/>
  <c r="AE97" i="37"/>
  <c r="AE108" i="37"/>
  <c r="AE76" i="37"/>
  <c r="AE43" i="37"/>
  <c r="AE25" i="37"/>
  <c r="AE85" i="37"/>
  <c r="AE17" i="37"/>
  <c r="AE31" i="37"/>
  <c r="AE20" i="37"/>
  <c r="AE36" i="37"/>
  <c r="AE44" i="37"/>
  <c r="AE27" i="37"/>
  <c r="AE9" i="37"/>
  <c r="AE69" i="37"/>
  <c r="AE54" i="37"/>
  <c r="AE66" i="37"/>
  <c r="AE109" i="37"/>
  <c r="AE11" i="37"/>
  <c r="AE104" i="37"/>
  <c r="AE53" i="37"/>
  <c r="AE99" i="37"/>
  <c r="AE33" i="37"/>
  <c r="AE82" i="37"/>
  <c r="AE92" i="37"/>
  <c r="AE112" i="37"/>
  <c r="AE38" i="37"/>
  <c r="AE93" i="37"/>
  <c r="AE106" i="37"/>
  <c r="AE88" i="37"/>
  <c r="AE37" i="37"/>
  <c r="AE22" i="37"/>
  <c r="AE83" i="37"/>
  <c r="AE77" i="37"/>
  <c r="AE72" i="37"/>
  <c r="AE21" i="37"/>
  <c r="AE51" i="37"/>
  <c r="AE110" i="37"/>
  <c r="AE55" i="37"/>
  <c r="AE90" i="37"/>
  <c r="AE114" i="37"/>
  <c r="AE67" i="37"/>
  <c r="AE48" i="37"/>
  <c r="AE61" i="37"/>
  <c r="AE74" i="37"/>
  <c r="AE56" i="37"/>
  <c r="AE111" i="37"/>
  <c r="AE52" i="37"/>
  <c r="AE13" i="37"/>
  <c r="AE64" i="37"/>
  <c r="AE113" i="37"/>
  <c r="AE84" i="37"/>
  <c r="AE45" i="37"/>
  <c r="AE58" i="37"/>
  <c r="AE40" i="37"/>
  <c r="AE95" i="37"/>
  <c r="AE98" i="37"/>
  <c r="AE63" i="37"/>
  <c r="AE32" i="37"/>
  <c r="AE49" i="37"/>
  <c r="AE29" i="37"/>
  <c r="AE42" i="37"/>
  <c r="AE24" i="37"/>
  <c r="AE79" i="37"/>
  <c r="AE18" i="37"/>
  <c r="AE8" i="37"/>
  <c r="AE26" i="37"/>
  <c r="AE68" i="37"/>
  <c r="AE94" i="37"/>
  <c r="AE60" i="37"/>
  <c r="AE10" i="37"/>
  <c r="AE87" i="37"/>
  <c r="AE47" i="37"/>
  <c r="AE100" i="37"/>
  <c r="AE78" i="37"/>
  <c r="AE107" i="35"/>
  <c r="AE41" i="35"/>
  <c r="AE92" i="35"/>
  <c r="AE111" i="35"/>
  <c r="AE65" i="35"/>
  <c r="AE87" i="35"/>
  <c r="AE25" i="35"/>
  <c r="AE8" i="35"/>
  <c r="AE114" i="35"/>
  <c r="AE14" i="35"/>
  <c r="AE17" i="35"/>
  <c r="AE18" i="35"/>
  <c r="AE85" i="35"/>
  <c r="AE9" i="35"/>
  <c r="AE15" i="35"/>
  <c r="AE36" i="35"/>
  <c r="AE19" i="35"/>
  <c r="AE55" i="35"/>
  <c r="AE95" i="35"/>
  <c r="AE97" i="35"/>
  <c r="AE71" i="35"/>
  <c r="AE106" i="35"/>
  <c r="AE52" i="35"/>
  <c r="AE90" i="35"/>
  <c r="AE77" i="35"/>
  <c r="AE82" i="35"/>
  <c r="AE57" i="35"/>
  <c r="AE23" i="35"/>
  <c r="AE42" i="35"/>
  <c r="AE29" i="35"/>
  <c r="AE13" i="35"/>
  <c r="AE33" i="35"/>
  <c r="AE108" i="35"/>
  <c r="AE69" i="35"/>
  <c r="AE54" i="35"/>
  <c r="AE80" i="35"/>
  <c r="AE62" i="35"/>
  <c r="AE74" i="35"/>
  <c r="AE103" i="35"/>
  <c r="AE49" i="35"/>
  <c r="AE32" i="35"/>
  <c r="AE53" i="35"/>
  <c r="AE34" i="35"/>
  <c r="AE58" i="35"/>
  <c r="AE38" i="35"/>
  <c r="AE39" i="35"/>
  <c r="AE91" i="35"/>
  <c r="AE112" i="35"/>
  <c r="AE75" i="35"/>
  <c r="AE73" i="35"/>
  <c r="AE100" i="35"/>
  <c r="AE45" i="35"/>
  <c r="AE113" i="35"/>
  <c r="AE96" i="35"/>
  <c r="AE98" i="35"/>
  <c r="AE102" i="35"/>
  <c r="AE78" i="35"/>
  <c r="AE40" i="35"/>
  <c r="AE104" i="35"/>
  <c r="AE61" i="35"/>
  <c r="AE28" i="35"/>
  <c r="AE16" i="35"/>
  <c r="AE21" i="35"/>
  <c r="AE20" i="35"/>
  <c r="AE44" i="35"/>
  <c r="AE7" i="35"/>
  <c r="AE12" i="35"/>
  <c r="AE35" i="35"/>
  <c r="AE83" i="35"/>
  <c r="AE27" i="35"/>
  <c r="AE26" i="35"/>
  <c r="AE56" i="35"/>
  <c r="AE24" i="35"/>
  <c r="AE11" i="35"/>
  <c r="AE89" i="35"/>
  <c r="AE43" i="35"/>
  <c r="AE47" i="35"/>
  <c r="AE94" i="35"/>
  <c r="AE76" i="35"/>
  <c r="AE31" i="35"/>
  <c r="AE64" i="35"/>
  <c r="AE6" i="35"/>
  <c r="AE115" i="35" s="1"/>
  <c r="AE60" i="35"/>
  <c r="AE109" i="35"/>
  <c r="AE68" i="35"/>
  <c r="AE51" i="35"/>
  <c r="AE79" i="35"/>
  <c r="AE84" i="35"/>
  <c r="AE46" i="35"/>
  <c r="AE110" i="35"/>
  <c r="AE67" i="35"/>
  <c r="AE30" i="35"/>
  <c r="AE10" i="35"/>
  <c r="AE72" i="35"/>
  <c r="AE63" i="35"/>
  <c r="AE99" i="35"/>
  <c r="AE37" i="35"/>
  <c r="AE105" i="35"/>
  <c r="AE66" i="35"/>
  <c r="AE93" i="35"/>
  <c r="AE88" i="35"/>
  <c r="AE86" i="35"/>
  <c r="AE70" i="35"/>
  <c r="AE50" i="35"/>
  <c r="AE48" i="35"/>
  <c r="AE81" i="35"/>
  <c r="AE22" i="35"/>
  <c r="AE59" i="35"/>
  <c r="AE101" i="35"/>
  <c r="AE6" i="8"/>
  <c r="AE41" i="8"/>
  <c r="AE100" i="8"/>
  <c r="AE93" i="8"/>
  <c r="AE25" i="8"/>
  <c r="AE99" i="8"/>
  <c r="AE86" i="8"/>
  <c r="AE34" i="8"/>
  <c r="AE77" i="8"/>
  <c r="AE13" i="8"/>
  <c r="AE47" i="8"/>
  <c r="AE85" i="8"/>
  <c r="AE19" i="8"/>
  <c r="AE95" i="8"/>
  <c r="AE61" i="8"/>
  <c r="AE27" i="8"/>
  <c r="AE104" i="8"/>
  <c r="AE70" i="8"/>
  <c r="AE83" i="8"/>
  <c r="AE29" i="8"/>
  <c r="AE72" i="8"/>
  <c r="AE90" i="8"/>
  <c r="AE52" i="8"/>
  <c r="AE84" i="8"/>
  <c r="AE113" i="8"/>
  <c r="AE79" i="8"/>
  <c r="AE45" i="8"/>
  <c r="AE11" i="8"/>
  <c r="AE88" i="8"/>
  <c r="AE54" i="8"/>
  <c r="AE63" i="8"/>
  <c r="AE106" i="8"/>
  <c r="AE38" i="8"/>
  <c r="AE69" i="8"/>
  <c r="AE97" i="8"/>
  <c r="AE22" i="8"/>
  <c r="AE68" i="8"/>
  <c r="AE65" i="8"/>
  <c r="AE31" i="8"/>
  <c r="AE108" i="8"/>
  <c r="AE74" i="8"/>
  <c r="AE40" i="8"/>
  <c r="AE67" i="8"/>
  <c r="AE49" i="8"/>
  <c r="AE15" i="8"/>
  <c r="AE92" i="8"/>
  <c r="AE58" i="8"/>
  <c r="AE53" i="8"/>
  <c r="AE76" i="8"/>
  <c r="AE8" i="8"/>
  <c r="AE24" i="8"/>
  <c r="AE33" i="8"/>
  <c r="AE42" i="8"/>
  <c r="AE26" i="8"/>
  <c r="AE110" i="8"/>
  <c r="AE17" i="8"/>
  <c r="AE114" i="8"/>
  <c r="AE51" i="8"/>
  <c r="AE112" i="8"/>
  <c r="AE78" i="8"/>
  <c r="AE44" i="8"/>
  <c r="AE10" i="8"/>
  <c r="AE87" i="8"/>
  <c r="AE35" i="8"/>
  <c r="AE80" i="8"/>
  <c r="AE12" i="8"/>
  <c r="AE55" i="8"/>
  <c r="AE21" i="8"/>
  <c r="AE30" i="8"/>
  <c r="AE107" i="8"/>
  <c r="AE39" i="8"/>
  <c r="AE18" i="8"/>
  <c r="AE56" i="8"/>
  <c r="AE37" i="8"/>
  <c r="AE36" i="8"/>
  <c r="AE96" i="8"/>
  <c r="AE62" i="8"/>
  <c r="AE28" i="8"/>
  <c r="AE105" i="8"/>
  <c r="AE71" i="8"/>
  <c r="AE98" i="8"/>
  <c r="AE46" i="8"/>
  <c r="AE89" i="8"/>
  <c r="AE64" i="8"/>
  <c r="AE73" i="8"/>
  <c r="AE111" i="8"/>
  <c r="AE9" i="8"/>
  <c r="AE94" i="8"/>
  <c r="AE82" i="8"/>
  <c r="AE81" i="8"/>
  <c r="AE103" i="8"/>
  <c r="AE101" i="8"/>
  <c r="AE66" i="8"/>
  <c r="AE48" i="8"/>
  <c r="AE14" i="8"/>
  <c r="AE91" i="8"/>
  <c r="AE57" i="8"/>
  <c r="AE23" i="8"/>
  <c r="AE20" i="8"/>
  <c r="AE50" i="8"/>
  <c r="AE32" i="8"/>
  <c r="AE109" i="8"/>
  <c r="AE75" i="8"/>
  <c r="AE7" i="8"/>
  <c r="AE16" i="8"/>
  <c r="AE59" i="8"/>
  <c r="AE102" i="8"/>
  <c r="AE43" i="8"/>
  <c r="AE60" i="8"/>
  <c r="N127" i="14"/>
  <c r="T127" i="14" s="1"/>
  <c r="N142" i="14"/>
  <c r="D90" i="35" s="1"/>
  <c r="N120" i="14"/>
  <c r="T120" i="14" s="1"/>
  <c r="N143" i="14"/>
  <c r="T143" i="14" s="1"/>
  <c r="N113" i="14"/>
  <c r="D32" i="35" s="1"/>
  <c r="N136" i="14"/>
  <c r="T136" i="14" s="1"/>
  <c r="N138" i="14"/>
  <c r="N146" i="14"/>
  <c r="T146" i="14" s="1"/>
  <c r="N141" i="14"/>
  <c r="T141" i="14" s="1"/>
  <c r="N137" i="14"/>
  <c r="T137" i="14" s="1"/>
  <c r="N134" i="14"/>
  <c r="T134" i="14" s="1"/>
  <c r="N133" i="14"/>
  <c r="T133" i="14" s="1"/>
  <c r="N132" i="14"/>
  <c r="T132" i="14" s="1"/>
  <c r="N150" i="14"/>
  <c r="T150" i="14" s="1"/>
  <c r="N149" i="14"/>
  <c r="T149" i="14" s="1"/>
  <c r="N148" i="14"/>
  <c r="T148" i="14" s="1"/>
  <c r="N147" i="14"/>
  <c r="T147" i="14" s="1"/>
  <c r="N135" i="14"/>
  <c r="D103" i="35" s="1"/>
  <c r="N111" i="14"/>
  <c r="T111" i="14" s="1"/>
  <c r="N119" i="14"/>
  <c r="D14" i="35" s="1"/>
  <c r="N112" i="14"/>
  <c r="D104" i="35" s="1"/>
  <c r="N128" i="14"/>
  <c r="D66" i="35" s="1"/>
  <c r="N105" i="14"/>
  <c r="N121" i="14"/>
  <c r="D18" i="35" s="1"/>
  <c r="N144" i="14"/>
  <c r="D91" i="35" s="1"/>
  <c r="N130" i="14"/>
  <c r="N145" i="14"/>
  <c r="D108" i="35" s="1"/>
  <c r="N115" i="14"/>
  <c r="D109" i="35" s="1"/>
  <c r="N123" i="14"/>
  <c r="D39" i="35" s="1"/>
  <c r="N108" i="14"/>
  <c r="N116" i="14"/>
  <c r="N124" i="14"/>
  <c r="D37" i="35" s="1"/>
  <c r="N139" i="14"/>
  <c r="D99" i="35" s="1"/>
  <c r="N109" i="14"/>
  <c r="T109" i="14" s="1"/>
  <c r="N117" i="14"/>
  <c r="N125" i="14"/>
  <c r="D30" i="35" s="1"/>
  <c r="N140" i="14"/>
  <c r="T140" i="14" s="1"/>
  <c r="N107" i="14"/>
  <c r="T107" i="14" s="1"/>
  <c r="N131" i="14"/>
  <c r="D97" i="35" s="1"/>
  <c r="N110" i="14"/>
  <c r="N118" i="14"/>
  <c r="N126" i="14"/>
  <c r="N129" i="14"/>
  <c r="D110" i="35" s="1"/>
  <c r="N122" i="14"/>
  <c r="D36" i="35" s="1"/>
  <c r="N114" i="14"/>
  <c r="T114" i="14" s="1"/>
  <c r="N106"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55" i="14"/>
  <c r="AE115" i="8" l="1"/>
  <c r="D31" i="35"/>
  <c r="N55" i="14"/>
  <c r="T55" i="14" s="1"/>
  <c r="M53" i="14"/>
  <c r="D84" i="35"/>
  <c r="AE115" i="37"/>
  <c r="AF86" i="37" s="1"/>
  <c r="AF107" i="35"/>
  <c r="AF6" i="8"/>
  <c r="D6" i="35"/>
  <c r="D87" i="35"/>
  <c r="D13" i="35"/>
  <c r="D112" i="35"/>
  <c r="D83" i="35"/>
  <c r="D111" i="35"/>
  <c r="D89" i="35"/>
  <c r="D10" i="35"/>
  <c r="T115" i="14"/>
  <c r="E109" i="35" s="1"/>
  <c r="T110" i="14"/>
  <c r="E84" i="35" s="1"/>
  <c r="T121" i="14"/>
  <c r="E18" i="35" s="1"/>
  <c r="T122" i="14"/>
  <c r="E36" i="35" s="1"/>
  <c r="T126" i="14"/>
  <c r="E31" i="35" s="1"/>
  <c r="T131" i="14"/>
  <c r="E97" i="35" s="1"/>
  <c r="T145" i="14"/>
  <c r="E108" i="35" s="1"/>
  <c r="T130" i="14"/>
  <c r="E111" i="35" s="1"/>
  <c r="T144" i="14"/>
  <c r="E91" i="35" s="1"/>
  <c r="T117" i="14"/>
  <c r="E10" i="35" s="1"/>
  <c r="T135" i="14"/>
  <c r="E103" i="35" s="1"/>
  <c r="T118" i="14"/>
  <c r="T138" i="14"/>
  <c r="E112" i="35" s="1"/>
  <c r="T112" i="14"/>
  <c r="E104" i="35" s="1"/>
  <c r="T125" i="14"/>
  <c r="E30" i="35" s="1"/>
  <c r="T139" i="14"/>
  <c r="E99" i="35" s="1"/>
  <c r="T142" i="14"/>
  <c r="E90" i="35" s="1"/>
  <c r="T128" i="14"/>
  <c r="E66" i="35" s="1"/>
  <c r="T119" i="14"/>
  <c r="T113" i="14"/>
  <c r="E32" i="35" s="1"/>
  <c r="T124" i="14"/>
  <c r="E37" i="35" s="1"/>
  <c r="T116" i="14"/>
  <c r="T108" i="14"/>
  <c r="E83" i="35" s="1"/>
  <c r="T106" i="14"/>
  <c r="T123" i="14"/>
  <c r="E39" i="35" s="1"/>
  <c r="T105" i="14"/>
  <c r="E89" i="35" s="1"/>
  <c r="T129" i="14"/>
  <c r="E110" i="35" s="1"/>
  <c r="N72" i="14"/>
  <c r="N74" i="14"/>
  <c r="N88" i="14"/>
  <c r="N85" i="14"/>
  <c r="T85" i="14" s="1"/>
  <c r="N96" i="14"/>
  <c r="T96" i="14" s="1"/>
  <c r="N69" i="14"/>
  <c r="T69" i="14" s="1"/>
  <c r="N99" i="14"/>
  <c r="T99" i="14" s="1"/>
  <c r="N67" i="14"/>
  <c r="N78" i="14"/>
  <c r="N86" i="14"/>
  <c r="T86" i="14" s="1"/>
  <c r="N77" i="14"/>
  <c r="N87" i="14"/>
  <c r="N70" i="14"/>
  <c r="N83" i="14"/>
  <c r="T83" i="14" s="1"/>
  <c r="N98" i="14"/>
  <c r="T98" i="14" s="1"/>
  <c r="N97" i="14"/>
  <c r="T97" i="14" s="1"/>
  <c r="N66" i="14"/>
  <c r="N65" i="14"/>
  <c r="N80" i="14"/>
  <c r="N94" i="14"/>
  <c r="D108" i="37" s="1"/>
  <c r="N93" i="14"/>
  <c r="N92" i="14"/>
  <c r="T92" i="14" s="1"/>
  <c r="N91" i="14"/>
  <c r="N76" i="14"/>
  <c r="T76" i="14" s="1"/>
  <c r="N89" i="14"/>
  <c r="T89" i="14" s="1"/>
  <c r="N73" i="14"/>
  <c r="N71" i="14"/>
  <c r="N84" i="14"/>
  <c r="N68" i="14"/>
  <c r="N82" i="14"/>
  <c r="T82" i="14" s="1"/>
  <c r="N81" i="14"/>
  <c r="T81" i="14" s="1"/>
  <c r="N95" i="14"/>
  <c r="T95" i="14" s="1"/>
  <c r="N64" i="14"/>
  <c r="N79" i="14"/>
  <c r="N90" i="14"/>
  <c r="T90" i="14" s="1"/>
  <c r="N75" i="14"/>
  <c r="N63" i="14"/>
  <c r="T63" i="14" s="1"/>
  <c r="N62" i="14"/>
  <c r="N57" i="14"/>
  <c r="N61" i="14"/>
  <c r="N58" i="14"/>
  <c r="T58" i="14" s="1"/>
  <c r="N56" i="14"/>
  <c r="N60" i="14"/>
  <c r="T60" i="14" s="1"/>
  <c r="N59" i="14"/>
  <c r="S49" i="14"/>
  <c r="T49" i="14" s="1"/>
  <c r="S48" i="14"/>
  <c r="T48" i="14" s="1"/>
  <c r="S47" i="14"/>
  <c r="T47" i="14" s="1"/>
  <c r="S46" i="14"/>
  <c r="T46" i="14" s="1"/>
  <c r="S45" i="14"/>
  <c r="T45" i="14" s="1"/>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S10" i="14"/>
  <c r="S9" i="14"/>
  <c r="S8" i="14"/>
  <c r="S7" i="14"/>
  <c r="S6" i="14"/>
  <c r="M44" i="14"/>
  <c r="N44" i="14" s="1"/>
  <c r="M7" i="14"/>
  <c r="N7" i="14" s="1"/>
  <c r="M8" i="14"/>
  <c r="N8" i="14" s="1"/>
  <c r="M9" i="14"/>
  <c r="N9" i="14" s="1"/>
  <c r="M10" i="14"/>
  <c r="N10" i="14" s="1"/>
  <c r="M11" i="14"/>
  <c r="N11" i="14" s="1"/>
  <c r="M12" i="14"/>
  <c r="N12" i="14" s="1"/>
  <c r="M13" i="14"/>
  <c r="N13" i="14" s="1"/>
  <c r="M14" i="14"/>
  <c r="N14" i="14" s="1"/>
  <c r="M15" i="14"/>
  <c r="N15" i="14" s="1"/>
  <c r="M16" i="14"/>
  <c r="N16" i="14" s="1"/>
  <c r="M17" i="14"/>
  <c r="N17" i="14" s="1"/>
  <c r="M18" i="14"/>
  <c r="N18" i="14" s="1"/>
  <c r="M19" i="14"/>
  <c r="N19" i="14" s="1"/>
  <c r="M20" i="14"/>
  <c r="N20" i="14" s="1"/>
  <c r="M21" i="14"/>
  <c r="N21" i="14" s="1"/>
  <c r="M22" i="14"/>
  <c r="N22" i="14" s="1"/>
  <c r="M23" i="14"/>
  <c r="N23" i="14" s="1"/>
  <c r="M24" i="14"/>
  <c r="N24" i="14" s="1"/>
  <c r="M25" i="14"/>
  <c r="N25" i="14" s="1"/>
  <c r="M26" i="14"/>
  <c r="N26" i="14" s="1"/>
  <c r="M27" i="14"/>
  <c r="N27" i="14" s="1"/>
  <c r="M28" i="14"/>
  <c r="N28" i="14" s="1"/>
  <c r="M29" i="14"/>
  <c r="N29" i="14" s="1"/>
  <c r="M30" i="14"/>
  <c r="N30" i="14" s="1"/>
  <c r="M31" i="14"/>
  <c r="N31" i="14" s="1"/>
  <c r="M32" i="14"/>
  <c r="N32" i="14" s="1"/>
  <c r="M33" i="14"/>
  <c r="N33" i="14" s="1"/>
  <c r="M34" i="14"/>
  <c r="N34" i="14" s="1"/>
  <c r="M35" i="14"/>
  <c r="N35" i="14" s="1"/>
  <c r="M36" i="14"/>
  <c r="N36" i="14" s="1"/>
  <c r="M37" i="14"/>
  <c r="N37" i="14" s="1"/>
  <c r="M38" i="14"/>
  <c r="N38" i="14" s="1"/>
  <c r="M39" i="14"/>
  <c r="N39" i="14" s="1"/>
  <c r="M40" i="14"/>
  <c r="N40" i="14" s="1"/>
  <c r="M41" i="14"/>
  <c r="N41" i="14" s="1"/>
  <c r="M42" i="14"/>
  <c r="N42" i="14" s="1"/>
  <c r="M43" i="14"/>
  <c r="N43" i="14" s="1"/>
  <c r="M6" i="14"/>
  <c r="E13" i="35" l="1"/>
  <c r="E14" i="35"/>
  <c r="E6" i="35"/>
  <c r="D110" i="37"/>
  <c r="D32" i="37"/>
  <c r="D90" i="37"/>
  <c r="D91" i="37"/>
  <c r="D99" i="37"/>
  <c r="D30" i="37"/>
  <c r="D39" i="37"/>
  <c r="D36" i="37"/>
  <c r="N6" i="14"/>
  <c r="N2" i="14" s="1"/>
  <c r="M4" i="14"/>
  <c r="D111" i="37"/>
  <c r="D109" i="37"/>
  <c r="D97" i="37"/>
  <c r="D14" i="37"/>
  <c r="D18" i="37"/>
  <c r="D103" i="37"/>
  <c r="D37" i="37"/>
  <c r="D13" i="37"/>
  <c r="AF79" i="35"/>
  <c r="AF35" i="35"/>
  <c r="AF22" i="35"/>
  <c r="AF45" i="35"/>
  <c r="AF71" i="35"/>
  <c r="AF26" i="35"/>
  <c r="AF47" i="35"/>
  <c r="AF14" i="35"/>
  <c r="AF10" i="35"/>
  <c r="AF101" i="35"/>
  <c r="AF108" i="35"/>
  <c r="AF65" i="35"/>
  <c r="AF80" i="35"/>
  <c r="AF68" i="35"/>
  <c r="AF55" i="35"/>
  <c r="AF70" i="35"/>
  <c r="AF48" i="35"/>
  <c r="AF73" i="35"/>
  <c r="AF95" i="8"/>
  <c r="AF58" i="8"/>
  <c r="AF111" i="37"/>
  <c r="AF69" i="35"/>
  <c r="AF7" i="35"/>
  <c r="AF90" i="35"/>
  <c r="AF6" i="35"/>
  <c r="AF53" i="35"/>
  <c r="AF16" i="35"/>
  <c r="AF20" i="35"/>
  <c r="AF105" i="35"/>
  <c r="AF36" i="35"/>
  <c r="AF39" i="35"/>
  <c r="AF74" i="35"/>
  <c r="AF56" i="35"/>
  <c r="AF110" i="35"/>
  <c r="AF61" i="35"/>
  <c r="AF94" i="35"/>
  <c r="AF31" i="35"/>
  <c r="AF8" i="35"/>
  <c r="AF72" i="35"/>
  <c r="AF99" i="35"/>
  <c r="AF95" i="35"/>
  <c r="AF109" i="35"/>
  <c r="AF23" i="35"/>
  <c r="AF27" i="35"/>
  <c r="AF50" i="35"/>
  <c r="AF30" i="35"/>
  <c r="AF19" i="35"/>
  <c r="AF54" i="35"/>
  <c r="AF33" i="35"/>
  <c r="AF11" i="35"/>
  <c r="AF51" i="35"/>
  <c r="AF114" i="35"/>
  <c r="AF17" i="35"/>
  <c r="AF59" i="35"/>
  <c r="AF15" i="35"/>
  <c r="AF75" i="35"/>
  <c r="AF100" i="35"/>
  <c r="AF29" i="35"/>
  <c r="AF87" i="35"/>
  <c r="AF106" i="35"/>
  <c r="AF84" i="35"/>
  <c r="AF86" i="35"/>
  <c r="AF77" i="35"/>
  <c r="AF57" i="35"/>
  <c r="AF13" i="35"/>
  <c r="AF44" i="35"/>
  <c r="AF12" i="35"/>
  <c r="AF9" i="35"/>
  <c r="AF112" i="35"/>
  <c r="AF81" i="35"/>
  <c r="AF25" i="35"/>
  <c r="AF32" i="35"/>
  <c r="AF34" i="35"/>
  <c r="AF85" i="35"/>
  <c r="AF91" i="35"/>
  <c r="AF64" i="35"/>
  <c r="AF60" i="35"/>
  <c r="AF18" i="35"/>
  <c r="AF102" i="35"/>
  <c r="AF52" i="35"/>
  <c r="AF78" i="35"/>
  <c r="AF104" i="35"/>
  <c r="AF42" i="35"/>
  <c r="AF21" i="35"/>
  <c r="AF37" i="35"/>
  <c r="AF66" i="35"/>
  <c r="AF82" i="35"/>
  <c r="AF93" i="35"/>
  <c r="AF40" i="35"/>
  <c r="AF43" i="35"/>
  <c r="AF111" i="35"/>
  <c r="AF103" i="35"/>
  <c r="AF24" i="35"/>
  <c r="AF89" i="35"/>
  <c r="AF38" i="35"/>
  <c r="AF76" i="35"/>
  <c r="AF113" i="35"/>
  <c r="AF83" i="35"/>
  <c r="AF49" i="35"/>
  <c r="AF58" i="35"/>
  <c r="AF96" i="35"/>
  <c r="AF97" i="35"/>
  <c r="AF98" i="35"/>
  <c r="AF46" i="35"/>
  <c r="AF67" i="35"/>
  <c r="AF28" i="35"/>
  <c r="AF63" i="35"/>
  <c r="AF41" i="35"/>
  <c r="AF88" i="35"/>
  <c r="AF42" i="8"/>
  <c r="AF81" i="8"/>
  <c r="AF38" i="8"/>
  <c r="AF94" i="8"/>
  <c r="AF93" i="8"/>
  <c r="AF72" i="8"/>
  <c r="AF76" i="8"/>
  <c r="AF33" i="8"/>
  <c r="AF17" i="8"/>
  <c r="AF98" i="8"/>
  <c r="AF64" i="8"/>
  <c r="AF40" i="8"/>
  <c r="AF105" i="8"/>
  <c r="AF51" i="8"/>
  <c r="AF88" i="8"/>
  <c r="AF74" i="8"/>
  <c r="AF85" i="8"/>
  <c r="AF62" i="8"/>
  <c r="AF7" i="8"/>
  <c r="AF79" i="8"/>
  <c r="AF25" i="8"/>
  <c r="AF92" i="8"/>
  <c r="AF28" i="8"/>
  <c r="AF56" i="8"/>
  <c r="AF11" i="8"/>
  <c r="AF60" i="8"/>
  <c r="AF34" i="8"/>
  <c r="AF77" i="8"/>
  <c r="AF16" i="8"/>
  <c r="AF78" i="8"/>
  <c r="AF101" i="8"/>
  <c r="AF35" i="8"/>
  <c r="AF83" i="8"/>
  <c r="AF26" i="8"/>
  <c r="AF31" i="8"/>
  <c r="AF47" i="8"/>
  <c r="AF54" i="8"/>
  <c r="AF91" i="8"/>
  <c r="AF97" i="8"/>
  <c r="AF107" i="8"/>
  <c r="AF27" i="8"/>
  <c r="AF112" i="8"/>
  <c r="AF70" i="8"/>
  <c r="AF109" i="8"/>
  <c r="AF9" i="8"/>
  <c r="AF103" i="8"/>
  <c r="AF108" i="8"/>
  <c r="AF8" i="8"/>
  <c r="AF20" i="8"/>
  <c r="AF39" i="8"/>
  <c r="AF48" i="8"/>
  <c r="AF55" i="8"/>
  <c r="AF102" i="8"/>
  <c r="AF61" i="8"/>
  <c r="AF12" i="8"/>
  <c r="AF63" i="8"/>
  <c r="AF46" i="8"/>
  <c r="AF18" i="8"/>
  <c r="AF39" i="37"/>
  <c r="AF19" i="37"/>
  <c r="AF14" i="37"/>
  <c r="AF89" i="37"/>
  <c r="AF20" i="37"/>
  <c r="AF78" i="37"/>
  <c r="AF114" i="37"/>
  <c r="AF7" i="37"/>
  <c r="AF31" i="37"/>
  <c r="AF82" i="37"/>
  <c r="AF47" i="37"/>
  <c r="AF91" i="37"/>
  <c r="AF23" i="37"/>
  <c r="AF90" i="37"/>
  <c r="AF87" i="37"/>
  <c r="AF11" i="37"/>
  <c r="AF46" i="37"/>
  <c r="AF72" i="37"/>
  <c r="AF68" i="37"/>
  <c r="AF51" i="37"/>
  <c r="AF60" i="37"/>
  <c r="AF85" i="37"/>
  <c r="AF62" i="37"/>
  <c r="AF28" i="37"/>
  <c r="AF26" i="37"/>
  <c r="AF45" i="37"/>
  <c r="AF58" i="37"/>
  <c r="AF81" i="37"/>
  <c r="AF104" i="37"/>
  <c r="AF83" i="37"/>
  <c r="AF109" i="37"/>
  <c r="AF99" i="37"/>
  <c r="AF96" i="37"/>
  <c r="AF13" i="37"/>
  <c r="AF93" i="37"/>
  <c r="AF84" i="37"/>
  <c r="AF41" i="37"/>
  <c r="AF69" i="37"/>
  <c r="AF18" i="37"/>
  <c r="AF97" i="37"/>
  <c r="AF37" i="8"/>
  <c r="AF52" i="37"/>
  <c r="AF19" i="8"/>
  <c r="AF50" i="37"/>
  <c r="AF87" i="8"/>
  <c r="AF112" i="37"/>
  <c r="AF23" i="8"/>
  <c r="AF61" i="37"/>
  <c r="AF80" i="37"/>
  <c r="AF68" i="8"/>
  <c r="AF67" i="37"/>
  <c r="AF49" i="37"/>
  <c r="AF86" i="8"/>
  <c r="AF77" i="37"/>
  <c r="AF59" i="8"/>
  <c r="AF45" i="8"/>
  <c r="AF15" i="37"/>
  <c r="AF15" i="8"/>
  <c r="AF33" i="37"/>
  <c r="AF14" i="8"/>
  <c r="AF106" i="8"/>
  <c r="AF63" i="37"/>
  <c r="AF22" i="8"/>
  <c r="AF27" i="37"/>
  <c r="AF30" i="8"/>
  <c r="D6" i="37"/>
  <c r="AF57" i="37"/>
  <c r="D10" i="37"/>
  <c r="AF52" i="8"/>
  <c r="AF64" i="37"/>
  <c r="AF105" i="37"/>
  <c r="AF67" i="8"/>
  <c r="AF73" i="37"/>
  <c r="AF44" i="8"/>
  <c r="AF55" i="37"/>
  <c r="AF107" i="37"/>
  <c r="AF53" i="8"/>
  <c r="AF100" i="37"/>
  <c r="AF50" i="8"/>
  <c r="AF106" i="37"/>
  <c r="AF73" i="8"/>
  <c r="AF99" i="8"/>
  <c r="D84" i="37"/>
  <c r="AF8" i="37"/>
  <c r="AF30" i="37"/>
  <c r="AF43" i="37"/>
  <c r="AF40" i="37"/>
  <c r="AF59" i="37"/>
  <c r="AF103" i="37"/>
  <c r="AF74" i="37"/>
  <c r="AF32" i="8"/>
  <c r="AF90" i="8"/>
  <c r="AF102" i="37"/>
  <c r="AF110" i="8"/>
  <c r="AF108" i="37"/>
  <c r="AF36" i="8"/>
  <c r="AF53" i="37"/>
  <c r="AF66" i="8"/>
  <c r="AF10" i="37"/>
  <c r="AF17" i="37"/>
  <c r="AF71" i="8"/>
  <c r="AF104" i="8"/>
  <c r="AF100" i="8"/>
  <c r="AF29" i="37"/>
  <c r="AF6" i="37"/>
  <c r="AF65" i="8"/>
  <c r="D104" i="37"/>
  <c r="AF37" i="37"/>
  <c r="AF75" i="8"/>
  <c r="AF113" i="8"/>
  <c r="AF113" i="37"/>
  <c r="AF71" i="37"/>
  <c r="AF49" i="8"/>
  <c r="AF94" i="37"/>
  <c r="AF35" i="37"/>
  <c r="AF10" i="8"/>
  <c r="AF95" i="37"/>
  <c r="AF101" i="37"/>
  <c r="AF80" i="8"/>
  <c r="AF12" i="37"/>
  <c r="AF24" i="8"/>
  <c r="AF29" i="8"/>
  <c r="AF9" i="37"/>
  <c r="AF111" i="8"/>
  <c r="AF88" i="37"/>
  <c r="D83" i="37"/>
  <c r="AF24" i="37"/>
  <c r="AF16" i="37"/>
  <c r="AF114" i="8"/>
  <c r="AF76" i="37"/>
  <c r="AF96" i="8"/>
  <c r="AF25" i="37"/>
  <c r="AF54" i="37"/>
  <c r="AF92" i="37"/>
  <c r="AF57" i="8"/>
  <c r="AF41" i="8"/>
  <c r="AF36" i="37"/>
  <c r="AF89" i="8"/>
  <c r="AF21" i="8"/>
  <c r="AF56" i="37"/>
  <c r="AF22" i="37"/>
  <c r="AF38" i="37"/>
  <c r="AF42" i="37"/>
  <c r="AF34" i="37"/>
  <c r="AF66" i="37"/>
  <c r="AF82" i="8"/>
  <c r="AF13" i="8"/>
  <c r="AF21" i="37"/>
  <c r="AF43" i="8"/>
  <c r="AF110" i="37"/>
  <c r="AF98" i="37"/>
  <c r="AF84" i="8"/>
  <c r="AF69" i="8"/>
  <c r="AF48" i="37"/>
  <c r="AF65" i="37"/>
  <c r="AF70" i="37"/>
  <c r="AF92" i="35"/>
  <c r="AF62" i="35"/>
  <c r="AF32" i="37"/>
  <c r="AF75" i="37"/>
  <c r="AF79" i="37"/>
  <c r="AF44" i="37"/>
  <c r="D66" i="37"/>
  <c r="F108" i="35"/>
  <c r="O108" i="35"/>
  <c r="N108" i="35"/>
  <c r="M108" i="35"/>
  <c r="L108" i="35"/>
  <c r="K108" i="35"/>
  <c r="I108" i="35"/>
  <c r="H108" i="35"/>
  <c r="G108" i="35"/>
  <c r="J108" i="35"/>
  <c r="G6" i="35"/>
  <c r="O6" i="35"/>
  <c r="N6" i="35"/>
  <c r="L6" i="35"/>
  <c r="J6" i="35"/>
  <c r="I6" i="35"/>
  <c r="H6" i="35"/>
  <c r="M6" i="35"/>
  <c r="K6" i="35"/>
  <c r="F37" i="35"/>
  <c r="I37" i="35"/>
  <c r="H37" i="35"/>
  <c r="N37" i="35"/>
  <c r="M37" i="35"/>
  <c r="L37" i="35"/>
  <c r="K37" i="35"/>
  <c r="J37" i="35"/>
  <c r="O37" i="35"/>
  <c r="G37" i="35"/>
  <c r="F84" i="35"/>
  <c r="H84" i="35"/>
  <c r="G84" i="35"/>
  <c r="O84" i="35"/>
  <c r="M84" i="35"/>
  <c r="L84" i="35"/>
  <c r="K84" i="35"/>
  <c r="I84" i="35"/>
  <c r="L39" i="35"/>
  <c r="K39" i="35"/>
  <c r="I39" i="35"/>
  <c r="H39" i="35"/>
  <c r="G39" i="35"/>
  <c r="N39" i="35"/>
  <c r="M39" i="35"/>
  <c r="O39" i="35"/>
  <c r="J39" i="35"/>
  <c r="F109" i="35"/>
  <c r="O109" i="35"/>
  <c r="N109" i="35"/>
  <c r="M109" i="35"/>
  <c r="L109" i="35"/>
  <c r="K109" i="35"/>
  <c r="J109" i="35"/>
  <c r="I109" i="35"/>
  <c r="G109" i="35"/>
  <c r="H109" i="35"/>
  <c r="O32" i="35"/>
  <c r="N32" i="35"/>
  <c r="M32" i="35"/>
  <c r="L32" i="35"/>
  <c r="K32" i="35"/>
  <c r="J32" i="35"/>
  <c r="H32" i="35"/>
  <c r="G32" i="35"/>
  <c r="I32" i="35"/>
  <c r="F99" i="35"/>
  <c r="O99" i="35"/>
  <c r="N99" i="35"/>
  <c r="M99" i="35"/>
  <c r="K99" i="35"/>
  <c r="J99" i="35"/>
  <c r="I99" i="35"/>
  <c r="H99" i="35"/>
  <c r="G99" i="35"/>
  <c r="L99" i="35"/>
  <c r="O31" i="35"/>
  <c r="N31" i="35"/>
  <c r="M31" i="35"/>
  <c r="L31" i="35"/>
  <c r="J31" i="35"/>
  <c r="I31" i="35"/>
  <c r="H31" i="35"/>
  <c r="G31" i="35"/>
  <c r="K31" i="35"/>
  <c r="G30" i="35"/>
  <c r="O30" i="35"/>
  <c r="N30" i="35"/>
  <c r="L30" i="35"/>
  <c r="K30" i="35"/>
  <c r="J30" i="35"/>
  <c r="I30" i="35"/>
  <c r="H30" i="35"/>
  <c r="M30" i="35"/>
  <c r="F97" i="35"/>
  <c r="J97" i="35"/>
  <c r="I97" i="35"/>
  <c r="G97" i="35"/>
  <c r="O97" i="35"/>
  <c r="N97" i="35"/>
  <c r="M97" i="35"/>
  <c r="L97" i="35"/>
  <c r="K97" i="35"/>
  <c r="H97" i="35"/>
  <c r="F66" i="35"/>
  <c r="O66" i="35"/>
  <c r="N66" i="35"/>
  <c r="M66" i="35"/>
  <c r="K66" i="35"/>
  <c r="J66" i="35"/>
  <c r="I66" i="35"/>
  <c r="H66" i="35"/>
  <c r="L66" i="35"/>
  <c r="G66" i="35"/>
  <c r="F104" i="35"/>
  <c r="L104" i="35"/>
  <c r="K104" i="35"/>
  <c r="I104" i="35"/>
  <c r="H104" i="35"/>
  <c r="G104" i="35"/>
  <c r="O104" i="35"/>
  <c r="N104" i="35"/>
  <c r="M104" i="35"/>
  <c r="J104" i="35"/>
  <c r="N111" i="35"/>
  <c r="M111" i="35"/>
  <c r="K111" i="35"/>
  <c r="J111" i="35"/>
  <c r="I111" i="35"/>
  <c r="H111" i="35"/>
  <c r="G111" i="35"/>
  <c r="O111" i="35"/>
  <c r="L111" i="35"/>
  <c r="F90" i="35"/>
  <c r="H90" i="35"/>
  <c r="G90" i="35"/>
  <c r="O90" i="35"/>
  <c r="M90" i="35"/>
  <c r="L90" i="35"/>
  <c r="K90" i="35"/>
  <c r="J90" i="35"/>
  <c r="I90" i="35"/>
  <c r="N90" i="35"/>
  <c r="L112" i="35"/>
  <c r="K112" i="35"/>
  <c r="I112" i="35"/>
  <c r="H112" i="35"/>
  <c r="G112" i="35"/>
  <c r="O112" i="35"/>
  <c r="N112" i="35"/>
  <c r="M112" i="35"/>
  <c r="J112" i="35"/>
  <c r="O91" i="35"/>
  <c r="N91" i="35"/>
  <c r="M91" i="35"/>
  <c r="K91" i="35"/>
  <c r="J91" i="35"/>
  <c r="I91" i="35"/>
  <c r="H91" i="35"/>
  <c r="G91" i="35"/>
  <c r="L91" i="35"/>
  <c r="F36" i="35"/>
  <c r="K36" i="35"/>
  <c r="J36" i="35"/>
  <c r="H36" i="35"/>
  <c r="G36" i="35"/>
  <c r="O36" i="35"/>
  <c r="N36" i="35"/>
  <c r="M36" i="35"/>
  <c r="L36" i="35"/>
  <c r="I36" i="35"/>
  <c r="F110" i="35"/>
  <c r="O110" i="35"/>
  <c r="M110" i="35"/>
  <c r="L110" i="35"/>
  <c r="K110" i="35"/>
  <c r="J110" i="35"/>
  <c r="I110" i="35"/>
  <c r="H110" i="35"/>
  <c r="G110" i="35"/>
  <c r="N110" i="35"/>
  <c r="I13" i="35"/>
  <c r="H13" i="35"/>
  <c r="N13" i="35"/>
  <c r="M13" i="35"/>
  <c r="L13" i="35"/>
  <c r="K13" i="35"/>
  <c r="J13" i="35"/>
  <c r="O13" i="35"/>
  <c r="G13" i="35"/>
  <c r="F14" i="35"/>
  <c r="G14" i="35"/>
  <c r="O14" i="35"/>
  <c r="N14" i="35"/>
  <c r="L14" i="35"/>
  <c r="K14" i="35"/>
  <c r="J14" i="35"/>
  <c r="I14" i="35"/>
  <c r="H14" i="35"/>
  <c r="M14" i="35"/>
  <c r="F103" i="35"/>
  <c r="N103" i="35"/>
  <c r="M103" i="35"/>
  <c r="K103" i="35"/>
  <c r="J103" i="35"/>
  <c r="I103" i="35"/>
  <c r="H103" i="35"/>
  <c r="G103" i="35"/>
  <c r="O103" i="35"/>
  <c r="L103" i="35"/>
  <c r="H83" i="35"/>
  <c r="G83" i="35"/>
  <c r="N83" i="35"/>
  <c r="M83" i="35"/>
  <c r="L83" i="35"/>
  <c r="K83" i="35"/>
  <c r="J83" i="35"/>
  <c r="O83" i="35"/>
  <c r="F18" i="35"/>
  <c r="O18" i="35"/>
  <c r="N18" i="35"/>
  <c r="L18" i="35"/>
  <c r="K18" i="35"/>
  <c r="J18" i="35"/>
  <c r="I18" i="35"/>
  <c r="H18" i="35"/>
  <c r="G18" i="35"/>
  <c r="M18" i="35"/>
  <c r="J89" i="35"/>
  <c r="I89" i="35"/>
  <c r="G89" i="35"/>
  <c r="O89" i="35"/>
  <c r="N89" i="35"/>
  <c r="M89" i="35"/>
  <c r="L89" i="35"/>
  <c r="K89" i="35"/>
  <c r="H89" i="35"/>
  <c r="O10" i="35"/>
  <c r="N10" i="35"/>
  <c r="L10" i="35"/>
  <c r="K10" i="35"/>
  <c r="J10" i="35"/>
  <c r="I10" i="35"/>
  <c r="H10" i="35"/>
  <c r="G10" i="35"/>
  <c r="M10" i="35"/>
  <c r="D31" i="37"/>
  <c r="D112" i="37"/>
  <c r="F13" i="35"/>
  <c r="E87" i="35"/>
  <c r="F83" i="35"/>
  <c r="F6" i="35"/>
  <c r="F111" i="35"/>
  <c r="F112" i="35"/>
  <c r="F10" i="35"/>
  <c r="F31" i="35"/>
  <c r="F32" i="35"/>
  <c r="F91" i="35"/>
  <c r="F39" i="35"/>
  <c r="F30" i="35"/>
  <c r="D87" i="37"/>
  <c r="F89" i="35"/>
  <c r="D111" i="8"/>
  <c r="D97" i="8"/>
  <c r="D99" i="8"/>
  <c r="D109" i="8"/>
  <c r="D39" i="8"/>
  <c r="D104" i="8"/>
  <c r="D112" i="8"/>
  <c r="D87" i="8"/>
  <c r="D37" i="8"/>
  <c r="D83" i="8"/>
  <c r="D110" i="8"/>
  <c r="D14" i="8"/>
  <c r="D36" i="8"/>
  <c r="D13" i="8"/>
  <c r="D66" i="8"/>
  <c r="D32" i="8"/>
  <c r="D90" i="8"/>
  <c r="D103" i="8"/>
  <c r="D30" i="8"/>
  <c r="D18" i="8"/>
  <c r="D31" i="8"/>
  <c r="D91" i="8"/>
  <c r="D6" i="8"/>
  <c r="D10" i="8"/>
  <c r="D84" i="8"/>
  <c r="D108" i="8"/>
  <c r="T56" i="14"/>
  <c r="T68" i="14"/>
  <c r="T70" i="14"/>
  <c r="T84" i="14"/>
  <c r="T87" i="14"/>
  <c r="T79" i="14"/>
  <c r="T65" i="14"/>
  <c r="T74" i="14"/>
  <c r="T66" i="14"/>
  <c r="T72" i="14"/>
  <c r="T59" i="14"/>
  <c r="T61" i="14"/>
  <c r="T71" i="14"/>
  <c r="T77" i="14"/>
  <c r="T73" i="14"/>
  <c r="T62" i="14"/>
  <c r="T91" i="14"/>
  <c r="T88" i="14"/>
  <c r="T57" i="14"/>
  <c r="T78" i="14"/>
  <c r="T67" i="14"/>
  <c r="T75" i="14"/>
  <c r="T93" i="14"/>
  <c r="T94" i="14"/>
  <c r="E108" i="37" s="1"/>
  <c r="T80" i="14"/>
  <c r="T64" i="14"/>
  <c r="T44"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E115" i="35" l="1"/>
  <c r="E116" i="35" s="1"/>
  <c r="M115" i="35"/>
  <c r="D89" i="37"/>
  <c r="D115" i="37" s="1"/>
  <c r="D5" i="41" s="1"/>
  <c r="T6" i="14"/>
  <c r="E89" i="37" s="1"/>
  <c r="D89" i="8"/>
  <c r="D115" i="8" s="1"/>
  <c r="E90" i="37"/>
  <c r="M90" i="37" s="1"/>
  <c r="E87" i="37"/>
  <c r="H87" i="37" s="1"/>
  <c r="E97" i="37"/>
  <c r="G97" i="37" s="1"/>
  <c r="E30" i="37"/>
  <c r="K30" i="37" s="1"/>
  <c r="E32" i="37"/>
  <c r="K32" i="37" s="1"/>
  <c r="E39" i="37"/>
  <c r="I39" i="37" s="1"/>
  <c r="E109" i="37"/>
  <c r="M109" i="37" s="1"/>
  <c r="R109" i="35"/>
  <c r="Q109" i="35"/>
  <c r="W109" i="35"/>
  <c r="V109" i="35"/>
  <c r="U109" i="35"/>
  <c r="T109" i="35"/>
  <c r="S109" i="35"/>
  <c r="X109" i="35"/>
  <c r="P109" i="35"/>
  <c r="U31" i="35"/>
  <c r="T31" i="35"/>
  <c r="R31" i="35"/>
  <c r="Q31" i="35"/>
  <c r="P31" i="35"/>
  <c r="X31" i="35"/>
  <c r="W31" i="35"/>
  <c r="V31" i="35"/>
  <c r="S31" i="35"/>
  <c r="W97" i="35"/>
  <c r="V97" i="35"/>
  <c r="U97" i="35"/>
  <c r="T97" i="35"/>
  <c r="S97" i="35"/>
  <c r="R97" i="35"/>
  <c r="Q97" i="35"/>
  <c r="X97" i="35"/>
  <c r="P97" i="35"/>
  <c r="X84" i="35"/>
  <c r="V84" i="35"/>
  <c r="U84" i="35"/>
  <c r="T84" i="35"/>
  <c r="R84" i="35"/>
  <c r="Q84" i="35"/>
  <c r="P84" i="35"/>
  <c r="X10" i="35"/>
  <c r="W10" i="35"/>
  <c r="V10" i="35"/>
  <c r="T10" i="35"/>
  <c r="S10" i="35"/>
  <c r="R10" i="35"/>
  <c r="Q10" i="35"/>
  <c r="P10" i="35"/>
  <c r="U10" i="35"/>
  <c r="X112" i="35"/>
  <c r="W112" i="35"/>
  <c r="V112" i="35"/>
  <c r="U112" i="35"/>
  <c r="T112" i="35"/>
  <c r="S112" i="35"/>
  <c r="Q112" i="35"/>
  <c r="P112" i="35"/>
  <c r="R112" i="35"/>
  <c r="X111" i="35"/>
  <c r="W111" i="35"/>
  <c r="V111" i="35"/>
  <c r="U111" i="35"/>
  <c r="S111" i="35"/>
  <c r="R111" i="35"/>
  <c r="Q111" i="35"/>
  <c r="P111" i="35"/>
  <c r="T111" i="35"/>
  <c r="P110" i="35"/>
  <c r="X110" i="35"/>
  <c r="W110" i="35"/>
  <c r="U110" i="35"/>
  <c r="T110" i="35"/>
  <c r="S110" i="35"/>
  <c r="R110" i="35"/>
  <c r="Q110" i="35"/>
  <c r="V110" i="35"/>
  <c r="X103" i="35"/>
  <c r="W103" i="35"/>
  <c r="V103" i="35"/>
  <c r="U103" i="35"/>
  <c r="S103" i="35"/>
  <c r="R103" i="35"/>
  <c r="Q103" i="35"/>
  <c r="P103" i="35"/>
  <c r="T103" i="35"/>
  <c r="V66" i="35"/>
  <c r="U66" i="35"/>
  <c r="S66" i="35"/>
  <c r="R66" i="35"/>
  <c r="Q66" i="35"/>
  <c r="P66" i="35"/>
  <c r="X66" i="35"/>
  <c r="W66" i="35"/>
  <c r="T66" i="35"/>
  <c r="J87" i="35"/>
  <c r="J115" i="35" s="1"/>
  <c r="I87" i="35"/>
  <c r="I115" i="35" s="1"/>
  <c r="G87" i="35"/>
  <c r="G115" i="35" s="1"/>
  <c r="O87" i="35"/>
  <c r="O115" i="35" s="1"/>
  <c r="N87" i="35"/>
  <c r="N115" i="35" s="1"/>
  <c r="L87" i="35"/>
  <c r="L115" i="35" s="1"/>
  <c r="K87" i="35"/>
  <c r="K115" i="35" s="1"/>
  <c r="H87" i="35"/>
  <c r="H115" i="35" s="1"/>
  <c r="T2" i="14"/>
  <c r="W14" i="35"/>
  <c r="V14" i="35"/>
  <c r="T14" i="35"/>
  <c r="S14" i="35"/>
  <c r="R14" i="35"/>
  <c r="Q14" i="35"/>
  <c r="P14" i="35"/>
  <c r="X14" i="35"/>
  <c r="U14" i="35"/>
  <c r="W6" i="35"/>
  <c r="V6" i="35"/>
  <c r="T6" i="35"/>
  <c r="S6" i="35"/>
  <c r="R6" i="35"/>
  <c r="Q6" i="35"/>
  <c r="P6" i="35"/>
  <c r="X6" i="35"/>
  <c r="U6" i="35"/>
  <c r="W83" i="35"/>
  <c r="V83" i="35"/>
  <c r="U83" i="35"/>
  <c r="T83" i="35"/>
  <c r="S83" i="35"/>
  <c r="Q83" i="35"/>
  <c r="P83" i="35"/>
  <c r="X83" i="35"/>
  <c r="W89" i="35"/>
  <c r="V89" i="35"/>
  <c r="U89" i="35"/>
  <c r="T89" i="35"/>
  <c r="S89" i="35"/>
  <c r="R89" i="35"/>
  <c r="Q89" i="35"/>
  <c r="X89" i="35"/>
  <c r="P89" i="35"/>
  <c r="X18" i="35"/>
  <c r="W18" i="35"/>
  <c r="V18" i="35"/>
  <c r="T18" i="35"/>
  <c r="S18" i="35"/>
  <c r="R18" i="35"/>
  <c r="Q18" i="35"/>
  <c r="P18" i="35"/>
  <c r="U18" i="35"/>
  <c r="X13" i="35"/>
  <c r="V13" i="35"/>
  <c r="U13" i="35"/>
  <c r="T13" i="35"/>
  <c r="S13" i="35"/>
  <c r="R13" i="35"/>
  <c r="Q13" i="35"/>
  <c r="P13" i="35"/>
  <c r="W13" i="35"/>
  <c r="X90" i="35"/>
  <c r="W90" i="35"/>
  <c r="U90" i="35"/>
  <c r="T90" i="35"/>
  <c r="S90" i="35"/>
  <c r="R90" i="35"/>
  <c r="Q90" i="35"/>
  <c r="P90" i="35"/>
  <c r="V90" i="35"/>
  <c r="W30" i="35"/>
  <c r="V30" i="35"/>
  <c r="T30" i="35"/>
  <c r="S30" i="35"/>
  <c r="R30" i="35"/>
  <c r="Q30" i="35"/>
  <c r="P30" i="35"/>
  <c r="X30" i="35"/>
  <c r="U30" i="35"/>
  <c r="X37" i="35"/>
  <c r="V37" i="35"/>
  <c r="U37" i="35"/>
  <c r="T37" i="35"/>
  <c r="S37" i="35"/>
  <c r="R37" i="35"/>
  <c r="Q37" i="35"/>
  <c r="P37" i="35"/>
  <c r="W37" i="35"/>
  <c r="X39" i="35"/>
  <c r="W39" i="35"/>
  <c r="V39" i="35"/>
  <c r="U39" i="35"/>
  <c r="T39" i="35"/>
  <c r="S39" i="35"/>
  <c r="R39" i="35"/>
  <c r="Q39" i="35"/>
  <c r="P39" i="35"/>
  <c r="V91" i="35"/>
  <c r="U91" i="35"/>
  <c r="S91" i="35"/>
  <c r="R91" i="35"/>
  <c r="Q91" i="35"/>
  <c r="P91" i="35"/>
  <c r="X91" i="35"/>
  <c r="W91" i="35"/>
  <c r="T91" i="35"/>
  <c r="X104" i="35"/>
  <c r="W104" i="35"/>
  <c r="V104" i="35"/>
  <c r="U104" i="35"/>
  <c r="T104" i="35"/>
  <c r="S104" i="35"/>
  <c r="Q104" i="35"/>
  <c r="P104" i="35"/>
  <c r="R104" i="35"/>
  <c r="V99" i="35"/>
  <c r="U99" i="35"/>
  <c r="S99" i="35"/>
  <c r="R99" i="35"/>
  <c r="Q99" i="35"/>
  <c r="P99" i="35"/>
  <c r="X99" i="35"/>
  <c r="W99" i="35"/>
  <c r="T99" i="35"/>
  <c r="S32" i="35"/>
  <c r="R32" i="35"/>
  <c r="P32" i="35"/>
  <c r="X32" i="35"/>
  <c r="W32" i="35"/>
  <c r="V32" i="35"/>
  <c r="U32" i="35"/>
  <c r="T32" i="35"/>
  <c r="Q32" i="35"/>
  <c r="X36" i="35"/>
  <c r="W36" i="35"/>
  <c r="V36" i="35"/>
  <c r="U36" i="35"/>
  <c r="T36" i="35"/>
  <c r="S36" i="35"/>
  <c r="R36" i="35"/>
  <c r="P36" i="35"/>
  <c r="Q36" i="35"/>
  <c r="T108" i="35"/>
  <c r="S108" i="35"/>
  <c r="Q108" i="35"/>
  <c r="P108" i="35"/>
  <c r="X108" i="35"/>
  <c r="W108" i="35"/>
  <c r="V108" i="35"/>
  <c r="U108" i="35"/>
  <c r="R108" i="35"/>
  <c r="F108" i="37"/>
  <c r="M108" i="37"/>
  <c r="K108" i="37"/>
  <c r="L108" i="37"/>
  <c r="I108" i="37"/>
  <c r="J108" i="37"/>
  <c r="N108" i="37"/>
  <c r="O108" i="37"/>
  <c r="G108" i="37"/>
  <c r="H108" i="37"/>
  <c r="E104" i="37"/>
  <c r="E31" i="37"/>
  <c r="F31" i="37" s="1"/>
  <c r="E6" i="37"/>
  <c r="E97" i="8"/>
  <c r="F87" i="35"/>
  <c r="F115" i="35" s="1"/>
  <c r="E36" i="37"/>
  <c r="E18" i="8"/>
  <c r="E18" i="37"/>
  <c r="E103" i="8"/>
  <c r="E103" i="37"/>
  <c r="E14" i="8"/>
  <c r="E14" i="37"/>
  <c r="E13" i="37"/>
  <c r="E10" i="37"/>
  <c r="E91" i="8"/>
  <c r="E91" i="37"/>
  <c r="E111" i="37"/>
  <c r="E110" i="8"/>
  <c r="E110" i="37"/>
  <c r="E112" i="8"/>
  <c r="E112" i="37"/>
  <c r="E66" i="8"/>
  <c r="E66" i="37"/>
  <c r="E84" i="37"/>
  <c r="E99" i="8"/>
  <c r="E99" i="37"/>
  <c r="E37" i="8"/>
  <c r="E37" i="37"/>
  <c r="E83" i="8"/>
  <c r="E83" i="37"/>
  <c r="E36" i="8"/>
  <c r="E6" i="8"/>
  <c r="E32" i="8"/>
  <c r="E108" i="8"/>
  <c r="E13" i="8"/>
  <c r="E10" i="8"/>
  <c r="E109" i="8"/>
  <c r="E111" i="8"/>
  <c r="E104" i="8"/>
  <c r="E90" i="8"/>
  <c r="E31" i="8"/>
  <c r="E84" i="8"/>
  <c r="E30" i="8"/>
  <c r="E39" i="8"/>
  <c r="E87" i="8"/>
  <c r="O116" i="35" l="1"/>
  <c r="V115" i="35"/>
  <c r="E89" i="8"/>
  <c r="H89" i="8" s="1"/>
  <c r="K87" i="37"/>
  <c r="I87" i="37"/>
  <c r="O87" i="37"/>
  <c r="J87" i="37"/>
  <c r="F87" i="37"/>
  <c r="U87" i="37" s="1"/>
  <c r="L90" i="37"/>
  <c r="K90" i="37"/>
  <c r="N90" i="37"/>
  <c r="H90" i="37"/>
  <c r="J90" i="37"/>
  <c r="I90" i="37"/>
  <c r="N87" i="37"/>
  <c r="G90" i="37"/>
  <c r="L87" i="37"/>
  <c r="G87" i="37"/>
  <c r="F90" i="37"/>
  <c r="V90" i="37" s="1"/>
  <c r="O90" i="37"/>
  <c r="O97" i="37"/>
  <c r="H97" i="37"/>
  <c r="K97" i="37"/>
  <c r="M97" i="37"/>
  <c r="F97" i="37"/>
  <c r="W97" i="37" s="1"/>
  <c r="N97" i="37"/>
  <c r="L97" i="37"/>
  <c r="J97" i="37"/>
  <c r="I97" i="37"/>
  <c r="F30" i="37"/>
  <c r="T30" i="37" s="1"/>
  <c r="G30" i="37"/>
  <c r="O30" i="37"/>
  <c r="J30" i="37"/>
  <c r="H30" i="37"/>
  <c r="N30" i="37"/>
  <c r="M30" i="37"/>
  <c r="I30" i="37"/>
  <c r="L30" i="37"/>
  <c r="F39" i="37"/>
  <c r="P39" i="37" s="1"/>
  <c r="F32" i="37"/>
  <c r="U32" i="37" s="1"/>
  <c r="L39" i="37"/>
  <c r="O32" i="37"/>
  <c r="M32" i="37"/>
  <c r="H32" i="37"/>
  <c r="G32" i="37"/>
  <c r="L32" i="37"/>
  <c r="H39" i="37"/>
  <c r="J32" i="37"/>
  <c r="G39" i="37"/>
  <c r="I32" i="37"/>
  <c r="J39" i="37"/>
  <c r="K39" i="37"/>
  <c r="N32" i="37"/>
  <c r="O39" i="37"/>
  <c r="N39" i="37"/>
  <c r="M39" i="37"/>
  <c r="O109" i="37"/>
  <c r="F109" i="37"/>
  <c r="Q109" i="37" s="1"/>
  <c r="N109" i="37"/>
  <c r="I109" i="37"/>
  <c r="H109" i="37"/>
  <c r="G109" i="37"/>
  <c r="K109" i="37"/>
  <c r="J109" i="37"/>
  <c r="L109" i="37"/>
  <c r="F90" i="8"/>
  <c r="I90" i="8"/>
  <c r="H90" i="8"/>
  <c r="M90" i="8"/>
  <c r="L90" i="8"/>
  <c r="J90" i="8"/>
  <c r="G90" i="8"/>
  <c r="O90" i="8"/>
  <c r="N90" i="8"/>
  <c r="K90" i="8"/>
  <c r="F37" i="8"/>
  <c r="H37" i="8"/>
  <c r="G37" i="8"/>
  <c r="O37" i="8"/>
  <c r="J37" i="8"/>
  <c r="I37" i="8"/>
  <c r="N37" i="8"/>
  <c r="M37" i="8"/>
  <c r="L37" i="8"/>
  <c r="K37" i="8"/>
  <c r="X87" i="35"/>
  <c r="X115" i="35" s="1"/>
  <c r="W87" i="35"/>
  <c r="W115" i="35" s="1"/>
  <c r="U87" i="35"/>
  <c r="U115" i="35" s="1"/>
  <c r="T87" i="35"/>
  <c r="T115" i="35" s="1"/>
  <c r="S87" i="35"/>
  <c r="S115" i="35" s="1"/>
  <c r="R87" i="35"/>
  <c r="Y83" i="35" s="1"/>
  <c r="P87" i="35"/>
  <c r="Y77" i="35" s="1"/>
  <c r="Q87" i="35"/>
  <c r="Q115" i="35" s="1"/>
  <c r="F111" i="8"/>
  <c r="O111" i="8"/>
  <c r="N111" i="8"/>
  <c r="L111" i="8"/>
  <c r="K111" i="8"/>
  <c r="J111" i="8"/>
  <c r="I111" i="8"/>
  <c r="H111" i="8"/>
  <c r="G111" i="8"/>
  <c r="M111" i="8"/>
  <c r="F99" i="8"/>
  <c r="G99" i="8"/>
  <c r="O99" i="8"/>
  <c r="N99" i="8"/>
  <c r="H99" i="8"/>
  <c r="M99" i="8"/>
  <c r="L99" i="8"/>
  <c r="K99" i="8"/>
  <c r="J99" i="8"/>
  <c r="I99" i="8"/>
  <c r="F91" i="8"/>
  <c r="G91" i="8"/>
  <c r="N91" i="8"/>
  <c r="M91" i="8"/>
  <c r="L91" i="8"/>
  <c r="K91" i="8"/>
  <c r="J91" i="8"/>
  <c r="I91" i="8"/>
  <c r="H91" i="8"/>
  <c r="O91" i="8"/>
  <c r="F97" i="8"/>
  <c r="K97" i="8"/>
  <c r="J97" i="8"/>
  <c r="H97" i="8"/>
  <c r="G97" i="8"/>
  <c r="O97" i="8"/>
  <c r="N97" i="8"/>
  <c r="M97" i="8"/>
  <c r="L97" i="8"/>
  <c r="I97" i="8"/>
  <c r="F13" i="8"/>
  <c r="N13" i="8"/>
  <c r="M13" i="8"/>
  <c r="L13" i="8"/>
  <c r="O13" i="8"/>
  <c r="K13" i="8"/>
  <c r="J13" i="8"/>
  <c r="I13" i="8"/>
  <c r="H13" i="8"/>
  <c r="G13" i="8"/>
  <c r="F108" i="8"/>
  <c r="O108" i="8"/>
  <c r="N108" i="8"/>
  <c r="M108" i="8"/>
  <c r="L108" i="8"/>
  <c r="J108" i="8"/>
  <c r="I108" i="8"/>
  <c r="H108" i="8"/>
  <c r="G108" i="8"/>
  <c r="K108" i="8"/>
  <c r="F14" i="8"/>
  <c r="J14" i="8"/>
  <c r="O14" i="8"/>
  <c r="L14" i="8"/>
  <c r="K14" i="8"/>
  <c r="N14" i="8"/>
  <c r="M14" i="8"/>
  <c r="I14" i="8"/>
  <c r="H14" i="8"/>
  <c r="G14" i="8"/>
  <c r="P31" i="37"/>
  <c r="Q31" i="37"/>
  <c r="R31" i="37"/>
  <c r="S31" i="37"/>
  <c r="T31" i="37"/>
  <c r="U31" i="37"/>
  <c r="V31" i="37"/>
  <c r="W31" i="37"/>
  <c r="X31" i="37"/>
  <c r="F104" i="8"/>
  <c r="M104" i="8"/>
  <c r="L104" i="8"/>
  <c r="J104" i="8"/>
  <c r="I104" i="8"/>
  <c r="H104" i="8"/>
  <c r="G104" i="8"/>
  <c r="O104" i="8"/>
  <c r="N104" i="8"/>
  <c r="K104" i="8"/>
  <c r="F66" i="8"/>
  <c r="N66" i="8"/>
  <c r="M66" i="8"/>
  <c r="K66" i="8"/>
  <c r="J66" i="8"/>
  <c r="I66" i="8"/>
  <c r="H66" i="8"/>
  <c r="G66" i="8"/>
  <c r="O66" i="8"/>
  <c r="L66" i="8"/>
  <c r="F109" i="8"/>
  <c r="O109" i="8"/>
  <c r="N109" i="8"/>
  <c r="M109" i="8"/>
  <c r="L109" i="8"/>
  <c r="K109" i="8"/>
  <c r="J109" i="8"/>
  <c r="H109" i="8"/>
  <c r="I109" i="8"/>
  <c r="G109" i="8"/>
  <c r="F103" i="8"/>
  <c r="O103" i="8"/>
  <c r="N103" i="8"/>
  <c r="L103" i="8"/>
  <c r="K103" i="8"/>
  <c r="J103" i="8"/>
  <c r="I103" i="8"/>
  <c r="H103" i="8"/>
  <c r="G103" i="8"/>
  <c r="M103" i="8"/>
  <c r="F10" i="8"/>
  <c r="L10" i="8"/>
  <c r="K10" i="8"/>
  <c r="I10" i="8"/>
  <c r="H10" i="8"/>
  <c r="G10" i="8"/>
  <c r="O10" i="8"/>
  <c r="N10" i="8"/>
  <c r="M10" i="8"/>
  <c r="J10" i="8"/>
  <c r="F32" i="8"/>
  <c r="O32" i="8"/>
  <c r="N32" i="8"/>
  <c r="M32" i="8"/>
  <c r="L32" i="8"/>
  <c r="K32" i="8"/>
  <c r="J32" i="8"/>
  <c r="I32" i="8"/>
  <c r="H32" i="8"/>
  <c r="G32" i="8"/>
  <c r="F36" i="8"/>
  <c r="J36" i="8"/>
  <c r="I36" i="8"/>
  <c r="G36" i="8"/>
  <c r="O36" i="8"/>
  <c r="N36" i="8"/>
  <c r="M36" i="8"/>
  <c r="L36" i="8"/>
  <c r="K36" i="8"/>
  <c r="H36" i="8"/>
  <c r="F6" i="8"/>
  <c r="N6" i="8"/>
  <c r="L6" i="8"/>
  <c r="O6" i="8"/>
  <c r="M6" i="8"/>
  <c r="K6" i="8"/>
  <c r="J6" i="8"/>
  <c r="I6" i="8"/>
  <c r="H6" i="8"/>
  <c r="G6" i="8"/>
  <c r="F87" i="8"/>
  <c r="O87" i="8"/>
  <c r="N87" i="8"/>
  <c r="L87" i="8"/>
  <c r="K87" i="8"/>
  <c r="J87" i="8"/>
  <c r="I87" i="8"/>
  <c r="G87" i="8"/>
  <c r="H87" i="8"/>
  <c r="F18" i="8"/>
  <c r="L18" i="8"/>
  <c r="J18" i="8"/>
  <c r="K18" i="8"/>
  <c r="I18" i="8"/>
  <c r="H18" i="8"/>
  <c r="G18" i="8"/>
  <c r="O18" i="8"/>
  <c r="N18" i="8"/>
  <c r="M18" i="8"/>
  <c r="F112" i="8"/>
  <c r="M112" i="8"/>
  <c r="L112" i="8"/>
  <c r="J112" i="8"/>
  <c r="I112" i="8"/>
  <c r="H112" i="8"/>
  <c r="G112" i="8"/>
  <c r="N112" i="8"/>
  <c r="K112" i="8"/>
  <c r="O112" i="8"/>
  <c r="F39" i="8"/>
  <c r="O39" i="8"/>
  <c r="N39" i="8"/>
  <c r="M39" i="8"/>
  <c r="L39" i="8"/>
  <c r="K39" i="8"/>
  <c r="H39" i="8"/>
  <c r="G39" i="8"/>
  <c r="J39" i="8"/>
  <c r="I39" i="8"/>
  <c r="F30" i="8"/>
  <c r="O30" i="8"/>
  <c r="N30" i="8"/>
  <c r="M30" i="8"/>
  <c r="J30" i="8"/>
  <c r="L30" i="8"/>
  <c r="K30" i="8"/>
  <c r="I30" i="8"/>
  <c r="H30" i="8"/>
  <c r="G30" i="8"/>
  <c r="F110" i="8"/>
  <c r="N110" i="8"/>
  <c r="M110" i="8"/>
  <c r="L110" i="8"/>
  <c r="K110" i="8"/>
  <c r="J110" i="8"/>
  <c r="I110" i="8"/>
  <c r="H110" i="8"/>
  <c r="O110" i="8"/>
  <c r="G110" i="8"/>
  <c r="F83" i="8"/>
  <c r="N83" i="8"/>
  <c r="M83" i="8"/>
  <c r="L83" i="8"/>
  <c r="K83" i="8"/>
  <c r="J83" i="8"/>
  <c r="H83" i="8"/>
  <c r="G83" i="8"/>
  <c r="O83" i="8"/>
  <c r="O84" i="8"/>
  <c r="M84" i="8"/>
  <c r="L84" i="8"/>
  <c r="K84" i="8"/>
  <c r="I84" i="8"/>
  <c r="H84" i="8"/>
  <c r="G84" i="8"/>
  <c r="F31" i="8"/>
  <c r="O31" i="8"/>
  <c r="N31" i="8"/>
  <c r="M31" i="8"/>
  <c r="L31" i="8"/>
  <c r="K31" i="8"/>
  <c r="G31" i="8"/>
  <c r="J31" i="8"/>
  <c r="I31" i="8"/>
  <c r="H31" i="8"/>
  <c r="G84" i="37"/>
  <c r="M84" i="37"/>
  <c r="H84" i="37"/>
  <c r="I84" i="37"/>
  <c r="K84" i="37"/>
  <c r="L84" i="37"/>
  <c r="O84" i="37"/>
  <c r="N91" i="37"/>
  <c r="J91" i="37"/>
  <c r="O91" i="37"/>
  <c r="M91" i="37"/>
  <c r="K91" i="37"/>
  <c r="L91" i="37"/>
  <c r="G91" i="37"/>
  <c r="H91" i="37"/>
  <c r="I91" i="37"/>
  <c r="K10" i="37"/>
  <c r="M10" i="37"/>
  <c r="N10" i="37"/>
  <c r="I10" i="37"/>
  <c r="H10" i="37"/>
  <c r="G10" i="37"/>
  <c r="J10" i="37"/>
  <c r="L10" i="37"/>
  <c r="O10" i="37"/>
  <c r="M13" i="37"/>
  <c r="N13" i="37"/>
  <c r="O13" i="37"/>
  <c r="I13" i="37"/>
  <c r="L13" i="37"/>
  <c r="J13" i="37"/>
  <c r="K13" i="37"/>
  <c r="H13" i="37"/>
  <c r="G13" i="37"/>
  <c r="K14" i="37"/>
  <c r="L14" i="37"/>
  <c r="J14" i="37"/>
  <c r="M14" i="37"/>
  <c r="G14" i="37"/>
  <c r="H14" i="37"/>
  <c r="I14" i="37"/>
  <c r="N14" i="37"/>
  <c r="O14" i="37"/>
  <c r="K6" i="37"/>
  <c r="M6" i="37"/>
  <c r="H6" i="37"/>
  <c r="I6" i="37"/>
  <c r="J6" i="37"/>
  <c r="L6" i="37"/>
  <c r="N6" i="37"/>
  <c r="O6" i="37"/>
  <c r="G6" i="37"/>
  <c r="J103" i="37"/>
  <c r="L103" i="37"/>
  <c r="I103" i="37"/>
  <c r="G103" i="37"/>
  <c r="H103" i="37"/>
  <c r="K103" i="37"/>
  <c r="M103" i="37"/>
  <c r="N103" i="37"/>
  <c r="O103" i="37"/>
  <c r="K31" i="37"/>
  <c r="I31" i="37"/>
  <c r="J31" i="37"/>
  <c r="N31" i="37"/>
  <c r="O31" i="37"/>
  <c r="H31" i="37"/>
  <c r="L31" i="37"/>
  <c r="M31" i="37"/>
  <c r="G31" i="37"/>
  <c r="M66" i="37"/>
  <c r="G66" i="37"/>
  <c r="H66" i="37"/>
  <c r="K66" i="37"/>
  <c r="L66" i="37"/>
  <c r="N66" i="37"/>
  <c r="O66" i="37"/>
  <c r="J66" i="37"/>
  <c r="I66" i="37"/>
  <c r="I104" i="37"/>
  <c r="K104" i="37"/>
  <c r="L104" i="37"/>
  <c r="J104" i="37"/>
  <c r="M104" i="37"/>
  <c r="G104" i="37"/>
  <c r="H104" i="37"/>
  <c r="O104" i="37"/>
  <c r="N104" i="37"/>
  <c r="G18" i="37"/>
  <c r="H18" i="37"/>
  <c r="I18" i="37"/>
  <c r="J18" i="37"/>
  <c r="M18" i="37"/>
  <c r="L18" i="37"/>
  <c r="N18" i="37"/>
  <c r="O18" i="37"/>
  <c r="K18" i="37"/>
  <c r="H89" i="37"/>
  <c r="J89" i="37"/>
  <c r="K89" i="37"/>
  <c r="L89" i="37"/>
  <c r="M89" i="37"/>
  <c r="N89" i="37"/>
  <c r="O89" i="37"/>
  <c r="G89" i="37"/>
  <c r="I89" i="37"/>
  <c r="G83" i="37"/>
  <c r="K83" i="37"/>
  <c r="L83" i="37"/>
  <c r="N83" i="37"/>
  <c r="O83" i="37"/>
  <c r="M83" i="37"/>
  <c r="H83" i="37"/>
  <c r="J83" i="37"/>
  <c r="K110" i="37"/>
  <c r="L110" i="37"/>
  <c r="M110" i="37"/>
  <c r="O110" i="37"/>
  <c r="I110" i="37"/>
  <c r="J110" i="37"/>
  <c r="N110" i="37"/>
  <c r="G110" i="37"/>
  <c r="H110" i="37"/>
  <c r="N36" i="37"/>
  <c r="O36" i="37"/>
  <c r="H36" i="37"/>
  <c r="I36" i="37"/>
  <c r="K36" i="37"/>
  <c r="M36" i="37"/>
  <c r="L36" i="37"/>
  <c r="G36" i="37"/>
  <c r="J36" i="37"/>
  <c r="J111" i="37"/>
  <c r="M111" i="37"/>
  <c r="O111" i="37"/>
  <c r="G111" i="37"/>
  <c r="H111" i="37"/>
  <c r="I111" i="37"/>
  <c r="K111" i="37"/>
  <c r="L111" i="37"/>
  <c r="N111" i="37"/>
  <c r="T108" i="37"/>
  <c r="X108" i="37"/>
  <c r="R108" i="37"/>
  <c r="P108" i="37"/>
  <c r="Q108" i="37"/>
  <c r="S108" i="37"/>
  <c r="U108" i="37"/>
  <c r="V108" i="37"/>
  <c r="W108" i="37"/>
  <c r="N99" i="37"/>
  <c r="K99" i="37"/>
  <c r="J99" i="37"/>
  <c r="L99" i="37"/>
  <c r="O99" i="37"/>
  <c r="H99" i="37"/>
  <c r="I99" i="37"/>
  <c r="M99" i="37"/>
  <c r="G99" i="37"/>
  <c r="F6" i="37"/>
  <c r="I112" i="37"/>
  <c r="L112" i="37"/>
  <c r="M112" i="37"/>
  <c r="G112" i="37"/>
  <c r="H112" i="37"/>
  <c r="J112" i="37"/>
  <c r="K112" i="37"/>
  <c r="N112" i="37"/>
  <c r="O112" i="37"/>
  <c r="L37" i="37"/>
  <c r="M37" i="37"/>
  <c r="O37" i="37"/>
  <c r="J37" i="37"/>
  <c r="G37" i="37"/>
  <c r="H37" i="37"/>
  <c r="I37" i="37"/>
  <c r="K37" i="37"/>
  <c r="N37" i="37"/>
  <c r="F104" i="37"/>
  <c r="F36" i="37"/>
  <c r="F110" i="37"/>
  <c r="F91" i="37"/>
  <c r="F111" i="37"/>
  <c r="F99" i="37"/>
  <c r="F84" i="37"/>
  <c r="F10" i="37"/>
  <c r="F13" i="37"/>
  <c r="F37" i="37"/>
  <c r="F14" i="37"/>
  <c r="F66" i="37"/>
  <c r="F103" i="37"/>
  <c r="F112" i="37"/>
  <c r="F18" i="37"/>
  <c r="F83" i="37"/>
  <c r="F89" i="37"/>
  <c r="E115" i="37"/>
  <c r="F84" i="8"/>
  <c r="E115" i="8" l="1"/>
  <c r="E116" i="8" s="1"/>
  <c r="R115" i="35"/>
  <c r="P115" i="35"/>
  <c r="H115" i="8"/>
  <c r="R87" i="37"/>
  <c r="T87" i="37"/>
  <c r="M89" i="8"/>
  <c r="M115" i="8" s="1"/>
  <c r="Q87" i="37"/>
  <c r="W87" i="37"/>
  <c r="J89" i="8"/>
  <c r="J115" i="8" s="1"/>
  <c r="O89" i="8"/>
  <c r="O115" i="8" s="1"/>
  <c r="N89" i="8"/>
  <c r="N115" i="8" s="1"/>
  <c r="K89" i="8"/>
  <c r="K115" i="8" s="1"/>
  <c r="I89" i="8"/>
  <c r="I115" i="8" s="1"/>
  <c r="G89" i="8"/>
  <c r="G115" i="8" s="1"/>
  <c r="F89" i="8"/>
  <c r="V89" i="8" s="1"/>
  <c r="L89" i="8"/>
  <c r="L115" i="8" s="1"/>
  <c r="S87" i="37"/>
  <c r="X87" i="37"/>
  <c r="P87" i="37"/>
  <c r="R90" i="37"/>
  <c r="Q90" i="37"/>
  <c r="W90" i="37"/>
  <c r="X90" i="37"/>
  <c r="P90" i="37"/>
  <c r="U90" i="37"/>
  <c r="T90" i="37"/>
  <c r="S90" i="37"/>
  <c r="X30" i="37"/>
  <c r="Q97" i="37"/>
  <c r="P97" i="37"/>
  <c r="W30" i="37"/>
  <c r="R97" i="37"/>
  <c r="S97" i="37"/>
  <c r="T97" i="37"/>
  <c r="X97" i="37"/>
  <c r="V97" i="37"/>
  <c r="U97" i="37"/>
  <c r="R30" i="37"/>
  <c r="P30" i="37"/>
  <c r="X39" i="37"/>
  <c r="W39" i="37"/>
  <c r="U30" i="37"/>
  <c r="S30" i="37"/>
  <c r="Q30" i="37"/>
  <c r="V39" i="37"/>
  <c r="V30" i="37"/>
  <c r="P32" i="37"/>
  <c r="Q39" i="37"/>
  <c r="U39" i="37"/>
  <c r="T39" i="37"/>
  <c r="S39" i="37"/>
  <c r="R39" i="37"/>
  <c r="AP77" i="35"/>
  <c r="AJ77" i="35"/>
  <c r="AP83" i="35"/>
  <c r="AJ83" i="35"/>
  <c r="T32" i="37"/>
  <c r="S32" i="37"/>
  <c r="R32" i="37"/>
  <c r="Q32" i="37"/>
  <c r="X32" i="37"/>
  <c r="W32" i="37"/>
  <c r="V32" i="37"/>
  <c r="D6" i="41"/>
  <c r="H6" i="41" s="1"/>
  <c r="E116" i="37"/>
  <c r="W109" i="37"/>
  <c r="V109" i="37"/>
  <c r="T109" i="37"/>
  <c r="P109" i="37"/>
  <c r="S109" i="37"/>
  <c r="X109" i="37"/>
  <c r="R109" i="37"/>
  <c r="U109" i="37"/>
  <c r="T31" i="8"/>
  <c r="S31" i="8"/>
  <c r="Q31" i="8"/>
  <c r="P31" i="8"/>
  <c r="V31" i="8"/>
  <c r="X31" i="8"/>
  <c r="W31" i="8"/>
  <c r="U31" i="8"/>
  <c r="R31" i="8"/>
  <c r="Q83" i="8"/>
  <c r="P83" i="8"/>
  <c r="W83" i="8"/>
  <c r="V83" i="8"/>
  <c r="U83" i="8"/>
  <c r="T83" i="8"/>
  <c r="S83" i="8"/>
  <c r="X83" i="8"/>
  <c r="X10" i="8"/>
  <c r="T10" i="8"/>
  <c r="S10" i="8"/>
  <c r="W10" i="8"/>
  <c r="V10" i="8"/>
  <c r="U10" i="8"/>
  <c r="R10" i="8"/>
  <c r="Q10" i="8"/>
  <c r="P10" i="8"/>
  <c r="X111" i="8"/>
  <c r="W111" i="8"/>
  <c r="V111" i="8"/>
  <c r="T111" i="8"/>
  <c r="S111" i="8"/>
  <c r="R111" i="8"/>
  <c r="Q111" i="8"/>
  <c r="P111" i="8"/>
  <c r="U111" i="8"/>
  <c r="T39" i="8"/>
  <c r="S39" i="8"/>
  <c r="Q39" i="8"/>
  <c r="P39" i="8"/>
  <c r="W39" i="8"/>
  <c r="X39" i="8"/>
  <c r="V39" i="8"/>
  <c r="U39" i="8"/>
  <c r="R39" i="8"/>
  <c r="W36" i="8"/>
  <c r="V36" i="8"/>
  <c r="U36" i="8"/>
  <c r="T36" i="8"/>
  <c r="S36" i="8"/>
  <c r="R36" i="8"/>
  <c r="Q36" i="8"/>
  <c r="X36" i="8"/>
  <c r="P36" i="8"/>
  <c r="X97" i="8"/>
  <c r="W97" i="8"/>
  <c r="V97" i="8"/>
  <c r="U97" i="8"/>
  <c r="T97" i="8"/>
  <c r="S97" i="8"/>
  <c r="R97" i="8"/>
  <c r="Q97" i="8"/>
  <c r="P97" i="8"/>
  <c r="Q110" i="8"/>
  <c r="P110" i="8"/>
  <c r="X110" i="8"/>
  <c r="V110" i="8"/>
  <c r="W110" i="8"/>
  <c r="U110" i="8"/>
  <c r="S110" i="8"/>
  <c r="R110" i="8"/>
  <c r="T110" i="8"/>
  <c r="S109" i="8"/>
  <c r="R109" i="8"/>
  <c r="P109" i="8"/>
  <c r="X109" i="8"/>
  <c r="V109" i="8"/>
  <c r="U109" i="8"/>
  <c r="Q109" i="8"/>
  <c r="W109" i="8"/>
  <c r="T109" i="8"/>
  <c r="X37" i="8"/>
  <c r="W37" i="8"/>
  <c r="U37" i="8"/>
  <c r="T37" i="8"/>
  <c r="S37" i="8"/>
  <c r="R37" i="8"/>
  <c r="Q37" i="8"/>
  <c r="P37" i="8"/>
  <c r="V37" i="8"/>
  <c r="U108" i="8"/>
  <c r="T108" i="8"/>
  <c r="R108" i="8"/>
  <c r="Q108" i="8"/>
  <c r="P108" i="8"/>
  <c r="X108" i="8"/>
  <c r="W108" i="8"/>
  <c r="V108" i="8"/>
  <c r="S108" i="8"/>
  <c r="X18" i="8"/>
  <c r="R18" i="8"/>
  <c r="W18" i="8"/>
  <c r="V18" i="8"/>
  <c r="U18" i="8"/>
  <c r="T18" i="8"/>
  <c r="S18" i="8"/>
  <c r="Q18" i="8"/>
  <c r="P18" i="8"/>
  <c r="R84" i="8"/>
  <c r="Q84" i="8"/>
  <c r="X84" i="8"/>
  <c r="V84" i="8"/>
  <c r="U84" i="8"/>
  <c r="T84" i="8"/>
  <c r="P84" i="8"/>
  <c r="W99" i="8"/>
  <c r="V99" i="8"/>
  <c r="T99" i="8"/>
  <c r="S99" i="8"/>
  <c r="R99" i="8"/>
  <c r="Q99" i="8"/>
  <c r="P99" i="8"/>
  <c r="X99" i="8"/>
  <c r="U99" i="8"/>
  <c r="X104" i="8"/>
  <c r="W104" i="8"/>
  <c r="V104" i="8"/>
  <c r="U104" i="8"/>
  <c r="T104" i="8"/>
  <c r="R104" i="8"/>
  <c r="Q104" i="8"/>
  <c r="P104" i="8"/>
  <c r="S104" i="8"/>
  <c r="V13" i="8"/>
  <c r="T13" i="8"/>
  <c r="U13" i="8"/>
  <c r="S13" i="8"/>
  <c r="R13" i="8"/>
  <c r="Q13" i="8"/>
  <c r="P13" i="8"/>
  <c r="X13" i="8"/>
  <c r="W13" i="8"/>
  <c r="Q36" i="37"/>
  <c r="R36" i="37"/>
  <c r="S36" i="37"/>
  <c r="T36" i="37"/>
  <c r="U36" i="37"/>
  <c r="V36" i="37"/>
  <c r="W36" i="37"/>
  <c r="X36" i="37"/>
  <c r="P36" i="37"/>
  <c r="T6" i="8"/>
  <c r="S6" i="8"/>
  <c r="Q6" i="8"/>
  <c r="P6" i="8"/>
  <c r="R6" i="8"/>
  <c r="X6" i="8"/>
  <c r="V6" i="8"/>
  <c r="W6" i="8"/>
  <c r="U6" i="8"/>
  <c r="Y6" i="37"/>
  <c r="X103" i="8"/>
  <c r="W103" i="8"/>
  <c r="V103" i="8"/>
  <c r="U103" i="8"/>
  <c r="T103" i="8"/>
  <c r="R103" i="8"/>
  <c r="Q103" i="8"/>
  <c r="P103" i="8"/>
  <c r="S103" i="8"/>
  <c r="P10" i="37"/>
  <c r="Q10" i="37"/>
  <c r="R10" i="37"/>
  <c r="S10" i="37"/>
  <c r="T10" i="37"/>
  <c r="U10" i="37"/>
  <c r="V10" i="37"/>
  <c r="W10" i="37"/>
  <c r="X10" i="37"/>
  <c r="T14" i="8"/>
  <c r="S14" i="8"/>
  <c r="R14" i="8"/>
  <c r="Q14" i="8"/>
  <c r="P14" i="8"/>
  <c r="X14" i="8"/>
  <c r="W14" i="8"/>
  <c r="V14" i="8"/>
  <c r="U14" i="8"/>
  <c r="X112" i="8"/>
  <c r="W112" i="8"/>
  <c r="V112" i="8"/>
  <c r="U112" i="8"/>
  <c r="T112" i="8"/>
  <c r="R112" i="8"/>
  <c r="S112" i="8"/>
  <c r="Q112" i="8"/>
  <c r="P112" i="8"/>
  <c r="P6" i="37"/>
  <c r="Q6" i="37"/>
  <c r="R6" i="37"/>
  <c r="S6" i="37"/>
  <c r="T6" i="37"/>
  <c r="U6" i="37"/>
  <c r="V6" i="37"/>
  <c r="W6" i="37"/>
  <c r="X6" i="37"/>
  <c r="R32" i="8"/>
  <c r="Q32" i="8"/>
  <c r="W32" i="8"/>
  <c r="U32" i="8"/>
  <c r="V32" i="8"/>
  <c r="T32" i="8"/>
  <c r="S32" i="8"/>
  <c r="P32" i="8"/>
  <c r="X32" i="8"/>
  <c r="W91" i="8"/>
  <c r="V91" i="8"/>
  <c r="T91" i="8"/>
  <c r="S91" i="8"/>
  <c r="R91" i="8"/>
  <c r="Q91" i="8"/>
  <c r="U91" i="8"/>
  <c r="P91" i="8"/>
  <c r="X91" i="8"/>
  <c r="S18" i="37"/>
  <c r="T18" i="37"/>
  <c r="U18" i="37"/>
  <c r="V18" i="37"/>
  <c r="W18" i="37"/>
  <c r="X18" i="37"/>
  <c r="P18" i="37"/>
  <c r="Q18" i="37"/>
  <c r="R18" i="37"/>
  <c r="W14" i="37"/>
  <c r="X14" i="37"/>
  <c r="P14" i="37"/>
  <c r="Q14" i="37"/>
  <c r="R14" i="37"/>
  <c r="S14" i="37"/>
  <c r="T14" i="37"/>
  <c r="U14" i="37"/>
  <c r="V14" i="37"/>
  <c r="X66" i="8"/>
  <c r="W66" i="8"/>
  <c r="V66" i="8"/>
  <c r="U66" i="8"/>
  <c r="S66" i="8"/>
  <c r="R66" i="8"/>
  <c r="Q66" i="8"/>
  <c r="P66" i="8"/>
  <c r="T66" i="8"/>
  <c r="X90" i="8"/>
  <c r="V90" i="8"/>
  <c r="U90" i="8"/>
  <c r="T90" i="8"/>
  <c r="S90" i="8"/>
  <c r="R90" i="8"/>
  <c r="Q90" i="8"/>
  <c r="P90" i="8"/>
  <c r="W90" i="8"/>
  <c r="P13" i="37"/>
  <c r="Q13" i="37"/>
  <c r="R13" i="37"/>
  <c r="S13" i="37"/>
  <c r="T13" i="37"/>
  <c r="U13" i="37"/>
  <c r="V13" i="37"/>
  <c r="W13" i="37"/>
  <c r="X13" i="37"/>
  <c r="S66" i="37"/>
  <c r="T66" i="37"/>
  <c r="U66" i="37"/>
  <c r="X66" i="37"/>
  <c r="V66" i="37"/>
  <c r="W66" i="37"/>
  <c r="P66" i="37"/>
  <c r="Q66" i="37"/>
  <c r="R66" i="37"/>
  <c r="X37" i="37"/>
  <c r="P37" i="37"/>
  <c r="Q37" i="37"/>
  <c r="R37" i="37"/>
  <c r="S37" i="37"/>
  <c r="T37" i="37"/>
  <c r="U37" i="37"/>
  <c r="V37" i="37"/>
  <c r="W37" i="37"/>
  <c r="V30" i="8"/>
  <c r="U30" i="8"/>
  <c r="X30" i="8"/>
  <c r="W30" i="8"/>
  <c r="T30" i="8"/>
  <c r="S30" i="8"/>
  <c r="R30" i="8"/>
  <c r="Q30" i="8"/>
  <c r="P30" i="8"/>
  <c r="S87" i="8"/>
  <c r="R87" i="8"/>
  <c r="P87" i="8"/>
  <c r="X87" i="8"/>
  <c r="W87" i="8"/>
  <c r="U87" i="8"/>
  <c r="T87" i="8"/>
  <c r="Q87" i="8"/>
  <c r="J115" i="37"/>
  <c r="R110" i="37"/>
  <c r="V110" i="37"/>
  <c r="W110" i="37"/>
  <c r="U110" i="37"/>
  <c r="P110" i="37"/>
  <c r="Q110" i="37"/>
  <c r="T110" i="37"/>
  <c r="X110" i="37"/>
  <c r="S110" i="37"/>
  <c r="W89" i="37"/>
  <c r="S89" i="37"/>
  <c r="T89" i="37"/>
  <c r="R89" i="37"/>
  <c r="P89" i="37"/>
  <c r="V89" i="37"/>
  <c r="X89" i="37"/>
  <c r="Q89" i="37"/>
  <c r="U89" i="37"/>
  <c r="Q111" i="37"/>
  <c r="V111" i="37"/>
  <c r="W111" i="37"/>
  <c r="P111" i="37"/>
  <c r="R111" i="37"/>
  <c r="S111" i="37"/>
  <c r="T111" i="37"/>
  <c r="X111" i="37"/>
  <c r="U111" i="37"/>
  <c r="W83" i="37"/>
  <c r="S83" i="37"/>
  <c r="T83" i="37"/>
  <c r="V83" i="37"/>
  <c r="Q83" i="37"/>
  <c r="P83" i="37"/>
  <c r="U83" i="37"/>
  <c r="X83" i="37"/>
  <c r="Y109" i="35"/>
  <c r="P104" i="37"/>
  <c r="X104" i="37"/>
  <c r="U104" i="37"/>
  <c r="V104" i="37"/>
  <c r="Q104" i="37"/>
  <c r="R104" i="37"/>
  <c r="S104" i="37"/>
  <c r="T104" i="37"/>
  <c r="W104" i="37"/>
  <c r="G115" i="37"/>
  <c r="X112" i="37"/>
  <c r="P112" i="37"/>
  <c r="T112" i="37"/>
  <c r="U112" i="37"/>
  <c r="R112" i="37"/>
  <c r="S112" i="37"/>
  <c r="Q112" i="37"/>
  <c r="V112" i="37"/>
  <c r="W112" i="37"/>
  <c r="Q103" i="37"/>
  <c r="U103" i="37"/>
  <c r="V103" i="37"/>
  <c r="T103" i="37"/>
  <c r="S103" i="37"/>
  <c r="W103" i="37"/>
  <c r="P103" i="37"/>
  <c r="R103" i="37"/>
  <c r="X103" i="37"/>
  <c r="U91" i="37"/>
  <c r="Q91" i="37"/>
  <c r="R91" i="37"/>
  <c r="W91" i="37"/>
  <c r="X91" i="37"/>
  <c r="T91" i="37"/>
  <c r="P91" i="37"/>
  <c r="S91" i="37"/>
  <c r="V91" i="37"/>
  <c r="X84" i="37"/>
  <c r="P84" i="37"/>
  <c r="Q84" i="37"/>
  <c r="V84" i="37"/>
  <c r="R84" i="37"/>
  <c r="T84" i="37"/>
  <c r="U84" i="37"/>
  <c r="U99" i="37"/>
  <c r="W99" i="37"/>
  <c r="X99" i="37"/>
  <c r="R99" i="37"/>
  <c r="V99" i="37"/>
  <c r="P99" i="37"/>
  <c r="Q99" i="37"/>
  <c r="S99" i="37"/>
  <c r="T99" i="37"/>
  <c r="Y108" i="35"/>
  <c r="Y97" i="35"/>
  <c r="Y99" i="35"/>
  <c r="Y104" i="35"/>
  <c r="Y103" i="35"/>
  <c r="Y66" i="35"/>
  <c r="Y14" i="35"/>
  <c r="Y10" i="35"/>
  <c r="Y30" i="35"/>
  <c r="Y32" i="35"/>
  <c r="Y39" i="35"/>
  <c r="Y31" i="35"/>
  <c r="Y111" i="35"/>
  <c r="Y37" i="35"/>
  <c r="Y112" i="35"/>
  <c r="Y78" i="35"/>
  <c r="Y18" i="35"/>
  <c r="Y91" i="35"/>
  <c r="Y90" i="35"/>
  <c r="Y13" i="35"/>
  <c r="M115" i="37"/>
  <c r="Y110" i="35"/>
  <c r="Y36" i="35"/>
  <c r="I115" i="37"/>
  <c r="F115" i="37"/>
  <c r="D7" i="41" s="1"/>
  <c r="Y89" i="35"/>
  <c r="Y77" i="37" l="1"/>
  <c r="X116" i="35"/>
  <c r="V115" i="8"/>
  <c r="O116" i="8"/>
  <c r="F115" i="8"/>
  <c r="X89" i="8"/>
  <c r="X115" i="8" s="1"/>
  <c r="T89" i="8"/>
  <c r="T115" i="8" s="1"/>
  <c r="P89" i="8"/>
  <c r="P115" i="8" s="1"/>
  <c r="S89" i="8"/>
  <c r="S115" i="8" s="1"/>
  <c r="W89" i="8"/>
  <c r="W115" i="8" s="1"/>
  <c r="Q89" i="8"/>
  <c r="Q115" i="8" s="1"/>
  <c r="U89" i="8"/>
  <c r="U115" i="8" s="1"/>
  <c r="R89" i="8"/>
  <c r="R115" i="8" s="1"/>
  <c r="AP99" i="35"/>
  <c r="AJ99" i="35"/>
  <c r="AP31" i="35"/>
  <c r="AJ31" i="35"/>
  <c r="AP97" i="35"/>
  <c r="AJ97" i="35"/>
  <c r="AP32" i="35"/>
  <c r="AJ32" i="35"/>
  <c r="AP108" i="35"/>
  <c r="AJ108" i="35"/>
  <c r="AP36" i="35"/>
  <c r="AJ36" i="35"/>
  <c r="AP10" i="35"/>
  <c r="AJ10" i="35"/>
  <c r="AP30" i="35"/>
  <c r="AJ30" i="35"/>
  <c r="AP110" i="35"/>
  <c r="AJ110" i="35"/>
  <c r="AP109" i="35"/>
  <c r="AJ109" i="35"/>
  <c r="AP14" i="35"/>
  <c r="AJ14" i="35"/>
  <c r="AP66" i="35"/>
  <c r="AJ66" i="35"/>
  <c r="AP111" i="35"/>
  <c r="AJ111" i="35"/>
  <c r="AP13" i="35"/>
  <c r="AJ13" i="35"/>
  <c r="AP90" i="35"/>
  <c r="AJ90" i="35"/>
  <c r="AP103" i="35"/>
  <c r="AJ103" i="35"/>
  <c r="AP89" i="35"/>
  <c r="AJ89" i="35"/>
  <c r="AP91" i="35"/>
  <c r="AJ91" i="35"/>
  <c r="AP78" i="35"/>
  <c r="AJ78" i="35"/>
  <c r="AP39" i="35"/>
  <c r="AJ39" i="35"/>
  <c r="AP104" i="35"/>
  <c r="AJ104" i="35"/>
  <c r="AP18" i="35"/>
  <c r="AJ18" i="35"/>
  <c r="AP112" i="35"/>
  <c r="AJ112" i="35"/>
  <c r="AP37" i="35"/>
  <c r="AJ37" i="35"/>
  <c r="AP6" i="37"/>
  <c r="AJ6" i="37"/>
  <c r="Y88" i="37"/>
  <c r="Y83" i="37"/>
  <c r="Q115" i="37"/>
  <c r="X115" i="37"/>
  <c r="U115" i="37"/>
  <c r="R115" i="37"/>
  <c r="Y87" i="35"/>
  <c r="Y86" i="35"/>
  <c r="Y84" i="35"/>
  <c r="Y6" i="35"/>
  <c r="Y88" i="35"/>
  <c r="Y108" i="37"/>
  <c r="Y32" i="37"/>
  <c r="Y36" i="37"/>
  <c r="Y31" i="37"/>
  <c r="Y90" i="37"/>
  <c r="P115" i="37"/>
  <c r="Y97" i="37"/>
  <c r="T115" i="37"/>
  <c r="Y39" i="37"/>
  <c r="Y104" i="37"/>
  <c r="Y30" i="37"/>
  <c r="Y109" i="37"/>
  <c r="H115" i="37"/>
  <c r="Y78" i="37"/>
  <c r="L115" i="37"/>
  <c r="Y115" i="35" l="1"/>
  <c r="Y116" i="35" s="1"/>
  <c r="X116" i="8"/>
  <c r="AP6" i="35"/>
  <c r="AJ6" i="35"/>
  <c r="AP88" i="35"/>
  <c r="AJ88" i="35"/>
  <c r="AP86" i="35"/>
  <c r="AJ86" i="35"/>
  <c r="AP87" i="35"/>
  <c r="AJ87" i="35"/>
  <c r="AP84" i="35"/>
  <c r="AJ84" i="35"/>
  <c r="AP77" i="37"/>
  <c r="AJ77" i="37"/>
  <c r="AP109" i="37"/>
  <c r="AJ109" i="37"/>
  <c r="AP31" i="37"/>
  <c r="AJ31" i="37"/>
  <c r="AP39" i="37"/>
  <c r="AJ39" i="37"/>
  <c r="AP108" i="37"/>
  <c r="AJ108" i="37"/>
  <c r="AP30" i="37"/>
  <c r="AJ30" i="37"/>
  <c r="AP97" i="37"/>
  <c r="AJ97" i="37"/>
  <c r="AP36" i="37"/>
  <c r="AJ36" i="37"/>
  <c r="AP88" i="37"/>
  <c r="AJ88" i="37"/>
  <c r="AP90" i="37"/>
  <c r="AJ90" i="37"/>
  <c r="AP78" i="37"/>
  <c r="AJ78" i="37"/>
  <c r="AP104" i="37"/>
  <c r="AJ104" i="37"/>
  <c r="AP32" i="37"/>
  <c r="AJ32" i="37"/>
  <c r="AP83" i="37"/>
  <c r="AJ83" i="37"/>
  <c r="Z6" i="35" a="1"/>
  <c r="Z6" i="35" s="1"/>
  <c r="S115" i="37"/>
  <c r="W115" i="37"/>
  <c r="Y13" i="37"/>
  <c r="Y111" i="37"/>
  <c r="Y37" i="37"/>
  <c r="Y110" i="37"/>
  <c r="Y112" i="37"/>
  <c r="Y14" i="37"/>
  <c r="Y99" i="37"/>
  <c r="Y91" i="37"/>
  <c r="Y18" i="37"/>
  <c r="Y86" i="37"/>
  <c r="Y103" i="37"/>
  <c r="O115" i="37"/>
  <c r="K115" i="37"/>
  <c r="Y66" i="37"/>
  <c r="Y10" i="37"/>
  <c r="Y89" i="37"/>
  <c r="AJ115" i="35" l="1"/>
  <c r="AJ116" i="35" s="1"/>
  <c r="AP115" i="35"/>
  <c r="AP86" i="37"/>
  <c r="AJ86" i="37"/>
  <c r="AP14" i="37"/>
  <c r="AJ14" i="37"/>
  <c r="AP111" i="37"/>
  <c r="AJ111" i="37"/>
  <c r="AP66" i="37"/>
  <c r="AJ66" i="37"/>
  <c r="AP18" i="37"/>
  <c r="AJ18" i="37"/>
  <c r="AP112" i="37"/>
  <c r="AJ112" i="37"/>
  <c r="AP13" i="37"/>
  <c r="AJ13" i="37"/>
  <c r="AP89" i="37"/>
  <c r="AJ89" i="37"/>
  <c r="AP91" i="37"/>
  <c r="AJ91" i="37"/>
  <c r="AP110" i="37"/>
  <c r="AJ110" i="37"/>
  <c r="AP10" i="37"/>
  <c r="AJ10" i="37"/>
  <c r="AP103" i="37"/>
  <c r="AJ103" i="37"/>
  <c r="AP99" i="37"/>
  <c r="AJ99" i="37"/>
  <c r="AP37" i="37"/>
  <c r="AJ37" i="37"/>
  <c r="Z84" i="35"/>
  <c r="Z63" i="35"/>
  <c r="Z75" i="35"/>
  <c r="Z102" i="35"/>
  <c r="Z83" i="35"/>
  <c r="Z89" i="35"/>
  <c r="Z38" i="35"/>
  <c r="Z113" i="35"/>
  <c r="Z59" i="35"/>
  <c r="Z70" i="35"/>
  <c r="Z74" i="35"/>
  <c r="Z106" i="35"/>
  <c r="Z105" i="35"/>
  <c r="Z72" i="35"/>
  <c r="Z65" i="35"/>
  <c r="Z80" i="35"/>
  <c r="Z110" i="35"/>
  <c r="Z21" i="35"/>
  <c r="Z8" i="35"/>
  <c r="Z34" i="35"/>
  <c r="Z19" i="35"/>
  <c r="Z40" i="35"/>
  <c r="Z26" i="35"/>
  <c r="Z109" i="35"/>
  <c r="Z35" i="35"/>
  <c r="Z15" i="35"/>
  <c r="Z100" i="35"/>
  <c r="Z17" i="35"/>
  <c r="Z25" i="35"/>
  <c r="Z82" i="35"/>
  <c r="Z28" i="35"/>
  <c r="Z55" i="35"/>
  <c r="Z7" i="35"/>
  <c r="Z9" i="35"/>
  <c r="Z88" i="35"/>
  <c r="Z85" i="35"/>
  <c r="Z31" i="35"/>
  <c r="Z93" i="35"/>
  <c r="Z57" i="35"/>
  <c r="Z53" i="35"/>
  <c r="Z112" i="35"/>
  <c r="Z92" i="35"/>
  <c r="Z30" i="35"/>
  <c r="Z36" i="35"/>
  <c r="Z13" i="35"/>
  <c r="Z23" i="35"/>
  <c r="Z101" i="35"/>
  <c r="Z108" i="35"/>
  <c r="Z71" i="35"/>
  <c r="Z41" i="35"/>
  <c r="Z114" i="35"/>
  <c r="Z95" i="35"/>
  <c r="Z96" i="35"/>
  <c r="Z56" i="35"/>
  <c r="Z91" i="35"/>
  <c r="Z46" i="35"/>
  <c r="Z16" i="35"/>
  <c r="Z98" i="35"/>
  <c r="Z37" i="35"/>
  <c r="Z67" i="35"/>
  <c r="Z29" i="35"/>
  <c r="Z44" i="35"/>
  <c r="Z94" i="35"/>
  <c r="Z52" i="35"/>
  <c r="Z47" i="35"/>
  <c r="Z27" i="35"/>
  <c r="Z24" i="35"/>
  <c r="Z43" i="35"/>
  <c r="Z18" i="35"/>
  <c r="Z58" i="35"/>
  <c r="Z81" i="35"/>
  <c r="Z76" i="35"/>
  <c r="Z11" i="35"/>
  <c r="Z20" i="35"/>
  <c r="Z42" i="35"/>
  <c r="Z73" i="35"/>
  <c r="Z12" i="35"/>
  <c r="Z66" i="35"/>
  <c r="Z60" i="35"/>
  <c r="Z78" i="35"/>
  <c r="Z87" i="35"/>
  <c r="Z61" i="35"/>
  <c r="Z62" i="35"/>
  <c r="Z99" i="35"/>
  <c r="Z69" i="35"/>
  <c r="Z54" i="35"/>
  <c r="Z10" i="35"/>
  <c r="Z22" i="35"/>
  <c r="Z50" i="35"/>
  <c r="Z86" i="35"/>
  <c r="Z51" i="35"/>
  <c r="Z64" i="35"/>
  <c r="Z97" i="35"/>
  <c r="Z90" i="35"/>
  <c r="Z111" i="35"/>
  <c r="Z14" i="35"/>
  <c r="Z39" i="35"/>
  <c r="Z79" i="35"/>
  <c r="Z49" i="35"/>
  <c r="Z32" i="35"/>
  <c r="Z48" i="35"/>
  <c r="Z107" i="35"/>
  <c r="Z33" i="35"/>
  <c r="Z77" i="35"/>
  <c r="Z103" i="35"/>
  <c r="Z104" i="35"/>
  <c r="Z68" i="35"/>
  <c r="Z45" i="35"/>
  <c r="Z6" i="37" a="1"/>
  <c r="Y68" i="8"/>
  <c r="Y84" i="37"/>
  <c r="Y93" i="8"/>
  <c r="V115" i="37"/>
  <c r="X116" i="37" s="1"/>
  <c r="Y87" i="37"/>
  <c r="Y49" i="8"/>
  <c r="N115" i="37"/>
  <c r="O116" i="37" s="1"/>
  <c r="Y105" i="8"/>
  <c r="Y15" i="8"/>
  <c r="Y62" i="8"/>
  <c r="Y94" i="8"/>
  <c r="Y53" i="8"/>
  <c r="Y42" i="8"/>
  <c r="Y60" i="8"/>
  <c r="Y70" i="8"/>
  <c r="Y63" i="8"/>
  <c r="Y24" i="8"/>
  <c r="Y9" i="8"/>
  <c r="Y44" i="8"/>
  <c r="Y16" i="8"/>
  <c r="Y91" i="8"/>
  <c r="Y69" i="8"/>
  <c r="Y101" i="8"/>
  <c r="Y52" i="8"/>
  <c r="Y45" i="8"/>
  <c r="Y80" i="8"/>
  <c r="Y47" i="8"/>
  <c r="Y12" i="8"/>
  <c r="Y106" i="8"/>
  <c r="Y21" i="8"/>
  <c r="Y46" i="8"/>
  <c r="Y102" i="8"/>
  <c r="Y57" i="8"/>
  <c r="Y20" i="8"/>
  <c r="Y96" i="8"/>
  <c r="Y85" i="8"/>
  <c r="Y59" i="8"/>
  <c r="Y25" i="8"/>
  <c r="Y71" i="8"/>
  <c r="Y8" i="8"/>
  <c r="Y75" i="8"/>
  <c r="Y73" i="8"/>
  <c r="Y72" i="8"/>
  <c r="Y40" i="8"/>
  <c r="Y61" i="8"/>
  <c r="Y55" i="8"/>
  <c r="Y7" i="8"/>
  <c r="Y76" i="8"/>
  <c r="Y56" i="8"/>
  <c r="Y28" i="8"/>
  <c r="Y29" i="8"/>
  <c r="Y23" i="8"/>
  <c r="Y54" i="8"/>
  <c r="Y90" i="8"/>
  <c r="Y100" i="8"/>
  <c r="Y38" i="8"/>
  <c r="Y51" i="8"/>
  <c r="Y22" i="8"/>
  <c r="Y17" i="8"/>
  <c r="Y43" i="8"/>
  <c r="Y35" i="8"/>
  <c r="Y107" i="8"/>
  <c r="Y79" i="8"/>
  <c r="Y74" i="8"/>
  <c r="Y64" i="8"/>
  <c r="Y48" i="8"/>
  <c r="Y92" i="8"/>
  <c r="Y67" i="8"/>
  <c r="Y27" i="8"/>
  <c r="Y81" i="8"/>
  <c r="Y65" i="8"/>
  <c r="Y113" i="8"/>
  <c r="Y50" i="8"/>
  <c r="Y82" i="8"/>
  <c r="Y98" i="8"/>
  <c r="Y114" i="8"/>
  <c r="Z115" i="35" l="1"/>
  <c r="Z116" i="35" s="1"/>
  <c r="AP92" i="8"/>
  <c r="AJ92" i="8"/>
  <c r="AP24" i="8"/>
  <c r="AJ24" i="8"/>
  <c r="AP68" i="8"/>
  <c r="AJ68" i="8"/>
  <c r="AP63" i="8"/>
  <c r="AJ63" i="8"/>
  <c r="AP28" i="8"/>
  <c r="AJ28" i="8"/>
  <c r="AP70" i="8"/>
  <c r="AJ70" i="8"/>
  <c r="AP93" i="8"/>
  <c r="AJ93" i="8"/>
  <c r="AP48" i="8"/>
  <c r="AJ48" i="8"/>
  <c r="AP74" i="8"/>
  <c r="AJ74" i="8"/>
  <c r="AP107" i="8"/>
  <c r="AJ107" i="8"/>
  <c r="AP61" i="8"/>
  <c r="AJ61" i="8"/>
  <c r="AP12" i="8"/>
  <c r="AJ12" i="8"/>
  <c r="AP96" i="8"/>
  <c r="AJ96" i="8"/>
  <c r="AP56" i="8"/>
  <c r="AJ56" i="8"/>
  <c r="AP46" i="8"/>
  <c r="AJ46" i="8"/>
  <c r="AP21" i="8"/>
  <c r="AJ21" i="8"/>
  <c r="AP106" i="8"/>
  <c r="AJ106" i="8"/>
  <c r="AP17" i="8"/>
  <c r="AJ17" i="8"/>
  <c r="AP47" i="8"/>
  <c r="AJ47" i="8"/>
  <c r="AP94" i="8"/>
  <c r="AJ94" i="8"/>
  <c r="AP44" i="8"/>
  <c r="AJ44" i="8"/>
  <c r="AP20" i="8"/>
  <c r="AJ20" i="8"/>
  <c r="AP7" i="8"/>
  <c r="AJ7" i="8"/>
  <c r="AP60" i="8"/>
  <c r="AJ60" i="8"/>
  <c r="AP43" i="8"/>
  <c r="AJ43" i="8"/>
  <c r="AP80" i="8"/>
  <c r="AJ80" i="8"/>
  <c r="AP62" i="8"/>
  <c r="AJ62" i="8"/>
  <c r="AP76" i="8"/>
  <c r="AJ76" i="8"/>
  <c r="AP40" i="8"/>
  <c r="AJ40" i="8"/>
  <c r="AP72" i="8"/>
  <c r="AJ72" i="8"/>
  <c r="AP22" i="8"/>
  <c r="AJ22" i="8"/>
  <c r="AP51" i="8"/>
  <c r="AJ51" i="8"/>
  <c r="AP75" i="8"/>
  <c r="AJ75" i="8"/>
  <c r="AP45" i="8"/>
  <c r="AJ45" i="8"/>
  <c r="AP15" i="8"/>
  <c r="AJ15" i="8"/>
  <c r="AP9" i="8"/>
  <c r="AJ9" i="8"/>
  <c r="AP35" i="8"/>
  <c r="AJ35" i="8"/>
  <c r="AP114" i="8"/>
  <c r="AJ114" i="8"/>
  <c r="AP82" i="8"/>
  <c r="AJ82" i="8"/>
  <c r="AP73" i="8"/>
  <c r="AJ73" i="8"/>
  <c r="AP50" i="8"/>
  <c r="AJ50" i="8"/>
  <c r="AP113" i="8"/>
  <c r="AJ113" i="8"/>
  <c r="AP38" i="8"/>
  <c r="AJ38" i="8"/>
  <c r="AP8" i="8"/>
  <c r="AJ8" i="8"/>
  <c r="AP52" i="8"/>
  <c r="AJ52" i="8"/>
  <c r="AP105" i="8"/>
  <c r="AJ105" i="8"/>
  <c r="AP29" i="8"/>
  <c r="AJ29" i="8"/>
  <c r="AP57" i="8"/>
  <c r="AJ57" i="8"/>
  <c r="AP55" i="8"/>
  <c r="AJ55" i="8"/>
  <c r="AP42" i="8"/>
  <c r="AJ42" i="8"/>
  <c r="AP53" i="8"/>
  <c r="AJ53" i="8"/>
  <c r="AP98" i="8"/>
  <c r="AJ98" i="8"/>
  <c r="AP65" i="8"/>
  <c r="AJ65" i="8"/>
  <c r="AP100" i="8"/>
  <c r="AJ100" i="8"/>
  <c r="AP71" i="8"/>
  <c r="AJ71" i="8"/>
  <c r="AP101" i="8"/>
  <c r="AJ101" i="8"/>
  <c r="AP102" i="8"/>
  <c r="AJ102" i="8"/>
  <c r="AP81" i="8"/>
  <c r="AJ81" i="8"/>
  <c r="AP90" i="8"/>
  <c r="AJ90" i="8"/>
  <c r="AP69" i="8"/>
  <c r="AJ69" i="8"/>
  <c r="AP27" i="8"/>
  <c r="AJ27" i="8"/>
  <c r="AP54" i="8"/>
  <c r="AJ54" i="8"/>
  <c r="AP59" i="8"/>
  <c r="AJ59" i="8"/>
  <c r="AP91" i="8"/>
  <c r="AJ91" i="8"/>
  <c r="AP64" i="8"/>
  <c r="AJ64" i="8"/>
  <c r="AP79" i="8"/>
  <c r="AJ79" i="8"/>
  <c r="AP25" i="8"/>
  <c r="AJ25" i="8"/>
  <c r="AP49" i="8"/>
  <c r="AJ49" i="8"/>
  <c r="AP67" i="8"/>
  <c r="AJ67" i="8"/>
  <c r="AP23" i="8"/>
  <c r="AJ23" i="8"/>
  <c r="AP85" i="8"/>
  <c r="AJ85" i="8"/>
  <c r="AP16" i="8"/>
  <c r="AJ16" i="8"/>
  <c r="AP84" i="37"/>
  <c r="AJ84" i="37"/>
  <c r="AP87" i="37"/>
  <c r="AJ87" i="37"/>
  <c r="Z15" i="37"/>
  <c r="Z84" i="37"/>
  <c r="Z75" i="37"/>
  <c r="Z41" i="37"/>
  <c r="Z7" i="37"/>
  <c r="Z67" i="37"/>
  <c r="Z33" i="37"/>
  <c r="Z78" i="37"/>
  <c r="Z68" i="37"/>
  <c r="Z59" i="37"/>
  <c r="Z25" i="37"/>
  <c r="Z102" i="37"/>
  <c r="Z51" i="37"/>
  <c r="Z17" i="37"/>
  <c r="Z46" i="37"/>
  <c r="Z52" i="37"/>
  <c r="Z43" i="37"/>
  <c r="Z9" i="37"/>
  <c r="Z86" i="37"/>
  <c r="Z35" i="37"/>
  <c r="Z110" i="37"/>
  <c r="Z109" i="37"/>
  <c r="Z36" i="37"/>
  <c r="Z27" i="37"/>
  <c r="Z104" i="37"/>
  <c r="Z70" i="37"/>
  <c r="Z19" i="37"/>
  <c r="Z62" i="37"/>
  <c r="Z77" i="37"/>
  <c r="Z20" i="37"/>
  <c r="Z11" i="37"/>
  <c r="Z88" i="37"/>
  <c r="Z54" i="37"/>
  <c r="Z114" i="37"/>
  <c r="Z14" i="37"/>
  <c r="Z38" i="37"/>
  <c r="Z30" i="37"/>
  <c r="Z90" i="37"/>
  <c r="Z56" i="37"/>
  <c r="Z22" i="37"/>
  <c r="Z82" i="37"/>
  <c r="Z45" i="37"/>
  <c r="Z95" i="37"/>
  <c r="Z61" i="37"/>
  <c r="Z74" i="37"/>
  <c r="Z40" i="37"/>
  <c r="Z6" i="37"/>
  <c r="Z66" i="37"/>
  <c r="Z108" i="37"/>
  <c r="Z79" i="37"/>
  <c r="Z85" i="37"/>
  <c r="Z112" i="37"/>
  <c r="Z103" i="37"/>
  <c r="Z96" i="37"/>
  <c r="Z89" i="37"/>
  <c r="Z48" i="37"/>
  <c r="Z99" i="37"/>
  <c r="Z91" i="37"/>
  <c r="Z29" i="37"/>
  <c r="Z93" i="37"/>
  <c r="Z13" i="37"/>
  <c r="Z58" i="37"/>
  <c r="Z24" i="37"/>
  <c r="Z101" i="37"/>
  <c r="Z50" i="37"/>
  <c r="Z60" i="37"/>
  <c r="Z63" i="37"/>
  <c r="Z92" i="37"/>
  <c r="Z42" i="37"/>
  <c r="Z8" i="37"/>
  <c r="Z34" i="37"/>
  <c r="Z47" i="37"/>
  <c r="Z26" i="37"/>
  <c r="Z18" i="37"/>
  <c r="Z31" i="37"/>
  <c r="Z12" i="37"/>
  <c r="Z81" i="37"/>
  <c r="Z107" i="37"/>
  <c r="Z65" i="37"/>
  <c r="Z57" i="37"/>
  <c r="Z16" i="37"/>
  <c r="Z98" i="37"/>
  <c r="Z76" i="37"/>
  <c r="Z69" i="37"/>
  <c r="Z83" i="37"/>
  <c r="Z106" i="37"/>
  <c r="Z44" i="37"/>
  <c r="Z10" i="37"/>
  <c r="Z87" i="37"/>
  <c r="Z53" i="37"/>
  <c r="Z113" i="37"/>
  <c r="Z80" i="37"/>
  <c r="Z21" i="37"/>
  <c r="Z73" i="37"/>
  <c r="Z32" i="37"/>
  <c r="Z23" i="37"/>
  <c r="Z94" i="37"/>
  <c r="Z111" i="37"/>
  <c r="Z28" i="37"/>
  <c r="Z105" i="37"/>
  <c r="Z71" i="37"/>
  <c r="Z37" i="37"/>
  <c r="Z97" i="37"/>
  <c r="Z64" i="37"/>
  <c r="Z55" i="37"/>
  <c r="Z39" i="37"/>
  <c r="Z100" i="37"/>
  <c r="Z49" i="37"/>
  <c r="Z72" i="37"/>
  <c r="Y115" i="37"/>
  <c r="Y116" i="37" s="1"/>
  <c r="AB75" i="35"/>
  <c r="AA75" i="35"/>
  <c r="AB84" i="35"/>
  <c r="AA84" i="35"/>
  <c r="AB44" i="35"/>
  <c r="AA44" i="35"/>
  <c r="AB39" i="35"/>
  <c r="AA39" i="35"/>
  <c r="AB83" i="35"/>
  <c r="AA83" i="35"/>
  <c r="AA104" i="35"/>
  <c r="AB104" i="35"/>
  <c r="AB8" i="35"/>
  <c r="AA8" i="35"/>
  <c r="AB110" i="35"/>
  <c r="AA110" i="35"/>
  <c r="AB25" i="35"/>
  <c r="AA25" i="35"/>
  <c r="AB6" i="35"/>
  <c r="AA6" i="35"/>
  <c r="AB74" i="35"/>
  <c r="AA74" i="35"/>
  <c r="AB100" i="35"/>
  <c r="AA100" i="35"/>
  <c r="AA38" i="35"/>
  <c r="AB38" i="35"/>
  <c r="AA91" i="35"/>
  <c r="AB91" i="35"/>
  <c r="AA32" i="35"/>
  <c r="AB32" i="35"/>
  <c r="AB92" i="35"/>
  <c r="AA92" i="35"/>
  <c r="AA89" i="35"/>
  <c r="AB89" i="35"/>
  <c r="AA80" i="35"/>
  <c r="AB80" i="35"/>
  <c r="AA72" i="35"/>
  <c r="AB72" i="35"/>
  <c r="AA48" i="35"/>
  <c r="AB48" i="35"/>
  <c r="AB9" i="35"/>
  <c r="AA9" i="35"/>
  <c r="AA30" i="35"/>
  <c r="AB30" i="35"/>
  <c r="AB26" i="35"/>
  <c r="AA26" i="35"/>
  <c r="AA58" i="35"/>
  <c r="AB58" i="35"/>
  <c r="AA20" i="35"/>
  <c r="AB20" i="35"/>
  <c r="AB41" i="35"/>
  <c r="AA41" i="35"/>
  <c r="AB23" i="35"/>
  <c r="AA23" i="35"/>
  <c r="AB108" i="35"/>
  <c r="AA108" i="35"/>
  <c r="AA61" i="35"/>
  <c r="AB61" i="35"/>
  <c r="AA98" i="35"/>
  <c r="AB98" i="35"/>
  <c r="AA37" i="35"/>
  <c r="AB37" i="35"/>
  <c r="AA99" i="35"/>
  <c r="AB99" i="35"/>
  <c r="AB82" i="35"/>
  <c r="AA82" i="35"/>
  <c r="AA49" i="35"/>
  <c r="AB49" i="35"/>
  <c r="AB10" i="35"/>
  <c r="AA10" i="35"/>
  <c r="AB77" i="35"/>
  <c r="AA77" i="35"/>
  <c r="AA47" i="35"/>
  <c r="AB47" i="35"/>
  <c r="AA62" i="35"/>
  <c r="AB62" i="35"/>
  <c r="AA28" i="35"/>
  <c r="AB28" i="35"/>
  <c r="AB11" i="35"/>
  <c r="AA11" i="35"/>
  <c r="AB7" i="35"/>
  <c r="AA7" i="35"/>
  <c r="AB114" i="35"/>
  <c r="AA114" i="35"/>
  <c r="AB34" i="35"/>
  <c r="AA34" i="35"/>
  <c r="AB90" i="35"/>
  <c r="AA90" i="35"/>
  <c r="AA86" i="35"/>
  <c r="AB86" i="35"/>
  <c r="AA40" i="35"/>
  <c r="AB40" i="35"/>
  <c r="AB60" i="35"/>
  <c r="AA60" i="35"/>
  <c r="AB36" i="35"/>
  <c r="AA36" i="35"/>
  <c r="AA78" i="35"/>
  <c r="AB78" i="35"/>
  <c r="AB12" i="35"/>
  <c r="AA12" i="35"/>
  <c r="AA64" i="35"/>
  <c r="AB64" i="35"/>
  <c r="AB19" i="35"/>
  <c r="AA19" i="35"/>
  <c r="AB81" i="35"/>
  <c r="AA81" i="35"/>
  <c r="AB107" i="35"/>
  <c r="AA107" i="35"/>
  <c r="AB68" i="35"/>
  <c r="AA68" i="35"/>
  <c r="AA15" i="35"/>
  <c r="AB15" i="35"/>
  <c r="AB73" i="35"/>
  <c r="AA73" i="35"/>
  <c r="AB14" i="35"/>
  <c r="AA14" i="35"/>
  <c r="AB53" i="35"/>
  <c r="AA53" i="35"/>
  <c r="AB101" i="35"/>
  <c r="AA101" i="35"/>
  <c r="AB42" i="35"/>
  <c r="AA42" i="35"/>
  <c r="AB17" i="35"/>
  <c r="AA17" i="35"/>
  <c r="AA102" i="35"/>
  <c r="AB102" i="35"/>
  <c r="AB113" i="35"/>
  <c r="AA113" i="35"/>
  <c r="AA52" i="35"/>
  <c r="AB52" i="35"/>
  <c r="AB79" i="35"/>
  <c r="AA79" i="35"/>
  <c r="AA54" i="35"/>
  <c r="AB54" i="35"/>
  <c r="AA29" i="35"/>
  <c r="AB29" i="35"/>
  <c r="AA85" i="35"/>
  <c r="AB85" i="35"/>
  <c r="AA57" i="35"/>
  <c r="AB57" i="35"/>
  <c r="AA111" i="35"/>
  <c r="AB111" i="35"/>
  <c r="AB43" i="35"/>
  <c r="AA43" i="35"/>
  <c r="AA33" i="35"/>
  <c r="AB33" i="35"/>
  <c r="AA16" i="35"/>
  <c r="AB16" i="35"/>
  <c r="AB63" i="35"/>
  <c r="AA63" i="35"/>
  <c r="AA105" i="35"/>
  <c r="AB105" i="35"/>
  <c r="AA106" i="35"/>
  <c r="AB106" i="35"/>
  <c r="AB70" i="35"/>
  <c r="AA70" i="35"/>
  <c r="AB66" i="35"/>
  <c r="AA66" i="35"/>
  <c r="AB87" i="35"/>
  <c r="AA87" i="35"/>
  <c r="AB24" i="35"/>
  <c r="AA24" i="35"/>
  <c r="AA18" i="35"/>
  <c r="AB18" i="35"/>
  <c r="AA94" i="35"/>
  <c r="AB94" i="35"/>
  <c r="AA22" i="35"/>
  <c r="AB22" i="35"/>
  <c r="AB109" i="35"/>
  <c r="AA109" i="35"/>
  <c r="AA97" i="35"/>
  <c r="AB97" i="35"/>
  <c r="AA71" i="35"/>
  <c r="AB71" i="35"/>
  <c r="AA21" i="35"/>
  <c r="AB21" i="35"/>
  <c r="AA65" i="35"/>
  <c r="AB65" i="35"/>
  <c r="AB55" i="35"/>
  <c r="AA55" i="35"/>
  <c r="AA50" i="35"/>
  <c r="AB50" i="35"/>
  <c r="AA96" i="35"/>
  <c r="AB96" i="35"/>
  <c r="AA31" i="35"/>
  <c r="AB31" i="35"/>
  <c r="AB69" i="35"/>
  <c r="AA69" i="35"/>
  <c r="AA59" i="35"/>
  <c r="AB59" i="35"/>
  <c r="AA67" i="35"/>
  <c r="AB67" i="35"/>
  <c r="AB27" i="35"/>
  <c r="AA27" i="35"/>
  <c r="AB45" i="35"/>
  <c r="AA45" i="35"/>
  <c r="AA35" i="35"/>
  <c r="AB35" i="35"/>
  <c r="AA13" i="35"/>
  <c r="AB13" i="35"/>
  <c r="AB93" i="35"/>
  <c r="AA93" i="35"/>
  <c r="AA76" i="35"/>
  <c r="AB76" i="35"/>
  <c r="AA95" i="35"/>
  <c r="AB95" i="35"/>
  <c r="AB46" i="35"/>
  <c r="AA46" i="35"/>
  <c r="AB51" i="35"/>
  <c r="AA51" i="35"/>
  <c r="AB112" i="35"/>
  <c r="AA112" i="35"/>
  <c r="AA56" i="35"/>
  <c r="AB56" i="35"/>
  <c r="AA103" i="35"/>
  <c r="AB103" i="35"/>
  <c r="AB88" i="35"/>
  <c r="AA88" i="35"/>
  <c r="Y34" i="8"/>
  <c r="Y11" i="8"/>
  <c r="Y19" i="8"/>
  <c r="Y26" i="8"/>
  <c r="Y33" i="8"/>
  <c r="Y41" i="8"/>
  <c r="AA115" i="35" l="1"/>
  <c r="AA116" i="35" s="1"/>
  <c r="AB115" i="35"/>
  <c r="AB116" i="35" s="1"/>
  <c r="AJ115" i="37"/>
  <c r="AP34" i="8"/>
  <c r="AJ34" i="8"/>
  <c r="AP11" i="8"/>
  <c r="AJ11" i="8"/>
  <c r="AP41" i="8"/>
  <c r="AJ41" i="8"/>
  <c r="AP33" i="8"/>
  <c r="AJ33" i="8"/>
  <c r="D8" i="41"/>
  <c r="H8" i="41" s="1"/>
  <c r="AP26" i="8"/>
  <c r="AJ26" i="8"/>
  <c r="AP19" i="8"/>
  <c r="AJ19" i="8"/>
  <c r="AP115" i="37"/>
  <c r="D22" i="41" s="1"/>
  <c r="AQ65" i="35"/>
  <c r="AK65" i="35"/>
  <c r="AQ33" i="35"/>
  <c r="AK33" i="35"/>
  <c r="AK52" i="35"/>
  <c r="AQ52" i="35"/>
  <c r="AK78" i="35"/>
  <c r="AQ78" i="35"/>
  <c r="AK20" i="35"/>
  <c r="AQ20" i="35"/>
  <c r="AK89" i="35"/>
  <c r="AQ89" i="35"/>
  <c r="AK25" i="35"/>
  <c r="AQ25" i="35"/>
  <c r="AQ75" i="35"/>
  <c r="AK75" i="35"/>
  <c r="AK46" i="35"/>
  <c r="AQ46" i="35"/>
  <c r="AQ87" i="35"/>
  <c r="AK87" i="35"/>
  <c r="AQ43" i="35"/>
  <c r="AK43" i="35"/>
  <c r="AQ113" i="35"/>
  <c r="AK113" i="35"/>
  <c r="AK36" i="35"/>
  <c r="AQ36" i="35"/>
  <c r="AQ11" i="35"/>
  <c r="AK11" i="35"/>
  <c r="AQ92" i="35"/>
  <c r="AK92" i="35"/>
  <c r="AQ82" i="35"/>
  <c r="AK82" i="35"/>
  <c r="AK99" i="35"/>
  <c r="AQ99" i="35"/>
  <c r="AK8" i="35"/>
  <c r="AQ8" i="35"/>
  <c r="AK40" i="35"/>
  <c r="AQ40" i="35"/>
  <c r="AQ98" i="35"/>
  <c r="AK98" i="35"/>
  <c r="AQ30" i="35"/>
  <c r="AK30" i="35"/>
  <c r="AQ91" i="35"/>
  <c r="AK91" i="35"/>
  <c r="AK51" i="35"/>
  <c r="AQ51" i="35"/>
  <c r="AK110" i="35"/>
  <c r="AQ110" i="35"/>
  <c r="AK68" i="35"/>
  <c r="AQ68" i="35"/>
  <c r="AQ59" i="35"/>
  <c r="AK59" i="35"/>
  <c r="AQ28" i="35"/>
  <c r="AK28" i="35"/>
  <c r="AQ76" i="35"/>
  <c r="AK76" i="35"/>
  <c r="AQ97" i="35"/>
  <c r="AK97" i="35"/>
  <c r="AK57" i="35"/>
  <c r="AQ57" i="35"/>
  <c r="AK62" i="35"/>
  <c r="AQ62" i="35"/>
  <c r="AK88" i="35"/>
  <c r="AQ88" i="35"/>
  <c r="AK93" i="35"/>
  <c r="AQ93" i="35"/>
  <c r="AK109" i="35"/>
  <c r="AQ109" i="35"/>
  <c r="AQ42" i="35"/>
  <c r="AK42" i="35"/>
  <c r="AQ81" i="35"/>
  <c r="AK81" i="35"/>
  <c r="AK9" i="35"/>
  <c r="AQ9" i="35"/>
  <c r="AK104" i="35"/>
  <c r="AQ104" i="35"/>
  <c r="AQ60" i="35"/>
  <c r="AK60" i="35"/>
  <c r="AQ17" i="35"/>
  <c r="AK17" i="35"/>
  <c r="AK61" i="35"/>
  <c r="AQ61" i="35"/>
  <c r="AQ101" i="35"/>
  <c r="AK101" i="35"/>
  <c r="AK19" i="35"/>
  <c r="AQ19" i="35"/>
  <c r="AQ90" i="35"/>
  <c r="AK90" i="35"/>
  <c r="AK77" i="35"/>
  <c r="AQ77" i="35"/>
  <c r="AQ108" i="35"/>
  <c r="AK108" i="35"/>
  <c r="AK100" i="35"/>
  <c r="AQ100" i="35"/>
  <c r="AK24" i="35"/>
  <c r="AQ24" i="35"/>
  <c r="AK73" i="35"/>
  <c r="AQ73" i="35"/>
  <c r="AK15" i="35"/>
  <c r="AQ15" i="35"/>
  <c r="AQ66" i="35"/>
  <c r="AK66" i="35"/>
  <c r="AQ71" i="35"/>
  <c r="AK71" i="35"/>
  <c r="AQ69" i="35"/>
  <c r="AK69" i="35"/>
  <c r="AK38" i="35"/>
  <c r="AQ38" i="35"/>
  <c r="AQ96" i="35"/>
  <c r="AK96" i="35"/>
  <c r="AK105" i="35"/>
  <c r="AQ105" i="35"/>
  <c r="AK29" i="35"/>
  <c r="AQ29" i="35"/>
  <c r="AQ48" i="35"/>
  <c r="AK48" i="35"/>
  <c r="AQ39" i="35"/>
  <c r="AK39" i="35"/>
  <c r="AQ27" i="35"/>
  <c r="AK27" i="35"/>
  <c r="AK95" i="35"/>
  <c r="AQ95" i="35"/>
  <c r="AQ37" i="35"/>
  <c r="AK37" i="35"/>
  <c r="AQ70" i="35"/>
  <c r="AK70" i="35"/>
  <c r="AK47" i="35"/>
  <c r="AQ47" i="35"/>
  <c r="AQ103" i="35"/>
  <c r="AK103" i="35"/>
  <c r="AK22" i="35"/>
  <c r="AQ22" i="35"/>
  <c r="AK63" i="35"/>
  <c r="AQ63" i="35"/>
  <c r="AQ53" i="35"/>
  <c r="AK53" i="35"/>
  <c r="AQ34" i="35"/>
  <c r="AK34" i="35"/>
  <c r="AK10" i="35"/>
  <c r="AQ10" i="35"/>
  <c r="AQ23" i="35"/>
  <c r="AK23" i="35"/>
  <c r="AQ74" i="35"/>
  <c r="AK74" i="35"/>
  <c r="AK111" i="35"/>
  <c r="AQ111" i="35"/>
  <c r="AK13" i="35"/>
  <c r="AQ13" i="35"/>
  <c r="AK56" i="35"/>
  <c r="AQ56" i="35"/>
  <c r="AK35" i="35"/>
  <c r="AQ35" i="35"/>
  <c r="AQ50" i="35"/>
  <c r="AK50" i="35"/>
  <c r="AK94" i="35"/>
  <c r="AQ94" i="35"/>
  <c r="AK54" i="35"/>
  <c r="AQ54" i="35"/>
  <c r="AQ64" i="35"/>
  <c r="AK64" i="35"/>
  <c r="AK72" i="35"/>
  <c r="AQ72" i="35"/>
  <c r="AQ44" i="35"/>
  <c r="AK44" i="35"/>
  <c r="AQ21" i="35"/>
  <c r="AK21" i="35"/>
  <c r="AQ58" i="35"/>
  <c r="AK58" i="35"/>
  <c r="AK26" i="35"/>
  <c r="AQ26" i="35"/>
  <c r="AQ107" i="35"/>
  <c r="AK107" i="35"/>
  <c r="AK31" i="35"/>
  <c r="AQ31" i="35"/>
  <c r="AQ85" i="35"/>
  <c r="AK85" i="35"/>
  <c r="AK86" i="35"/>
  <c r="AQ86" i="35"/>
  <c r="AK83" i="35"/>
  <c r="AQ83" i="35"/>
  <c r="AQ112" i="35"/>
  <c r="AK112" i="35"/>
  <c r="AQ55" i="35"/>
  <c r="AK55" i="35"/>
  <c r="AK79" i="35"/>
  <c r="AQ79" i="35"/>
  <c r="AQ14" i="35"/>
  <c r="AK14" i="35"/>
  <c r="AQ12" i="35"/>
  <c r="AK12" i="35"/>
  <c r="AQ114" i="35"/>
  <c r="AK114" i="35"/>
  <c r="AK41" i="35"/>
  <c r="AQ41" i="35"/>
  <c r="AK6" i="35"/>
  <c r="AQ6" i="35"/>
  <c r="AQ7" i="35"/>
  <c r="AK7" i="35"/>
  <c r="AK67" i="35"/>
  <c r="AQ67" i="35"/>
  <c r="AK102" i="35"/>
  <c r="AQ102" i="35"/>
  <c r="AQ32" i="35"/>
  <c r="AK32" i="35"/>
  <c r="AQ106" i="35"/>
  <c r="AK106" i="35"/>
  <c r="AK45" i="35"/>
  <c r="AQ45" i="35"/>
  <c r="AQ18" i="35"/>
  <c r="AK18" i="35"/>
  <c r="AQ16" i="35"/>
  <c r="AK16" i="35"/>
  <c r="AQ49" i="35"/>
  <c r="AK49" i="35"/>
  <c r="AQ80" i="35"/>
  <c r="AK80" i="35"/>
  <c r="AK84" i="35"/>
  <c r="AQ84" i="35"/>
  <c r="AA40" i="37"/>
  <c r="AB40" i="37"/>
  <c r="AA71" i="37"/>
  <c r="AB71" i="37"/>
  <c r="AB59" i="37"/>
  <c r="AA59" i="37"/>
  <c r="AA7" i="37"/>
  <c r="AB7" i="37"/>
  <c r="AB98" i="37"/>
  <c r="AA98" i="37"/>
  <c r="AA37" i="37"/>
  <c r="AB37" i="37"/>
  <c r="AB55" i="37"/>
  <c r="AA55" i="37"/>
  <c r="AA29" i="37"/>
  <c r="AB29" i="37"/>
  <c r="AB79" i="37"/>
  <c r="AA79" i="37"/>
  <c r="AA52" i="37"/>
  <c r="AB52" i="37"/>
  <c r="AB97" i="37"/>
  <c r="AA97" i="37"/>
  <c r="AA114" i="37"/>
  <c r="AB114" i="37"/>
  <c r="AA11" i="37"/>
  <c r="AB11" i="37"/>
  <c r="AB86" i="37"/>
  <c r="AA86" i="37"/>
  <c r="AA23" i="37"/>
  <c r="AB23" i="37"/>
  <c r="AB42" i="37"/>
  <c r="AA42" i="37"/>
  <c r="AB72" i="37"/>
  <c r="AA72" i="37"/>
  <c r="AA69" i="37"/>
  <c r="AB69" i="37"/>
  <c r="AB92" i="37"/>
  <c r="AA92" i="37"/>
  <c r="AB103" i="37"/>
  <c r="AA103" i="37"/>
  <c r="AA58" i="37"/>
  <c r="AB58" i="37"/>
  <c r="AB12" i="37"/>
  <c r="AA12" i="37"/>
  <c r="AB102" i="37"/>
  <c r="AA102" i="37"/>
  <c r="AA88" i="37"/>
  <c r="AB88" i="37"/>
  <c r="AB21" i="37"/>
  <c r="AA21" i="37"/>
  <c r="AB35" i="37"/>
  <c r="AA35" i="37"/>
  <c r="AB54" i="37"/>
  <c r="AA54" i="37"/>
  <c r="AB67" i="37"/>
  <c r="AA67" i="37"/>
  <c r="AB34" i="37"/>
  <c r="AA34" i="37"/>
  <c r="AA78" i="37"/>
  <c r="AB78" i="37"/>
  <c r="AB44" i="37"/>
  <c r="AA44" i="37"/>
  <c r="AB112" i="37"/>
  <c r="AA112" i="37"/>
  <c r="AB95" i="37"/>
  <c r="AA95" i="37"/>
  <c r="AA107" i="37"/>
  <c r="AB107" i="37"/>
  <c r="AB32" i="37"/>
  <c r="AA32" i="37"/>
  <c r="AB68" i="37"/>
  <c r="AA68" i="37"/>
  <c r="AB108" i="37"/>
  <c r="AA108" i="37"/>
  <c r="AB27" i="37"/>
  <c r="AA27" i="37"/>
  <c r="AA105" i="37"/>
  <c r="AB105" i="37"/>
  <c r="AB99" i="37"/>
  <c r="AA99" i="37"/>
  <c r="AB25" i="37"/>
  <c r="AA25" i="37"/>
  <c r="AA19" i="37"/>
  <c r="AB19" i="37"/>
  <c r="AA100" i="37"/>
  <c r="AB100" i="37"/>
  <c r="AB17" i="37"/>
  <c r="AA17" i="37"/>
  <c r="AA76" i="37"/>
  <c r="AB76" i="37"/>
  <c r="AB6" i="37"/>
  <c r="AA6" i="37"/>
  <c r="AQ6" i="37" s="1"/>
  <c r="Z115" i="37"/>
  <c r="Z116" i="37" s="1"/>
  <c r="AA43" i="37"/>
  <c r="AB43" i="37"/>
  <c r="AA56" i="37"/>
  <c r="AB56" i="37"/>
  <c r="AB24" i="37"/>
  <c r="AA24" i="37"/>
  <c r="AB60" i="37"/>
  <c r="AA60" i="37"/>
  <c r="AB36" i="37"/>
  <c r="AA36" i="37"/>
  <c r="AA20" i="37"/>
  <c r="AB20" i="37"/>
  <c r="AB113" i="37"/>
  <c r="AA113" i="37"/>
  <c r="AB81" i="37"/>
  <c r="AA81" i="37"/>
  <c r="AA51" i="37"/>
  <c r="AB51" i="37"/>
  <c r="AA70" i="37"/>
  <c r="AB70" i="37"/>
  <c r="AB89" i="37"/>
  <c r="AA89" i="37"/>
  <c r="AB33" i="37"/>
  <c r="AA33" i="37"/>
  <c r="AB16" i="37"/>
  <c r="AA16" i="37"/>
  <c r="AA66" i="37"/>
  <c r="AB66" i="37"/>
  <c r="AB106" i="37"/>
  <c r="AA106" i="37"/>
  <c r="AA75" i="37"/>
  <c r="AB75" i="37"/>
  <c r="AA101" i="37"/>
  <c r="AB101" i="37"/>
  <c r="AB104" i="37"/>
  <c r="AA104" i="37"/>
  <c r="AB53" i="37"/>
  <c r="AA53" i="37"/>
  <c r="AB85" i="37"/>
  <c r="AA85" i="37"/>
  <c r="AA13" i="37"/>
  <c r="AB13" i="37"/>
  <c r="AA48" i="37"/>
  <c r="AB48" i="37"/>
  <c r="AB41" i="37"/>
  <c r="AA41" i="37"/>
  <c r="AA87" i="37"/>
  <c r="AB87" i="37"/>
  <c r="AB28" i="37"/>
  <c r="AA28" i="37"/>
  <c r="AB46" i="37"/>
  <c r="AA46" i="37"/>
  <c r="AA80" i="37"/>
  <c r="AB80" i="37"/>
  <c r="AB39" i="37"/>
  <c r="AA39" i="37"/>
  <c r="AB93" i="37"/>
  <c r="AA93" i="37"/>
  <c r="AB77" i="37"/>
  <c r="AA77" i="37"/>
  <c r="AB110" i="37"/>
  <c r="AA110" i="37"/>
  <c r="AB26" i="37"/>
  <c r="AA26" i="37"/>
  <c r="AB91" i="37"/>
  <c r="AA91" i="37"/>
  <c r="AB57" i="37"/>
  <c r="AA57" i="37"/>
  <c r="AA18" i="37"/>
  <c r="AB18" i="37"/>
  <c r="AB96" i="37"/>
  <c r="AA96" i="37"/>
  <c r="AA82" i="37"/>
  <c r="AB82" i="37"/>
  <c r="AB84" i="37"/>
  <c r="AA84" i="37"/>
  <c r="AB22" i="37"/>
  <c r="AA22" i="37"/>
  <c r="AB8" i="37"/>
  <c r="AA8" i="37"/>
  <c r="AB90" i="37"/>
  <c r="AA90" i="37"/>
  <c r="AB49" i="37"/>
  <c r="AA49" i="37"/>
  <c r="AB73" i="37"/>
  <c r="AA73" i="37"/>
  <c r="AA10" i="37"/>
  <c r="AB10" i="37"/>
  <c r="AA64" i="37"/>
  <c r="AB64" i="37"/>
  <c r="AB31" i="37"/>
  <c r="AA31" i="37"/>
  <c r="AB65" i="37"/>
  <c r="AA65" i="37"/>
  <c r="AB62" i="37"/>
  <c r="AA62" i="37"/>
  <c r="AB45" i="37"/>
  <c r="AA45" i="37"/>
  <c r="AB94" i="37"/>
  <c r="AA94" i="37"/>
  <c r="AA30" i="37"/>
  <c r="AB30" i="37"/>
  <c r="AA38" i="37"/>
  <c r="AB38" i="37"/>
  <c r="AA47" i="37"/>
  <c r="AB47" i="37"/>
  <c r="AA14" i="37"/>
  <c r="AB14" i="37"/>
  <c r="AA111" i="37"/>
  <c r="AB111" i="37"/>
  <c r="AA50" i="37"/>
  <c r="AB50" i="37"/>
  <c r="AA61" i="37"/>
  <c r="AB61" i="37"/>
  <c r="AA9" i="37"/>
  <c r="AB9" i="37"/>
  <c r="AA109" i="37"/>
  <c r="AB109" i="37"/>
  <c r="AB74" i="37"/>
  <c r="AA74" i="37"/>
  <c r="AB15" i="37"/>
  <c r="AA15" i="37"/>
  <c r="AB83" i="37"/>
  <c r="AA83" i="37"/>
  <c r="AB63" i="37"/>
  <c r="AA63" i="37"/>
  <c r="AC6" i="35"/>
  <c r="AK115" i="35" l="1"/>
  <c r="AK116" i="35" s="1"/>
  <c r="AQ115" i="35"/>
  <c r="D16" i="41"/>
  <c r="H16" i="41" s="1"/>
  <c r="AJ116" i="37"/>
  <c r="AK73" i="37"/>
  <c r="AQ73" i="37"/>
  <c r="AQ53" i="37"/>
  <c r="AK53" i="37"/>
  <c r="AK89" i="37"/>
  <c r="AQ89" i="37"/>
  <c r="AK24" i="37"/>
  <c r="AQ24" i="37"/>
  <c r="AQ19" i="37"/>
  <c r="AK19" i="37"/>
  <c r="AK107" i="37"/>
  <c r="AQ107" i="37"/>
  <c r="AQ69" i="37"/>
  <c r="AK69" i="37"/>
  <c r="AQ52" i="37"/>
  <c r="AK52" i="37"/>
  <c r="AQ71" i="37"/>
  <c r="AK71" i="37"/>
  <c r="AQ109" i="37"/>
  <c r="AK109" i="37"/>
  <c r="AQ30" i="37"/>
  <c r="AK30" i="37"/>
  <c r="AQ18" i="37"/>
  <c r="AK18" i="37"/>
  <c r="AQ80" i="37"/>
  <c r="AK80" i="37"/>
  <c r="AQ25" i="37"/>
  <c r="AK25" i="37"/>
  <c r="AQ95" i="37"/>
  <c r="AK95" i="37"/>
  <c r="AQ21" i="37"/>
  <c r="AK21" i="37"/>
  <c r="AK72" i="37"/>
  <c r="AQ72" i="37"/>
  <c r="AK79" i="37"/>
  <c r="AQ79" i="37"/>
  <c r="AQ94" i="37"/>
  <c r="AK94" i="37"/>
  <c r="AK49" i="37"/>
  <c r="AQ49" i="37"/>
  <c r="AK57" i="37"/>
  <c r="AQ57" i="37"/>
  <c r="AK46" i="37"/>
  <c r="AQ46" i="37"/>
  <c r="AK104" i="37"/>
  <c r="AQ104" i="37"/>
  <c r="AK40" i="37"/>
  <c r="AQ40" i="37"/>
  <c r="AK56" i="37"/>
  <c r="AQ56" i="37"/>
  <c r="AK88" i="37"/>
  <c r="AQ88" i="37"/>
  <c r="AK28" i="37"/>
  <c r="AQ28" i="37"/>
  <c r="AQ101" i="37"/>
  <c r="AK101" i="37"/>
  <c r="AQ26" i="37"/>
  <c r="AK26" i="37"/>
  <c r="AK105" i="37"/>
  <c r="AQ105" i="37"/>
  <c r="AQ50" i="37"/>
  <c r="AK50" i="37"/>
  <c r="AQ12" i="37"/>
  <c r="AK12" i="37"/>
  <c r="AQ63" i="37"/>
  <c r="AK63" i="37"/>
  <c r="AK65" i="37"/>
  <c r="AQ65" i="37"/>
  <c r="AQ22" i="37"/>
  <c r="AK22" i="37"/>
  <c r="AK110" i="37"/>
  <c r="AQ110" i="37"/>
  <c r="AK41" i="37"/>
  <c r="AQ41" i="37"/>
  <c r="AK106" i="37"/>
  <c r="AQ106" i="37"/>
  <c r="AQ113" i="37"/>
  <c r="AK113" i="37"/>
  <c r="AK78" i="37"/>
  <c r="AQ78" i="37"/>
  <c r="AQ37" i="37"/>
  <c r="AK37" i="37"/>
  <c r="AQ112" i="37"/>
  <c r="AK112" i="37"/>
  <c r="AQ90" i="37"/>
  <c r="AK90" i="37"/>
  <c r="AK23" i="37"/>
  <c r="AQ23" i="37"/>
  <c r="AQ86" i="37"/>
  <c r="AK86" i="37"/>
  <c r="AK111" i="37"/>
  <c r="AQ111" i="37"/>
  <c r="AQ34" i="37"/>
  <c r="AK34" i="37"/>
  <c r="AQ31" i="37"/>
  <c r="AK31" i="37"/>
  <c r="AQ77" i="37"/>
  <c r="AK77" i="37"/>
  <c r="AQ76" i="37"/>
  <c r="AK76" i="37"/>
  <c r="AQ58" i="37"/>
  <c r="AK58" i="37"/>
  <c r="AQ11" i="37"/>
  <c r="AK11" i="37"/>
  <c r="AQ99" i="37"/>
  <c r="AK99" i="37"/>
  <c r="AK91" i="37"/>
  <c r="AQ91" i="37"/>
  <c r="AK61" i="37"/>
  <c r="AQ61" i="37"/>
  <c r="AQ62" i="37"/>
  <c r="AK62" i="37"/>
  <c r="AK87" i="37"/>
  <c r="AQ87" i="37"/>
  <c r="AK27" i="37"/>
  <c r="AQ27" i="37"/>
  <c r="AK108" i="37"/>
  <c r="AQ108" i="37"/>
  <c r="AK98" i="37"/>
  <c r="AQ98" i="37"/>
  <c r="AQ48" i="37"/>
  <c r="AK48" i="37"/>
  <c r="AQ66" i="37"/>
  <c r="AK66" i="37"/>
  <c r="AK20" i="37"/>
  <c r="AQ20" i="37"/>
  <c r="AQ17" i="37"/>
  <c r="AK17" i="37"/>
  <c r="AQ68" i="37"/>
  <c r="AK68" i="37"/>
  <c r="AQ67" i="37"/>
  <c r="AK67" i="37"/>
  <c r="AQ103" i="37"/>
  <c r="AK103" i="37"/>
  <c r="AK9" i="37"/>
  <c r="AQ9" i="37"/>
  <c r="AQ70" i="37"/>
  <c r="AK70" i="37"/>
  <c r="AK43" i="37"/>
  <c r="AQ43" i="37"/>
  <c r="AK55" i="37"/>
  <c r="AQ55" i="37"/>
  <c r="AK75" i="37"/>
  <c r="AQ75" i="37"/>
  <c r="AK6" i="37"/>
  <c r="AK14" i="37"/>
  <c r="AQ14" i="37"/>
  <c r="AK15" i="37"/>
  <c r="AQ15" i="37"/>
  <c r="AK93" i="37"/>
  <c r="AQ93" i="37"/>
  <c r="AQ16" i="37"/>
  <c r="AK16" i="37"/>
  <c r="AQ36" i="37"/>
  <c r="AK36" i="37"/>
  <c r="AQ114" i="37"/>
  <c r="AK114" i="37"/>
  <c r="AK7" i="37"/>
  <c r="AQ7" i="37"/>
  <c r="AQ45" i="37"/>
  <c r="AK45" i="37"/>
  <c r="AK29" i="37"/>
  <c r="AQ29" i="37"/>
  <c r="AQ51" i="37"/>
  <c r="AK51" i="37"/>
  <c r="AQ102" i="37"/>
  <c r="AK102" i="37"/>
  <c r="AK8" i="37"/>
  <c r="AQ8" i="37"/>
  <c r="AQ83" i="37"/>
  <c r="AK83" i="37"/>
  <c r="AK84" i="37"/>
  <c r="AQ84" i="37"/>
  <c r="AK47" i="37"/>
  <c r="AQ47" i="37"/>
  <c r="AQ64" i="37"/>
  <c r="AK64" i="37"/>
  <c r="AQ82" i="37"/>
  <c r="AK82" i="37"/>
  <c r="AQ13" i="37"/>
  <c r="AK13" i="37"/>
  <c r="AQ32" i="37"/>
  <c r="AK32" i="37"/>
  <c r="AQ54" i="37"/>
  <c r="AK54" i="37"/>
  <c r="AK92" i="37"/>
  <c r="AQ92" i="37"/>
  <c r="AK97" i="37"/>
  <c r="AQ97" i="37"/>
  <c r="AK59" i="37"/>
  <c r="AQ59" i="37"/>
  <c r="AQ42" i="37"/>
  <c r="AK42" i="37"/>
  <c r="AQ44" i="37"/>
  <c r="AK44" i="37"/>
  <c r="AK81" i="37"/>
  <c r="AQ81" i="37"/>
  <c r="AK74" i="37"/>
  <c r="AQ74" i="37"/>
  <c r="AQ96" i="37"/>
  <c r="AK96" i="37"/>
  <c r="AQ39" i="37"/>
  <c r="AK39" i="37"/>
  <c r="AQ85" i="37"/>
  <c r="AK85" i="37"/>
  <c r="AK33" i="37"/>
  <c r="AQ33" i="37"/>
  <c r="AK60" i="37"/>
  <c r="AQ60" i="37"/>
  <c r="AQ100" i="37"/>
  <c r="AK100" i="37"/>
  <c r="AQ38" i="37"/>
  <c r="AK38" i="37"/>
  <c r="AK10" i="37"/>
  <c r="AQ10" i="37"/>
  <c r="AQ35" i="37"/>
  <c r="AK35" i="37"/>
  <c r="AB115" i="37"/>
  <c r="AA115" i="37"/>
  <c r="AA116" i="37" s="1"/>
  <c r="AC6" i="37"/>
  <c r="AG82" i="35"/>
  <c r="AG88" i="35"/>
  <c r="AG96" i="35"/>
  <c r="AG64" i="35"/>
  <c r="AG38" i="35"/>
  <c r="AG39" i="35"/>
  <c r="AG27" i="35"/>
  <c r="AG78" i="35"/>
  <c r="AG99" i="35"/>
  <c r="AG90" i="35"/>
  <c r="AG58" i="35"/>
  <c r="AG34" i="35"/>
  <c r="AG50" i="35"/>
  <c r="AG12" i="35"/>
  <c r="AG113" i="35"/>
  <c r="AG85" i="35"/>
  <c r="AG73" i="35"/>
  <c r="AG79" i="35"/>
  <c r="AG33" i="35"/>
  <c r="AG36" i="35"/>
  <c r="AG28" i="35"/>
  <c r="AG26" i="35"/>
  <c r="AG45" i="35"/>
  <c r="AG47" i="35"/>
  <c r="AG14" i="35"/>
  <c r="AG32" i="35"/>
  <c r="AG68" i="35"/>
  <c r="AG13" i="35"/>
  <c r="AG87" i="35"/>
  <c r="AG77" i="35"/>
  <c r="AG56" i="35"/>
  <c r="AG11" i="35"/>
  <c r="AG63" i="35"/>
  <c r="AG76" i="35"/>
  <c r="AG44" i="35"/>
  <c r="AG103" i="35"/>
  <c r="AG48" i="35"/>
  <c r="AG16" i="35"/>
  <c r="AG94" i="35"/>
  <c r="AG22" i="35"/>
  <c r="AG17" i="35"/>
  <c r="AG35" i="35"/>
  <c r="AG101" i="35"/>
  <c r="AG65" i="35"/>
  <c r="AG95" i="35"/>
  <c r="AG60" i="35"/>
  <c r="AG91" i="35"/>
  <c r="AG23" i="35"/>
  <c r="AG109" i="35"/>
  <c r="AG69" i="35"/>
  <c r="AG97" i="35"/>
  <c r="AG55" i="35"/>
  <c r="AG25" i="35"/>
  <c r="AG30" i="35"/>
  <c r="AG105" i="35"/>
  <c r="AG53" i="35"/>
  <c r="AG51" i="35"/>
  <c r="AG41" i="35"/>
  <c r="AG104" i="35"/>
  <c r="AG98" i="35"/>
  <c r="AG24" i="35"/>
  <c r="AG71" i="35"/>
  <c r="AG57" i="35"/>
  <c r="AG9" i="35"/>
  <c r="AG93" i="35"/>
  <c r="AG74" i="35"/>
  <c r="AG61" i="35"/>
  <c r="AG52" i="35"/>
  <c r="AG108" i="35"/>
  <c r="AG37" i="35"/>
  <c r="AG102" i="35"/>
  <c r="AG81" i="35"/>
  <c r="AG100" i="35"/>
  <c r="AG89" i="35"/>
  <c r="AG20" i="35"/>
  <c r="AG80" i="35"/>
  <c r="AG18" i="35"/>
  <c r="AG72" i="35"/>
  <c r="AG6" i="35"/>
  <c r="AG107" i="35"/>
  <c r="AG67" i="35"/>
  <c r="AG49" i="35"/>
  <c r="AG106" i="35"/>
  <c r="AG43" i="35"/>
  <c r="AG66" i="35"/>
  <c r="AG10" i="35"/>
  <c r="AG92" i="35"/>
  <c r="AG112" i="35"/>
  <c r="AG59" i="35"/>
  <c r="AG83" i="35"/>
  <c r="AG19" i="35"/>
  <c r="AG15" i="35"/>
  <c r="AG84" i="35"/>
  <c r="AG8" i="35"/>
  <c r="AG29" i="35"/>
  <c r="AG7" i="35"/>
  <c r="AG75" i="35"/>
  <c r="AG70" i="35"/>
  <c r="AG111" i="35"/>
  <c r="AG21" i="35"/>
  <c r="AG62" i="35"/>
  <c r="AG42" i="35"/>
  <c r="AG86" i="35"/>
  <c r="AG31" i="35"/>
  <c r="AG54" i="35"/>
  <c r="AG114" i="35"/>
  <c r="AG40" i="35"/>
  <c r="AG46" i="35"/>
  <c r="AG110" i="35"/>
  <c r="AG115" i="35" l="1"/>
  <c r="AG116" i="35" s="1"/>
  <c r="AR80" i="35"/>
  <c r="AS80" i="35" s="1"/>
  <c r="AL80" i="35"/>
  <c r="AM80" i="35" s="1"/>
  <c r="AR19" i="35"/>
  <c r="AS19" i="35" s="1"/>
  <c r="AL19" i="35"/>
  <c r="AM19" i="35" s="1"/>
  <c r="AR90" i="35"/>
  <c r="AS90" i="35" s="1"/>
  <c r="AL90" i="35"/>
  <c r="AM90" i="35" s="1"/>
  <c r="AR17" i="35"/>
  <c r="AS17" i="35" s="1"/>
  <c r="AL17" i="35"/>
  <c r="AM17" i="35" s="1"/>
  <c r="AL78" i="35"/>
  <c r="AM78" i="35" s="1"/>
  <c r="AR78" i="35"/>
  <c r="AS78" i="35" s="1"/>
  <c r="AR86" i="35"/>
  <c r="AS86" i="35" s="1"/>
  <c r="AL86" i="35"/>
  <c r="AM86" i="35" s="1"/>
  <c r="AR92" i="35"/>
  <c r="AS92" i="35" s="1"/>
  <c r="AL92" i="35"/>
  <c r="AM92" i="35" s="1"/>
  <c r="AR102" i="35"/>
  <c r="AS102" i="35" s="1"/>
  <c r="AL102" i="35"/>
  <c r="AM102" i="35" s="1"/>
  <c r="AL105" i="35"/>
  <c r="AM105" i="35" s="1"/>
  <c r="AR105" i="35"/>
  <c r="AS105" i="35" s="1"/>
  <c r="AL94" i="35"/>
  <c r="AM94" i="35" s="1"/>
  <c r="AR94" i="35"/>
  <c r="AS94" i="35" s="1"/>
  <c r="AL45" i="35"/>
  <c r="AM45" i="35" s="1"/>
  <c r="AR45" i="35"/>
  <c r="AS45" i="35" s="1"/>
  <c r="AL27" i="35"/>
  <c r="AM27" i="35" s="1"/>
  <c r="AR27" i="35"/>
  <c r="AS27" i="35" s="1"/>
  <c r="AL20" i="35"/>
  <c r="AM20" i="35" s="1"/>
  <c r="AR20" i="35"/>
  <c r="AS20" i="35" s="1"/>
  <c r="AR59" i="35"/>
  <c r="AS59" i="35" s="1"/>
  <c r="AL59" i="35"/>
  <c r="AM59" i="35" s="1"/>
  <c r="AR47" i="35"/>
  <c r="AS47" i="35" s="1"/>
  <c r="AL47" i="35"/>
  <c r="AM47" i="35" s="1"/>
  <c r="AR42" i="35"/>
  <c r="AS42" i="35" s="1"/>
  <c r="AL42" i="35"/>
  <c r="AM42" i="35" s="1"/>
  <c r="AR39" i="35"/>
  <c r="AS39" i="35" s="1"/>
  <c r="AL39" i="35"/>
  <c r="AM39" i="35" s="1"/>
  <c r="AL114" i="35"/>
  <c r="AM114" i="35" s="1"/>
  <c r="AR114" i="35"/>
  <c r="AS114" i="35" s="1"/>
  <c r="AR54" i="35"/>
  <c r="AS54" i="35" s="1"/>
  <c r="AL54" i="35"/>
  <c r="AM54" i="35" s="1"/>
  <c r="AR81" i="35"/>
  <c r="AS81" i="35" s="1"/>
  <c r="AL81" i="35"/>
  <c r="AM81" i="35" s="1"/>
  <c r="AR10" i="35"/>
  <c r="AS10" i="35" s="1"/>
  <c r="AL10" i="35"/>
  <c r="AM10" i="35" s="1"/>
  <c r="AR16" i="35"/>
  <c r="AS16" i="35" s="1"/>
  <c r="AL16" i="35"/>
  <c r="AM16" i="35" s="1"/>
  <c r="AL62" i="35"/>
  <c r="AM62" i="35" s="1"/>
  <c r="AR62" i="35"/>
  <c r="AS62" i="35" s="1"/>
  <c r="AL66" i="35"/>
  <c r="AM66" i="35" s="1"/>
  <c r="AR66" i="35"/>
  <c r="AS66" i="35" s="1"/>
  <c r="AR108" i="35"/>
  <c r="AS108" i="35" s="1"/>
  <c r="AL108" i="35"/>
  <c r="AM108" i="35" s="1"/>
  <c r="AL25" i="35"/>
  <c r="AM25" i="35" s="1"/>
  <c r="AR25" i="35"/>
  <c r="AS25" i="35" s="1"/>
  <c r="AR48" i="35"/>
  <c r="AS48" i="35" s="1"/>
  <c r="AL48" i="35"/>
  <c r="AM48" i="35" s="1"/>
  <c r="AR28" i="35"/>
  <c r="AS28" i="35" s="1"/>
  <c r="AL28" i="35"/>
  <c r="AM28" i="35" s="1"/>
  <c r="AR38" i="35"/>
  <c r="AS38" i="35" s="1"/>
  <c r="AL38" i="35"/>
  <c r="AM38" i="35" s="1"/>
  <c r="AR40" i="35"/>
  <c r="AS40" i="35" s="1"/>
  <c r="AL40" i="35"/>
  <c r="AM40" i="35" s="1"/>
  <c r="AR37" i="35"/>
  <c r="AS37" i="35" s="1"/>
  <c r="AL37" i="35"/>
  <c r="AM37" i="35" s="1"/>
  <c r="AL30" i="35"/>
  <c r="AM30" i="35" s="1"/>
  <c r="AR30" i="35"/>
  <c r="AS30" i="35" s="1"/>
  <c r="AR26" i="35"/>
  <c r="AS26" i="35" s="1"/>
  <c r="AL26" i="35"/>
  <c r="AM26" i="35" s="1"/>
  <c r="AR21" i="35"/>
  <c r="AS21" i="35" s="1"/>
  <c r="AL21" i="35"/>
  <c r="AM21" i="35" s="1"/>
  <c r="AL43" i="35"/>
  <c r="AM43" i="35" s="1"/>
  <c r="AR43" i="35"/>
  <c r="AS43" i="35" s="1"/>
  <c r="AL52" i="35"/>
  <c r="AM52" i="35" s="1"/>
  <c r="AR52" i="35"/>
  <c r="AS52" i="35" s="1"/>
  <c r="AR55" i="35"/>
  <c r="AS55" i="35" s="1"/>
  <c r="AL55" i="35"/>
  <c r="AM55" i="35" s="1"/>
  <c r="AR103" i="35"/>
  <c r="AS103" i="35" s="1"/>
  <c r="AL103" i="35"/>
  <c r="AM103" i="35" s="1"/>
  <c r="AL36" i="35"/>
  <c r="AM36" i="35" s="1"/>
  <c r="AR36" i="35"/>
  <c r="AS36" i="35" s="1"/>
  <c r="AR64" i="35"/>
  <c r="AS64" i="35" s="1"/>
  <c r="AL64" i="35"/>
  <c r="AM64" i="35" s="1"/>
  <c r="AR58" i="35"/>
  <c r="AS58" i="35" s="1"/>
  <c r="AL58" i="35"/>
  <c r="AM58" i="35" s="1"/>
  <c r="AL41" i="35"/>
  <c r="AM41" i="35" s="1"/>
  <c r="AR41" i="35"/>
  <c r="AS41" i="35" s="1"/>
  <c r="AL13" i="35"/>
  <c r="AM13" i="35" s="1"/>
  <c r="AR13" i="35"/>
  <c r="AS13" i="35" s="1"/>
  <c r="AR101" i="35"/>
  <c r="AS101" i="35" s="1"/>
  <c r="AL101" i="35"/>
  <c r="AM101" i="35" s="1"/>
  <c r="AR35" i="35"/>
  <c r="AS35" i="35" s="1"/>
  <c r="AL35" i="35"/>
  <c r="AM35" i="35" s="1"/>
  <c r="AL99" i="35"/>
  <c r="AM99" i="35" s="1"/>
  <c r="AR99" i="35"/>
  <c r="AS99" i="35" s="1"/>
  <c r="AL61" i="35"/>
  <c r="AM61" i="35" s="1"/>
  <c r="AR61" i="35"/>
  <c r="AS61" i="35" s="1"/>
  <c r="AR33" i="35"/>
  <c r="AS33" i="35" s="1"/>
  <c r="AL33" i="35"/>
  <c r="AM33" i="35" s="1"/>
  <c r="AR79" i="35"/>
  <c r="AS79" i="35" s="1"/>
  <c r="AL79" i="35"/>
  <c r="AM79" i="35" s="1"/>
  <c r="AR65" i="35"/>
  <c r="AS65" i="35" s="1"/>
  <c r="AL65" i="35"/>
  <c r="AM65" i="35" s="1"/>
  <c r="AL68" i="35"/>
  <c r="AM68" i="35" s="1"/>
  <c r="AR68" i="35"/>
  <c r="AS68" i="35" s="1"/>
  <c r="AL83" i="35"/>
  <c r="AM83" i="35" s="1"/>
  <c r="AR83" i="35"/>
  <c r="AS83" i="35" s="1"/>
  <c r="AB116" i="37"/>
  <c r="D11" i="41"/>
  <c r="AR112" i="35"/>
  <c r="AS112" i="35" s="1"/>
  <c r="AL112" i="35"/>
  <c r="AM112" i="35" s="1"/>
  <c r="AR53" i="35"/>
  <c r="AS53" i="35" s="1"/>
  <c r="AL53" i="35"/>
  <c r="AM53" i="35" s="1"/>
  <c r="AR49" i="35"/>
  <c r="AS49" i="35" s="1"/>
  <c r="AL49" i="35"/>
  <c r="AM49" i="35" s="1"/>
  <c r="AR69" i="35"/>
  <c r="AS69" i="35" s="1"/>
  <c r="AL69" i="35"/>
  <c r="AM69" i="35" s="1"/>
  <c r="AR76" i="35"/>
  <c r="AS76" i="35" s="1"/>
  <c r="AL76" i="35"/>
  <c r="AM76" i="35" s="1"/>
  <c r="AR88" i="35"/>
  <c r="AS88" i="35" s="1"/>
  <c r="AL88" i="35"/>
  <c r="AM88" i="35" s="1"/>
  <c r="AL75" i="35"/>
  <c r="AM75" i="35" s="1"/>
  <c r="AR75" i="35"/>
  <c r="AS75" i="35" s="1"/>
  <c r="AL67" i="35"/>
  <c r="AM67" i="35" s="1"/>
  <c r="AR67" i="35"/>
  <c r="AS67" i="35" s="1"/>
  <c r="AL93" i="35"/>
  <c r="AM93" i="35" s="1"/>
  <c r="AR93" i="35"/>
  <c r="AS93" i="35" s="1"/>
  <c r="AL109" i="35"/>
  <c r="AM109" i="35" s="1"/>
  <c r="AR109" i="35"/>
  <c r="AS109" i="35" s="1"/>
  <c r="AR63" i="35"/>
  <c r="AS63" i="35" s="1"/>
  <c r="AL63" i="35"/>
  <c r="AM63" i="35" s="1"/>
  <c r="AL73" i="35"/>
  <c r="AM73" i="35" s="1"/>
  <c r="AR73" i="35"/>
  <c r="AS73" i="35" s="1"/>
  <c r="AL82" i="35"/>
  <c r="AM82" i="35" s="1"/>
  <c r="AR82" i="35"/>
  <c r="AS82" i="35" s="1"/>
  <c r="D9" i="41"/>
  <c r="AL100" i="35"/>
  <c r="AM100" i="35" s="1"/>
  <c r="AR100" i="35"/>
  <c r="AS100" i="35" s="1"/>
  <c r="AL31" i="35"/>
  <c r="AM31" i="35" s="1"/>
  <c r="AR31" i="35"/>
  <c r="AS31" i="35" s="1"/>
  <c r="AR22" i="35"/>
  <c r="AS22" i="35" s="1"/>
  <c r="AL22" i="35"/>
  <c r="AM22" i="35" s="1"/>
  <c r="AR111" i="35"/>
  <c r="AS111" i="35" s="1"/>
  <c r="AL111" i="35"/>
  <c r="AM111" i="35" s="1"/>
  <c r="AR44" i="35"/>
  <c r="AS44" i="35" s="1"/>
  <c r="AL44" i="35"/>
  <c r="AM44" i="35" s="1"/>
  <c r="AR74" i="35"/>
  <c r="AS74" i="35" s="1"/>
  <c r="AL74" i="35"/>
  <c r="AM74" i="35" s="1"/>
  <c r="AR7" i="35"/>
  <c r="AS7" i="35" s="1"/>
  <c r="AL7" i="35"/>
  <c r="AM7" i="35" s="1"/>
  <c r="AL107" i="35"/>
  <c r="AM107" i="35" s="1"/>
  <c r="AR107" i="35"/>
  <c r="AS107" i="35" s="1"/>
  <c r="AL9" i="35"/>
  <c r="AM9" i="35" s="1"/>
  <c r="AR9" i="35"/>
  <c r="AS9" i="35" s="1"/>
  <c r="AR23" i="35"/>
  <c r="AS23" i="35" s="1"/>
  <c r="AL23" i="35"/>
  <c r="AM23" i="35" s="1"/>
  <c r="AL11" i="35"/>
  <c r="AM11" i="35" s="1"/>
  <c r="AR11" i="35"/>
  <c r="AS11" i="35" s="1"/>
  <c r="AR85" i="35"/>
  <c r="AS85" i="35" s="1"/>
  <c r="AL85" i="35"/>
  <c r="AM85" i="35" s="1"/>
  <c r="AK115" i="37"/>
  <c r="AL46" i="35"/>
  <c r="AM46" i="35" s="1"/>
  <c r="AR46" i="35"/>
  <c r="AS46" i="35" s="1"/>
  <c r="AR32" i="35"/>
  <c r="AS32" i="35" s="1"/>
  <c r="AL32" i="35"/>
  <c r="AM32" i="35" s="1"/>
  <c r="AL51" i="35"/>
  <c r="AM51" i="35" s="1"/>
  <c r="AR51" i="35"/>
  <c r="AS51" i="35" s="1"/>
  <c r="AR106" i="35"/>
  <c r="AS106" i="35" s="1"/>
  <c r="AL106" i="35"/>
  <c r="AM106" i="35" s="1"/>
  <c r="AR97" i="35"/>
  <c r="AS97" i="35" s="1"/>
  <c r="AL97" i="35"/>
  <c r="AM97" i="35" s="1"/>
  <c r="AR96" i="35"/>
  <c r="AS96" i="35" s="1"/>
  <c r="AL96" i="35"/>
  <c r="AM96" i="35" s="1"/>
  <c r="AR70" i="35"/>
  <c r="AS70" i="35" s="1"/>
  <c r="AL70" i="35"/>
  <c r="AM70" i="35" s="1"/>
  <c r="AL29" i="35"/>
  <c r="AM29" i="35" s="1"/>
  <c r="AR29" i="35"/>
  <c r="AS29" i="35" s="1"/>
  <c r="AR6" i="35"/>
  <c r="AL6" i="35"/>
  <c r="AL57" i="35"/>
  <c r="AM57" i="35" s="1"/>
  <c r="AR57" i="35"/>
  <c r="AS57" i="35" s="1"/>
  <c r="AL91" i="35"/>
  <c r="AM91" i="35" s="1"/>
  <c r="AR91" i="35"/>
  <c r="AS91" i="35" s="1"/>
  <c r="AL56" i="35"/>
  <c r="AM56" i="35" s="1"/>
  <c r="AR56" i="35"/>
  <c r="AS56" i="35" s="1"/>
  <c r="AR113" i="35"/>
  <c r="AS113" i="35" s="1"/>
  <c r="AL113" i="35"/>
  <c r="AM113" i="35" s="1"/>
  <c r="AL15" i="35"/>
  <c r="AM15" i="35" s="1"/>
  <c r="AR15" i="35"/>
  <c r="AS15" i="35" s="1"/>
  <c r="AL34" i="35"/>
  <c r="AM34" i="35" s="1"/>
  <c r="AR34" i="35"/>
  <c r="AS34" i="35" s="1"/>
  <c r="AL72" i="35"/>
  <c r="AM72" i="35" s="1"/>
  <c r="AR72" i="35"/>
  <c r="AS72" i="35" s="1"/>
  <c r="AL98" i="35"/>
  <c r="AM98" i="35" s="1"/>
  <c r="AR98" i="35"/>
  <c r="AS98" i="35" s="1"/>
  <c r="AL104" i="35"/>
  <c r="AM104" i="35" s="1"/>
  <c r="AR104" i="35"/>
  <c r="AS104" i="35" s="1"/>
  <c r="AL89" i="35"/>
  <c r="AM89" i="35" s="1"/>
  <c r="AR89" i="35"/>
  <c r="AS89" i="35" s="1"/>
  <c r="AL14" i="35"/>
  <c r="AM14" i="35" s="1"/>
  <c r="AR14" i="35"/>
  <c r="AS14" i="35" s="1"/>
  <c r="AL8" i="35"/>
  <c r="AM8" i="35" s="1"/>
  <c r="AR8" i="35"/>
  <c r="AS8" i="35" s="1"/>
  <c r="AR71" i="35"/>
  <c r="AS71" i="35" s="1"/>
  <c r="AL71" i="35"/>
  <c r="AM71" i="35" s="1"/>
  <c r="AR60" i="35"/>
  <c r="AS60" i="35" s="1"/>
  <c r="AL60" i="35"/>
  <c r="AM60" i="35" s="1"/>
  <c r="AL77" i="35"/>
  <c r="AM77" i="35" s="1"/>
  <c r="AR77" i="35"/>
  <c r="AS77" i="35" s="1"/>
  <c r="AR12" i="35"/>
  <c r="AS12" i="35" s="1"/>
  <c r="AL12" i="35"/>
  <c r="AM12" i="35" s="1"/>
  <c r="AQ115" i="37"/>
  <c r="D23" i="41" s="1"/>
  <c r="AL110" i="35"/>
  <c r="AM110" i="35" s="1"/>
  <c r="AR110" i="35"/>
  <c r="AS110" i="35" s="1"/>
  <c r="AL84" i="35"/>
  <c r="AM84" i="35" s="1"/>
  <c r="AR84" i="35"/>
  <c r="AS84" i="35" s="1"/>
  <c r="AL18" i="35"/>
  <c r="AM18" i="35" s="1"/>
  <c r="AR18" i="35"/>
  <c r="AS18" i="35" s="1"/>
  <c r="AL24" i="35"/>
  <c r="AM24" i="35" s="1"/>
  <c r="AR24" i="35"/>
  <c r="AS24" i="35" s="1"/>
  <c r="AR95" i="35"/>
  <c r="AS95" i="35" s="1"/>
  <c r="AL95" i="35"/>
  <c r="AM95" i="35" s="1"/>
  <c r="AR87" i="35"/>
  <c r="AS87" i="35" s="1"/>
  <c r="AL87" i="35"/>
  <c r="AM87" i="35" s="1"/>
  <c r="AL50" i="35"/>
  <c r="AM50" i="35" s="1"/>
  <c r="AR50" i="35"/>
  <c r="AS50" i="35" s="1"/>
  <c r="AG109" i="37"/>
  <c r="AR109" i="37" s="1"/>
  <c r="AS109" i="37" s="1"/>
  <c r="AG112" i="37"/>
  <c r="AR112" i="37" s="1"/>
  <c r="AS112" i="37" s="1"/>
  <c r="AG19" i="37"/>
  <c r="AR19" i="37" s="1"/>
  <c r="AS19" i="37" s="1"/>
  <c r="AG66" i="37"/>
  <c r="AR66" i="37" s="1"/>
  <c r="AS66" i="37" s="1"/>
  <c r="AG93" i="37"/>
  <c r="AR93" i="37" s="1"/>
  <c r="AS93" i="37" s="1"/>
  <c r="AG17" i="37"/>
  <c r="AR17" i="37" s="1"/>
  <c r="AS17" i="37" s="1"/>
  <c r="AG79" i="37"/>
  <c r="AR79" i="37" s="1"/>
  <c r="AS79" i="37" s="1"/>
  <c r="AG110" i="37"/>
  <c r="AR110" i="37" s="1"/>
  <c r="AS110" i="37" s="1"/>
  <c r="AG113" i="37"/>
  <c r="AR113" i="37" s="1"/>
  <c r="AS113" i="37" s="1"/>
  <c r="AG72" i="37"/>
  <c r="AR72" i="37" s="1"/>
  <c r="AS72" i="37" s="1"/>
  <c r="AG100" i="37"/>
  <c r="AR100" i="37" s="1"/>
  <c r="AS100" i="37" s="1"/>
  <c r="AG43" i="37"/>
  <c r="AR43" i="37" s="1"/>
  <c r="AS43" i="37" s="1"/>
  <c r="AG94" i="37"/>
  <c r="AR94" i="37" s="1"/>
  <c r="AS94" i="37" s="1"/>
  <c r="AG48" i="37"/>
  <c r="AR48" i="37" s="1"/>
  <c r="AS48" i="37" s="1"/>
  <c r="AG86" i="37"/>
  <c r="AR86" i="37" s="1"/>
  <c r="AS86" i="37" s="1"/>
  <c r="AG40" i="37"/>
  <c r="AR40" i="37" s="1"/>
  <c r="AS40" i="37" s="1"/>
  <c r="AG55" i="37"/>
  <c r="AR55" i="37" s="1"/>
  <c r="AS55" i="37" s="1"/>
  <c r="AG85" i="37"/>
  <c r="AR85" i="37" s="1"/>
  <c r="AS85" i="37" s="1"/>
  <c r="AG13" i="37"/>
  <c r="AR13" i="37" s="1"/>
  <c r="AS13" i="37" s="1"/>
  <c r="AG76" i="37"/>
  <c r="AR76" i="37" s="1"/>
  <c r="AS76" i="37" s="1"/>
  <c r="AG78" i="37"/>
  <c r="AR78" i="37" s="1"/>
  <c r="AS78" i="37" s="1"/>
  <c r="AG12" i="37"/>
  <c r="AR12" i="37" s="1"/>
  <c r="AS12" i="37" s="1"/>
  <c r="AG114" i="37"/>
  <c r="AR114" i="37" s="1"/>
  <c r="AS114" i="37" s="1"/>
  <c r="AG82" i="37"/>
  <c r="AR82" i="37" s="1"/>
  <c r="AS82" i="37" s="1"/>
  <c r="AG73" i="37"/>
  <c r="AR73" i="37" s="1"/>
  <c r="AS73" i="37" s="1"/>
  <c r="AG20" i="37"/>
  <c r="AR20" i="37" s="1"/>
  <c r="AS20" i="37" s="1"/>
  <c r="AG63" i="37"/>
  <c r="AR63" i="37" s="1"/>
  <c r="AS63" i="37" s="1"/>
  <c r="AG22" i="37"/>
  <c r="AR22" i="37" s="1"/>
  <c r="AS22" i="37" s="1"/>
  <c r="AG64" i="37"/>
  <c r="AR64" i="37" s="1"/>
  <c r="AS64" i="37" s="1"/>
  <c r="AG27" i="37"/>
  <c r="AR27" i="37" s="1"/>
  <c r="AS27" i="37" s="1"/>
  <c r="AG67" i="37"/>
  <c r="AR67" i="37" s="1"/>
  <c r="AS67" i="37" s="1"/>
  <c r="AG49" i="37"/>
  <c r="AR49" i="37" s="1"/>
  <c r="AS49" i="37" s="1"/>
  <c r="AG102" i="37"/>
  <c r="AR102" i="37" s="1"/>
  <c r="AS102" i="37" s="1"/>
  <c r="AG35" i="37"/>
  <c r="AR35" i="37" s="1"/>
  <c r="AS35" i="37" s="1"/>
  <c r="AG14" i="37"/>
  <c r="AR14" i="37" s="1"/>
  <c r="AS14" i="37" s="1"/>
  <c r="AG18" i="37"/>
  <c r="AR18" i="37" s="1"/>
  <c r="AS18" i="37" s="1"/>
  <c r="AG59" i="37"/>
  <c r="AR59" i="37" s="1"/>
  <c r="AS59" i="37" s="1"/>
  <c r="AG71" i="37"/>
  <c r="AR71" i="37" s="1"/>
  <c r="AS71" i="37" s="1"/>
  <c r="AG24" i="37"/>
  <c r="AR24" i="37" s="1"/>
  <c r="AS24" i="37" s="1"/>
  <c r="AG23" i="37"/>
  <c r="AR23" i="37" s="1"/>
  <c r="AS23" i="37" s="1"/>
  <c r="AG30" i="37"/>
  <c r="AR30" i="37" s="1"/>
  <c r="AS30" i="37" s="1"/>
  <c r="AG111" i="37"/>
  <c r="AR111" i="37" s="1"/>
  <c r="AS111" i="37" s="1"/>
  <c r="AG90" i="37"/>
  <c r="AR90" i="37" s="1"/>
  <c r="AS90" i="37" s="1"/>
  <c r="AG80" i="37"/>
  <c r="AR80" i="37" s="1"/>
  <c r="AS80" i="37" s="1"/>
  <c r="AG65" i="37"/>
  <c r="AR65" i="37" s="1"/>
  <c r="AS65" i="37" s="1"/>
  <c r="AG54" i="37"/>
  <c r="AR54" i="37" s="1"/>
  <c r="AS54" i="37" s="1"/>
  <c r="AG52" i="37"/>
  <c r="AR52" i="37" s="1"/>
  <c r="AS52" i="37" s="1"/>
  <c r="AG74" i="37"/>
  <c r="AR74" i="37" s="1"/>
  <c r="AS74" i="37" s="1"/>
  <c r="AG11" i="37"/>
  <c r="AR11" i="37" s="1"/>
  <c r="AS11" i="37" s="1"/>
  <c r="AG84" i="37"/>
  <c r="AR84" i="37" s="1"/>
  <c r="AS84" i="37" s="1"/>
  <c r="AG77" i="37"/>
  <c r="AR77" i="37" s="1"/>
  <c r="AS77" i="37" s="1"/>
  <c r="AG99" i="37"/>
  <c r="AR99" i="37" s="1"/>
  <c r="AS99" i="37" s="1"/>
  <c r="AG31" i="37"/>
  <c r="AR31" i="37" s="1"/>
  <c r="AS31" i="37" s="1"/>
  <c r="AG26" i="37"/>
  <c r="AR26" i="37" s="1"/>
  <c r="AS26" i="37" s="1"/>
  <c r="AG108" i="37"/>
  <c r="AR108" i="37" s="1"/>
  <c r="AS108" i="37" s="1"/>
  <c r="AG87" i="37"/>
  <c r="AR87" i="37" s="1"/>
  <c r="AS87" i="37" s="1"/>
  <c r="AG103" i="37"/>
  <c r="AR103" i="37" s="1"/>
  <c r="AS103" i="37" s="1"/>
  <c r="AG105" i="37"/>
  <c r="AR105" i="37" s="1"/>
  <c r="AS105" i="37" s="1"/>
  <c r="AG16" i="37"/>
  <c r="AR16" i="37" s="1"/>
  <c r="AS16" i="37" s="1"/>
  <c r="AG21" i="37"/>
  <c r="AR21" i="37" s="1"/>
  <c r="AS21" i="37" s="1"/>
  <c r="AG34" i="37"/>
  <c r="AR34" i="37" s="1"/>
  <c r="AS34" i="37" s="1"/>
  <c r="AG7" i="37"/>
  <c r="AR7" i="37" s="1"/>
  <c r="AS7" i="37" s="1"/>
  <c r="AG25" i="37"/>
  <c r="AR25" i="37" s="1"/>
  <c r="AS25" i="37" s="1"/>
  <c r="AG36" i="37"/>
  <c r="AR36" i="37" s="1"/>
  <c r="AS36" i="37" s="1"/>
  <c r="AG68" i="37"/>
  <c r="AR68" i="37" s="1"/>
  <c r="AS68" i="37" s="1"/>
  <c r="AG61" i="37"/>
  <c r="AR61" i="37" s="1"/>
  <c r="AS61" i="37" s="1"/>
  <c r="AG51" i="37"/>
  <c r="AR51" i="37" s="1"/>
  <c r="AS51" i="37" s="1"/>
  <c r="AG41" i="37"/>
  <c r="AR41" i="37" s="1"/>
  <c r="AS41" i="37" s="1"/>
  <c r="AG88" i="37"/>
  <c r="AR88" i="37" s="1"/>
  <c r="AS88" i="37" s="1"/>
  <c r="AG96" i="37"/>
  <c r="AR96" i="37" s="1"/>
  <c r="AS96" i="37" s="1"/>
  <c r="AG29" i="37"/>
  <c r="AR29" i="37" s="1"/>
  <c r="AS29" i="37" s="1"/>
  <c r="AG38" i="37"/>
  <c r="AR38" i="37" s="1"/>
  <c r="AS38" i="37" s="1"/>
  <c r="AG57" i="37"/>
  <c r="AR57" i="37" s="1"/>
  <c r="AS57" i="37" s="1"/>
  <c r="AG98" i="37"/>
  <c r="AR98" i="37" s="1"/>
  <c r="AS98" i="37" s="1"/>
  <c r="AG50" i="37"/>
  <c r="AR50" i="37" s="1"/>
  <c r="AS50" i="37" s="1"/>
  <c r="AG81" i="37"/>
  <c r="AR81" i="37" s="1"/>
  <c r="AS81" i="37" s="1"/>
  <c r="AG47" i="37"/>
  <c r="AR47" i="37" s="1"/>
  <c r="AS47" i="37" s="1"/>
  <c r="AG37" i="37"/>
  <c r="AR37" i="37" s="1"/>
  <c r="AS37" i="37" s="1"/>
  <c r="AG53" i="37"/>
  <c r="AR53" i="37" s="1"/>
  <c r="AS53" i="37" s="1"/>
  <c r="AG75" i="37"/>
  <c r="AR75" i="37" s="1"/>
  <c r="AS75" i="37" s="1"/>
  <c r="AG97" i="37"/>
  <c r="AR97" i="37" s="1"/>
  <c r="AS97" i="37" s="1"/>
  <c r="AG62" i="37"/>
  <c r="AR62" i="37" s="1"/>
  <c r="AS62" i="37" s="1"/>
  <c r="AG95" i="37"/>
  <c r="AR95" i="37" s="1"/>
  <c r="AS95" i="37" s="1"/>
  <c r="AG83" i="37"/>
  <c r="AR83" i="37" s="1"/>
  <c r="AS83" i="37" s="1"/>
  <c r="AG58" i="37"/>
  <c r="AR58" i="37" s="1"/>
  <c r="AS58" i="37" s="1"/>
  <c r="AG104" i="37"/>
  <c r="AR104" i="37" s="1"/>
  <c r="AS104" i="37" s="1"/>
  <c r="AG69" i="37"/>
  <c r="AR69" i="37" s="1"/>
  <c r="AS69" i="37" s="1"/>
  <c r="AG91" i="37"/>
  <c r="AR91" i="37" s="1"/>
  <c r="AS91" i="37" s="1"/>
  <c r="AG15" i="37"/>
  <c r="AR15" i="37" s="1"/>
  <c r="AS15" i="37" s="1"/>
  <c r="AG28" i="37"/>
  <c r="AR28" i="37" s="1"/>
  <c r="AS28" i="37" s="1"/>
  <c r="AG101" i="37"/>
  <c r="AR101" i="37" s="1"/>
  <c r="AS101" i="37" s="1"/>
  <c r="AG106" i="37"/>
  <c r="AR106" i="37" s="1"/>
  <c r="AS106" i="37" s="1"/>
  <c r="AG89" i="37"/>
  <c r="AR89" i="37" s="1"/>
  <c r="AS89" i="37" s="1"/>
  <c r="AG46" i="37"/>
  <c r="AR46" i="37" s="1"/>
  <c r="AS46" i="37" s="1"/>
  <c r="AG92" i="37"/>
  <c r="AR92" i="37" s="1"/>
  <c r="AS92" i="37" s="1"/>
  <c r="AG32" i="37"/>
  <c r="AR32" i="37" s="1"/>
  <c r="AS32" i="37" s="1"/>
  <c r="AG60" i="37"/>
  <c r="AR60" i="37" s="1"/>
  <c r="AS60" i="37" s="1"/>
  <c r="AG10" i="37"/>
  <c r="AR10" i="37" s="1"/>
  <c r="AS10" i="37" s="1"/>
  <c r="AG107" i="37"/>
  <c r="AR107" i="37" s="1"/>
  <c r="AS107" i="37" s="1"/>
  <c r="AG45" i="37"/>
  <c r="AR45" i="37" s="1"/>
  <c r="AS45" i="37" s="1"/>
  <c r="AG8" i="37"/>
  <c r="AR8" i="37" s="1"/>
  <c r="AS8" i="37" s="1"/>
  <c r="AG33" i="37"/>
  <c r="AR33" i="37" s="1"/>
  <c r="AS33" i="37" s="1"/>
  <c r="AG9" i="37"/>
  <c r="AR9" i="37" s="1"/>
  <c r="AS9" i="37" s="1"/>
  <c r="AG42" i="37"/>
  <c r="AR42" i="37" s="1"/>
  <c r="AS42" i="37" s="1"/>
  <c r="AG39" i="37"/>
  <c r="AR39" i="37" s="1"/>
  <c r="AS39" i="37" s="1"/>
  <c r="AG6" i="37"/>
  <c r="AL6" i="37" s="1"/>
  <c r="AM6" i="37" s="1"/>
  <c r="AG44" i="37"/>
  <c r="AR44" i="37" s="1"/>
  <c r="AS44" i="37" s="1"/>
  <c r="AG56" i="37"/>
  <c r="AR56" i="37" s="1"/>
  <c r="AS56" i="37" s="1"/>
  <c r="AG70" i="37"/>
  <c r="AR70" i="37" s="1"/>
  <c r="AS70" i="37" s="1"/>
  <c r="AH113" i="35"/>
  <c r="AH91" i="35"/>
  <c r="AH7" i="35"/>
  <c r="AH60" i="35"/>
  <c r="AH19" i="35"/>
  <c r="AH11" i="35"/>
  <c r="AH77" i="35"/>
  <c r="AH65" i="35"/>
  <c r="AH89" i="35"/>
  <c r="AH90" i="35"/>
  <c r="AH107" i="35"/>
  <c r="AH8" i="35"/>
  <c r="AH84" i="35"/>
  <c r="AH58" i="35"/>
  <c r="AH17" i="35"/>
  <c r="AH14" i="35"/>
  <c r="AH99" i="35"/>
  <c r="AH23" i="35"/>
  <c r="AH12" i="35"/>
  <c r="AH13" i="35"/>
  <c r="AH35" i="35"/>
  <c r="AH81" i="35"/>
  <c r="AH53" i="35"/>
  <c r="AH22" i="35"/>
  <c r="AH47" i="35"/>
  <c r="AH78" i="35"/>
  <c r="AH56" i="35"/>
  <c r="AH50" i="35"/>
  <c r="AH101" i="35"/>
  <c r="AH102" i="35"/>
  <c r="AH105" i="35"/>
  <c r="AH94" i="35"/>
  <c r="AH45" i="35"/>
  <c r="AH27" i="35"/>
  <c r="AH57" i="35"/>
  <c r="AH18" i="35"/>
  <c r="AH46" i="35"/>
  <c r="AH104" i="35"/>
  <c r="AH41" i="35"/>
  <c r="AH112" i="35"/>
  <c r="AH42" i="35"/>
  <c r="AH10" i="35"/>
  <c r="AH37" i="35"/>
  <c r="AH30" i="35"/>
  <c r="AH16" i="35"/>
  <c r="AH26" i="35"/>
  <c r="AH39" i="35"/>
  <c r="AH9" i="35"/>
  <c r="AH72" i="35"/>
  <c r="AH110" i="35"/>
  <c r="AH98" i="35"/>
  <c r="AH83" i="35"/>
  <c r="AH54" i="35"/>
  <c r="AH62" i="35"/>
  <c r="AH66" i="35"/>
  <c r="AH108" i="35"/>
  <c r="AH25" i="35"/>
  <c r="AH48" i="35"/>
  <c r="AH28" i="35"/>
  <c r="AH38" i="35"/>
  <c r="AH29" i="35"/>
  <c r="AH87" i="35"/>
  <c r="AH68" i="35"/>
  <c r="AH51" i="35"/>
  <c r="AH92" i="35"/>
  <c r="AH21" i="35"/>
  <c r="AH43" i="35"/>
  <c r="AH52" i="35"/>
  <c r="AH55" i="35"/>
  <c r="AH103" i="35"/>
  <c r="AH36" i="35"/>
  <c r="AH64" i="35"/>
  <c r="AH24" i="35"/>
  <c r="AH80" i="35"/>
  <c r="AH40" i="35"/>
  <c r="AH114" i="35"/>
  <c r="AH59" i="35"/>
  <c r="AH86" i="35"/>
  <c r="AH111" i="35"/>
  <c r="AH106" i="35"/>
  <c r="AH61" i="35"/>
  <c r="AH97" i="35"/>
  <c r="AH44" i="35"/>
  <c r="AH33" i="35"/>
  <c r="AH96" i="35"/>
  <c r="AH85" i="35"/>
  <c r="AH71" i="35"/>
  <c r="AH34" i="35"/>
  <c r="AH32" i="35"/>
  <c r="AH31" i="35"/>
  <c r="AH70" i="35"/>
  <c r="AH49" i="35"/>
  <c r="AH74" i="35"/>
  <c r="AH69" i="35"/>
  <c r="AH76" i="35"/>
  <c r="AH79" i="35"/>
  <c r="AH88" i="35"/>
  <c r="AH6" i="35"/>
  <c r="AH95" i="35"/>
  <c r="AH15" i="35"/>
  <c r="AH20" i="35"/>
  <c r="AH100" i="35"/>
  <c r="AH75" i="35"/>
  <c r="AH67" i="35"/>
  <c r="AH93" i="35"/>
  <c r="AH109" i="35"/>
  <c r="AH63" i="35"/>
  <c r="AH73" i="35"/>
  <c r="AH82" i="35"/>
  <c r="Y83" i="8"/>
  <c r="Y78" i="8"/>
  <c r="AH115" i="35" l="1"/>
  <c r="AR115" i="35"/>
  <c r="AL115" i="35"/>
  <c r="AL116" i="35" s="1"/>
  <c r="D17" i="41"/>
  <c r="H17" i="41" s="1"/>
  <c r="AK116" i="37"/>
  <c r="AP78" i="8"/>
  <c r="AJ78" i="8"/>
  <c r="AP83" i="8"/>
  <c r="AJ83" i="8"/>
  <c r="H9" i="41"/>
  <c r="AS6" i="35"/>
  <c r="AS115" i="35" s="1"/>
  <c r="AM6" i="35"/>
  <c r="AM115" i="35" s="1"/>
  <c r="D10" i="41"/>
  <c r="H10" i="41" s="1"/>
  <c r="AL70" i="37"/>
  <c r="AM70" i="37" s="1"/>
  <c r="AH70" i="37"/>
  <c r="AL89" i="37"/>
  <c r="AM89" i="37" s="1"/>
  <c r="AH89" i="37"/>
  <c r="AL47" i="37"/>
  <c r="AM47" i="37" s="1"/>
  <c r="AH47" i="37"/>
  <c r="AL34" i="37"/>
  <c r="AM34" i="37" s="1"/>
  <c r="AH34" i="37"/>
  <c r="AL65" i="37"/>
  <c r="AM65" i="37" s="1"/>
  <c r="AH65" i="37"/>
  <c r="AL64" i="37"/>
  <c r="AM64" i="37" s="1"/>
  <c r="AH64" i="37"/>
  <c r="AL94" i="37"/>
  <c r="AM94" i="37" s="1"/>
  <c r="AH94" i="37"/>
  <c r="AL56" i="37"/>
  <c r="AM56" i="37" s="1"/>
  <c r="AH56" i="37"/>
  <c r="AL106" i="37"/>
  <c r="AM106" i="37" s="1"/>
  <c r="AH106" i="37"/>
  <c r="AL81" i="37"/>
  <c r="AM81" i="37" s="1"/>
  <c r="AH81" i="37"/>
  <c r="AH21" i="37"/>
  <c r="AL21" i="37"/>
  <c r="AM21" i="37" s="1"/>
  <c r="AL80" i="37"/>
  <c r="AM80" i="37" s="1"/>
  <c r="AH80" i="37"/>
  <c r="AL22" i="37"/>
  <c r="AM22" i="37" s="1"/>
  <c r="AH22" i="37"/>
  <c r="AL43" i="37"/>
  <c r="AM43" i="37" s="1"/>
  <c r="AH43" i="37"/>
  <c r="AL44" i="37"/>
  <c r="AM44" i="37" s="1"/>
  <c r="AH44" i="37"/>
  <c r="AL101" i="37"/>
  <c r="AM101" i="37" s="1"/>
  <c r="AH101" i="37"/>
  <c r="AL50" i="37"/>
  <c r="AM50" i="37" s="1"/>
  <c r="AH50" i="37"/>
  <c r="AH16" i="37"/>
  <c r="AL16" i="37"/>
  <c r="AM16" i="37" s="1"/>
  <c r="AL90" i="37"/>
  <c r="AM90" i="37" s="1"/>
  <c r="AH90" i="37"/>
  <c r="AL63" i="37"/>
  <c r="AM63" i="37" s="1"/>
  <c r="AH63" i="37"/>
  <c r="AL100" i="37"/>
  <c r="AM100" i="37" s="1"/>
  <c r="AH100" i="37"/>
  <c r="AR6" i="37"/>
  <c r="AS6" i="37" s="1"/>
  <c r="AG115" i="37"/>
  <c r="AH6" i="37"/>
  <c r="AL28" i="37"/>
  <c r="AM28" i="37" s="1"/>
  <c r="AH28" i="37"/>
  <c r="AL98" i="37"/>
  <c r="AM98" i="37" s="1"/>
  <c r="AH98" i="37"/>
  <c r="AL105" i="37"/>
  <c r="AM105" i="37" s="1"/>
  <c r="AH105" i="37"/>
  <c r="AL111" i="37"/>
  <c r="AM111" i="37" s="1"/>
  <c r="AH111" i="37"/>
  <c r="AL20" i="37"/>
  <c r="AM20" i="37" s="1"/>
  <c r="AH20" i="37"/>
  <c r="AL72" i="37"/>
  <c r="AM72" i="37" s="1"/>
  <c r="AH72" i="37"/>
  <c r="AH39" i="37"/>
  <c r="AL39" i="37"/>
  <c r="AM39" i="37" s="1"/>
  <c r="AL15" i="37"/>
  <c r="AM15" i="37" s="1"/>
  <c r="AH15" i="37"/>
  <c r="AL57" i="37"/>
  <c r="AM57" i="37" s="1"/>
  <c r="AH57" i="37"/>
  <c r="AL103" i="37"/>
  <c r="AM103" i="37" s="1"/>
  <c r="AH103" i="37"/>
  <c r="AL30" i="37"/>
  <c r="AM30" i="37" s="1"/>
  <c r="AH30" i="37"/>
  <c r="AL73" i="37"/>
  <c r="AM73" i="37" s="1"/>
  <c r="AH73" i="37"/>
  <c r="AL113" i="37"/>
  <c r="AM113" i="37" s="1"/>
  <c r="AH113" i="37"/>
  <c r="AL42" i="37"/>
  <c r="AM42" i="37" s="1"/>
  <c r="AH42" i="37"/>
  <c r="AL91" i="37"/>
  <c r="AM91" i="37" s="1"/>
  <c r="AH91" i="37"/>
  <c r="AL38" i="37"/>
  <c r="AM38" i="37" s="1"/>
  <c r="AH38" i="37"/>
  <c r="AL87" i="37"/>
  <c r="AM87" i="37" s="1"/>
  <c r="AH87" i="37"/>
  <c r="AL23" i="37"/>
  <c r="AM23" i="37" s="1"/>
  <c r="AH23" i="37"/>
  <c r="AL82" i="37"/>
  <c r="AM82" i="37" s="1"/>
  <c r="AH82" i="37"/>
  <c r="AL110" i="37"/>
  <c r="AM110" i="37" s="1"/>
  <c r="AH110" i="37"/>
  <c r="AL9" i="37"/>
  <c r="AM9" i="37" s="1"/>
  <c r="AH9" i="37"/>
  <c r="AL69" i="37"/>
  <c r="AM69" i="37" s="1"/>
  <c r="AH69" i="37"/>
  <c r="AL29" i="37"/>
  <c r="AM29" i="37" s="1"/>
  <c r="AH29" i="37"/>
  <c r="AL108" i="37"/>
  <c r="AM108" i="37" s="1"/>
  <c r="AH108" i="37"/>
  <c r="AL24" i="37"/>
  <c r="AM24" i="37" s="1"/>
  <c r="AH24" i="37"/>
  <c r="AL114" i="37"/>
  <c r="AM114" i="37" s="1"/>
  <c r="AH114" i="37"/>
  <c r="AL79" i="37"/>
  <c r="AM79" i="37" s="1"/>
  <c r="AH79" i="37"/>
  <c r="AL33" i="37"/>
  <c r="AM33" i="37" s="1"/>
  <c r="AH33" i="37"/>
  <c r="AL104" i="37"/>
  <c r="AM104" i="37" s="1"/>
  <c r="AH104" i="37"/>
  <c r="AL96" i="37"/>
  <c r="AM96" i="37" s="1"/>
  <c r="AH96" i="37"/>
  <c r="AL26" i="37"/>
  <c r="AM26" i="37" s="1"/>
  <c r="AH26" i="37"/>
  <c r="AL71" i="37"/>
  <c r="AM71" i="37" s="1"/>
  <c r="AH71" i="37"/>
  <c r="AL12" i="37"/>
  <c r="AM12" i="37" s="1"/>
  <c r="AH12" i="37"/>
  <c r="AL17" i="37"/>
  <c r="AM17" i="37" s="1"/>
  <c r="AH17" i="37"/>
  <c r="AL8" i="37"/>
  <c r="AM8" i="37" s="1"/>
  <c r="AH8" i="37"/>
  <c r="AL58" i="37"/>
  <c r="AM58" i="37" s="1"/>
  <c r="AH58" i="37"/>
  <c r="AL88" i="37"/>
  <c r="AM88" i="37" s="1"/>
  <c r="AH88" i="37"/>
  <c r="AL31" i="37"/>
  <c r="AM31" i="37" s="1"/>
  <c r="AH31" i="37"/>
  <c r="AL59" i="37"/>
  <c r="AM59" i="37" s="1"/>
  <c r="AH59" i="37"/>
  <c r="AL78" i="37"/>
  <c r="AM78" i="37" s="1"/>
  <c r="AH78" i="37"/>
  <c r="AL93" i="37"/>
  <c r="AM93" i="37" s="1"/>
  <c r="AH93" i="37"/>
  <c r="AL45" i="37"/>
  <c r="AM45" i="37" s="1"/>
  <c r="AH45" i="37"/>
  <c r="AL83" i="37"/>
  <c r="AM83" i="37" s="1"/>
  <c r="AH83" i="37"/>
  <c r="AL41" i="37"/>
  <c r="AM41" i="37" s="1"/>
  <c r="AH41" i="37"/>
  <c r="AL99" i="37"/>
  <c r="AM99" i="37" s="1"/>
  <c r="AH99" i="37"/>
  <c r="AL18" i="37"/>
  <c r="AM18" i="37" s="1"/>
  <c r="AH18" i="37"/>
  <c r="AL76" i="37"/>
  <c r="AM76" i="37" s="1"/>
  <c r="AH76" i="37"/>
  <c r="AL66" i="37"/>
  <c r="AM66" i="37" s="1"/>
  <c r="AH66" i="37"/>
  <c r="AL107" i="37"/>
  <c r="AM107" i="37" s="1"/>
  <c r="AH107" i="37"/>
  <c r="AL95" i="37"/>
  <c r="AM95" i="37" s="1"/>
  <c r="AH95" i="37"/>
  <c r="AL51" i="37"/>
  <c r="AM51" i="37" s="1"/>
  <c r="AH51" i="37"/>
  <c r="AL77" i="37"/>
  <c r="AM77" i="37" s="1"/>
  <c r="AH77" i="37"/>
  <c r="AL14" i="37"/>
  <c r="AM14" i="37" s="1"/>
  <c r="AH14" i="37"/>
  <c r="AL13" i="37"/>
  <c r="AM13" i="37" s="1"/>
  <c r="AH13" i="37"/>
  <c r="AL19" i="37"/>
  <c r="AM19" i="37" s="1"/>
  <c r="AH19" i="37"/>
  <c r="AL10" i="37"/>
  <c r="AM10" i="37" s="1"/>
  <c r="AH10" i="37"/>
  <c r="AH62" i="37"/>
  <c r="AL62" i="37"/>
  <c r="AM62" i="37" s="1"/>
  <c r="AL61" i="37"/>
  <c r="AM61" i="37" s="1"/>
  <c r="AH61" i="37"/>
  <c r="AL84" i="37"/>
  <c r="AM84" i="37" s="1"/>
  <c r="AH84" i="37"/>
  <c r="AL35" i="37"/>
  <c r="AM35" i="37" s="1"/>
  <c r="AH35" i="37"/>
  <c r="AL85" i="37"/>
  <c r="AM85" i="37" s="1"/>
  <c r="AH85" i="37"/>
  <c r="AL112" i="37"/>
  <c r="AM112" i="37" s="1"/>
  <c r="AH112" i="37"/>
  <c r="AL60" i="37"/>
  <c r="AM60" i="37" s="1"/>
  <c r="AH60" i="37"/>
  <c r="AL97" i="37"/>
  <c r="AM97" i="37" s="1"/>
  <c r="AH97" i="37"/>
  <c r="AL68" i="37"/>
  <c r="AM68" i="37" s="1"/>
  <c r="AH68" i="37"/>
  <c r="AH11" i="37"/>
  <c r="AL11" i="37"/>
  <c r="AM11" i="37" s="1"/>
  <c r="AL102" i="37"/>
  <c r="AM102" i="37" s="1"/>
  <c r="AH102" i="37"/>
  <c r="AL55" i="37"/>
  <c r="AM55" i="37" s="1"/>
  <c r="AH55" i="37"/>
  <c r="AL109" i="37"/>
  <c r="AM109" i="37" s="1"/>
  <c r="AH109" i="37"/>
  <c r="AL32" i="37"/>
  <c r="AM32" i="37" s="1"/>
  <c r="AH32" i="37"/>
  <c r="AL75" i="37"/>
  <c r="AM75" i="37" s="1"/>
  <c r="AH75" i="37"/>
  <c r="AL36" i="37"/>
  <c r="AM36" i="37" s="1"/>
  <c r="AH36" i="37"/>
  <c r="AL74" i="37"/>
  <c r="AM74" i="37" s="1"/>
  <c r="AH74" i="37"/>
  <c r="AL49" i="37"/>
  <c r="AM49" i="37" s="1"/>
  <c r="AH49" i="37"/>
  <c r="AL40" i="37"/>
  <c r="AM40" i="37" s="1"/>
  <c r="AH40" i="37"/>
  <c r="AL92" i="37"/>
  <c r="AM92" i="37" s="1"/>
  <c r="AH92" i="37"/>
  <c r="AL53" i="37"/>
  <c r="AM53" i="37" s="1"/>
  <c r="AH53" i="37"/>
  <c r="AL25" i="37"/>
  <c r="AM25" i="37" s="1"/>
  <c r="AH25" i="37"/>
  <c r="AL52" i="37"/>
  <c r="AM52" i="37" s="1"/>
  <c r="AH52" i="37"/>
  <c r="AL67" i="37"/>
  <c r="AM67" i="37" s="1"/>
  <c r="AH67" i="37"/>
  <c r="AL86" i="37"/>
  <c r="AM86" i="37" s="1"/>
  <c r="AH86" i="37"/>
  <c r="AL46" i="37"/>
  <c r="AM46" i="37" s="1"/>
  <c r="AH46" i="37"/>
  <c r="AL37" i="37"/>
  <c r="AM37" i="37" s="1"/>
  <c r="AH37" i="37"/>
  <c r="AL7" i="37"/>
  <c r="AM7" i="37" s="1"/>
  <c r="AH7" i="37"/>
  <c r="AL54" i="37"/>
  <c r="AM54" i="37" s="1"/>
  <c r="AH54" i="37"/>
  <c r="AL27" i="37"/>
  <c r="AM27" i="37" s="1"/>
  <c r="AH27" i="37"/>
  <c r="AL48" i="37"/>
  <c r="AM48" i="37" s="1"/>
  <c r="AH48" i="37"/>
  <c r="Y77" i="8"/>
  <c r="AU109" i="35"/>
  <c r="AT109" i="35"/>
  <c r="AU96" i="35"/>
  <c r="AT96" i="35"/>
  <c r="AT55" i="35"/>
  <c r="AU55" i="35"/>
  <c r="AT54" i="35"/>
  <c r="AU54" i="35"/>
  <c r="AU46" i="35"/>
  <c r="AT46" i="35"/>
  <c r="AT35" i="35"/>
  <c r="AU35" i="35"/>
  <c r="AT19" i="35"/>
  <c r="AU19" i="35"/>
  <c r="AT20" i="35"/>
  <c r="AU20" i="35"/>
  <c r="AT48" i="35"/>
  <c r="AU48" i="35"/>
  <c r="AU10" i="35"/>
  <c r="AT10" i="35"/>
  <c r="AU78" i="35"/>
  <c r="AT78" i="35"/>
  <c r="AU90" i="35"/>
  <c r="AT90" i="35"/>
  <c r="AU105" i="35"/>
  <c r="AT105" i="35"/>
  <c r="AU17" i="35"/>
  <c r="AT17" i="35"/>
  <c r="AT94" i="35"/>
  <c r="AU94" i="35"/>
  <c r="AU52" i="35"/>
  <c r="AT52" i="35"/>
  <c r="AT83" i="35"/>
  <c r="AU83" i="35"/>
  <c r="AT18" i="35"/>
  <c r="AU18" i="35"/>
  <c r="AU13" i="35"/>
  <c r="AT13" i="35"/>
  <c r="AT60" i="35"/>
  <c r="AU60" i="35"/>
  <c r="AU9" i="35"/>
  <c r="AT9" i="35"/>
  <c r="AT39" i="35"/>
  <c r="AU39" i="35"/>
  <c r="AT24" i="35"/>
  <c r="AU24" i="35"/>
  <c r="AT25" i="35"/>
  <c r="AU25" i="35"/>
  <c r="AT42" i="35"/>
  <c r="AU42" i="35"/>
  <c r="AU47" i="35"/>
  <c r="AT47" i="35"/>
  <c r="AT89" i="35"/>
  <c r="AU89" i="35"/>
  <c r="AT76" i="35"/>
  <c r="AU76" i="35"/>
  <c r="AU86" i="35"/>
  <c r="AT86" i="35"/>
  <c r="AT87" i="35"/>
  <c r="AU87" i="35"/>
  <c r="AT26" i="35"/>
  <c r="AU26" i="35"/>
  <c r="AU102" i="35"/>
  <c r="AT102" i="35"/>
  <c r="AT58" i="35"/>
  <c r="AU58" i="35"/>
  <c r="AU106" i="35"/>
  <c r="AT106" i="35"/>
  <c r="AT51" i="35"/>
  <c r="AU51" i="35"/>
  <c r="AU67" i="35"/>
  <c r="AT67" i="35"/>
  <c r="AT44" i="35"/>
  <c r="AU44" i="35"/>
  <c r="AT43" i="35"/>
  <c r="AU43" i="35"/>
  <c r="AT98" i="35"/>
  <c r="AU98" i="35"/>
  <c r="AT57" i="35"/>
  <c r="AU57" i="35"/>
  <c r="AT12" i="35"/>
  <c r="AU12" i="35"/>
  <c r="AT7" i="35"/>
  <c r="AU7" i="35"/>
  <c r="AU68" i="35"/>
  <c r="AT68" i="35"/>
  <c r="AT82" i="35"/>
  <c r="AU82" i="35"/>
  <c r="AU34" i="35"/>
  <c r="AT34" i="35"/>
  <c r="AU64" i="35"/>
  <c r="AT64" i="35"/>
  <c r="AT108" i="35"/>
  <c r="AU108" i="35"/>
  <c r="AT112" i="35"/>
  <c r="AU112" i="35"/>
  <c r="AU22" i="35"/>
  <c r="AT22" i="35"/>
  <c r="AU65" i="35"/>
  <c r="AT65" i="35"/>
  <c r="AU6" i="35"/>
  <c r="AT6" i="35"/>
  <c r="AU74" i="35"/>
  <c r="AT74" i="35"/>
  <c r="AU59" i="35"/>
  <c r="AT59" i="35"/>
  <c r="AT29" i="35"/>
  <c r="AU29" i="35"/>
  <c r="AU16" i="35"/>
  <c r="AT16" i="35"/>
  <c r="AU101" i="35"/>
  <c r="AT101" i="35"/>
  <c r="AU84" i="35"/>
  <c r="AT84" i="35"/>
  <c r="AU80" i="35"/>
  <c r="AT80" i="35"/>
  <c r="AU15" i="35"/>
  <c r="AT15" i="35"/>
  <c r="AU75" i="35"/>
  <c r="AT75" i="35"/>
  <c r="AU97" i="35"/>
  <c r="AT97" i="35"/>
  <c r="AU21" i="35"/>
  <c r="AT21" i="35"/>
  <c r="AT110" i="35"/>
  <c r="AU110" i="35"/>
  <c r="AU27" i="35"/>
  <c r="AT27" i="35"/>
  <c r="AU23" i="35"/>
  <c r="AT23" i="35"/>
  <c r="AU91" i="35"/>
  <c r="AT91" i="35"/>
  <c r="AU111" i="35"/>
  <c r="AT111" i="35"/>
  <c r="AU73" i="35"/>
  <c r="AT73" i="35"/>
  <c r="AT71" i="35"/>
  <c r="AU71" i="35"/>
  <c r="AT36" i="35"/>
  <c r="AU36" i="35"/>
  <c r="AU66" i="35"/>
  <c r="AT66" i="35"/>
  <c r="AT41" i="35"/>
  <c r="AU41" i="35"/>
  <c r="AT53" i="35"/>
  <c r="AU53" i="35"/>
  <c r="AU77" i="35"/>
  <c r="AT77" i="35"/>
  <c r="AT33" i="35"/>
  <c r="AU33" i="35"/>
  <c r="AT49" i="35"/>
  <c r="AU49" i="35"/>
  <c r="AU114" i="35"/>
  <c r="AT114" i="35"/>
  <c r="AT38" i="35"/>
  <c r="AU38" i="35"/>
  <c r="AT30" i="35"/>
  <c r="AU30" i="35"/>
  <c r="AT50" i="35"/>
  <c r="AU50" i="35"/>
  <c r="AT8" i="35"/>
  <c r="AU8" i="35"/>
  <c r="AT14" i="35"/>
  <c r="AU14" i="35"/>
  <c r="AU69" i="35"/>
  <c r="AT69" i="35"/>
  <c r="AU100" i="35"/>
  <c r="AT100" i="35"/>
  <c r="AT88" i="35"/>
  <c r="AU88" i="35"/>
  <c r="AT61" i="35"/>
  <c r="AU61" i="35"/>
  <c r="AT92" i="35"/>
  <c r="AU92" i="35"/>
  <c r="AT72" i="35"/>
  <c r="AU72" i="35"/>
  <c r="AU45" i="35"/>
  <c r="AT45" i="35"/>
  <c r="AU99" i="35"/>
  <c r="AT99" i="35"/>
  <c r="AU113" i="35"/>
  <c r="AT113" i="35"/>
  <c r="AU31" i="35"/>
  <c r="AT31" i="35"/>
  <c r="AU93" i="35"/>
  <c r="AT93" i="35"/>
  <c r="AU32" i="35"/>
  <c r="AT32" i="35"/>
  <c r="AU63" i="35"/>
  <c r="AT63" i="35"/>
  <c r="AU85" i="35"/>
  <c r="AT85" i="35"/>
  <c r="AU103" i="35"/>
  <c r="AT103" i="35"/>
  <c r="AU62" i="35"/>
  <c r="AT62" i="35"/>
  <c r="AU104" i="35"/>
  <c r="AT104" i="35"/>
  <c r="AT81" i="35"/>
  <c r="AU81" i="35"/>
  <c r="AT11" i="35"/>
  <c r="AU11" i="35"/>
  <c r="AT79" i="35"/>
  <c r="AU79" i="35"/>
  <c r="AU95" i="35"/>
  <c r="AT95" i="35"/>
  <c r="AT70" i="35"/>
  <c r="AU70" i="35"/>
  <c r="AT40" i="35"/>
  <c r="AU40" i="35"/>
  <c r="AU28" i="35"/>
  <c r="AT28" i="35"/>
  <c r="AT37" i="35"/>
  <c r="AU37" i="35"/>
  <c r="AT56" i="35"/>
  <c r="AU56" i="35"/>
  <c r="AU107" i="35"/>
  <c r="AT107" i="35"/>
  <c r="Y99" i="8"/>
  <c r="Y30" i="8"/>
  <c r="Y6" i="8"/>
  <c r="Y10" i="8"/>
  <c r="Y108" i="8"/>
  <c r="Y104" i="8"/>
  <c r="Y14" i="8"/>
  <c r="Y31" i="8"/>
  <c r="Y37" i="8"/>
  <c r="Y110" i="8"/>
  <c r="Y103" i="8"/>
  <c r="AM116" i="35" l="1"/>
  <c r="AT115" i="35"/>
  <c r="AU115" i="35"/>
  <c r="AH117" i="35"/>
  <c r="AH116" i="35"/>
  <c r="D12" i="41"/>
  <c r="H12" i="41" s="1"/>
  <c r="AG116" i="37"/>
  <c r="AP6" i="8"/>
  <c r="AJ6" i="8"/>
  <c r="AP77" i="8"/>
  <c r="AJ77" i="8"/>
  <c r="AP99" i="8"/>
  <c r="AJ99" i="8"/>
  <c r="AP103" i="8"/>
  <c r="AJ103" i="8"/>
  <c r="AP10" i="8"/>
  <c r="AJ10" i="8"/>
  <c r="AP30" i="8"/>
  <c r="AJ30" i="8"/>
  <c r="AP110" i="8"/>
  <c r="AJ110" i="8"/>
  <c r="AP37" i="8"/>
  <c r="AJ37" i="8"/>
  <c r="AP108" i="8"/>
  <c r="AJ108" i="8"/>
  <c r="AP14" i="8"/>
  <c r="AJ14" i="8"/>
  <c r="AP31" i="8"/>
  <c r="AJ31" i="8"/>
  <c r="AP104" i="8"/>
  <c r="AJ104" i="8"/>
  <c r="H11" i="41"/>
  <c r="AM115" i="37"/>
  <c r="Y87" i="8"/>
  <c r="Y88" i="8"/>
  <c r="Y86" i="8"/>
  <c r="Z6" i="8" s="1" a="1"/>
  <c r="AT46" i="37"/>
  <c r="AU46" i="37"/>
  <c r="AU102" i="37"/>
  <c r="AT102" i="37"/>
  <c r="AT62" i="37"/>
  <c r="AU62" i="37"/>
  <c r="AT51" i="37"/>
  <c r="AU51" i="37"/>
  <c r="AU18" i="37"/>
  <c r="AT18" i="37"/>
  <c r="AU96" i="37"/>
  <c r="AT96" i="37"/>
  <c r="AU24" i="37"/>
  <c r="AT24" i="37"/>
  <c r="AU57" i="37"/>
  <c r="AT57" i="37"/>
  <c r="AU21" i="37"/>
  <c r="AT21" i="37"/>
  <c r="AT65" i="37"/>
  <c r="AU65" i="37"/>
  <c r="AU48" i="37"/>
  <c r="AT48" i="37"/>
  <c r="AU36" i="37"/>
  <c r="AT36" i="37"/>
  <c r="AU10" i="37"/>
  <c r="AT10" i="37"/>
  <c r="AH115" i="37"/>
  <c r="AU8" i="37"/>
  <c r="AT8" i="37"/>
  <c r="AU42" i="37"/>
  <c r="AT42" i="37"/>
  <c r="AU44" i="37"/>
  <c r="AT44" i="37"/>
  <c r="AU81" i="37"/>
  <c r="AT81" i="37"/>
  <c r="AT53" i="37"/>
  <c r="AU53" i="37"/>
  <c r="AT85" i="37"/>
  <c r="AU85" i="37"/>
  <c r="AT78" i="37"/>
  <c r="AU78" i="37"/>
  <c r="AT82" i="37"/>
  <c r="AU82" i="37"/>
  <c r="AU105" i="37"/>
  <c r="AT105" i="37"/>
  <c r="AU63" i="37"/>
  <c r="AT63" i="37"/>
  <c r="AU95" i="37"/>
  <c r="AT95" i="37"/>
  <c r="AT99" i="37"/>
  <c r="AU99" i="37"/>
  <c r="AU104" i="37"/>
  <c r="AT104" i="37"/>
  <c r="AU108" i="37"/>
  <c r="AT108" i="37"/>
  <c r="AU15" i="37"/>
  <c r="AT15" i="37"/>
  <c r="AU34" i="37"/>
  <c r="AT34" i="37"/>
  <c r="AU17" i="37"/>
  <c r="AT17" i="37"/>
  <c r="AU113" i="37"/>
  <c r="AT113" i="37"/>
  <c r="AU106" i="37"/>
  <c r="AT106" i="37"/>
  <c r="AU92" i="37"/>
  <c r="AT92" i="37"/>
  <c r="AT11" i="37"/>
  <c r="AU11" i="37"/>
  <c r="AU35" i="37"/>
  <c r="AT35" i="37"/>
  <c r="AT59" i="37"/>
  <c r="AU59" i="37"/>
  <c r="AU23" i="37"/>
  <c r="AT23" i="37"/>
  <c r="AU98" i="37"/>
  <c r="AT98" i="37"/>
  <c r="AU90" i="37"/>
  <c r="AT90" i="37"/>
  <c r="AU43" i="37"/>
  <c r="AT43" i="37"/>
  <c r="AU86" i="37"/>
  <c r="AT86" i="37"/>
  <c r="AU68" i="37"/>
  <c r="AT68" i="37"/>
  <c r="AU107" i="37"/>
  <c r="AT107" i="37"/>
  <c r="AU41" i="37"/>
  <c r="AT41" i="37"/>
  <c r="AU33" i="37"/>
  <c r="AT33" i="37"/>
  <c r="AU29" i="37"/>
  <c r="AT29" i="37"/>
  <c r="AU47" i="37"/>
  <c r="AT47" i="37"/>
  <c r="AU54" i="37"/>
  <c r="AT54" i="37"/>
  <c r="AU32" i="37"/>
  <c r="AT32" i="37"/>
  <c r="AT13" i="37"/>
  <c r="AU13" i="37"/>
  <c r="AT12" i="37"/>
  <c r="AU12" i="37"/>
  <c r="AT73" i="37"/>
  <c r="AU73" i="37"/>
  <c r="AT56" i="37"/>
  <c r="AU56" i="37"/>
  <c r="AU19" i="37"/>
  <c r="AT19" i="37"/>
  <c r="AT40" i="37"/>
  <c r="AU40" i="37"/>
  <c r="AU84" i="37"/>
  <c r="AT84" i="37"/>
  <c r="AU31" i="37"/>
  <c r="AT31" i="37"/>
  <c r="AT87" i="37"/>
  <c r="AU87" i="37"/>
  <c r="AT39" i="37"/>
  <c r="AU39" i="37"/>
  <c r="AT28" i="37"/>
  <c r="AU28" i="37"/>
  <c r="AU22" i="37"/>
  <c r="AT22" i="37"/>
  <c r="AU67" i="37"/>
  <c r="AT67" i="37"/>
  <c r="AU97" i="37"/>
  <c r="AT97" i="37"/>
  <c r="AU83" i="37"/>
  <c r="AT83" i="37"/>
  <c r="AU69" i="37"/>
  <c r="AT69" i="37"/>
  <c r="AU72" i="37"/>
  <c r="AT72" i="37"/>
  <c r="AU89" i="37"/>
  <c r="AT89" i="37"/>
  <c r="AU75" i="37"/>
  <c r="AT75" i="37"/>
  <c r="AT7" i="37"/>
  <c r="AU7" i="37"/>
  <c r="AU109" i="37"/>
  <c r="AT109" i="37"/>
  <c r="AU14" i="37"/>
  <c r="AT14" i="37"/>
  <c r="AT66" i="37"/>
  <c r="AU66" i="37"/>
  <c r="AU71" i="37"/>
  <c r="AT71" i="37"/>
  <c r="AU79" i="37"/>
  <c r="AT79" i="37"/>
  <c r="AT30" i="37"/>
  <c r="AU30" i="37"/>
  <c r="AT16" i="37"/>
  <c r="AU16" i="37"/>
  <c r="AU94" i="37"/>
  <c r="AT94" i="37"/>
  <c r="AU49" i="37"/>
  <c r="AT49" i="37"/>
  <c r="AT61" i="37"/>
  <c r="AU61" i="37"/>
  <c r="AU88" i="37"/>
  <c r="AT88" i="37"/>
  <c r="AU38" i="37"/>
  <c r="AT38" i="37"/>
  <c r="AU6" i="37"/>
  <c r="AT6" i="37"/>
  <c r="AU50" i="37"/>
  <c r="AT50" i="37"/>
  <c r="AU80" i="37"/>
  <c r="AT80" i="37"/>
  <c r="AT52" i="37"/>
  <c r="AU52" i="37"/>
  <c r="AT60" i="37"/>
  <c r="AU60" i="37"/>
  <c r="AT45" i="37"/>
  <c r="AU45" i="37"/>
  <c r="AU9" i="37"/>
  <c r="AT9" i="37"/>
  <c r="AT20" i="37"/>
  <c r="AU20" i="37"/>
  <c r="AT70" i="37"/>
  <c r="AU70" i="37"/>
  <c r="AT37" i="37"/>
  <c r="AU37" i="37"/>
  <c r="AT55" i="37"/>
  <c r="AU55" i="37"/>
  <c r="AT77" i="37"/>
  <c r="AU77" i="37"/>
  <c r="AT76" i="37"/>
  <c r="AU76" i="37"/>
  <c r="AT26" i="37"/>
  <c r="AU26" i="37"/>
  <c r="AT114" i="37"/>
  <c r="AU114" i="37"/>
  <c r="AU103" i="37"/>
  <c r="AT103" i="37"/>
  <c r="AR115" i="37"/>
  <c r="D24" i="41" s="1"/>
  <c r="AS115" i="37"/>
  <c r="D25" i="41" s="1"/>
  <c r="AU64" i="37"/>
  <c r="AT64" i="37"/>
  <c r="AT27" i="37"/>
  <c r="AU27" i="37"/>
  <c r="AU74" i="37"/>
  <c r="AT74" i="37"/>
  <c r="AU58" i="37"/>
  <c r="AT58" i="37"/>
  <c r="AU91" i="37"/>
  <c r="AT91" i="37"/>
  <c r="AL115" i="37"/>
  <c r="AU101" i="37"/>
  <c r="AT101" i="37"/>
  <c r="AT25" i="37"/>
  <c r="AU25" i="37"/>
  <c r="AU112" i="37"/>
  <c r="AT112" i="37"/>
  <c r="AU93" i="37"/>
  <c r="AT93" i="37"/>
  <c r="AU110" i="37"/>
  <c r="AT110" i="37"/>
  <c r="AU111" i="37"/>
  <c r="AT111" i="37"/>
  <c r="AU100" i="37"/>
  <c r="AT100" i="37"/>
  <c r="Y89" i="8"/>
  <c r="Y58" i="8"/>
  <c r="Y13" i="8"/>
  <c r="Y109" i="8"/>
  <c r="Y112" i="8"/>
  <c r="Y18" i="8"/>
  <c r="Y32" i="8"/>
  <c r="Y111" i="8"/>
  <c r="Y95" i="8"/>
  <c r="Y39" i="8"/>
  <c r="Y66" i="8"/>
  <c r="Y97" i="8"/>
  <c r="Y36" i="8"/>
  <c r="Y84" i="8"/>
  <c r="Y115" i="8" l="1"/>
  <c r="Y116" i="8" s="1"/>
  <c r="D13" i="41"/>
  <c r="AH117" i="37"/>
  <c r="AH116" i="37"/>
  <c r="D19" i="41"/>
  <c r="AM116" i="37"/>
  <c r="D18" i="41"/>
  <c r="H18" i="41" s="1"/>
  <c r="AL116" i="37"/>
  <c r="AP36" i="8"/>
  <c r="AJ36" i="8"/>
  <c r="AP95" i="8"/>
  <c r="AJ95" i="8"/>
  <c r="AP39" i="8"/>
  <c r="AJ39" i="8"/>
  <c r="AP32" i="8"/>
  <c r="AJ32" i="8"/>
  <c r="AP97" i="8"/>
  <c r="AJ97" i="8"/>
  <c r="AP18" i="8"/>
  <c r="AJ18" i="8"/>
  <c r="AP112" i="8"/>
  <c r="AJ112" i="8"/>
  <c r="AP109" i="8"/>
  <c r="AJ109" i="8"/>
  <c r="AP13" i="8"/>
  <c r="AJ13" i="8"/>
  <c r="AP58" i="8"/>
  <c r="AJ58" i="8"/>
  <c r="AP84" i="8"/>
  <c r="AJ84" i="8"/>
  <c r="AP89" i="8"/>
  <c r="AJ89" i="8"/>
  <c r="AP111" i="8"/>
  <c r="AJ111" i="8"/>
  <c r="AP86" i="8"/>
  <c r="AJ86" i="8"/>
  <c r="AP88" i="8"/>
  <c r="AJ88" i="8"/>
  <c r="AP87" i="8"/>
  <c r="AJ87" i="8"/>
  <c r="AP66" i="8"/>
  <c r="AJ66" i="8"/>
  <c r="Z8" i="8"/>
  <c r="Z71" i="8"/>
  <c r="Z79" i="8"/>
  <c r="Z7" i="8"/>
  <c r="Z60" i="8"/>
  <c r="Z13" i="8"/>
  <c r="Z61" i="8"/>
  <c r="Z89" i="8"/>
  <c r="Z6" i="8"/>
  <c r="Z63" i="8"/>
  <c r="Z86" i="8"/>
  <c r="Z44" i="8"/>
  <c r="Z10" i="8"/>
  <c r="Z29" i="8"/>
  <c r="Z73" i="8"/>
  <c r="Z84" i="8"/>
  <c r="Z47" i="8"/>
  <c r="Z69" i="8"/>
  <c r="Z28" i="8"/>
  <c r="Z39" i="8"/>
  <c r="Z107" i="8"/>
  <c r="Z57" i="8"/>
  <c r="Z55" i="8"/>
  <c r="Z31" i="8"/>
  <c r="Z100" i="8"/>
  <c r="Z12" i="8"/>
  <c r="Z70" i="8"/>
  <c r="Z91" i="8"/>
  <c r="Z41" i="8"/>
  <c r="Z54" i="8"/>
  <c r="Z15" i="8"/>
  <c r="Z20" i="8"/>
  <c r="Z87" i="8"/>
  <c r="Z75" i="8"/>
  <c r="Z25" i="8"/>
  <c r="Z59" i="8"/>
  <c r="Z9" i="8"/>
  <c r="Z68" i="8"/>
  <c r="Z18" i="8"/>
  <c r="Z22" i="8"/>
  <c r="Z43" i="8"/>
  <c r="Z99" i="8"/>
  <c r="Z101" i="8"/>
  <c r="Z27" i="8"/>
  <c r="Z62" i="8"/>
  <c r="Z19" i="8"/>
  <c r="Z72" i="8"/>
  <c r="Z112" i="8"/>
  <c r="Z36" i="8"/>
  <c r="Z98" i="8"/>
  <c r="Z66" i="8"/>
  <c r="Z50" i="8"/>
  <c r="Z14" i="8"/>
  <c r="Z34" i="8"/>
  <c r="Z24" i="8"/>
  <c r="Z80" i="8"/>
  <c r="Z58" i="8"/>
  <c r="Z108" i="8"/>
  <c r="Z42" i="8"/>
  <c r="Z92" i="8"/>
  <c r="Z16" i="8"/>
  <c r="Z77" i="8"/>
  <c r="Z85" i="8"/>
  <c r="Z49" i="8"/>
  <c r="Z114" i="8"/>
  <c r="Z56" i="8"/>
  <c r="Z51" i="8"/>
  <c r="Z40" i="8"/>
  <c r="Z65" i="8"/>
  <c r="Z81" i="8"/>
  <c r="Z23" i="8"/>
  <c r="Z97" i="8"/>
  <c r="Z38" i="8"/>
  <c r="Z96" i="8"/>
  <c r="Z82" i="8"/>
  <c r="Z32" i="8"/>
  <c r="Z103" i="8"/>
  <c r="Z93" i="8"/>
  <c r="Z37" i="8"/>
  <c r="Z110" i="8"/>
  <c r="Z67" i="8"/>
  <c r="Z102" i="8"/>
  <c r="Z21" i="8"/>
  <c r="Z94" i="8"/>
  <c r="Z52" i="8"/>
  <c r="Z104" i="8"/>
  <c r="Z78" i="8"/>
  <c r="Z113" i="8"/>
  <c r="Z83" i="8"/>
  <c r="Z88" i="8"/>
  <c r="Z35" i="8"/>
  <c r="Z53" i="8"/>
  <c r="Z11" i="8"/>
  <c r="Z46" i="8"/>
  <c r="Z106" i="8"/>
  <c r="Z30" i="8"/>
  <c r="Z90" i="8"/>
  <c r="Z109" i="8"/>
  <c r="Z74" i="8"/>
  <c r="Z45" i="8"/>
  <c r="Z17" i="8"/>
  <c r="Z64" i="8"/>
  <c r="Z33" i="8"/>
  <c r="Z111" i="8"/>
  <c r="Z26" i="8"/>
  <c r="Z76" i="8"/>
  <c r="Z105" i="8"/>
  <c r="Z48" i="8"/>
  <c r="Z95" i="8"/>
  <c r="AU115" i="37"/>
  <c r="D29" i="41" s="1"/>
  <c r="AT115" i="37"/>
  <c r="D28" i="41" s="1"/>
  <c r="AJ115" i="8" l="1"/>
  <c r="AJ116" i="8" s="1"/>
  <c r="AP115" i="8"/>
  <c r="Z115" i="8"/>
  <c r="Z116" i="8" s="1"/>
  <c r="H13" i="41"/>
  <c r="H19" i="41"/>
  <c r="J13" i="41"/>
  <c r="AA114" i="8" l="1"/>
  <c r="AB114" i="8"/>
  <c r="AA107" i="8"/>
  <c r="AB107" i="8"/>
  <c r="AA111" i="8"/>
  <c r="AB111" i="8"/>
  <c r="AA26" i="8"/>
  <c r="AB26" i="8"/>
  <c r="AA46" i="8"/>
  <c r="AB46" i="8"/>
  <c r="AA77" i="8"/>
  <c r="AB77" i="8"/>
  <c r="AA100" i="8"/>
  <c r="AB100" i="8"/>
  <c r="AA14" i="8"/>
  <c r="AB14" i="8"/>
  <c r="AA49" i="8"/>
  <c r="AB49" i="8"/>
  <c r="AA74" i="8"/>
  <c r="AB74" i="8"/>
  <c r="AA63" i="8"/>
  <c r="AB63" i="8"/>
  <c r="AA94" i="8"/>
  <c r="AB94" i="8"/>
  <c r="AA113" i="8"/>
  <c r="AB113" i="8"/>
  <c r="AA15" i="8"/>
  <c r="AB15" i="8"/>
  <c r="AA18" i="8"/>
  <c r="AB18" i="8"/>
  <c r="AA53" i="8"/>
  <c r="AB53" i="8"/>
  <c r="AA80" i="8"/>
  <c r="AB80" i="8"/>
  <c r="AA25" i="8"/>
  <c r="AB25" i="8"/>
  <c r="AA102" i="8"/>
  <c r="AB102" i="8"/>
  <c r="AA23" i="8"/>
  <c r="AB23" i="8"/>
  <c r="AA106" i="8"/>
  <c r="AB106" i="8"/>
  <c r="AA28" i="8"/>
  <c r="AB28" i="8"/>
  <c r="AA22" i="8"/>
  <c r="AB22" i="8"/>
  <c r="AA68" i="8"/>
  <c r="AB68" i="8"/>
  <c r="AA93" i="8"/>
  <c r="AB93" i="8"/>
  <c r="AA10" i="8"/>
  <c r="AB10" i="8"/>
  <c r="AA19" i="8"/>
  <c r="AB19" i="8"/>
  <c r="AA27" i="8"/>
  <c r="AB27" i="8"/>
  <c r="AA35" i="8"/>
  <c r="AB35" i="8"/>
  <c r="AA37" i="8"/>
  <c r="AB37" i="8"/>
  <c r="AA96" i="8"/>
  <c r="AB96" i="8"/>
  <c r="AA79" i="8"/>
  <c r="AB79" i="8"/>
  <c r="AA43" i="8"/>
  <c r="AB43" i="8"/>
  <c r="AA45" i="8"/>
  <c r="AB45" i="8"/>
  <c r="AA33" i="8"/>
  <c r="AB33" i="8"/>
  <c r="AA97" i="8"/>
  <c r="AB97" i="8"/>
  <c r="AA112" i="8"/>
  <c r="AB112" i="8"/>
  <c r="AA103" i="8"/>
  <c r="AB103" i="8"/>
  <c r="AA73" i="8"/>
  <c r="AB73" i="8"/>
  <c r="AA83" i="8"/>
  <c r="AB83" i="8"/>
  <c r="AA42" i="8"/>
  <c r="AB42" i="8"/>
  <c r="AA39" i="8"/>
  <c r="AB39" i="8"/>
  <c r="AA48" i="8"/>
  <c r="AB48" i="8"/>
  <c r="AA47" i="8"/>
  <c r="AB47" i="8"/>
  <c r="AA75" i="8"/>
  <c r="AB75" i="8"/>
  <c r="AA13" i="8"/>
  <c r="AB13" i="8"/>
  <c r="AA16" i="8"/>
  <c r="AB16" i="8"/>
  <c r="AA101" i="8"/>
  <c r="AB101" i="8"/>
  <c r="AA8" i="8"/>
  <c r="AB8" i="8"/>
  <c r="AA70" i="8"/>
  <c r="AB70" i="8"/>
  <c r="AA89" i="8"/>
  <c r="AB89" i="8"/>
  <c r="AA38" i="8"/>
  <c r="AB38" i="8"/>
  <c r="AA21" i="8"/>
  <c r="AB21" i="8"/>
  <c r="AA57" i="8"/>
  <c r="AB57" i="8"/>
  <c r="AA98" i="8"/>
  <c r="AB98" i="8"/>
  <c r="AA84" i="8"/>
  <c r="AB84" i="8"/>
  <c r="AA110" i="8"/>
  <c r="AB110" i="8"/>
  <c r="AA7" i="8"/>
  <c r="AB7" i="8"/>
  <c r="AA82" i="8"/>
  <c r="AB82" i="8"/>
  <c r="AA72" i="8"/>
  <c r="AB72" i="8"/>
  <c r="AA50" i="8"/>
  <c r="AB50" i="8"/>
  <c r="AA108" i="8"/>
  <c r="AB108" i="8"/>
  <c r="AA36" i="8"/>
  <c r="AB36" i="8"/>
  <c r="AA76" i="8"/>
  <c r="AB76" i="8"/>
  <c r="AA99" i="8"/>
  <c r="AB99" i="8"/>
  <c r="AA62" i="8"/>
  <c r="AB62" i="8"/>
  <c r="AA29" i="8"/>
  <c r="AB29" i="8"/>
  <c r="AA9" i="8"/>
  <c r="AB9" i="8"/>
  <c r="AA65" i="8"/>
  <c r="AB65" i="8"/>
  <c r="AA12" i="8"/>
  <c r="AB12" i="8"/>
  <c r="AA71" i="8"/>
  <c r="AB71" i="8"/>
  <c r="AA81" i="8"/>
  <c r="AB81" i="8"/>
  <c r="AA88" i="8"/>
  <c r="AB88" i="8"/>
  <c r="AA90" i="8"/>
  <c r="AB90" i="8"/>
  <c r="AA87" i="8"/>
  <c r="AB87" i="8"/>
  <c r="AA91" i="8"/>
  <c r="AB91" i="8"/>
  <c r="AA86" i="8"/>
  <c r="AB86" i="8"/>
  <c r="AA92" i="8"/>
  <c r="AB92" i="8"/>
  <c r="AA44" i="8"/>
  <c r="AB44" i="8"/>
  <c r="AA54" i="8"/>
  <c r="AB54" i="8"/>
  <c r="AA104" i="8"/>
  <c r="AB104" i="8"/>
  <c r="AA17" i="8"/>
  <c r="AB17" i="8"/>
  <c r="AA85" i="8"/>
  <c r="AB85" i="8"/>
  <c r="AA55" i="8"/>
  <c r="AB55" i="8"/>
  <c r="AA24" i="8"/>
  <c r="AB24" i="8"/>
  <c r="AA11" i="8"/>
  <c r="AB11" i="8"/>
  <c r="AA30" i="8"/>
  <c r="AB30" i="8"/>
  <c r="AA64" i="8"/>
  <c r="AB64" i="8"/>
  <c r="AA31" i="8"/>
  <c r="AB31" i="8"/>
  <c r="AA109" i="8"/>
  <c r="AB109" i="8"/>
  <c r="AA66" i="8"/>
  <c r="AB66" i="8"/>
  <c r="AA41" i="8"/>
  <c r="AB41" i="8"/>
  <c r="AA51" i="8"/>
  <c r="AB51" i="8"/>
  <c r="AA61" i="8"/>
  <c r="AB61" i="8"/>
  <c r="AA32" i="8"/>
  <c r="AB32" i="8"/>
  <c r="AA52" i="8"/>
  <c r="AB52" i="8"/>
  <c r="AA58" i="8"/>
  <c r="AB58" i="8"/>
  <c r="AA60" i="8"/>
  <c r="AB60" i="8"/>
  <c r="AA40" i="8"/>
  <c r="AB40" i="8"/>
  <c r="AA67" i="8"/>
  <c r="AB67" i="8"/>
  <c r="AA34" i="8"/>
  <c r="AB34" i="8"/>
  <c r="AA59" i="8"/>
  <c r="AB59" i="8"/>
  <c r="AA95" i="8"/>
  <c r="AB95" i="8"/>
  <c r="AA56" i="8"/>
  <c r="AB56" i="8"/>
  <c r="AA20" i="8"/>
  <c r="AB20" i="8"/>
  <c r="AA105" i="8"/>
  <c r="AB105" i="8"/>
  <c r="AA78" i="8"/>
  <c r="AB78" i="8"/>
  <c r="AA69" i="8"/>
  <c r="AB69" i="8"/>
  <c r="AA6" i="8"/>
  <c r="AB6" i="8"/>
  <c r="AB115" i="8" l="1"/>
  <c r="AB116" i="8" s="1"/>
  <c r="AA115" i="8"/>
  <c r="AA116" i="8" s="1"/>
  <c r="AK101" i="8"/>
  <c r="AQ101" i="8"/>
  <c r="AQ14" i="8"/>
  <c r="AK14" i="8"/>
  <c r="AQ95" i="8"/>
  <c r="AK95" i="8"/>
  <c r="AK36" i="8"/>
  <c r="AQ36" i="8"/>
  <c r="AQ73" i="8"/>
  <c r="AK73" i="8"/>
  <c r="AK59" i="8"/>
  <c r="AQ59" i="8"/>
  <c r="AK61" i="8"/>
  <c r="AQ61" i="8"/>
  <c r="AQ11" i="8"/>
  <c r="AK11" i="8"/>
  <c r="AQ92" i="8"/>
  <c r="AK92" i="8"/>
  <c r="AQ12" i="8"/>
  <c r="AK12" i="8"/>
  <c r="AQ108" i="8"/>
  <c r="AK108" i="8"/>
  <c r="AQ57" i="8"/>
  <c r="AK57" i="8"/>
  <c r="AQ13" i="8"/>
  <c r="AK13" i="8"/>
  <c r="AQ103" i="8"/>
  <c r="AK103" i="8"/>
  <c r="AK37" i="8"/>
  <c r="AQ37" i="8"/>
  <c r="AQ28" i="8"/>
  <c r="AK28" i="8"/>
  <c r="AQ15" i="8"/>
  <c r="AK15" i="8"/>
  <c r="AQ77" i="8"/>
  <c r="AK77" i="8"/>
  <c r="AK56" i="8"/>
  <c r="AQ56" i="8"/>
  <c r="AQ76" i="8"/>
  <c r="AK76" i="8"/>
  <c r="AQ79" i="8"/>
  <c r="AK79" i="8"/>
  <c r="AK98" i="8"/>
  <c r="AQ98" i="8"/>
  <c r="AK22" i="8"/>
  <c r="AQ22" i="8"/>
  <c r="AQ65" i="8"/>
  <c r="AK65" i="8"/>
  <c r="AQ113" i="8"/>
  <c r="AK113" i="8"/>
  <c r="AK41" i="8"/>
  <c r="AQ41" i="8"/>
  <c r="AQ9" i="8"/>
  <c r="AK9" i="8"/>
  <c r="AK47" i="8"/>
  <c r="AQ47" i="8"/>
  <c r="AQ23" i="8"/>
  <c r="AK23" i="8"/>
  <c r="AK81" i="8"/>
  <c r="AQ81" i="8"/>
  <c r="AQ53" i="8"/>
  <c r="AK53" i="8"/>
  <c r="AK32" i="8"/>
  <c r="AQ32" i="8"/>
  <c r="AK16" i="8"/>
  <c r="AQ16" i="8"/>
  <c r="AQ6" i="8"/>
  <c r="AK6" i="8"/>
  <c r="AK86" i="8"/>
  <c r="AQ86" i="8"/>
  <c r="AQ75" i="8"/>
  <c r="AK75" i="8"/>
  <c r="AQ112" i="8"/>
  <c r="AK112" i="8"/>
  <c r="AQ67" i="8"/>
  <c r="AK67" i="8"/>
  <c r="AK91" i="8"/>
  <c r="AQ91" i="8"/>
  <c r="AQ38" i="8"/>
  <c r="AK38" i="8"/>
  <c r="AK27" i="8"/>
  <c r="AQ27" i="8"/>
  <c r="AK94" i="8"/>
  <c r="AQ94" i="8"/>
  <c r="AQ78" i="8"/>
  <c r="AK78" i="8"/>
  <c r="AK40" i="8"/>
  <c r="AQ40" i="8"/>
  <c r="AK66" i="8"/>
  <c r="AQ66" i="8"/>
  <c r="AQ85" i="8"/>
  <c r="AK85" i="8"/>
  <c r="AQ87" i="8"/>
  <c r="AK87" i="8"/>
  <c r="AK29" i="8"/>
  <c r="AQ29" i="8"/>
  <c r="AK82" i="8"/>
  <c r="AQ82" i="8"/>
  <c r="AK89" i="8"/>
  <c r="AQ89" i="8"/>
  <c r="AK48" i="8"/>
  <c r="AQ48" i="8"/>
  <c r="AQ33" i="8"/>
  <c r="AK33" i="8"/>
  <c r="AQ19" i="8"/>
  <c r="AK19" i="8"/>
  <c r="AQ102" i="8"/>
  <c r="AK102" i="8"/>
  <c r="AQ63" i="8"/>
  <c r="AK63" i="8"/>
  <c r="AK111" i="8"/>
  <c r="AQ111" i="8"/>
  <c r="AK64" i="8"/>
  <c r="AQ64" i="8"/>
  <c r="AK30" i="8"/>
  <c r="AQ30" i="8"/>
  <c r="AK18" i="8"/>
  <c r="AQ18" i="8"/>
  <c r="AK34" i="8"/>
  <c r="AQ34" i="8"/>
  <c r="AK50" i="8"/>
  <c r="AQ50" i="8"/>
  <c r="AK106" i="8"/>
  <c r="AQ106" i="8"/>
  <c r="AQ69" i="8"/>
  <c r="AK69" i="8"/>
  <c r="AQ55" i="8"/>
  <c r="AK55" i="8"/>
  <c r="AK72" i="8"/>
  <c r="AQ72" i="8"/>
  <c r="AQ97" i="8"/>
  <c r="AK97" i="8"/>
  <c r="AQ26" i="8"/>
  <c r="AK26" i="8"/>
  <c r="AQ54" i="8"/>
  <c r="AK54" i="8"/>
  <c r="AQ68" i="8"/>
  <c r="AK68" i="8"/>
  <c r="AQ71" i="8"/>
  <c r="AK71" i="8"/>
  <c r="AK100" i="8"/>
  <c r="AQ100" i="8"/>
  <c r="AK51" i="8"/>
  <c r="AQ51" i="8"/>
  <c r="AK46" i="8"/>
  <c r="AQ46" i="8"/>
  <c r="AK105" i="8"/>
  <c r="AQ105" i="8"/>
  <c r="AK109" i="8"/>
  <c r="AQ109" i="8"/>
  <c r="AQ90" i="8"/>
  <c r="AK90" i="8"/>
  <c r="AQ7" i="8"/>
  <c r="AK7" i="8"/>
  <c r="AQ39" i="8"/>
  <c r="AK39" i="8"/>
  <c r="AQ10" i="8"/>
  <c r="AK10" i="8"/>
  <c r="AQ74" i="8"/>
  <c r="AK74" i="8"/>
  <c r="AK20" i="8"/>
  <c r="AQ20" i="8"/>
  <c r="AQ58" i="8"/>
  <c r="AK58" i="8"/>
  <c r="AQ31" i="8"/>
  <c r="AK31" i="8"/>
  <c r="AK104" i="8"/>
  <c r="AQ104" i="8"/>
  <c r="AK88" i="8"/>
  <c r="AQ88" i="8"/>
  <c r="AK99" i="8"/>
  <c r="AQ99" i="8"/>
  <c r="AK110" i="8"/>
  <c r="AQ110" i="8"/>
  <c r="AK8" i="8"/>
  <c r="AQ8" i="8"/>
  <c r="AK42" i="8"/>
  <c r="AQ42" i="8"/>
  <c r="AK43" i="8"/>
  <c r="AQ43" i="8"/>
  <c r="AK93" i="8"/>
  <c r="AQ93" i="8"/>
  <c r="AQ80" i="8"/>
  <c r="AK80" i="8"/>
  <c r="AQ49" i="8"/>
  <c r="AK49" i="8"/>
  <c r="AK114" i="8"/>
  <c r="AQ114" i="8"/>
  <c r="AQ52" i="8"/>
  <c r="AK52" i="8"/>
  <c r="AK84" i="8"/>
  <c r="AQ84" i="8"/>
  <c r="AQ83" i="8"/>
  <c r="AK83" i="8"/>
  <c r="AQ44" i="8"/>
  <c r="AK44" i="8"/>
  <c r="AK96" i="8"/>
  <c r="AQ96" i="8"/>
  <c r="AK24" i="8"/>
  <c r="AQ24" i="8"/>
  <c r="AQ21" i="8"/>
  <c r="AK21" i="8"/>
  <c r="AK35" i="8"/>
  <c r="AQ35" i="8"/>
  <c r="AQ60" i="8"/>
  <c r="AK60" i="8"/>
  <c r="AQ17" i="8"/>
  <c r="AK17" i="8"/>
  <c r="AK62" i="8"/>
  <c r="AQ62" i="8"/>
  <c r="AQ70" i="8"/>
  <c r="AK70" i="8"/>
  <c r="AK45" i="8"/>
  <c r="AQ45" i="8"/>
  <c r="AK25" i="8"/>
  <c r="AQ25" i="8"/>
  <c r="AQ107" i="8"/>
  <c r="AK107" i="8"/>
  <c r="AC6" i="8"/>
  <c r="AQ115" i="8" l="1"/>
  <c r="AK115" i="8"/>
  <c r="AK116" i="8" s="1"/>
  <c r="AG14" i="8"/>
  <c r="AG15" i="8"/>
  <c r="AG31" i="8"/>
  <c r="AG47" i="8"/>
  <c r="AG63" i="8"/>
  <c r="AG79" i="8"/>
  <c r="AG95" i="8"/>
  <c r="AG111" i="8"/>
  <c r="AG16" i="8"/>
  <c r="AG32" i="8"/>
  <c r="AG48" i="8"/>
  <c r="AG64" i="8"/>
  <c r="AG80" i="8"/>
  <c r="AG96" i="8"/>
  <c r="AG112" i="8"/>
  <c r="AG17" i="8"/>
  <c r="AG33" i="8"/>
  <c r="AG49" i="8"/>
  <c r="AG65" i="8"/>
  <c r="AG81" i="8"/>
  <c r="AG97" i="8"/>
  <c r="AG113" i="8"/>
  <c r="AG18" i="8"/>
  <c r="AG34" i="8"/>
  <c r="AG50" i="8"/>
  <c r="AG66" i="8"/>
  <c r="AG82" i="8"/>
  <c r="AG98" i="8"/>
  <c r="AG114" i="8"/>
  <c r="AG106" i="8"/>
  <c r="AG59" i="8"/>
  <c r="AG60" i="8"/>
  <c r="AG108" i="8"/>
  <c r="AG13" i="8"/>
  <c r="AG77" i="8"/>
  <c r="AG78" i="8"/>
  <c r="AG110" i="8"/>
  <c r="AG19" i="8"/>
  <c r="AG35" i="8"/>
  <c r="AG51" i="8"/>
  <c r="AG67" i="8"/>
  <c r="AG83" i="8"/>
  <c r="AG99" i="8"/>
  <c r="AG6" i="8"/>
  <c r="AG36" i="8"/>
  <c r="AG52" i="8"/>
  <c r="AG68" i="8"/>
  <c r="AG84" i="8"/>
  <c r="AG100" i="8"/>
  <c r="AG39" i="8"/>
  <c r="AG55" i="8"/>
  <c r="AG87" i="8"/>
  <c r="AG8" i="8"/>
  <c r="AG56" i="8"/>
  <c r="AG72" i="8"/>
  <c r="AG88" i="8"/>
  <c r="AG104" i="8"/>
  <c r="AG9" i="8"/>
  <c r="AG73" i="8"/>
  <c r="AG42" i="8"/>
  <c r="AG27" i="8"/>
  <c r="AG91" i="8"/>
  <c r="AG44" i="8"/>
  <c r="AG45" i="8"/>
  <c r="AG93" i="8"/>
  <c r="AG30" i="8"/>
  <c r="AG20" i="8"/>
  <c r="AG7" i="8"/>
  <c r="AG103" i="8"/>
  <c r="AG40" i="8"/>
  <c r="AG25" i="8"/>
  <c r="AG89" i="8"/>
  <c r="AG26" i="8"/>
  <c r="AG74" i="8"/>
  <c r="AG11" i="8"/>
  <c r="AG75" i="8"/>
  <c r="AG107" i="8"/>
  <c r="AG12" i="8"/>
  <c r="AG76" i="8"/>
  <c r="AG61" i="8"/>
  <c r="AG62" i="8"/>
  <c r="AG94" i="8"/>
  <c r="AG21" i="8"/>
  <c r="AG37" i="8"/>
  <c r="AG53" i="8"/>
  <c r="AG69" i="8"/>
  <c r="AG85" i="8"/>
  <c r="AG101" i="8"/>
  <c r="AG22" i="8"/>
  <c r="AG38" i="8"/>
  <c r="AG54" i="8"/>
  <c r="AG70" i="8"/>
  <c r="AG86" i="8"/>
  <c r="AG102" i="8"/>
  <c r="AG23" i="8"/>
  <c r="AG71" i="8"/>
  <c r="AG24" i="8"/>
  <c r="AG41" i="8"/>
  <c r="AG57" i="8"/>
  <c r="AG105" i="8"/>
  <c r="AG10" i="8"/>
  <c r="AG58" i="8"/>
  <c r="AG90" i="8"/>
  <c r="AG43" i="8"/>
  <c r="AG28" i="8"/>
  <c r="AG92" i="8"/>
  <c r="AG29" i="8"/>
  <c r="AG109" i="8"/>
  <c r="AG46" i="8"/>
  <c r="AG115" i="8" l="1"/>
  <c r="AG116" i="8" s="1"/>
  <c r="AR33" i="8"/>
  <c r="AS33" i="8" s="1"/>
  <c r="AL33" i="8"/>
  <c r="AM33" i="8" s="1"/>
  <c r="AL61" i="8"/>
  <c r="AM61" i="8" s="1"/>
  <c r="AR61" i="8"/>
  <c r="AS61" i="8" s="1"/>
  <c r="AL39" i="8"/>
  <c r="AM39" i="8" s="1"/>
  <c r="AR39" i="8"/>
  <c r="AS39" i="8" s="1"/>
  <c r="AR49" i="8"/>
  <c r="AS49" i="8" s="1"/>
  <c r="AL49" i="8"/>
  <c r="AM49" i="8" s="1"/>
  <c r="AL93" i="8"/>
  <c r="AM93" i="8" s="1"/>
  <c r="AR93" i="8"/>
  <c r="AS93" i="8" s="1"/>
  <c r="AL84" i="8"/>
  <c r="AM84" i="8" s="1"/>
  <c r="AR84" i="8"/>
  <c r="AS84" i="8" s="1"/>
  <c r="AR62" i="8"/>
  <c r="AS62" i="8" s="1"/>
  <c r="AL62" i="8"/>
  <c r="AM62" i="8" s="1"/>
  <c r="AL86" i="8"/>
  <c r="AM86" i="8" s="1"/>
  <c r="AR86" i="8"/>
  <c r="AS86" i="8" s="1"/>
  <c r="AR109" i="8"/>
  <c r="AS109" i="8" s="1"/>
  <c r="AL109" i="8"/>
  <c r="AM109" i="8" s="1"/>
  <c r="AR6" i="8"/>
  <c r="AL6" i="8"/>
  <c r="AL98" i="8"/>
  <c r="AM98" i="8" s="1"/>
  <c r="AR98" i="8"/>
  <c r="AS98" i="8" s="1"/>
  <c r="AL64" i="8"/>
  <c r="AM64" i="8" s="1"/>
  <c r="AR64" i="8"/>
  <c r="AS64" i="8" s="1"/>
  <c r="AL30" i="8"/>
  <c r="AM30" i="8" s="1"/>
  <c r="AR30" i="8"/>
  <c r="AS30" i="8" s="1"/>
  <c r="AR76" i="8"/>
  <c r="AS76" i="8" s="1"/>
  <c r="AL76" i="8"/>
  <c r="AM76" i="8" s="1"/>
  <c r="AL99" i="8"/>
  <c r="AM99" i="8" s="1"/>
  <c r="AR99" i="8"/>
  <c r="AS99" i="8" s="1"/>
  <c r="AR14" i="8"/>
  <c r="AS14" i="8" s="1"/>
  <c r="AL14" i="8"/>
  <c r="AM14" i="8" s="1"/>
  <c r="AL71" i="8"/>
  <c r="AM71" i="8" s="1"/>
  <c r="AR71" i="8"/>
  <c r="AS71" i="8" s="1"/>
  <c r="AR59" i="8"/>
  <c r="AS59" i="8" s="1"/>
  <c r="AL59" i="8"/>
  <c r="AM59" i="8" s="1"/>
  <c r="AR102" i="8"/>
  <c r="AS102" i="8" s="1"/>
  <c r="AL102" i="8"/>
  <c r="AM102" i="8" s="1"/>
  <c r="AR52" i="8"/>
  <c r="AS52" i="8" s="1"/>
  <c r="AL52" i="8"/>
  <c r="AM52" i="8" s="1"/>
  <c r="AR9" i="8"/>
  <c r="AS9" i="8" s="1"/>
  <c r="AL9" i="8"/>
  <c r="AM9" i="8" s="1"/>
  <c r="AL24" i="8"/>
  <c r="AM24" i="8" s="1"/>
  <c r="AR24" i="8"/>
  <c r="AS24" i="8" s="1"/>
  <c r="AR107" i="8"/>
  <c r="AS107" i="8" s="1"/>
  <c r="AL107" i="8"/>
  <c r="AM107" i="8" s="1"/>
  <c r="AR75" i="8"/>
  <c r="AS75" i="8" s="1"/>
  <c r="AL75" i="8"/>
  <c r="AM75" i="8" s="1"/>
  <c r="AL29" i="8"/>
  <c r="AM29" i="8" s="1"/>
  <c r="AR29" i="8"/>
  <c r="AS29" i="8" s="1"/>
  <c r="AR82" i="8"/>
  <c r="AS82" i="8" s="1"/>
  <c r="AL82" i="8"/>
  <c r="AM82" i="8" s="1"/>
  <c r="AR28" i="8"/>
  <c r="AS28" i="8" s="1"/>
  <c r="AL28" i="8"/>
  <c r="AM28" i="8" s="1"/>
  <c r="AR50" i="8"/>
  <c r="AS50" i="8" s="1"/>
  <c r="AL50" i="8"/>
  <c r="AM50" i="8" s="1"/>
  <c r="AL16" i="8"/>
  <c r="AM16" i="8" s="1"/>
  <c r="AR16" i="8"/>
  <c r="AS16" i="8" s="1"/>
  <c r="AL94" i="8"/>
  <c r="AM94" i="8" s="1"/>
  <c r="AR94" i="8"/>
  <c r="AS94" i="8" s="1"/>
  <c r="AL27" i="8"/>
  <c r="AM27" i="8" s="1"/>
  <c r="AR27" i="8"/>
  <c r="AS27" i="8" s="1"/>
  <c r="AR42" i="8"/>
  <c r="AS42" i="8" s="1"/>
  <c r="AL42" i="8"/>
  <c r="AM42" i="8" s="1"/>
  <c r="AL88" i="8"/>
  <c r="AM88" i="8" s="1"/>
  <c r="AR88" i="8"/>
  <c r="AS88" i="8" s="1"/>
  <c r="AL51" i="8"/>
  <c r="AM51" i="8" s="1"/>
  <c r="AR51" i="8"/>
  <c r="AS51" i="8" s="1"/>
  <c r="AL34" i="8"/>
  <c r="AM34" i="8" s="1"/>
  <c r="AR34" i="8"/>
  <c r="AS34" i="8" s="1"/>
  <c r="AR111" i="8"/>
  <c r="AS111" i="8" s="1"/>
  <c r="AL111" i="8"/>
  <c r="AM111" i="8" s="1"/>
  <c r="AR23" i="8"/>
  <c r="AS23" i="8" s="1"/>
  <c r="AL23" i="8"/>
  <c r="AM23" i="8" s="1"/>
  <c r="AL36" i="8"/>
  <c r="AM36" i="8" s="1"/>
  <c r="AR36" i="8"/>
  <c r="AS36" i="8" s="1"/>
  <c r="AR70" i="8"/>
  <c r="AS70" i="8" s="1"/>
  <c r="AL70" i="8"/>
  <c r="AM70" i="8" s="1"/>
  <c r="AR73" i="8"/>
  <c r="AS73" i="8" s="1"/>
  <c r="AL73" i="8"/>
  <c r="AM73" i="8" s="1"/>
  <c r="AR48" i="8"/>
  <c r="AS48" i="8" s="1"/>
  <c r="AL48" i="8"/>
  <c r="AM48" i="8" s="1"/>
  <c r="AL32" i="8"/>
  <c r="AM32" i="8" s="1"/>
  <c r="AR32" i="8"/>
  <c r="AS32" i="8" s="1"/>
  <c r="AL89" i="8"/>
  <c r="AM89" i="8" s="1"/>
  <c r="AR89" i="8"/>
  <c r="AS89" i="8" s="1"/>
  <c r="AL90" i="8"/>
  <c r="AM90" i="8" s="1"/>
  <c r="AR90" i="8"/>
  <c r="AS90" i="8" s="1"/>
  <c r="AL85" i="8"/>
  <c r="AM85" i="8" s="1"/>
  <c r="AR85" i="8"/>
  <c r="AS85" i="8" s="1"/>
  <c r="AL25" i="8"/>
  <c r="AM25" i="8" s="1"/>
  <c r="AR25" i="8"/>
  <c r="AS25" i="8" s="1"/>
  <c r="AR72" i="8"/>
  <c r="AS72" i="8" s="1"/>
  <c r="AL72" i="8"/>
  <c r="AM72" i="8" s="1"/>
  <c r="AL35" i="8"/>
  <c r="AM35" i="8" s="1"/>
  <c r="AR35" i="8"/>
  <c r="AS35" i="8" s="1"/>
  <c r="AR18" i="8"/>
  <c r="AS18" i="8" s="1"/>
  <c r="AL18" i="8"/>
  <c r="AM18" i="8" s="1"/>
  <c r="AL95" i="8"/>
  <c r="AM95" i="8" s="1"/>
  <c r="AR95" i="8"/>
  <c r="AS95" i="8" s="1"/>
  <c r="AR13" i="8"/>
  <c r="AS13" i="8" s="1"/>
  <c r="AL13" i="8"/>
  <c r="AM13" i="8" s="1"/>
  <c r="AL45" i="8"/>
  <c r="AM45" i="8" s="1"/>
  <c r="AR45" i="8"/>
  <c r="AS45" i="8" s="1"/>
  <c r="AL112" i="8"/>
  <c r="AM112" i="8" s="1"/>
  <c r="AR112" i="8"/>
  <c r="AS112" i="8" s="1"/>
  <c r="AL91" i="8"/>
  <c r="AM91" i="8" s="1"/>
  <c r="AR91" i="8"/>
  <c r="AS91" i="8" s="1"/>
  <c r="AL96" i="8"/>
  <c r="AM96" i="8" s="1"/>
  <c r="AR96" i="8"/>
  <c r="AS96" i="8" s="1"/>
  <c r="AL66" i="8"/>
  <c r="AM66" i="8" s="1"/>
  <c r="AR66" i="8"/>
  <c r="AS66" i="8" s="1"/>
  <c r="AL22" i="8"/>
  <c r="AM22" i="8" s="1"/>
  <c r="AR22" i="8"/>
  <c r="AS22" i="8" s="1"/>
  <c r="AR101" i="8"/>
  <c r="AS101" i="8" s="1"/>
  <c r="AL101" i="8"/>
  <c r="AM101" i="8" s="1"/>
  <c r="AR58" i="8"/>
  <c r="AS58" i="8" s="1"/>
  <c r="AL58" i="8"/>
  <c r="AM58" i="8" s="1"/>
  <c r="AR69" i="8"/>
  <c r="AS69" i="8" s="1"/>
  <c r="AL69" i="8"/>
  <c r="AM69" i="8" s="1"/>
  <c r="AR40" i="8"/>
  <c r="AS40" i="8" s="1"/>
  <c r="AL40" i="8"/>
  <c r="AM40" i="8" s="1"/>
  <c r="AL56" i="8"/>
  <c r="AM56" i="8" s="1"/>
  <c r="AR56" i="8"/>
  <c r="AS56" i="8" s="1"/>
  <c r="AL19" i="8"/>
  <c r="AM19" i="8" s="1"/>
  <c r="AR19" i="8"/>
  <c r="AS19" i="8" s="1"/>
  <c r="AR113" i="8"/>
  <c r="AS113" i="8" s="1"/>
  <c r="AL113" i="8"/>
  <c r="AM113" i="8" s="1"/>
  <c r="AR79" i="8"/>
  <c r="AS79" i="8" s="1"/>
  <c r="AL79" i="8"/>
  <c r="AM79" i="8" s="1"/>
  <c r="AR15" i="8"/>
  <c r="AS15" i="8" s="1"/>
  <c r="AL15" i="8"/>
  <c r="AM15" i="8" s="1"/>
  <c r="AR60" i="8"/>
  <c r="AS60" i="8" s="1"/>
  <c r="AL60" i="8"/>
  <c r="AM60" i="8" s="1"/>
  <c r="AR68" i="8"/>
  <c r="AS68" i="8" s="1"/>
  <c r="AL68" i="8"/>
  <c r="AM68" i="8" s="1"/>
  <c r="AL46" i="8"/>
  <c r="AM46" i="8" s="1"/>
  <c r="AR46" i="8"/>
  <c r="AS46" i="8" s="1"/>
  <c r="AL80" i="8"/>
  <c r="AM80" i="8" s="1"/>
  <c r="AR80" i="8"/>
  <c r="AS80" i="8" s="1"/>
  <c r="AR38" i="8"/>
  <c r="AS38" i="8" s="1"/>
  <c r="AL38" i="8"/>
  <c r="AM38" i="8" s="1"/>
  <c r="AL67" i="8"/>
  <c r="AM67" i="8" s="1"/>
  <c r="AR67" i="8"/>
  <c r="AS67" i="8" s="1"/>
  <c r="AR10" i="8"/>
  <c r="AS10" i="8" s="1"/>
  <c r="AL10" i="8"/>
  <c r="AM10" i="8" s="1"/>
  <c r="AR53" i="8"/>
  <c r="AS53" i="8" s="1"/>
  <c r="AL53" i="8"/>
  <c r="AM53" i="8" s="1"/>
  <c r="AL103" i="8"/>
  <c r="AM103" i="8" s="1"/>
  <c r="AR103" i="8"/>
  <c r="AS103" i="8" s="1"/>
  <c r="AR8" i="8"/>
  <c r="AS8" i="8" s="1"/>
  <c r="AL8" i="8"/>
  <c r="AM8" i="8" s="1"/>
  <c r="AL110" i="8"/>
  <c r="AM110" i="8" s="1"/>
  <c r="AR110" i="8"/>
  <c r="AS110" i="8" s="1"/>
  <c r="AR97" i="8"/>
  <c r="AS97" i="8" s="1"/>
  <c r="AL97" i="8"/>
  <c r="AM97" i="8" s="1"/>
  <c r="AR63" i="8"/>
  <c r="AS63" i="8" s="1"/>
  <c r="AL63" i="8"/>
  <c r="AM63" i="8" s="1"/>
  <c r="AL41" i="8"/>
  <c r="AM41" i="8" s="1"/>
  <c r="AR41" i="8"/>
  <c r="AS41" i="8" s="1"/>
  <c r="AL100" i="8"/>
  <c r="AM100" i="8" s="1"/>
  <c r="AR100" i="8"/>
  <c r="AS100" i="8" s="1"/>
  <c r="AL17" i="8"/>
  <c r="AM17" i="8" s="1"/>
  <c r="AR17" i="8"/>
  <c r="AS17" i="8" s="1"/>
  <c r="AR44" i="8"/>
  <c r="AS44" i="8" s="1"/>
  <c r="AL44" i="8"/>
  <c r="AM44" i="8" s="1"/>
  <c r="AR12" i="8"/>
  <c r="AS12" i="8" s="1"/>
  <c r="AL12" i="8"/>
  <c r="AM12" i="8" s="1"/>
  <c r="AR106" i="8"/>
  <c r="AS106" i="8" s="1"/>
  <c r="AL106" i="8"/>
  <c r="AM106" i="8" s="1"/>
  <c r="AR11" i="8"/>
  <c r="AS11" i="8" s="1"/>
  <c r="AL11" i="8"/>
  <c r="AM11" i="8" s="1"/>
  <c r="AR92" i="8"/>
  <c r="AS92" i="8" s="1"/>
  <c r="AL92" i="8"/>
  <c r="AM92" i="8" s="1"/>
  <c r="AL83" i="8"/>
  <c r="AM83" i="8" s="1"/>
  <c r="AR83" i="8"/>
  <c r="AS83" i="8" s="1"/>
  <c r="AR104" i="8"/>
  <c r="AS104" i="8" s="1"/>
  <c r="AL104" i="8"/>
  <c r="AM104" i="8" s="1"/>
  <c r="AL105" i="8"/>
  <c r="AM105" i="8" s="1"/>
  <c r="AR105" i="8"/>
  <c r="AS105" i="8" s="1"/>
  <c r="AL37" i="8"/>
  <c r="AM37" i="8" s="1"/>
  <c r="AR37" i="8"/>
  <c r="AS37" i="8" s="1"/>
  <c r="AR7" i="8"/>
  <c r="AS7" i="8" s="1"/>
  <c r="AL7" i="8"/>
  <c r="AM7" i="8" s="1"/>
  <c r="AR87" i="8"/>
  <c r="AS87" i="8" s="1"/>
  <c r="AL87" i="8"/>
  <c r="AM87" i="8" s="1"/>
  <c r="AR78" i="8"/>
  <c r="AS78" i="8" s="1"/>
  <c r="AL78" i="8"/>
  <c r="AM78" i="8" s="1"/>
  <c r="AL81" i="8"/>
  <c r="AM81" i="8" s="1"/>
  <c r="AR81" i="8"/>
  <c r="AS81" i="8" s="1"/>
  <c r="AR47" i="8"/>
  <c r="AS47" i="8" s="1"/>
  <c r="AL47" i="8"/>
  <c r="AM47" i="8" s="1"/>
  <c r="AR108" i="8"/>
  <c r="AS108" i="8" s="1"/>
  <c r="AL108" i="8"/>
  <c r="AM108" i="8" s="1"/>
  <c r="AR114" i="8"/>
  <c r="AS114" i="8" s="1"/>
  <c r="AL114" i="8"/>
  <c r="AM114" i="8" s="1"/>
  <c r="AR54" i="8"/>
  <c r="AS54" i="8" s="1"/>
  <c r="AL54" i="8"/>
  <c r="AM54" i="8" s="1"/>
  <c r="AR74" i="8"/>
  <c r="AS74" i="8" s="1"/>
  <c r="AL74" i="8"/>
  <c r="AM74" i="8" s="1"/>
  <c r="AL26" i="8"/>
  <c r="AM26" i="8" s="1"/>
  <c r="AR26" i="8"/>
  <c r="AS26" i="8" s="1"/>
  <c r="AR43" i="8"/>
  <c r="AS43" i="8" s="1"/>
  <c r="AL43" i="8"/>
  <c r="AM43" i="8" s="1"/>
  <c r="AR57" i="8"/>
  <c r="AS57" i="8" s="1"/>
  <c r="AL57" i="8"/>
  <c r="AM57" i="8" s="1"/>
  <c r="AL21" i="8"/>
  <c r="AM21" i="8" s="1"/>
  <c r="AR21" i="8"/>
  <c r="AS21" i="8" s="1"/>
  <c r="AL20" i="8"/>
  <c r="AM20" i="8" s="1"/>
  <c r="AR20" i="8"/>
  <c r="AS20" i="8" s="1"/>
  <c r="AR55" i="8"/>
  <c r="AS55" i="8" s="1"/>
  <c r="AL55" i="8"/>
  <c r="AM55" i="8" s="1"/>
  <c r="AR77" i="8"/>
  <c r="AS77" i="8" s="1"/>
  <c r="AL77" i="8"/>
  <c r="AM77" i="8" s="1"/>
  <c r="AR65" i="8"/>
  <c r="AS65" i="8" s="1"/>
  <c r="AL65" i="8"/>
  <c r="AM65" i="8" s="1"/>
  <c r="AL31" i="8"/>
  <c r="AM31" i="8" s="1"/>
  <c r="AR31" i="8"/>
  <c r="AS31" i="8" s="1"/>
  <c r="AH61" i="8"/>
  <c r="AH17" i="8"/>
  <c r="AH52" i="8"/>
  <c r="AH80" i="8"/>
  <c r="AH29" i="8"/>
  <c r="AH84" i="8"/>
  <c r="AH76" i="8"/>
  <c r="AH91" i="8"/>
  <c r="AH36" i="8"/>
  <c r="AH75" i="8"/>
  <c r="AH99" i="8"/>
  <c r="AH74" i="8"/>
  <c r="AH28" i="8"/>
  <c r="AH45" i="8"/>
  <c r="AH44" i="8"/>
  <c r="AH102" i="8"/>
  <c r="AH107" i="8"/>
  <c r="AH48" i="8"/>
  <c r="AH16" i="8"/>
  <c r="AH113" i="8"/>
  <c r="AH60" i="8"/>
  <c r="AH23" i="8"/>
  <c r="AH106" i="8"/>
  <c r="AH46" i="8"/>
  <c r="AH70" i="8"/>
  <c r="AH98" i="8"/>
  <c r="AH32" i="8"/>
  <c r="AH22" i="8"/>
  <c r="AH43" i="8"/>
  <c r="AH88" i="8"/>
  <c r="AH72" i="8"/>
  <c r="AH103" i="8"/>
  <c r="AH63" i="8"/>
  <c r="AH71" i="8"/>
  <c r="AH68" i="8"/>
  <c r="AH12" i="8"/>
  <c r="AH114" i="8"/>
  <c r="AH42" i="8"/>
  <c r="AH73" i="8"/>
  <c r="AH9" i="8"/>
  <c r="AH104" i="8"/>
  <c r="AH51" i="8"/>
  <c r="AH85" i="8"/>
  <c r="AH79" i="8"/>
  <c r="AH87" i="8"/>
  <c r="AH47" i="8"/>
  <c r="AH96" i="8"/>
  <c r="AH86" i="8"/>
  <c r="AH6" i="8"/>
  <c r="AH11" i="8"/>
  <c r="AH66" i="8"/>
  <c r="AH50" i="8"/>
  <c r="AH101" i="8"/>
  <c r="AH34" i="8"/>
  <c r="AH95" i="8"/>
  <c r="AH40" i="8"/>
  <c r="AH110" i="8"/>
  <c r="AH7" i="8"/>
  <c r="AH21" i="8"/>
  <c r="AH55" i="8"/>
  <c r="AH77" i="8"/>
  <c r="AH65" i="8"/>
  <c r="AH31" i="8"/>
  <c r="AH59" i="8"/>
  <c r="AH27" i="8"/>
  <c r="AH109" i="8"/>
  <c r="AH82" i="8"/>
  <c r="AH92" i="8"/>
  <c r="AH38" i="8"/>
  <c r="AH67" i="8"/>
  <c r="AH111" i="8"/>
  <c r="AH25" i="8"/>
  <c r="AH35" i="8"/>
  <c r="AH58" i="8"/>
  <c r="AH19" i="8"/>
  <c r="AH10" i="8"/>
  <c r="AH97" i="8"/>
  <c r="AH37" i="8"/>
  <c r="AH81" i="8"/>
  <c r="AH57" i="8"/>
  <c r="AH41" i="8"/>
  <c r="AH94" i="8"/>
  <c r="AH30" i="8"/>
  <c r="AH39" i="8"/>
  <c r="AH13" i="8"/>
  <c r="AH49" i="8"/>
  <c r="AH15" i="8"/>
  <c r="AH112" i="8"/>
  <c r="AH64" i="8"/>
  <c r="AH54" i="8"/>
  <c r="AH83" i="8"/>
  <c r="AH26" i="8"/>
  <c r="AH89" i="8"/>
  <c r="AH90" i="8"/>
  <c r="AH18" i="8"/>
  <c r="AH69" i="8"/>
  <c r="AH56" i="8"/>
  <c r="AH53" i="8"/>
  <c r="AH8" i="8"/>
  <c r="AH105" i="8"/>
  <c r="AH78" i="8"/>
  <c r="AH20" i="8"/>
  <c r="AH24" i="8"/>
  <c r="AH62" i="8"/>
  <c r="AH93" i="8"/>
  <c r="AH100" i="8"/>
  <c r="AH108" i="8"/>
  <c r="AH33" i="8"/>
  <c r="AH14" i="8"/>
  <c r="AH115" i="8" l="1"/>
  <c r="AR115" i="8"/>
  <c r="AL115" i="8"/>
  <c r="AL116" i="8" s="1"/>
  <c r="AM6" i="8"/>
  <c r="AM115" i="8" s="1"/>
  <c r="AS6" i="8"/>
  <c r="AS115" i="8" s="1"/>
  <c r="AT15" i="8"/>
  <c r="AU15" i="8"/>
  <c r="AT96" i="8"/>
  <c r="AU96" i="8"/>
  <c r="AT67" i="8"/>
  <c r="AU67" i="8"/>
  <c r="AT42" i="8"/>
  <c r="AU42" i="8"/>
  <c r="AT88" i="8"/>
  <c r="AU88" i="8"/>
  <c r="AT23" i="8"/>
  <c r="AU23" i="8"/>
  <c r="AU45" i="8"/>
  <c r="AT45" i="8"/>
  <c r="AU84" i="8"/>
  <c r="AT84" i="8"/>
  <c r="AT106" i="8"/>
  <c r="AU106" i="8"/>
  <c r="AT34" i="8"/>
  <c r="AU34" i="8"/>
  <c r="AT97" i="8"/>
  <c r="AU97" i="8"/>
  <c r="AT43" i="8"/>
  <c r="AU43" i="8"/>
  <c r="AU60" i="8"/>
  <c r="AT60" i="8"/>
  <c r="AU28" i="8"/>
  <c r="AT28" i="8"/>
  <c r="AT29" i="8"/>
  <c r="AU29" i="8"/>
  <c r="AT31" i="8"/>
  <c r="AU31" i="8"/>
  <c r="AT101" i="8"/>
  <c r="AU101" i="8"/>
  <c r="AU92" i="8"/>
  <c r="AT92" i="8"/>
  <c r="AT79" i="8"/>
  <c r="AU79" i="8"/>
  <c r="AT12" i="8"/>
  <c r="AU12" i="8"/>
  <c r="AT22" i="8"/>
  <c r="AU22" i="8"/>
  <c r="AT113" i="8"/>
  <c r="AU113" i="8"/>
  <c r="AT74" i="8"/>
  <c r="AU74" i="8"/>
  <c r="AT80" i="8"/>
  <c r="AU80" i="8"/>
  <c r="AT81" i="8"/>
  <c r="AU81" i="8"/>
  <c r="AU37" i="8"/>
  <c r="AT37" i="8"/>
  <c r="AT13" i="8"/>
  <c r="AU13" i="8"/>
  <c r="AT72" i="8"/>
  <c r="AU72" i="8"/>
  <c r="AT47" i="8"/>
  <c r="AU47" i="8"/>
  <c r="AT87" i="8"/>
  <c r="AU87" i="8"/>
  <c r="AU85" i="8"/>
  <c r="AT85" i="8"/>
  <c r="AT99" i="8"/>
  <c r="AU99" i="8"/>
  <c r="AU52" i="8"/>
  <c r="AT52" i="8"/>
  <c r="AT111" i="8"/>
  <c r="AU111" i="8"/>
  <c r="AU77" i="8"/>
  <c r="AT77" i="8"/>
  <c r="AT105" i="8"/>
  <c r="AU105" i="8"/>
  <c r="AT8" i="8"/>
  <c r="AU8" i="8"/>
  <c r="AT66" i="8"/>
  <c r="AU66" i="8"/>
  <c r="AT95" i="8"/>
  <c r="AU95" i="8"/>
  <c r="AU20" i="8"/>
  <c r="AT20" i="8"/>
  <c r="AT14" i="8"/>
  <c r="AU14" i="8"/>
  <c r="AT10" i="8"/>
  <c r="AU10" i="8"/>
  <c r="AT19" i="8"/>
  <c r="AU19" i="8"/>
  <c r="AT16" i="8"/>
  <c r="AU16" i="8"/>
  <c r="AT54" i="8"/>
  <c r="AU54" i="8"/>
  <c r="AT109" i="8"/>
  <c r="AU109" i="8"/>
  <c r="AT7" i="8"/>
  <c r="AU7" i="8"/>
  <c r="AT11" i="8"/>
  <c r="AU11" i="8"/>
  <c r="AT51" i="8"/>
  <c r="AU51" i="8"/>
  <c r="AT71" i="8"/>
  <c r="AU71" i="8"/>
  <c r="AT98" i="8"/>
  <c r="AU98" i="8"/>
  <c r="AT48" i="8"/>
  <c r="AU48" i="8"/>
  <c r="AT75" i="8"/>
  <c r="AU75" i="8"/>
  <c r="AT17" i="8"/>
  <c r="AU17" i="8"/>
  <c r="AT24" i="8"/>
  <c r="AU24" i="8"/>
  <c r="AT73" i="8"/>
  <c r="AU73" i="8"/>
  <c r="AT38" i="8"/>
  <c r="AU38" i="8"/>
  <c r="AT39" i="8"/>
  <c r="AU39" i="8"/>
  <c r="AU108" i="8"/>
  <c r="AT108" i="8"/>
  <c r="AT82" i="8"/>
  <c r="AU82" i="8"/>
  <c r="AU44" i="8"/>
  <c r="AT44" i="8"/>
  <c r="AT90" i="8"/>
  <c r="AU90" i="8"/>
  <c r="AT65" i="8"/>
  <c r="AU65" i="8"/>
  <c r="AT114" i="8"/>
  <c r="AU114" i="8"/>
  <c r="AT55" i="8"/>
  <c r="AU55" i="8"/>
  <c r="AT83" i="8"/>
  <c r="AU83" i="8"/>
  <c r="AT32" i="8"/>
  <c r="AU32" i="8"/>
  <c r="AT53" i="8"/>
  <c r="AU53" i="8"/>
  <c r="AT58" i="8"/>
  <c r="AU58" i="8"/>
  <c r="AT93" i="8"/>
  <c r="AU93" i="8"/>
  <c r="AT56" i="8"/>
  <c r="AU56" i="8"/>
  <c r="AT64" i="8"/>
  <c r="AU64" i="8"/>
  <c r="AT41" i="8"/>
  <c r="AU41" i="8"/>
  <c r="AT35" i="8"/>
  <c r="AU35" i="8"/>
  <c r="AT27" i="8"/>
  <c r="AU27" i="8"/>
  <c r="AT110" i="8"/>
  <c r="AU110" i="8"/>
  <c r="AU6" i="8"/>
  <c r="AT6" i="8"/>
  <c r="AT104" i="8"/>
  <c r="AU104" i="8"/>
  <c r="AT63" i="8"/>
  <c r="AU63" i="8"/>
  <c r="AT70" i="8"/>
  <c r="AU70" i="8"/>
  <c r="AT107" i="8"/>
  <c r="AU107" i="8"/>
  <c r="AU36" i="8"/>
  <c r="AT36" i="8"/>
  <c r="AT61" i="8"/>
  <c r="AU61" i="8"/>
  <c r="AU76" i="8"/>
  <c r="AT76" i="8"/>
  <c r="AT78" i="8"/>
  <c r="AU78" i="8"/>
  <c r="AT33" i="8"/>
  <c r="AU33" i="8"/>
  <c r="AT30" i="8"/>
  <c r="AU30" i="8"/>
  <c r="AT21" i="8"/>
  <c r="AU21" i="8"/>
  <c r="AT18" i="8"/>
  <c r="AU18" i="8"/>
  <c r="AT49" i="8"/>
  <c r="AU49" i="8"/>
  <c r="AT89" i="8"/>
  <c r="AU89" i="8"/>
  <c r="AT26" i="8"/>
  <c r="AU26" i="8"/>
  <c r="AT50" i="8"/>
  <c r="AU50" i="8"/>
  <c r="AU68" i="8"/>
  <c r="AT68" i="8"/>
  <c r="AU100" i="8"/>
  <c r="AT100" i="8"/>
  <c r="AT94" i="8"/>
  <c r="AU94" i="8"/>
  <c r="AT62" i="8"/>
  <c r="AU62" i="8"/>
  <c r="AU69" i="8"/>
  <c r="AT69" i="8"/>
  <c r="AT112" i="8"/>
  <c r="AU112" i="8"/>
  <c r="AT57" i="8"/>
  <c r="AU57" i="8"/>
  <c r="AT25" i="8"/>
  <c r="AU25" i="8"/>
  <c r="AT59" i="8"/>
  <c r="AU59" i="8"/>
  <c r="AT40" i="8"/>
  <c r="AU40" i="8"/>
  <c r="AT86" i="8"/>
  <c r="AU86" i="8"/>
  <c r="AT9" i="8"/>
  <c r="AU9" i="8"/>
  <c r="AT103" i="8"/>
  <c r="AU103" i="8"/>
  <c r="AT46" i="8"/>
  <c r="AU46" i="8"/>
  <c r="AT102" i="8"/>
  <c r="AU102" i="8"/>
  <c r="AT91" i="8"/>
  <c r="AU91" i="8"/>
  <c r="AM116" i="8" l="1"/>
  <c r="AT115" i="8"/>
  <c r="AU115" i="8"/>
  <c r="AH117" i="8"/>
  <c r="AH116" i="8"/>
</calcChain>
</file>

<file path=xl/sharedStrings.xml><?xml version="1.0" encoding="utf-8"?>
<sst xmlns="http://schemas.openxmlformats.org/spreadsheetml/2006/main" count="4674" uniqueCount="1024">
  <si>
    <t>区分</t>
    <rPh sb="0" eb="2">
      <t>クブン</t>
    </rPh>
    <phoneticPr fontId="4"/>
  </si>
  <si>
    <t>宿泊日数</t>
    <rPh sb="0" eb="2">
      <t>シュクハク</t>
    </rPh>
    <rPh sb="2" eb="4">
      <t>ニッスウ</t>
    </rPh>
    <phoneticPr fontId="4"/>
  </si>
  <si>
    <t>1泊</t>
    <rPh sb="1" eb="2">
      <t>ハク</t>
    </rPh>
    <phoneticPr fontId="4"/>
  </si>
  <si>
    <t>2泊</t>
    <rPh sb="1" eb="2">
      <t>ハク</t>
    </rPh>
    <phoneticPr fontId="4"/>
  </si>
  <si>
    <t>3泊</t>
    <rPh sb="1" eb="2">
      <t>ハク</t>
    </rPh>
    <phoneticPr fontId="4"/>
  </si>
  <si>
    <t>4泊</t>
    <rPh sb="1" eb="2">
      <t>ハク</t>
    </rPh>
    <phoneticPr fontId="4"/>
  </si>
  <si>
    <t>5泊</t>
    <rPh sb="1" eb="2">
      <t>ハク</t>
    </rPh>
    <phoneticPr fontId="4"/>
  </si>
  <si>
    <t>6泊</t>
    <rPh sb="1" eb="2">
      <t>ハク</t>
    </rPh>
    <phoneticPr fontId="4"/>
  </si>
  <si>
    <t>タクシー・ハイヤー</t>
  </si>
  <si>
    <t>7泊</t>
    <rPh sb="1" eb="2">
      <t>ハク</t>
    </rPh>
    <phoneticPr fontId="4"/>
  </si>
  <si>
    <t>レンタカー・カーシェアリング</t>
  </si>
  <si>
    <t>ガソリン</t>
  </si>
  <si>
    <t>1泊</t>
  </si>
  <si>
    <t>2泊</t>
  </si>
  <si>
    <t>3泊</t>
  </si>
  <si>
    <t>4泊</t>
  </si>
  <si>
    <t>5泊</t>
  </si>
  <si>
    <t>6泊</t>
  </si>
  <si>
    <t>7泊</t>
  </si>
  <si>
    <t>バス</t>
  </si>
  <si>
    <t>舞台・音楽鑑賞</t>
    <rPh sb="0" eb="2">
      <t>ブタイ</t>
    </rPh>
    <rPh sb="3" eb="5">
      <t>オンガク</t>
    </rPh>
    <rPh sb="5" eb="7">
      <t>カンショウ</t>
    </rPh>
    <phoneticPr fontId="3"/>
  </si>
  <si>
    <t>日帰り</t>
    <rPh sb="0" eb="2">
      <t>ヒガエ</t>
    </rPh>
    <phoneticPr fontId="4"/>
  </si>
  <si>
    <t>人数(人)</t>
    <rPh sb="0" eb="2">
      <t>ニンズウ</t>
    </rPh>
    <rPh sb="3" eb="4">
      <t>ヒト</t>
    </rPh>
    <phoneticPr fontId="4"/>
  </si>
  <si>
    <t>計</t>
    <rPh sb="0" eb="1">
      <t>ケイ</t>
    </rPh>
    <phoneticPr fontId="4"/>
  </si>
  <si>
    <t>計</t>
    <phoneticPr fontId="4"/>
  </si>
  <si>
    <t>その他の製造工業製品</t>
  </si>
  <si>
    <t>総合計</t>
    <rPh sb="0" eb="3">
      <t>ソウゴウケイ</t>
    </rPh>
    <phoneticPr fontId="4"/>
  </si>
  <si>
    <t>ｺｰﾄﾞ</t>
    <phoneticPr fontId="7"/>
  </si>
  <si>
    <t>製品・産業　（例示）</t>
    <rPh sb="0" eb="2">
      <t>セイヒン</t>
    </rPh>
    <rPh sb="3" eb="5">
      <t>サンギョウ</t>
    </rPh>
    <rPh sb="7" eb="9">
      <t>レイジ</t>
    </rPh>
    <phoneticPr fontId="7"/>
  </si>
  <si>
    <t>耕種農業</t>
    <phoneticPr fontId="7"/>
  </si>
  <si>
    <t>穀類</t>
    <rPh sb="0" eb="2">
      <t>コクルイ</t>
    </rPh>
    <phoneticPr fontId="7"/>
  </si>
  <si>
    <t>米、稲わら、小麦、大麦、裸麦</t>
    <rPh sb="0" eb="1">
      <t>コメ</t>
    </rPh>
    <rPh sb="2" eb="3">
      <t>イネ</t>
    </rPh>
    <rPh sb="6" eb="8">
      <t>コムギ</t>
    </rPh>
    <rPh sb="9" eb="11">
      <t>オオムギ</t>
    </rPh>
    <rPh sb="12" eb="13">
      <t>ハダカ</t>
    </rPh>
    <rPh sb="13" eb="14">
      <t>ムギ</t>
    </rPh>
    <phoneticPr fontId="7"/>
  </si>
  <si>
    <t>いも・豆類</t>
    <rPh sb="3" eb="4">
      <t>マメ</t>
    </rPh>
    <rPh sb="4" eb="5">
      <t>ルイ</t>
    </rPh>
    <phoneticPr fontId="7"/>
  </si>
  <si>
    <t>さつまいも、じゃがいも、大豆、らっかせい</t>
    <rPh sb="12" eb="14">
      <t>ダイズ</t>
    </rPh>
    <phoneticPr fontId="7"/>
  </si>
  <si>
    <t>野菜</t>
    <rPh sb="0" eb="2">
      <t>ヤサイ</t>
    </rPh>
    <phoneticPr fontId="7"/>
  </si>
  <si>
    <t>かぼちゃ、ピーマン、トマト、なす、はくさい、ねぎ、きゅうり、いちご、メロン、すいか、さといも、だいこん、キャベツ、ほうれん草、みつば、しゅんぎく、にんにく、たけのこ、れんこん、ごぼう、にんじん、もやし</t>
    <rPh sb="61" eb="62">
      <t>ソウ</t>
    </rPh>
    <phoneticPr fontId="7"/>
  </si>
  <si>
    <t>果実</t>
    <rPh sb="0" eb="2">
      <t>カジツ</t>
    </rPh>
    <phoneticPr fontId="7"/>
  </si>
  <si>
    <t>その他の食用作物</t>
    <rPh sb="2" eb="3">
      <t>ホカ</t>
    </rPh>
    <rPh sb="4" eb="6">
      <t>ショクヨウ</t>
    </rPh>
    <rPh sb="6" eb="8">
      <t>サクモツ</t>
    </rPh>
    <phoneticPr fontId="7"/>
  </si>
  <si>
    <t>さとうきび、コーヒー豆、ホップ、茶（生葉）、そば、あわ、きび、菜種、ごま</t>
    <rPh sb="10" eb="11">
      <t>マメ</t>
    </rPh>
    <rPh sb="16" eb="17">
      <t>チャ</t>
    </rPh>
    <rPh sb="18" eb="19">
      <t>ナマ</t>
    </rPh>
    <rPh sb="19" eb="20">
      <t>ハ</t>
    </rPh>
    <rPh sb="31" eb="33">
      <t>ナタネ</t>
    </rPh>
    <phoneticPr fontId="7"/>
  </si>
  <si>
    <t>非食用作物</t>
    <rPh sb="0" eb="1">
      <t>ヒ</t>
    </rPh>
    <rPh sb="1" eb="3">
      <t>ショクヨウ</t>
    </rPh>
    <rPh sb="3" eb="5">
      <t>サクモツ</t>
    </rPh>
    <phoneticPr fontId="7"/>
  </si>
  <si>
    <t>畜産</t>
  </si>
  <si>
    <t>畜産</t>
    <rPh sb="0" eb="2">
      <t>チクサン</t>
    </rPh>
    <phoneticPr fontId="7"/>
  </si>
  <si>
    <t>酪農（生乳を生産し、出荷する）、肉用牛・豚・食鶏・蜜蜂・蚕・カブト虫の飼育、鶏卵・羊毛の生産</t>
    <rPh sb="0" eb="2">
      <t>ラクノウ</t>
    </rPh>
    <rPh sb="3" eb="5">
      <t>セイニュウ</t>
    </rPh>
    <rPh sb="6" eb="8">
      <t>セイサン</t>
    </rPh>
    <rPh sb="10" eb="12">
      <t>シュッカ</t>
    </rPh>
    <rPh sb="16" eb="18">
      <t>ニクヨウ</t>
    </rPh>
    <rPh sb="18" eb="19">
      <t>ウシ</t>
    </rPh>
    <rPh sb="20" eb="21">
      <t>ブタ</t>
    </rPh>
    <rPh sb="22" eb="23">
      <t>ショク</t>
    </rPh>
    <rPh sb="23" eb="24">
      <t>ニワトリ</t>
    </rPh>
    <rPh sb="25" eb="27">
      <t>ミツバチ</t>
    </rPh>
    <rPh sb="28" eb="29">
      <t>カイコ</t>
    </rPh>
    <rPh sb="33" eb="34">
      <t>ムシ</t>
    </rPh>
    <rPh sb="35" eb="37">
      <t>シイク</t>
    </rPh>
    <rPh sb="38" eb="40">
      <t>ケイラン</t>
    </rPh>
    <rPh sb="41" eb="42">
      <t>ヒツジ</t>
    </rPh>
    <rPh sb="42" eb="43">
      <t>ケ</t>
    </rPh>
    <rPh sb="44" eb="46">
      <t>セイサン</t>
    </rPh>
    <phoneticPr fontId="7"/>
  </si>
  <si>
    <t>農業サービス</t>
  </si>
  <si>
    <t>農業サービス</t>
    <rPh sb="0" eb="2">
      <t>ノウギョウ</t>
    </rPh>
    <phoneticPr fontId="7"/>
  </si>
  <si>
    <t>獣医業、カントリーエレベーター、ライスセンター、種付け、</t>
    <rPh sb="0" eb="2">
      <t>ジュウイ</t>
    </rPh>
    <rPh sb="2" eb="3">
      <t>ギョウ</t>
    </rPh>
    <rPh sb="24" eb="25">
      <t>タネ</t>
    </rPh>
    <rPh sb="25" eb="26">
      <t>ツ</t>
    </rPh>
    <phoneticPr fontId="7"/>
  </si>
  <si>
    <t>林業</t>
  </si>
  <si>
    <t>育林</t>
    <rPh sb="0" eb="1">
      <t>イク</t>
    </rPh>
    <rPh sb="1" eb="2">
      <t>リン</t>
    </rPh>
    <phoneticPr fontId="7"/>
  </si>
  <si>
    <t>苗木、立木の成長</t>
    <rPh sb="0" eb="2">
      <t>ナエギ</t>
    </rPh>
    <rPh sb="3" eb="5">
      <t>リュウボク</t>
    </rPh>
    <rPh sb="6" eb="8">
      <t>セイチョウ</t>
    </rPh>
    <phoneticPr fontId="7"/>
  </si>
  <si>
    <t>素材</t>
    <rPh sb="0" eb="2">
      <t>ソザイ</t>
    </rPh>
    <phoneticPr fontId="7"/>
  </si>
  <si>
    <t>丸太、立木を購入し、素材にして販売</t>
    <rPh sb="0" eb="2">
      <t>マルタ</t>
    </rPh>
    <rPh sb="3" eb="4">
      <t>セイリツ</t>
    </rPh>
    <rPh sb="4" eb="5">
      <t>キ</t>
    </rPh>
    <rPh sb="6" eb="8">
      <t>コウニュウ</t>
    </rPh>
    <rPh sb="10" eb="12">
      <t>ソザイ</t>
    </rPh>
    <rPh sb="15" eb="17">
      <t>ハンバイ</t>
    </rPh>
    <phoneticPr fontId="7"/>
  </si>
  <si>
    <t>特用林産物</t>
    <rPh sb="0" eb="2">
      <t>トクヨウ</t>
    </rPh>
    <rPh sb="2" eb="3">
      <t>リン</t>
    </rPh>
    <rPh sb="3" eb="5">
      <t>サンブツ</t>
    </rPh>
    <phoneticPr fontId="7"/>
  </si>
  <si>
    <t>漁業</t>
  </si>
  <si>
    <t>海面漁業</t>
    <rPh sb="0" eb="2">
      <t>カイメン</t>
    </rPh>
    <rPh sb="2" eb="4">
      <t>ギョギョウ</t>
    </rPh>
    <phoneticPr fontId="7"/>
  </si>
  <si>
    <t>沿岸・沖合・遠洋漁業（魚類、えび、かに、貝、海藻、真珠）</t>
    <rPh sb="0" eb="2">
      <t>エンガン</t>
    </rPh>
    <rPh sb="3" eb="5">
      <t>オキアイ</t>
    </rPh>
    <rPh sb="6" eb="8">
      <t>エンヨウ</t>
    </rPh>
    <rPh sb="8" eb="10">
      <t>ギョギョウ</t>
    </rPh>
    <rPh sb="11" eb="13">
      <t>ギョルイ</t>
    </rPh>
    <rPh sb="20" eb="21">
      <t>カイ</t>
    </rPh>
    <rPh sb="22" eb="24">
      <t>カイソウ</t>
    </rPh>
    <rPh sb="25" eb="27">
      <t>シンジュ</t>
    </rPh>
    <phoneticPr fontId="7"/>
  </si>
  <si>
    <t>内水面漁業</t>
    <rPh sb="0" eb="3">
      <t>ナイスイメン</t>
    </rPh>
    <rPh sb="3" eb="5">
      <t>ギョギョウ</t>
    </rPh>
    <phoneticPr fontId="7"/>
  </si>
  <si>
    <t>河川漁業（魚類・錦ごい）、こい・ふな・金魚・すっぽん・どじょう養殖業</t>
    <rPh sb="0" eb="2">
      <t>カセン</t>
    </rPh>
    <rPh sb="2" eb="4">
      <t>ギョギョウ</t>
    </rPh>
    <rPh sb="5" eb="7">
      <t>ギョルイ</t>
    </rPh>
    <rPh sb="8" eb="9">
      <t>ニシキ</t>
    </rPh>
    <rPh sb="19" eb="21">
      <t>キンギョ</t>
    </rPh>
    <rPh sb="31" eb="34">
      <t>ヨウショクギョウ</t>
    </rPh>
    <phoneticPr fontId="7"/>
  </si>
  <si>
    <t>石炭・原油・天然ガス</t>
    <rPh sb="0" eb="2">
      <t>セキタン</t>
    </rPh>
    <phoneticPr fontId="10"/>
  </si>
  <si>
    <t>石炭・原油・天然ガス</t>
  </si>
  <si>
    <t>石炭・亜炭・原油・天然ガスの掘採</t>
    <rPh sb="0" eb="2">
      <t>セキタン</t>
    </rPh>
    <rPh sb="3" eb="4">
      <t>ア</t>
    </rPh>
    <rPh sb="4" eb="5">
      <t>タン</t>
    </rPh>
    <rPh sb="6" eb="8">
      <t>ゲンユ</t>
    </rPh>
    <rPh sb="9" eb="11">
      <t>テンネン</t>
    </rPh>
    <rPh sb="14" eb="15">
      <t>クツ</t>
    </rPh>
    <rPh sb="15" eb="16">
      <t>サイ</t>
    </rPh>
    <phoneticPr fontId="7"/>
  </si>
  <si>
    <t>その他の鉱物</t>
    <rPh sb="2" eb="3">
      <t>ホカ</t>
    </rPh>
    <rPh sb="4" eb="6">
      <t>コウブツ</t>
    </rPh>
    <phoneticPr fontId="10"/>
  </si>
  <si>
    <t>砂利・砕石</t>
    <rPh sb="0" eb="2">
      <t>ジャリ</t>
    </rPh>
    <rPh sb="3" eb="4">
      <t>クダ</t>
    </rPh>
    <rPh sb="4" eb="5">
      <t>イシ</t>
    </rPh>
    <phoneticPr fontId="7"/>
  </si>
  <si>
    <t>砂・砂利・玉石の掘採、砕石、石材</t>
    <rPh sb="0" eb="1">
      <t>スナ</t>
    </rPh>
    <rPh sb="2" eb="4">
      <t>ジャリ</t>
    </rPh>
    <rPh sb="5" eb="7">
      <t>タマイシ</t>
    </rPh>
    <rPh sb="8" eb="9">
      <t>ホ</t>
    </rPh>
    <rPh sb="9" eb="10">
      <t>サイ</t>
    </rPh>
    <rPh sb="11" eb="13">
      <t>サイセキ</t>
    </rPh>
    <rPh sb="14" eb="16">
      <t>セキザイ</t>
    </rPh>
    <phoneticPr fontId="7"/>
  </si>
  <si>
    <t>その他の鉱物</t>
    <rPh sb="2" eb="3">
      <t>ホカ</t>
    </rPh>
    <rPh sb="4" eb="6">
      <t>コウブツ</t>
    </rPh>
    <phoneticPr fontId="7"/>
  </si>
  <si>
    <t>鉄鉱石、非鉄金属鉱物、石灰石、けい石、けい砂、ドロマイト、ろう石、粘土、長石、カオリン、重晶石、ベントナイト、けいそう土の掘採</t>
    <rPh sb="0" eb="3">
      <t>テッコウセキ</t>
    </rPh>
    <rPh sb="4" eb="6">
      <t>ヒテツ</t>
    </rPh>
    <rPh sb="6" eb="8">
      <t>キンゾク</t>
    </rPh>
    <rPh sb="8" eb="10">
      <t>コウブツ</t>
    </rPh>
    <rPh sb="11" eb="14">
      <t>セッカイセキ</t>
    </rPh>
    <rPh sb="17" eb="18">
      <t>イシ</t>
    </rPh>
    <rPh sb="21" eb="22">
      <t>スナ</t>
    </rPh>
    <rPh sb="31" eb="32">
      <t>イシ</t>
    </rPh>
    <rPh sb="33" eb="35">
      <t>ネンド</t>
    </rPh>
    <rPh sb="36" eb="38">
      <t>チョウセキ</t>
    </rPh>
    <phoneticPr fontId="7"/>
  </si>
  <si>
    <t>食料品</t>
    <phoneticPr fontId="10"/>
  </si>
  <si>
    <t>畜産食料品</t>
    <rPh sb="0" eb="2">
      <t>チクサン</t>
    </rPh>
    <rPh sb="2" eb="5">
      <t>ショクリョウヒン</t>
    </rPh>
    <phoneticPr fontId="7"/>
  </si>
  <si>
    <t>牛肉、豚肉、鶏肉、羊肉、馬肉等、肉加工品（ハム、焼豚、ベーコン）、びん缶詰（コンビーフ、うずら）、飲用牛乳、チーズ、バター、アイスクリーム、乳酸菌飲料、れん乳、発酵乳、精製はちみつ、乾燥卵</t>
    <rPh sb="0" eb="1">
      <t>ウシ</t>
    </rPh>
    <rPh sb="1" eb="2">
      <t>ニク</t>
    </rPh>
    <rPh sb="3" eb="5">
      <t>ブタニク</t>
    </rPh>
    <rPh sb="6" eb="7">
      <t>ニワトリ</t>
    </rPh>
    <rPh sb="7" eb="8">
      <t>ニク</t>
    </rPh>
    <rPh sb="9" eb="10">
      <t>ヒツジ</t>
    </rPh>
    <rPh sb="10" eb="11">
      <t>ニク</t>
    </rPh>
    <rPh sb="12" eb="14">
      <t>バニク</t>
    </rPh>
    <rPh sb="14" eb="15">
      <t>トウ</t>
    </rPh>
    <rPh sb="84" eb="86">
      <t>セイセイ</t>
    </rPh>
    <rPh sb="91" eb="93">
      <t>カンソウ</t>
    </rPh>
    <rPh sb="93" eb="94">
      <t>タマゴ</t>
    </rPh>
    <phoneticPr fontId="7"/>
  </si>
  <si>
    <t>水産食料品</t>
    <rPh sb="0" eb="2">
      <t>スイサン</t>
    </rPh>
    <rPh sb="2" eb="5">
      <t>ショクリョウヒン</t>
    </rPh>
    <phoneticPr fontId="7"/>
  </si>
  <si>
    <t>冷凍魚介、かまぼこ、刺身、わかめ、あじの開き、びん缶詰（かに、さけ、さば）、ちくわ、水産物佃煮、寒天、のり</t>
    <rPh sb="0" eb="2">
      <t>レイトウ</t>
    </rPh>
    <rPh sb="2" eb="4">
      <t>ギョカイ</t>
    </rPh>
    <rPh sb="10" eb="12">
      <t>サシミ</t>
    </rPh>
    <rPh sb="20" eb="21">
      <t>ヒラ</t>
    </rPh>
    <rPh sb="25" eb="27">
      <t>カンヅメ</t>
    </rPh>
    <rPh sb="42" eb="45">
      <t>スイサンブツ</t>
    </rPh>
    <rPh sb="45" eb="47">
      <t>ツクダニ</t>
    </rPh>
    <rPh sb="48" eb="50">
      <t>カンテン</t>
    </rPh>
    <phoneticPr fontId="7"/>
  </si>
  <si>
    <t>精穀・製粉</t>
    <rPh sb="0" eb="1">
      <t>セイ</t>
    </rPh>
    <rPh sb="1" eb="2">
      <t>コク</t>
    </rPh>
    <rPh sb="3" eb="5">
      <t>セイフン</t>
    </rPh>
    <phoneticPr fontId="7"/>
  </si>
  <si>
    <t>精米、小麦粉、米ぬか、そば粉、こんにゃく粉</t>
    <rPh sb="0" eb="2">
      <t>セイマイ</t>
    </rPh>
    <rPh sb="3" eb="6">
      <t>コムギコ</t>
    </rPh>
    <rPh sb="7" eb="8">
      <t>コメ</t>
    </rPh>
    <rPh sb="13" eb="14">
      <t>コ</t>
    </rPh>
    <rPh sb="20" eb="21">
      <t>コ</t>
    </rPh>
    <phoneticPr fontId="7"/>
  </si>
  <si>
    <t>めん・パン・菓子類</t>
    <rPh sb="6" eb="9">
      <t>カシルイ</t>
    </rPh>
    <phoneticPr fontId="7"/>
  </si>
  <si>
    <t>めん、パン、マカロニ、サンドイッチ、キャラメル、ドロップ、チョコ、和菓子、スナック菓子、ガム、ケーキ</t>
    <rPh sb="33" eb="36">
      <t>ワガシ</t>
    </rPh>
    <rPh sb="41" eb="43">
      <t>カシ</t>
    </rPh>
    <phoneticPr fontId="7"/>
  </si>
  <si>
    <t>農産保存食料品</t>
    <rPh sb="0" eb="2">
      <t>ノウサン</t>
    </rPh>
    <rPh sb="2" eb="4">
      <t>ホゾン</t>
    </rPh>
    <rPh sb="4" eb="7">
      <t>ショクリョウヒン</t>
    </rPh>
    <phoneticPr fontId="7"/>
  </si>
  <si>
    <t>漬物、冷凍野菜、ジャム、切干だいこん、かんぴょう、干し柿、乾燥野菜、干しいたけ、マッシュポテト、野菜びん・缶詰、果実びん・缶詰、濃縮果汁・天然果汁</t>
    <rPh sb="0" eb="2">
      <t>ツケモノ</t>
    </rPh>
    <rPh sb="3" eb="5">
      <t>レイトウ</t>
    </rPh>
    <rPh sb="5" eb="7">
      <t>ヤサイ</t>
    </rPh>
    <rPh sb="12" eb="14">
      <t>キリボシ</t>
    </rPh>
    <rPh sb="25" eb="26">
      <t>ホ</t>
    </rPh>
    <rPh sb="27" eb="28">
      <t>ガキ</t>
    </rPh>
    <rPh sb="29" eb="31">
      <t>カンソウ</t>
    </rPh>
    <rPh sb="31" eb="33">
      <t>ヤサイ</t>
    </rPh>
    <rPh sb="34" eb="35">
      <t>ホ</t>
    </rPh>
    <rPh sb="48" eb="50">
      <t>ヤサイ</t>
    </rPh>
    <rPh sb="53" eb="55">
      <t>カンヅメ</t>
    </rPh>
    <rPh sb="56" eb="58">
      <t>カジツ</t>
    </rPh>
    <rPh sb="61" eb="63">
      <t>カンヅメ</t>
    </rPh>
    <rPh sb="64" eb="66">
      <t>ノウシュク</t>
    </rPh>
    <rPh sb="66" eb="68">
      <t>カジュウ</t>
    </rPh>
    <rPh sb="69" eb="71">
      <t>テンネン</t>
    </rPh>
    <rPh sb="71" eb="73">
      <t>カジュウ</t>
    </rPh>
    <phoneticPr fontId="7"/>
  </si>
  <si>
    <t>砂糖・油脂・調味料類</t>
    <rPh sb="0" eb="2">
      <t>サトウ</t>
    </rPh>
    <rPh sb="3" eb="5">
      <t>ユシ</t>
    </rPh>
    <rPh sb="6" eb="9">
      <t>チョウミリョウ</t>
    </rPh>
    <rPh sb="9" eb="10">
      <t>ルイ</t>
    </rPh>
    <phoneticPr fontId="7"/>
  </si>
  <si>
    <t>砂糖、でん粉、サラダ油、マーガリン、水あめ、マヨネーズ、味噌、めんつゆ、ふりかけ、酢、ケチャップ、香辛料、即席カレー、お茶漬け、ふりかけ類　</t>
    <rPh sb="0" eb="2">
      <t>サトウ</t>
    </rPh>
    <rPh sb="5" eb="6">
      <t>プン</t>
    </rPh>
    <rPh sb="10" eb="11">
      <t>アブラ</t>
    </rPh>
    <rPh sb="18" eb="19">
      <t>ミズ</t>
    </rPh>
    <rPh sb="28" eb="30">
      <t>ミソ</t>
    </rPh>
    <rPh sb="41" eb="42">
      <t>ス</t>
    </rPh>
    <rPh sb="49" eb="52">
      <t>コウシンリョウ</t>
    </rPh>
    <rPh sb="53" eb="55">
      <t>ソクセキ</t>
    </rPh>
    <rPh sb="60" eb="62">
      <t>チャヅ</t>
    </rPh>
    <rPh sb="68" eb="69">
      <t>ルイ</t>
    </rPh>
    <phoneticPr fontId="7"/>
  </si>
  <si>
    <t>その他の食料品</t>
    <rPh sb="2" eb="3">
      <t>ホカ</t>
    </rPh>
    <rPh sb="4" eb="7">
      <t>ショクリョウヒン</t>
    </rPh>
    <phoneticPr fontId="7"/>
  </si>
  <si>
    <t>飲料</t>
  </si>
  <si>
    <t>酒類</t>
    <rPh sb="0" eb="1">
      <t>サケ</t>
    </rPh>
    <rPh sb="1" eb="2">
      <t>ルイ</t>
    </rPh>
    <phoneticPr fontId="7"/>
  </si>
  <si>
    <t>清酒、ビール、ウィスキー、ワイン、ブランデー、焼酎、果実酒</t>
    <rPh sb="0" eb="2">
      <t>セイシュ</t>
    </rPh>
    <rPh sb="23" eb="25">
      <t>ショウチュウ</t>
    </rPh>
    <rPh sb="26" eb="28">
      <t>カジツ</t>
    </rPh>
    <rPh sb="28" eb="29">
      <t>シュ</t>
    </rPh>
    <phoneticPr fontId="7"/>
  </si>
  <si>
    <t>その他の飲料</t>
    <rPh sb="2" eb="3">
      <t>ホカ</t>
    </rPh>
    <rPh sb="4" eb="6">
      <t>インリョウ</t>
    </rPh>
    <phoneticPr fontId="7"/>
  </si>
  <si>
    <t>飼料・有機質肥料</t>
    <phoneticPr fontId="10"/>
  </si>
  <si>
    <t>飼料・有機質肥料</t>
    <phoneticPr fontId="7"/>
  </si>
  <si>
    <t>家畜・養魚用飼料、ペットフード、魚かす、動物性有機質肥料、植物性有機質肥料、たい肥</t>
    <rPh sb="0" eb="2">
      <t>カチク</t>
    </rPh>
    <rPh sb="3" eb="5">
      <t>ヨウギョ</t>
    </rPh>
    <rPh sb="5" eb="6">
      <t>ヨウ</t>
    </rPh>
    <rPh sb="6" eb="8">
      <t>シリョウ</t>
    </rPh>
    <rPh sb="16" eb="17">
      <t>サカナ</t>
    </rPh>
    <rPh sb="20" eb="23">
      <t>ドウブツセイ</t>
    </rPh>
    <rPh sb="23" eb="26">
      <t>ユウキシツ</t>
    </rPh>
    <rPh sb="26" eb="28">
      <t>ヒリョウ</t>
    </rPh>
    <rPh sb="29" eb="32">
      <t>ショクブツセイ</t>
    </rPh>
    <rPh sb="32" eb="35">
      <t>ユウキシツ</t>
    </rPh>
    <rPh sb="35" eb="37">
      <t>ヒリョウ</t>
    </rPh>
    <rPh sb="40" eb="41">
      <t>ヒ</t>
    </rPh>
    <phoneticPr fontId="7"/>
  </si>
  <si>
    <t>たばこ</t>
  </si>
  <si>
    <t>たばこ</t>
    <phoneticPr fontId="7"/>
  </si>
  <si>
    <t>繊維工業製品</t>
  </si>
  <si>
    <t>紡績糸</t>
    <rPh sb="0" eb="2">
      <t>ボウセキ</t>
    </rPh>
    <rPh sb="2" eb="3">
      <t>イト</t>
    </rPh>
    <phoneticPr fontId="7"/>
  </si>
  <si>
    <t>製糸（生糸、副蚕糸）、綿紡績糸、化学繊維紡績糸（ビスコース・スフ糸、キュプラ・スフ糸、アセテート、ナイロン、アクリル、ポリエステル）、毛紡績糸、ねん糸</t>
    <rPh sb="0" eb="2">
      <t>セイシ</t>
    </rPh>
    <rPh sb="3" eb="5">
      <t>キイト</t>
    </rPh>
    <rPh sb="6" eb="7">
      <t>フク</t>
    </rPh>
    <rPh sb="7" eb="8">
      <t>カイコ</t>
    </rPh>
    <rPh sb="8" eb="9">
      <t>イト</t>
    </rPh>
    <rPh sb="11" eb="12">
      <t>メン</t>
    </rPh>
    <rPh sb="12" eb="14">
      <t>ボウセキ</t>
    </rPh>
    <rPh sb="14" eb="15">
      <t>イト</t>
    </rPh>
    <rPh sb="16" eb="18">
      <t>カガク</t>
    </rPh>
    <rPh sb="18" eb="20">
      <t>センイ</t>
    </rPh>
    <rPh sb="20" eb="22">
      <t>ボウセキ</t>
    </rPh>
    <rPh sb="22" eb="23">
      <t>シ</t>
    </rPh>
    <rPh sb="32" eb="33">
      <t>イト</t>
    </rPh>
    <rPh sb="41" eb="42">
      <t>イト</t>
    </rPh>
    <rPh sb="67" eb="68">
      <t>ケ</t>
    </rPh>
    <rPh sb="68" eb="70">
      <t>ボウセキ</t>
    </rPh>
    <rPh sb="70" eb="71">
      <t>イト</t>
    </rPh>
    <rPh sb="74" eb="75">
      <t>シ</t>
    </rPh>
    <phoneticPr fontId="7"/>
  </si>
  <si>
    <t>織物</t>
    <rPh sb="0" eb="2">
      <t>オリモノ</t>
    </rPh>
    <phoneticPr fontId="7"/>
  </si>
  <si>
    <t>綿織物、スフ織物、絹織物、毛織物</t>
    <rPh sb="0" eb="3">
      <t>メンオリモノ</t>
    </rPh>
    <rPh sb="6" eb="8">
      <t>オリモノ</t>
    </rPh>
    <rPh sb="9" eb="10">
      <t>キヌ</t>
    </rPh>
    <rPh sb="10" eb="12">
      <t>オリモノ</t>
    </rPh>
    <rPh sb="13" eb="14">
      <t>ケ</t>
    </rPh>
    <rPh sb="14" eb="16">
      <t>オリモノ</t>
    </rPh>
    <phoneticPr fontId="7"/>
  </si>
  <si>
    <t>ニット生地</t>
    <rPh sb="3" eb="5">
      <t>キジ</t>
    </rPh>
    <phoneticPr fontId="7"/>
  </si>
  <si>
    <t>染色整理</t>
    <rPh sb="0" eb="2">
      <t>センショク</t>
    </rPh>
    <rPh sb="2" eb="4">
      <t>セイリ</t>
    </rPh>
    <phoneticPr fontId="7"/>
  </si>
  <si>
    <t>その他の繊維工業製品</t>
    <rPh sb="2" eb="3">
      <t>ホカ</t>
    </rPh>
    <rPh sb="4" eb="6">
      <t>センイ</t>
    </rPh>
    <rPh sb="6" eb="8">
      <t>コウギョウ</t>
    </rPh>
    <rPh sb="8" eb="10">
      <t>セイヒン</t>
    </rPh>
    <phoneticPr fontId="7"/>
  </si>
  <si>
    <t>綱・網、ロープ、漁網、組ひも</t>
    <rPh sb="0" eb="1">
      <t>ツナ</t>
    </rPh>
    <rPh sb="2" eb="3">
      <t>アミ</t>
    </rPh>
    <rPh sb="8" eb="9">
      <t>ギョ</t>
    </rPh>
    <rPh sb="9" eb="10">
      <t>アミ</t>
    </rPh>
    <rPh sb="11" eb="12">
      <t>クミ</t>
    </rPh>
    <phoneticPr fontId="7"/>
  </si>
  <si>
    <t>衣服・その他の繊維既製品</t>
    <rPh sb="9" eb="12">
      <t>キセイヒン</t>
    </rPh>
    <phoneticPr fontId="7"/>
  </si>
  <si>
    <t>織物製・ニット製衣服</t>
    <rPh sb="0" eb="2">
      <t>オリモノ</t>
    </rPh>
    <rPh sb="2" eb="3">
      <t>セイ</t>
    </rPh>
    <rPh sb="7" eb="8">
      <t>セイ</t>
    </rPh>
    <rPh sb="8" eb="10">
      <t>イフク</t>
    </rPh>
    <phoneticPr fontId="7"/>
  </si>
  <si>
    <t>成人男子・少年服、成人女子・少女服、乳幼児服、シャツ、事務用・作業用・衛生用衣服、スポーツ用衣服、学生服、下着、寝着類、帯、和服、ショール、セーター、足袋類等</t>
    <rPh sb="0" eb="2">
      <t>セイジン</t>
    </rPh>
    <rPh sb="2" eb="4">
      <t>ダンシ</t>
    </rPh>
    <rPh sb="5" eb="7">
      <t>ショウネン</t>
    </rPh>
    <rPh sb="7" eb="8">
      <t>フク</t>
    </rPh>
    <rPh sb="9" eb="11">
      <t>セイジン</t>
    </rPh>
    <rPh sb="11" eb="13">
      <t>ジョシ</t>
    </rPh>
    <rPh sb="14" eb="16">
      <t>ショウジョ</t>
    </rPh>
    <rPh sb="16" eb="17">
      <t>フク</t>
    </rPh>
    <rPh sb="18" eb="21">
      <t>ニュウヨウジ</t>
    </rPh>
    <rPh sb="21" eb="22">
      <t>フク</t>
    </rPh>
    <rPh sb="27" eb="30">
      <t>ジムヨウ</t>
    </rPh>
    <rPh sb="31" eb="33">
      <t>サギョウ</t>
    </rPh>
    <rPh sb="33" eb="34">
      <t>ヨウ</t>
    </rPh>
    <rPh sb="35" eb="37">
      <t>エイセイ</t>
    </rPh>
    <rPh sb="37" eb="38">
      <t>ヨウ</t>
    </rPh>
    <rPh sb="38" eb="40">
      <t>イフク</t>
    </rPh>
    <rPh sb="45" eb="46">
      <t>ヨウ</t>
    </rPh>
    <rPh sb="46" eb="48">
      <t>イフク</t>
    </rPh>
    <rPh sb="49" eb="52">
      <t>ガクセイフク</t>
    </rPh>
    <rPh sb="53" eb="55">
      <t>シタギ</t>
    </rPh>
    <rPh sb="56" eb="57">
      <t>シン</t>
    </rPh>
    <rPh sb="57" eb="58">
      <t>チャク</t>
    </rPh>
    <rPh sb="58" eb="59">
      <t>ルイ</t>
    </rPh>
    <rPh sb="60" eb="61">
      <t>オビ</t>
    </rPh>
    <rPh sb="62" eb="64">
      <t>ワフク</t>
    </rPh>
    <rPh sb="75" eb="77">
      <t>タビ</t>
    </rPh>
    <rPh sb="77" eb="78">
      <t>ルイ</t>
    </rPh>
    <rPh sb="78" eb="79">
      <t>トウ</t>
    </rPh>
    <phoneticPr fontId="7"/>
  </si>
  <si>
    <t>その他の衣服・身の回り品</t>
    <rPh sb="2" eb="3">
      <t>ホカ</t>
    </rPh>
    <rPh sb="4" eb="6">
      <t>イフク</t>
    </rPh>
    <rPh sb="7" eb="8">
      <t>ミ</t>
    </rPh>
    <rPh sb="9" eb="10">
      <t>マワ</t>
    </rPh>
    <rPh sb="11" eb="12">
      <t>ヒン</t>
    </rPh>
    <phoneticPr fontId="7"/>
  </si>
  <si>
    <t>帽子、ネクタイ、ハンカチ、スカーフ、マフラー、繊維製履物、毛皮製衣服、なめし革製衣服、繊維製履物</t>
    <rPh sb="0" eb="2">
      <t>ボウシ</t>
    </rPh>
    <rPh sb="23" eb="25">
      <t>センイ</t>
    </rPh>
    <rPh sb="25" eb="26">
      <t>セイ</t>
    </rPh>
    <rPh sb="26" eb="28">
      <t>ハキモノ</t>
    </rPh>
    <rPh sb="29" eb="31">
      <t>ケガワ</t>
    </rPh>
    <rPh sb="31" eb="32">
      <t>セイ</t>
    </rPh>
    <rPh sb="32" eb="34">
      <t>イフク</t>
    </rPh>
    <rPh sb="38" eb="39">
      <t>カワ</t>
    </rPh>
    <rPh sb="39" eb="40">
      <t>セイ</t>
    </rPh>
    <rPh sb="40" eb="42">
      <t>イフク</t>
    </rPh>
    <rPh sb="43" eb="45">
      <t>センイ</t>
    </rPh>
    <rPh sb="45" eb="46">
      <t>セイ</t>
    </rPh>
    <rPh sb="46" eb="48">
      <t>ハキモノ</t>
    </rPh>
    <phoneticPr fontId="7"/>
  </si>
  <si>
    <t>その他の繊維既製品</t>
    <rPh sb="2" eb="3">
      <t>ホカ</t>
    </rPh>
    <rPh sb="4" eb="6">
      <t>センイ</t>
    </rPh>
    <rPh sb="6" eb="9">
      <t>キセイヒン</t>
    </rPh>
    <phoneticPr fontId="7"/>
  </si>
  <si>
    <t>シーツ、タオルケット、じゅうたん、タフテッドカーペット、床マット（繊維製）、毛布、帆布製品（テント）、カーテン、テーブルクロス、ふとん、まくら、クッション、ガーゼ、包帯、脱脂綿、ばんそうこう（布製）、衛生マスク、三角きん、眼帯、綿棒</t>
    <rPh sb="28" eb="29">
      <t>ユカ</t>
    </rPh>
    <rPh sb="33" eb="35">
      <t>センイ</t>
    </rPh>
    <rPh sb="35" eb="36">
      <t>セイ</t>
    </rPh>
    <rPh sb="38" eb="40">
      <t>モウフ</t>
    </rPh>
    <rPh sb="41" eb="42">
      <t>ホ</t>
    </rPh>
    <rPh sb="42" eb="43">
      <t>ヌノ</t>
    </rPh>
    <rPh sb="43" eb="45">
      <t>セイヒン</t>
    </rPh>
    <rPh sb="82" eb="84">
      <t>ホウタイ</t>
    </rPh>
    <rPh sb="85" eb="88">
      <t>ダッシメン</t>
    </rPh>
    <rPh sb="96" eb="98">
      <t>ヌノセイ</t>
    </rPh>
    <rPh sb="100" eb="102">
      <t>エイセイ</t>
    </rPh>
    <rPh sb="106" eb="108">
      <t>サンカク</t>
    </rPh>
    <rPh sb="111" eb="113">
      <t>ガンタイ</t>
    </rPh>
    <rPh sb="114" eb="116">
      <t>メンボウ</t>
    </rPh>
    <phoneticPr fontId="7"/>
  </si>
  <si>
    <t>木材・木製品</t>
    <rPh sb="0" eb="2">
      <t>モクザイ</t>
    </rPh>
    <phoneticPr fontId="7"/>
  </si>
  <si>
    <t>木材</t>
    <rPh sb="0" eb="2">
      <t>モクザイ</t>
    </rPh>
    <phoneticPr fontId="7"/>
  </si>
  <si>
    <t>製材、合板・集成材、木材チップ</t>
    <rPh sb="0" eb="2">
      <t>セイザイ</t>
    </rPh>
    <rPh sb="3" eb="5">
      <t>ゴウハン</t>
    </rPh>
    <rPh sb="6" eb="9">
      <t>シュウセイザイ</t>
    </rPh>
    <rPh sb="10" eb="12">
      <t>モクザイ</t>
    </rPh>
    <phoneticPr fontId="7"/>
  </si>
  <si>
    <t>その他の木製品</t>
    <rPh sb="2" eb="3">
      <t>ホカ</t>
    </rPh>
    <rPh sb="4" eb="7">
      <t>モクセイヒン</t>
    </rPh>
    <phoneticPr fontId="7"/>
  </si>
  <si>
    <t>造作材、パーティクルボード、床柱、木箱、酒たる、おけ、コルク製品、げた、床板、せいろ</t>
    <rPh sb="0" eb="2">
      <t>ゾウサク</t>
    </rPh>
    <rPh sb="2" eb="3">
      <t>ザイ</t>
    </rPh>
    <rPh sb="14" eb="15">
      <t>ユカ</t>
    </rPh>
    <rPh sb="15" eb="16">
      <t>ハシラ</t>
    </rPh>
    <rPh sb="17" eb="18">
      <t>キ</t>
    </rPh>
    <rPh sb="18" eb="19">
      <t>ハコ</t>
    </rPh>
    <rPh sb="20" eb="21">
      <t>サケ</t>
    </rPh>
    <rPh sb="30" eb="32">
      <t>セイヒン</t>
    </rPh>
    <rPh sb="36" eb="38">
      <t>ユカイタ</t>
    </rPh>
    <phoneticPr fontId="7"/>
  </si>
  <si>
    <t>家具・装備品</t>
  </si>
  <si>
    <t>木製・金属製（机、テーブル、いす、流し台、調理台、ガス台、たんす、音響機器用キャビネット、すだれ、額縁、雨戸、ふすま）</t>
    <rPh sb="0" eb="2">
      <t>モクセイ</t>
    </rPh>
    <rPh sb="3" eb="6">
      <t>キンゾクセイ</t>
    </rPh>
    <rPh sb="7" eb="8">
      <t>ツクエ</t>
    </rPh>
    <rPh sb="17" eb="18">
      <t>ナガ</t>
    </rPh>
    <rPh sb="19" eb="20">
      <t>ダイ</t>
    </rPh>
    <rPh sb="21" eb="23">
      <t>チョウリ</t>
    </rPh>
    <rPh sb="23" eb="24">
      <t>ダイ</t>
    </rPh>
    <rPh sb="27" eb="28">
      <t>ダイ</t>
    </rPh>
    <rPh sb="33" eb="35">
      <t>オンキョウ</t>
    </rPh>
    <rPh sb="35" eb="37">
      <t>キキ</t>
    </rPh>
    <rPh sb="37" eb="38">
      <t>ヨウ</t>
    </rPh>
    <rPh sb="49" eb="51">
      <t>ガクブチ</t>
    </rPh>
    <rPh sb="52" eb="54">
      <t>アマド</t>
    </rPh>
    <phoneticPr fontId="7"/>
  </si>
  <si>
    <t>パルプ・紙・板紙・加工紙</t>
  </si>
  <si>
    <t>パルプ</t>
    <phoneticPr fontId="7"/>
  </si>
  <si>
    <t>パルプ、古紙</t>
    <rPh sb="4" eb="6">
      <t>コシ</t>
    </rPh>
    <phoneticPr fontId="7"/>
  </si>
  <si>
    <t>紙・板紙</t>
    <rPh sb="0" eb="1">
      <t>カミ</t>
    </rPh>
    <rPh sb="2" eb="3">
      <t>イタ</t>
    </rPh>
    <rPh sb="3" eb="4">
      <t>カミ</t>
    </rPh>
    <phoneticPr fontId="7"/>
  </si>
  <si>
    <t>洋紙、和紙、コピー用紙、包装用紙、段ボール</t>
    <rPh sb="0" eb="2">
      <t>ヨウシ</t>
    </rPh>
    <rPh sb="3" eb="5">
      <t>ワシ</t>
    </rPh>
    <rPh sb="9" eb="11">
      <t>ヨウシ</t>
    </rPh>
    <rPh sb="12" eb="14">
      <t>ホウソウ</t>
    </rPh>
    <rPh sb="14" eb="16">
      <t>ヨウシ</t>
    </rPh>
    <rPh sb="17" eb="18">
      <t>ダン</t>
    </rPh>
    <phoneticPr fontId="7"/>
  </si>
  <si>
    <t>加工紙</t>
    <rPh sb="0" eb="2">
      <t>カコウ</t>
    </rPh>
    <rPh sb="2" eb="3">
      <t>シ</t>
    </rPh>
    <phoneticPr fontId="7"/>
  </si>
  <si>
    <t>ふすま紙、段ボール（シート）、壁紙、絶縁テープ</t>
    <rPh sb="3" eb="4">
      <t>シ</t>
    </rPh>
    <rPh sb="5" eb="6">
      <t>ダン</t>
    </rPh>
    <rPh sb="15" eb="17">
      <t>カベガミ</t>
    </rPh>
    <rPh sb="18" eb="20">
      <t>ゼツエン</t>
    </rPh>
    <phoneticPr fontId="7"/>
  </si>
  <si>
    <t>紙加工品</t>
  </si>
  <si>
    <t>紙製容器</t>
    <rPh sb="0" eb="1">
      <t>カミ</t>
    </rPh>
    <rPh sb="1" eb="2">
      <t>セイ</t>
    </rPh>
    <rPh sb="2" eb="4">
      <t>ヨウキ</t>
    </rPh>
    <phoneticPr fontId="7"/>
  </si>
  <si>
    <t>段ボール箱、紙コップ、紙皿、セメント袋、ショッピングバッグ</t>
    <rPh sb="11" eb="12">
      <t>カミ</t>
    </rPh>
    <rPh sb="12" eb="13">
      <t>サラ</t>
    </rPh>
    <rPh sb="18" eb="19">
      <t>フクロ</t>
    </rPh>
    <phoneticPr fontId="7"/>
  </si>
  <si>
    <t>その他の紙加工品</t>
    <rPh sb="2" eb="3">
      <t>ホカ</t>
    </rPh>
    <rPh sb="4" eb="5">
      <t>カミ</t>
    </rPh>
    <rPh sb="5" eb="7">
      <t>カコウ</t>
    </rPh>
    <rPh sb="7" eb="8">
      <t>ヒン</t>
    </rPh>
    <phoneticPr fontId="7"/>
  </si>
  <si>
    <t>ティッシュペーパー、トイレットペーパー、紙タオル、生理用品、紙おむつ、封筒、ノート、手帳、原稿用紙、便箋、名札台紙、ガムテープ（紙）</t>
    <rPh sb="35" eb="37">
      <t>フウトウ</t>
    </rPh>
    <rPh sb="42" eb="44">
      <t>テチョウ</t>
    </rPh>
    <rPh sb="45" eb="47">
      <t>ゲンコウ</t>
    </rPh>
    <rPh sb="47" eb="49">
      <t>ヨウシ</t>
    </rPh>
    <rPh sb="50" eb="52">
      <t>ビンセン</t>
    </rPh>
    <rPh sb="53" eb="55">
      <t>ナフダ</t>
    </rPh>
    <rPh sb="55" eb="56">
      <t>ダイ</t>
    </rPh>
    <rPh sb="56" eb="57">
      <t>シ</t>
    </rPh>
    <rPh sb="64" eb="65">
      <t>カミ</t>
    </rPh>
    <phoneticPr fontId="7"/>
  </si>
  <si>
    <t>印刷・製版・製本</t>
  </si>
  <si>
    <t>カレンダー・缶詰ラベル・広告・紙幣等の印刷、製版、製本</t>
    <rPh sb="6" eb="8">
      <t>カンヅメ</t>
    </rPh>
    <rPh sb="12" eb="14">
      <t>コウコク</t>
    </rPh>
    <rPh sb="15" eb="17">
      <t>シヘイ</t>
    </rPh>
    <rPh sb="17" eb="18">
      <t>トウ</t>
    </rPh>
    <rPh sb="19" eb="21">
      <t>インサツ</t>
    </rPh>
    <rPh sb="22" eb="24">
      <t>セイハン</t>
    </rPh>
    <rPh sb="25" eb="27">
      <t>セイホン</t>
    </rPh>
    <phoneticPr fontId="7"/>
  </si>
  <si>
    <t>化学肥料</t>
  </si>
  <si>
    <t>アンモニア、アンモニア水、窒素質・りん酸質肥料、複合肥料</t>
    <rPh sb="11" eb="12">
      <t>スイ</t>
    </rPh>
    <rPh sb="13" eb="15">
      <t>チッソ</t>
    </rPh>
    <rPh sb="15" eb="16">
      <t>シツ</t>
    </rPh>
    <rPh sb="19" eb="20">
      <t>サン</t>
    </rPh>
    <rPh sb="20" eb="21">
      <t>シツ</t>
    </rPh>
    <rPh sb="21" eb="23">
      <t>ヒリョウ</t>
    </rPh>
    <rPh sb="24" eb="26">
      <t>フクゴウ</t>
    </rPh>
    <rPh sb="26" eb="28">
      <t>ヒリョウ</t>
    </rPh>
    <phoneticPr fontId="7"/>
  </si>
  <si>
    <t>無機化学工業製品</t>
  </si>
  <si>
    <t>ソーダ工業製品</t>
    <rPh sb="3" eb="5">
      <t>コウギョウ</t>
    </rPh>
    <rPh sb="5" eb="7">
      <t>セイヒン</t>
    </rPh>
    <phoneticPr fontId="7"/>
  </si>
  <si>
    <t>ソーダ灰、か性ソーダ、液体塩素、さらし液</t>
    <rPh sb="3" eb="4">
      <t>ハイ</t>
    </rPh>
    <rPh sb="6" eb="7">
      <t>セイ</t>
    </rPh>
    <rPh sb="11" eb="13">
      <t>エキタイ</t>
    </rPh>
    <rPh sb="13" eb="15">
      <t>エンソ</t>
    </rPh>
    <rPh sb="19" eb="20">
      <t>エキ</t>
    </rPh>
    <phoneticPr fontId="7"/>
  </si>
  <si>
    <t>その他の無機化学工業製品</t>
    <rPh sb="2" eb="3">
      <t>ホカ</t>
    </rPh>
    <rPh sb="4" eb="6">
      <t>ムキ</t>
    </rPh>
    <rPh sb="6" eb="8">
      <t>カガク</t>
    </rPh>
    <rPh sb="8" eb="10">
      <t>コウギョウ</t>
    </rPh>
    <rPh sb="10" eb="12">
      <t>セイヒン</t>
    </rPh>
    <phoneticPr fontId="7"/>
  </si>
  <si>
    <t>石油化学系基礎製品</t>
    <rPh sb="4" eb="5">
      <t>ケイ</t>
    </rPh>
    <phoneticPr fontId="10"/>
  </si>
  <si>
    <t>エチレン、プロピレン、ブタン、純ベンゼン、純トルエン、キシレン</t>
    <rPh sb="15" eb="16">
      <t>ジュン</t>
    </rPh>
    <rPh sb="21" eb="22">
      <t>ジュン</t>
    </rPh>
    <phoneticPr fontId="7"/>
  </si>
  <si>
    <t>有機化学工業製品
（石油化学系基礎製品・合成樹脂を除く）</t>
    <rPh sb="14" eb="15">
      <t>ケイ</t>
    </rPh>
    <rPh sb="20" eb="22">
      <t>ゴウセイ</t>
    </rPh>
    <rPh sb="22" eb="24">
      <t>ジュシ</t>
    </rPh>
    <rPh sb="25" eb="26">
      <t>ノゾ</t>
    </rPh>
    <phoneticPr fontId="7"/>
  </si>
  <si>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7"/>
  </si>
  <si>
    <t>合成オクタノール・ブタノール、酢酸、二塩化エチレン、アクリロニトリル、エチレングリコール、合成石炭酸、合成染料・有機顔料、テレフタル酸</t>
    <rPh sb="0" eb="2">
      <t>ゴウセイ</t>
    </rPh>
    <rPh sb="15" eb="17">
      <t>サクサン</t>
    </rPh>
    <rPh sb="18" eb="19">
      <t>ニ</t>
    </rPh>
    <rPh sb="19" eb="21">
      <t>エンカ</t>
    </rPh>
    <rPh sb="45" eb="47">
      <t>ゴウセイ</t>
    </rPh>
    <rPh sb="47" eb="50">
      <t>セキタンサン</t>
    </rPh>
    <rPh sb="51" eb="53">
      <t>ゴウセイ</t>
    </rPh>
    <rPh sb="53" eb="55">
      <t>センリョウ</t>
    </rPh>
    <rPh sb="56" eb="58">
      <t>ユウキ</t>
    </rPh>
    <rPh sb="58" eb="60">
      <t>ガンリョウ</t>
    </rPh>
    <rPh sb="66" eb="67">
      <t>サン</t>
    </rPh>
    <phoneticPr fontId="7"/>
  </si>
  <si>
    <t>合成ゴム</t>
    <rPh sb="0" eb="2">
      <t>ゴウセイ</t>
    </rPh>
    <phoneticPr fontId="7"/>
  </si>
  <si>
    <t>その他の有機化学工業製品</t>
    <rPh sb="2" eb="3">
      <t>ホカ</t>
    </rPh>
    <rPh sb="4" eb="6">
      <t>ユウキ</t>
    </rPh>
    <rPh sb="6" eb="8">
      <t>カガク</t>
    </rPh>
    <rPh sb="8" eb="10">
      <t>コウギョウ</t>
    </rPh>
    <rPh sb="10" eb="12">
      <t>セイヒン</t>
    </rPh>
    <phoneticPr fontId="7"/>
  </si>
  <si>
    <t>精製メタノール、ホルマリン、塩化メチル、フロンガス、可塑剤、純ベンゼン、ナフタリン、エチルアルコール、ゴム老化防止剤</t>
    <rPh sb="0" eb="2">
      <t>セイセイ</t>
    </rPh>
    <rPh sb="14" eb="16">
      <t>エンカ</t>
    </rPh>
    <rPh sb="26" eb="27">
      <t>カ</t>
    </rPh>
    <rPh sb="28" eb="29">
      <t>ザイ</t>
    </rPh>
    <rPh sb="30" eb="31">
      <t>ジュン</t>
    </rPh>
    <rPh sb="53" eb="55">
      <t>ロウカ</t>
    </rPh>
    <rPh sb="55" eb="57">
      <t>ボウシ</t>
    </rPh>
    <rPh sb="57" eb="58">
      <t>ザイ</t>
    </rPh>
    <phoneticPr fontId="7"/>
  </si>
  <si>
    <t>合成樹脂</t>
  </si>
  <si>
    <t>フェノール樹脂、ユリア樹脂、メラミン樹脂、ポリエチレン、塩化ビニル樹脂、ポリアミド系樹脂、石油系樹脂</t>
    <rPh sb="5" eb="7">
      <t>ジュシ</t>
    </rPh>
    <rPh sb="11" eb="13">
      <t>ジュシ</t>
    </rPh>
    <rPh sb="18" eb="20">
      <t>ジュシ</t>
    </rPh>
    <rPh sb="28" eb="30">
      <t>エンカ</t>
    </rPh>
    <rPh sb="33" eb="35">
      <t>ジュシ</t>
    </rPh>
    <rPh sb="41" eb="42">
      <t>ケイ</t>
    </rPh>
    <rPh sb="42" eb="44">
      <t>ジュシ</t>
    </rPh>
    <rPh sb="45" eb="48">
      <t>セキユケイ</t>
    </rPh>
    <rPh sb="48" eb="50">
      <t>ジュシ</t>
    </rPh>
    <phoneticPr fontId="7"/>
  </si>
  <si>
    <t>化学繊維</t>
  </si>
  <si>
    <t>レーヨン、アセテート、ナイロン・ポリエステル・アクリル・ビニロン・ポリプロピレン長繊維糸・短繊維</t>
    <rPh sb="40" eb="41">
      <t>チョウ</t>
    </rPh>
    <rPh sb="41" eb="43">
      <t>センイ</t>
    </rPh>
    <rPh sb="43" eb="44">
      <t>イト</t>
    </rPh>
    <rPh sb="45" eb="46">
      <t>タン</t>
    </rPh>
    <rPh sb="46" eb="48">
      <t>センイ</t>
    </rPh>
    <phoneticPr fontId="7"/>
  </si>
  <si>
    <t>医薬品</t>
  </si>
  <si>
    <t>内服薬、注射剤、外用薬、殺虫剤（農薬除く）、蚊取り線香、ワクチン、血清、漢方薬、動物用医薬品</t>
    <rPh sb="0" eb="3">
      <t>ナイフクヤク</t>
    </rPh>
    <rPh sb="4" eb="6">
      <t>チュウシャ</t>
    </rPh>
    <rPh sb="6" eb="7">
      <t>ザイ</t>
    </rPh>
    <rPh sb="8" eb="11">
      <t>ガイヨウヤク</t>
    </rPh>
    <rPh sb="12" eb="15">
      <t>サッチュウザイ</t>
    </rPh>
    <rPh sb="16" eb="18">
      <t>ノウヤク</t>
    </rPh>
    <rPh sb="18" eb="19">
      <t>ノゾ</t>
    </rPh>
    <rPh sb="22" eb="24">
      <t>カト</t>
    </rPh>
    <rPh sb="25" eb="27">
      <t>センコウ</t>
    </rPh>
    <rPh sb="33" eb="35">
      <t>ケッセイ</t>
    </rPh>
    <rPh sb="36" eb="39">
      <t>カンポウヤク</t>
    </rPh>
    <rPh sb="40" eb="43">
      <t>ドウブツヨウ</t>
    </rPh>
    <rPh sb="43" eb="46">
      <t>イヤクヒン</t>
    </rPh>
    <phoneticPr fontId="7"/>
  </si>
  <si>
    <t>化学最終製品(医薬品を除く)</t>
    <rPh sb="11" eb="12">
      <t>ノゾ</t>
    </rPh>
    <phoneticPr fontId="10"/>
  </si>
  <si>
    <t>油脂加工製品・界面活性剤</t>
    <rPh sb="0" eb="2">
      <t>ユシ</t>
    </rPh>
    <rPh sb="2" eb="4">
      <t>カコウ</t>
    </rPh>
    <rPh sb="4" eb="6">
      <t>セイヒン</t>
    </rPh>
    <rPh sb="7" eb="9">
      <t>カイメン</t>
    </rPh>
    <rPh sb="9" eb="12">
      <t>カッセイザイ</t>
    </rPh>
    <phoneticPr fontId="7"/>
  </si>
  <si>
    <t>石鹸、合成洗剤、界面活性剤</t>
    <rPh sb="0" eb="2">
      <t>セッケン</t>
    </rPh>
    <rPh sb="3" eb="5">
      <t>ゴウセイ</t>
    </rPh>
    <rPh sb="5" eb="7">
      <t>センザイ</t>
    </rPh>
    <rPh sb="8" eb="10">
      <t>カイメン</t>
    </rPh>
    <rPh sb="10" eb="13">
      <t>カッセイザイ</t>
    </rPh>
    <phoneticPr fontId="7"/>
  </si>
  <si>
    <t>化粧品・歯磨</t>
    <rPh sb="0" eb="3">
      <t>ケショウヒン</t>
    </rPh>
    <rPh sb="4" eb="6">
      <t>ハミガ</t>
    </rPh>
    <phoneticPr fontId="10"/>
  </si>
  <si>
    <t>化粧品、歯磨、香水、オーデコロン、シャンプー、リンス、養毛剤、クリーム、パック、口紅、髭そりクリーム、おしろい、日焼止め</t>
    <phoneticPr fontId="10"/>
  </si>
  <si>
    <t>塗料・印刷インキ</t>
    <rPh sb="0" eb="2">
      <t>トリョウ</t>
    </rPh>
    <rPh sb="3" eb="5">
      <t>インサツ</t>
    </rPh>
    <phoneticPr fontId="7"/>
  </si>
  <si>
    <t>塗料、印刷インキ、シンナー</t>
    <rPh sb="0" eb="2">
      <t>トリョウ</t>
    </rPh>
    <rPh sb="3" eb="5">
      <t>インサツ</t>
    </rPh>
    <phoneticPr fontId="7"/>
  </si>
  <si>
    <t>農薬</t>
    <rPh sb="0" eb="2">
      <t>ノウヤク</t>
    </rPh>
    <phoneticPr fontId="7"/>
  </si>
  <si>
    <t>農薬、除草剤、殺虫剤</t>
    <rPh sb="0" eb="2">
      <t>ノウヤク</t>
    </rPh>
    <rPh sb="3" eb="6">
      <t>ジョソウザイ</t>
    </rPh>
    <rPh sb="7" eb="9">
      <t>サッチュウ</t>
    </rPh>
    <rPh sb="9" eb="10">
      <t>ザイ</t>
    </rPh>
    <phoneticPr fontId="7"/>
  </si>
  <si>
    <t>その他の化学最終製品</t>
    <rPh sb="2" eb="3">
      <t>ホカ</t>
    </rPh>
    <rPh sb="4" eb="6">
      <t>カガク</t>
    </rPh>
    <rPh sb="6" eb="8">
      <t>サイシュウ</t>
    </rPh>
    <rPh sb="8" eb="10">
      <t>セイヒン</t>
    </rPh>
    <phoneticPr fontId="7"/>
  </si>
  <si>
    <t>フィルム（写真、X線）、感光紙、ゼラチン、接着剤、クレンザー、ろうそく、ワックス、合成香料、修正液、ダイナマイト、導火線</t>
    <rPh sb="21" eb="23">
      <t>セッチャク</t>
    </rPh>
    <rPh sb="23" eb="24">
      <t>ザイ</t>
    </rPh>
    <rPh sb="41" eb="43">
      <t>ゴウセイ</t>
    </rPh>
    <rPh sb="43" eb="45">
      <t>コウリョウ</t>
    </rPh>
    <rPh sb="46" eb="49">
      <t>シュウセイエキ</t>
    </rPh>
    <rPh sb="57" eb="60">
      <t>ドウカセン</t>
    </rPh>
    <phoneticPr fontId="7"/>
  </si>
  <si>
    <t>石油製品</t>
  </si>
  <si>
    <t>ガソリン、ジェット燃料油、灯油、軽油、A重油、B重油、C重油、ナフサ、液化石油ガス、グリース、潤滑油、アスファルト、パラフィン、石油ガス</t>
    <rPh sb="9" eb="11">
      <t>ネンリョウ</t>
    </rPh>
    <rPh sb="11" eb="12">
      <t>ユ</t>
    </rPh>
    <rPh sb="13" eb="15">
      <t>トウユ</t>
    </rPh>
    <rPh sb="16" eb="18">
      <t>ケイユ</t>
    </rPh>
    <rPh sb="20" eb="22">
      <t>ジュウユ</t>
    </rPh>
    <rPh sb="24" eb="26">
      <t>ジュウユ</t>
    </rPh>
    <rPh sb="28" eb="30">
      <t>ジュウユ</t>
    </rPh>
    <rPh sb="35" eb="37">
      <t>エキカ</t>
    </rPh>
    <rPh sb="37" eb="39">
      <t>セキユ</t>
    </rPh>
    <rPh sb="47" eb="50">
      <t>ジュンカツユ</t>
    </rPh>
    <rPh sb="64" eb="66">
      <t>セキユ</t>
    </rPh>
    <phoneticPr fontId="7"/>
  </si>
  <si>
    <t>石炭製品</t>
  </si>
  <si>
    <t>コークス、練炭、豆炭、コールタール、舗装材料</t>
    <rPh sb="5" eb="7">
      <t>レンタン</t>
    </rPh>
    <rPh sb="8" eb="10">
      <t>マメタン</t>
    </rPh>
    <rPh sb="18" eb="20">
      <t>ホソウ</t>
    </rPh>
    <rPh sb="20" eb="22">
      <t>ザイリョウ</t>
    </rPh>
    <phoneticPr fontId="7"/>
  </si>
  <si>
    <t>プラスチック製品</t>
  </si>
  <si>
    <t>ゴム製品</t>
  </si>
  <si>
    <t>タイヤ・チューブ</t>
    <phoneticPr fontId="7"/>
  </si>
  <si>
    <t>タイヤ、チューブ</t>
    <phoneticPr fontId="7"/>
  </si>
  <si>
    <t>その他のゴム製品</t>
    <rPh sb="2" eb="3">
      <t>ホカ</t>
    </rPh>
    <rPh sb="6" eb="8">
      <t>セイヒン</t>
    </rPh>
    <phoneticPr fontId="7"/>
  </si>
  <si>
    <t>地下足袋、ゴム底布靴、スリッパ、総ゴム靴、プラスチック製履物（サンダル、草履、運動靴）、コンベアゴムベルト、ゴムホース、水まくら、手術用手袋、消しゴム、ゴムバンド、ゴムガス管、ゴムテープ、エアマットレス、サック、吸着盤、ふた、栓、潜水服、卓球用ラバー、TVゴム足</t>
    <phoneticPr fontId="7"/>
  </si>
  <si>
    <t>なめし革・革製品・毛皮</t>
    <rPh sb="5" eb="6">
      <t>カワ</t>
    </rPh>
    <rPh sb="6" eb="8">
      <t>セイヒン</t>
    </rPh>
    <phoneticPr fontId="10"/>
  </si>
  <si>
    <t>革製履物</t>
    <rPh sb="0" eb="2">
      <t>カワセイ</t>
    </rPh>
    <rPh sb="2" eb="4">
      <t>ハキモノ</t>
    </rPh>
    <phoneticPr fontId="7"/>
  </si>
  <si>
    <t>紳士用・婦人用・子供用革靴、登山靴、スケート靴、ゴルフ靴、作業用革靴</t>
    <rPh sb="0" eb="3">
      <t>シンシヨウ</t>
    </rPh>
    <rPh sb="4" eb="7">
      <t>フジンヨウ</t>
    </rPh>
    <rPh sb="8" eb="11">
      <t>コドモヨウ</t>
    </rPh>
    <rPh sb="11" eb="12">
      <t>カワ</t>
    </rPh>
    <rPh sb="12" eb="13">
      <t>クツ</t>
    </rPh>
    <rPh sb="14" eb="16">
      <t>トザン</t>
    </rPh>
    <rPh sb="16" eb="17">
      <t>クツ</t>
    </rPh>
    <rPh sb="22" eb="23">
      <t>クツ</t>
    </rPh>
    <rPh sb="27" eb="28">
      <t>クツ</t>
    </rPh>
    <rPh sb="29" eb="32">
      <t>サギョウヨウ</t>
    </rPh>
    <rPh sb="32" eb="33">
      <t>カワ</t>
    </rPh>
    <rPh sb="33" eb="34">
      <t>クツ</t>
    </rPh>
    <phoneticPr fontId="7"/>
  </si>
  <si>
    <t>なめし革・革製品・毛皮</t>
    <rPh sb="3" eb="4">
      <t>カワ</t>
    </rPh>
    <rPh sb="5" eb="6">
      <t>カワ</t>
    </rPh>
    <rPh sb="6" eb="8">
      <t>セイヒン</t>
    </rPh>
    <rPh sb="9" eb="11">
      <t>ケガワ</t>
    </rPh>
    <phoneticPr fontId="7"/>
  </si>
  <si>
    <t>なめし革、ベルト、ランドセル、財布、ハンドバッグ、馬具、むち、腕時計革バンド</t>
    <rPh sb="3" eb="4">
      <t>カワ</t>
    </rPh>
    <rPh sb="15" eb="17">
      <t>サイフ</t>
    </rPh>
    <rPh sb="25" eb="27">
      <t>バグ</t>
    </rPh>
    <rPh sb="31" eb="32">
      <t>ウデ</t>
    </rPh>
    <rPh sb="32" eb="34">
      <t>ドケイ</t>
    </rPh>
    <rPh sb="34" eb="35">
      <t>カワ</t>
    </rPh>
    <phoneticPr fontId="7"/>
  </si>
  <si>
    <t>ガラス・ガラス製品</t>
  </si>
  <si>
    <t>ガラス・ガラス製品</t>
    <rPh sb="7" eb="9">
      <t>セイヒン</t>
    </rPh>
    <phoneticPr fontId="7"/>
  </si>
  <si>
    <t>板ガラス、安全ガラス、複層ガラス</t>
    <rPh sb="0" eb="1">
      <t>イタ</t>
    </rPh>
    <rPh sb="5" eb="7">
      <t>アンゼン</t>
    </rPh>
    <rPh sb="11" eb="13">
      <t>フクソウ</t>
    </rPh>
    <phoneticPr fontId="7"/>
  </si>
  <si>
    <t>ガラス短繊維フェルト、ガラス短繊維ボード、ガラス長繊維ロービング、光ファイバ（素線）</t>
    <rPh sb="3" eb="4">
      <t>タン</t>
    </rPh>
    <rPh sb="4" eb="6">
      <t>センイ</t>
    </rPh>
    <rPh sb="14" eb="15">
      <t>タン</t>
    </rPh>
    <rPh sb="15" eb="17">
      <t>センイ</t>
    </rPh>
    <rPh sb="24" eb="25">
      <t>チョウ</t>
    </rPh>
    <rPh sb="25" eb="27">
      <t>センイ</t>
    </rPh>
    <rPh sb="33" eb="34">
      <t>ヒカリ</t>
    </rPh>
    <rPh sb="39" eb="40">
      <t>ソ</t>
    </rPh>
    <rPh sb="40" eb="41">
      <t>セン</t>
    </rPh>
    <phoneticPr fontId="7"/>
  </si>
  <si>
    <t>カーブミラー、自動車ガラス、鏡、フラスコ、ビーカー、試験管、薬瓶、シリンダ、シャーレ、花瓶、金魚鉢、灰皿、文鎮、グラス、醤油差し、果物皿、紅茶ポット、レンズ、信号用ガラス、タイル、風鈴、ネームプレート</t>
    <rPh sb="7" eb="10">
      <t>ジドウシャ</t>
    </rPh>
    <rPh sb="14" eb="15">
      <t>カガミ</t>
    </rPh>
    <rPh sb="26" eb="29">
      <t>シケンカン</t>
    </rPh>
    <rPh sb="30" eb="31">
      <t>クスリ</t>
    </rPh>
    <rPh sb="31" eb="32">
      <t>ビン</t>
    </rPh>
    <rPh sb="43" eb="45">
      <t>カビン</t>
    </rPh>
    <rPh sb="46" eb="48">
      <t>キンギョ</t>
    </rPh>
    <rPh sb="48" eb="49">
      <t>ハチ</t>
    </rPh>
    <rPh sb="50" eb="52">
      <t>ハイザラ</t>
    </rPh>
    <rPh sb="53" eb="55">
      <t>ブンチン</t>
    </rPh>
    <rPh sb="60" eb="62">
      <t>ショウユ</t>
    </rPh>
    <rPh sb="62" eb="63">
      <t>サ</t>
    </rPh>
    <rPh sb="65" eb="67">
      <t>クダモノ</t>
    </rPh>
    <rPh sb="67" eb="68">
      <t>サラ</t>
    </rPh>
    <rPh sb="69" eb="71">
      <t>コウチャ</t>
    </rPh>
    <rPh sb="79" eb="82">
      <t>シンゴウヨウ</t>
    </rPh>
    <rPh sb="90" eb="92">
      <t>フウリン</t>
    </rPh>
    <phoneticPr fontId="7"/>
  </si>
  <si>
    <t>セメント・セメント製品</t>
  </si>
  <si>
    <t>セメント・セメント製品</t>
    <rPh sb="9" eb="11">
      <t>セイヒン</t>
    </rPh>
    <phoneticPr fontId="7"/>
  </si>
  <si>
    <t>セメント</t>
    <phoneticPr fontId="7"/>
  </si>
  <si>
    <t>生コンクリート</t>
    <rPh sb="0" eb="1">
      <t>ナマ</t>
    </rPh>
    <phoneticPr fontId="7"/>
  </si>
  <si>
    <t>電柱、杭、雨水ます、漁礁、水槽、タイル風呂、マンホールふた、板、浄化槽、テトラポッド、とうろう、土台、橋げた、まくら木、U字溝、遠心力鉄筋コンクリート管、ヒューム管、積ブロック、法止めブロック、ボックスカルバート、L字溝、点字ブロック、人造大理石、煙突、石綿スレートかわら、セメントかわら</t>
    <rPh sb="0" eb="2">
      <t>デンチュウ</t>
    </rPh>
    <rPh sb="3" eb="4">
      <t>クイ</t>
    </rPh>
    <rPh sb="5" eb="7">
      <t>ウスイ</t>
    </rPh>
    <rPh sb="10" eb="12">
      <t>ギョショウ</t>
    </rPh>
    <rPh sb="13" eb="15">
      <t>スイソウ</t>
    </rPh>
    <rPh sb="19" eb="21">
      <t>フロ</t>
    </rPh>
    <rPh sb="30" eb="31">
      <t>イタ</t>
    </rPh>
    <rPh sb="32" eb="35">
      <t>ジョウカソウ</t>
    </rPh>
    <rPh sb="48" eb="50">
      <t>ドダイ</t>
    </rPh>
    <rPh sb="51" eb="52">
      <t>ハシ</t>
    </rPh>
    <rPh sb="58" eb="59">
      <t>キ</t>
    </rPh>
    <rPh sb="61" eb="62">
      <t>ジ</t>
    </rPh>
    <rPh sb="62" eb="63">
      <t>ミゾ</t>
    </rPh>
    <rPh sb="64" eb="67">
      <t>エンシンリョク</t>
    </rPh>
    <rPh sb="67" eb="69">
      <t>テッキン</t>
    </rPh>
    <rPh sb="75" eb="76">
      <t>カン</t>
    </rPh>
    <rPh sb="81" eb="82">
      <t>カン</t>
    </rPh>
    <rPh sb="83" eb="84">
      <t>セキ</t>
    </rPh>
    <rPh sb="89" eb="90">
      <t>ホウ</t>
    </rPh>
    <rPh sb="90" eb="91">
      <t>ト</t>
    </rPh>
    <rPh sb="108" eb="109">
      <t>ジ</t>
    </rPh>
    <rPh sb="109" eb="110">
      <t>ミゾ</t>
    </rPh>
    <rPh sb="111" eb="113">
      <t>テンジ</t>
    </rPh>
    <rPh sb="118" eb="120">
      <t>ジンゾウ</t>
    </rPh>
    <rPh sb="120" eb="123">
      <t>ダイリセキ</t>
    </rPh>
    <rPh sb="124" eb="126">
      <t>エントツ</t>
    </rPh>
    <rPh sb="127" eb="129">
      <t>イシワタ</t>
    </rPh>
    <phoneticPr fontId="7"/>
  </si>
  <si>
    <t>陶磁器</t>
  </si>
  <si>
    <t>タイル、便器、水槽、浴槽、電気絶縁材料、管、耐熱製品、ビーカー、置物、玩具、急す、皿、コップ、食器、瀬戸物、茶碗、とっくり、土瓶、はしおき、植木鉢、すりばち、壺、かめ、花器、灰皿、たこつぼ、とうろう、湯たんぽ、ネームプレート、がい子</t>
    <rPh sb="4" eb="6">
      <t>ベンキ</t>
    </rPh>
    <rPh sb="7" eb="9">
      <t>スイソウ</t>
    </rPh>
    <rPh sb="10" eb="12">
      <t>ヨクソウ</t>
    </rPh>
    <rPh sb="13" eb="15">
      <t>デンキ</t>
    </rPh>
    <rPh sb="15" eb="17">
      <t>ゼツエン</t>
    </rPh>
    <rPh sb="17" eb="19">
      <t>ザイリョウ</t>
    </rPh>
    <rPh sb="20" eb="21">
      <t>カン</t>
    </rPh>
    <rPh sb="22" eb="24">
      <t>タイネツ</t>
    </rPh>
    <rPh sb="24" eb="26">
      <t>セイヒン</t>
    </rPh>
    <rPh sb="32" eb="34">
      <t>オキモノ</t>
    </rPh>
    <rPh sb="35" eb="37">
      <t>ガング</t>
    </rPh>
    <rPh sb="38" eb="39">
      <t>キュウ</t>
    </rPh>
    <rPh sb="41" eb="42">
      <t>サラ</t>
    </rPh>
    <rPh sb="46" eb="47">
      <t>ショッキ</t>
    </rPh>
    <rPh sb="47" eb="49">
      <t>ショッキ</t>
    </rPh>
    <rPh sb="50" eb="53">
      <t>セトモノ</t>
    </rPh>
    <rPh sb="54" eb="56">
      <t>チャワン</t>
    </rPh>
    <rPh sb="62" eb="64">
      <t>ドビン</t>
    </rPh>
    <rPh sb="70" eb="72">
      <t>ウエキ</t>
    </rPh>
    <rPh sb="72" eb="73">
      <t>ハチ</t>
    </rPh>
    <rPh sb="79" eb="80">
      <t>ツボ</t>
    </rPh>
    <rPh sb="84" eb="86">
      <t>カキ</t>
    </rPh>
    <rPh sb="87" eb="89">
      <t>ハイザラ</t>
    </rPh>
    <rPh sb="100" eb="101">
      <t>ユ</t>
    </rPh>
    <rPh sb="115" eb="116">
      <t>シ</t>
    </rPh>
    <phoneticPr fontId="7"/>
  </si>
  <si>
    <t>その他の窯業・土石製品</t>
  </si>
  <si>
    <t>建設用土石製品</t>
    <rPh sb="0" eb="3">
      <t>ケンセツヨウ</t>
    </rPh>
    <rPh sb="3" eb="5">
      <t>ドセキ</t>
    </rPh>
    <rPh sb="5" eb="7">
      <t>セイヒン</t>
    </rPh>
    <phoneticPr fontId="7"/>
  </si>
  <si>
    <t>耐火れんが、耐火モルタル、人造耐火材、石膏ボード、粘土瓦、普通れんが</t>
    <rPh sb="0" eb="2">
      <t>タイカ</t>
    </rPh>
    <rPh sb="6" eb="8">
      <t>タイカ</t>
    </rPh>
    <rPh sb="13" eb="15">
      <t>ジンゾウ</t>
    </rPh>
    <rPh sb="15" eb="17">
      <t>タイカ</t>
    </rPh>
    <rPh sb="17" eb="18">
      <t>ザイ</t>
    </rPh>
    <rPh sb="19" eb="21">
      <t>セッコウ</t>
    </rPh>
    <rPh sb="25" eb="27">
      <t>ネンド</t>
    </rPh>
    <rPh sb="27" eb="28">
      <t>カワラ</t>
    </rPh>
    <rPh sb="29" eb="31">
      <t>フツウ</t>
    </rPh>
    <phoneticPr fontId="7"/>
  </si>
  <si>
    <t>その他の窯業・土石製品</t>
    <rPh sb="2" eb="3">
      <t>ホカ</t>
    </rPh>
    <rPh sb="4" eb="6">
      <t>ヨウギョウ</t>
    </rPh>
    <rPh sb="7" eb="9">
      <t>ドセキ</t>
    </rPh>
    <rPh sb="9" eb="11">
      <t>セイヒン</t>
    </rPh>
    <phoneticPr fontId="7"/>
  </si>
  <si>
    <t>電解板、炭素繊維、炭素棒、黒鉛るつぼ、特殊炭素製品、研磨材、ほうろう鉄器、人造宝石、ロックウール、電極、と石、研磨布紙、再生骨材、石工品、七宝製品</t>
    <rPh sb="6" eb="8">
      <t>センイ</t>
    </rPh>
    <rPh sb="9" eb="12">
      <t>タンソボウ</t>
    </rPh>
    <rPh sb="13" eb="15">
      <t>コクエン</t>
    </rPh>
    <rPh sb="57" eb="58">
      <t>ヌノ</t>
    </rPh>
    <rPh sb="60" eb="62">
      <t>サイセイ</t>
    </rPh>
    <rPh sb="62" eb="64">
      <t>コツザイ</t>
    </rPh>
    <rPh sb="65" eb="67">
      <t>セッコウ</t>
    </rPh>
    <rPh sb="67" eb="68">
      <t>ヒン</t>
    </rPh>
    <phoneticPr fontId="7"/>
  </si>
  <si>
    <t>銑鉄・粗鋼</t>
  </si>
  <si>
    <t>銑鉄・粗鋼</t>
    <rPh sb="0" eb="2">
      <t>センテツ</t>
    </rPh>
    <rPh sb="3" eb="5">
      <t>ソコウ</t>
    </rPh>
    <phoneticPr fontId="7"/>
  </si>
  <si>
    <t>銑鉄（電気炉銑、高炉銑）、フェロアロイ、粗鋼（普通鋼粗鋼、特殊鋼粗鋼）</t>
    <rPh sb="0" eb="2">
      <t>センテツ</t>
    </rPh>
    <rPh sb="3" eb="5">
      <t>デンキ</t>
    </rPh>
    <rPh sb="5" eb="6">
      <t>ロ</t>
    </rPh>
    <rPh sb="6" eb="7">
      <t>セン</t>
    </rPh>
    <rPh sb="8" eb="10">
      <t>コウロ</t>
    </rPh>
    <rPh sb="10" eb="11">
      <t>セン</t>
    </rPh>
    <rPh sb="20" eb="22">
      <t>ソコウ</t>
    </rPh>
    <rPh sb="23" eb="25">
      <t>フツウ</t>
    </rPh>
    <rPh sb="25" eb="26">
      <t>コウ</t>
    </rPh>
    <rPh sb="26" eb="28">
      <t>ソコウ</t>
    </rPh>
    <rPh sb="29" eb="31">
      <t>トクシュ</t>
    </rPh>
    <rPh sb="31" eb="32">
      <t>コウ</t>
    </rPh>
    <rPh sb="32" eb="34">
      <t>ソコウ</t>
    </rPh>
    <phoneticPr fontId="7"/>
  </si>
  <si>
    <t>鉄屑</t>
    <rPh sb="0" eb="2">
      <t>テツクズ</t>
    </rPh>
    <phoneticPr fontId="7"/>
  </si>
  <si>
    <t>鋼材</t>
  </si>
  <si>
    <t>熱間圧延鋼材</t>
    <rPh sb="0" eb="1">
      <t>ネッ</t>
    </rPh>
    <rPh sb="1" eb="2">
      <t>カン</t>
    </rPh>
    <rPh sb="2" eb="3">
      <t>アツ</t>
    </rPh>
    <rPh sb="3" eb="4">
      <t>ノ</t>
    </rPh>
    <rPh sb="4" eb="6">
      <t>コウザイ</t>
    </rPh>
    <phoneticPr fontId="7"/>
  </si>
  <si>
    <t>普通鋼形鋼、普通鋼鋼板、普通鋼鋼帯、普通鋼小棒</t>
    <rPh sb="0" eb="2">
      <t>フツウ</t>
    </rPh>
    <rPh sb="2" eb="3">
      <t>コウ</t>
    </rPh>
    <rPh sb="3" eb="4">
      <t>カタチ</t>
    </rPh>
    <rPh sb="4" eb="5">
      <t>コウ</t>
    </rPh>
    <rPh sb="6" eb="8">
      <t>フツウ</t>
    </rPh>
    <phoneticPr fontId="7"/>
  </si>
  <si>
    <t>鋼管</t>
    <rPh sb="0" eb="2">
      <t>コウカン</t>
    </rPh>
    <phoneticPr fontId="7"/>
  </si>
  <si>
    <t>普通鋼鋼管、特殊鋼鋼管</t>
    <phoneticPr fontId="7"/>
  </si>
  <si>
    <t>冷延・めっき鋼材</t>
    <rPh sb="0" eb="1">
      <t>レイ</t>
    </rPh>
    <rPh sb="1" eb="2">
      <t>ノ</t>
    </rPh>
    <rPh sb="6" eb="8">
      <t>コウザイ</t>
    </rPh>
    <phoneticPr fontId="7"/>
  </si>
  <si>
    <t>冷間仕上鋼材（ピアノ線、ステンレス線）、めっき鋼材（ブリキ、カラートタン、針金）</t>
    <rPh sb="10" eb="11">
      <t>セン</t>
    </rPh>
    <rPh sb="17" eb="18">
      <t>セン</t>
    </rPh>
    <phoneticPr fontId="7"/>
  </si>
  <si>
    <t>鋳鍛造品（鉄)</t>
    <rPh sb="5" eb="6">
      <t>テツ</t>
    </rPh>
    <phoneticPr fontId="10"/>
  </si>
  <si>
    <t>鋳鍛造品(鉄)</t>
    <rPh sb="5" eb="6">
      <t>テツ</t>
    </rPh>
    <phoneticPr fontId="10"/>
  </si>
  <si>
    <t>鋳鍜鋼、鋳鉄管（排水管）、鋳鉄品・鍜工品（いかり、アンカー、コンベヤ部品、シリンダ、なべ、かま、茶釜、天ぷら鍋、キャタピラ、プロペラ、マンホールふた）</t>
    <phoneticPr fontId="7"/>
  </si>
  <si>
    <t>その他の鉄鋼製品</t>
  </si>
  <si>
    <t>鉄鋼シャースリット、鉄粉、ペレット</t>
    <phoneticPr fontId="7"/>
  </si>
  <si>
    <t>非鉄金属製錬・精製</t>
  </si>
  <si>
    <t>金、銀、銅、鉛、亜鉛、アルミニウム、イリジウム、ウラン、オスミウム、カドミウム、クロム、ゲルマニウム、すず、マグネシウム、ニッケル、マンガン、ベリリウム、チタン</t>
    <rPh sb="0" eb="1">
      <t>キン</t>
    </rPh>
    <rPh sb="2" eb="3">
      <t>ギン</t>
    </rPh>
    <rPh sb="4" eb="5">
      <t>ドウ</t>
    </rPh>
    <rPh sb="6" eb="7">
      <t>ナマリ</t>
    </rPh>
    <rPh sb="8" eb="10">
      <t>アエン</t>
    </rPh>
    <phoneticPr fontId="7"/>
  </si>
  <si>
    <t>非鉄金属屑</t>
    <rPh sb="0" eb="2">
      <t>ヒテツ</t>
    </rPh>
    <rPh sb="2" eb="4">
      <t>キンゾク</t>
    </rPh>
    <rPh sb="4" eb="5">
      <t>クズ</t>
    </rPh>
    <phoneticPr fontId="7"/>
  </si>
  <si>
    <t>非鉄金属加工製品</t>
  </si>
  <si>
    <t>電線・ケーブル</t>
    <rPh sb="0" eb="2">
      <t>デンセン</t>
    </rPh>
    <phoneticPr fontId="7"/>
  </si>
  <si>
    <t>通信用電線・ケーブル、電力用電線・ケーブル、光ファイバーケーブル</t>
    <rPh sb="0" eb="3">
      <t>ツウシンヨウ</t>
    </rPh>
    <rPh sb="3" eb="5">
      <t>デンセン</t>
    </rPh>
    <rPh sb="11" eb="14">
      <t>デンリョクヨウ</t>
    </rPh>
    <rPh sb="14" eb="16">
      <t>デンセン</t>
    </rPh>
    <rPh sb="22" eb="23">
      <t>ヒカリ</t>
    </rPh>
    <phoneticPr fontId="7"/>
  </si>
  <si>
    <t>その他の非鉄金属製品</t>
    <rPh sb="2" eb="3">
      <t>ホカ</t>
    </rPh>
    <rPh sb="4" eb="6">
      <t>ヒテツ</t>
    </rPh>
    <rPh sb="6" eb="8">
      <t>キンゾク</t>
    </rPh>
    <rPh sb="8" eb="10">
      <t>セイヒン</t>
    </rPh>
    <phoneticPr fontId="7"/>
  </si>
  <si>
    <t>伸銅品、アルミニウム板、アルミニウム管、アルミニウム製品、核燃料、鉛管、鉛板、アルミホイル</t>
    <rPh sb="0" eb="2">
      <t>シンドウ</t>
    </rPh>
    <rPh sb="2" eb="3">
      <t>ヒン</t>
    </rPh>
    <rPh sb="10" eb="11">
      <t>イタ</t>
    </rPh>
    <rPh sb="18" eb="19">
      <t>カン</t>
    </rPh>
    <rPh sb="26" eb="28">
      <t>セイヒン</t>
    </rPh>
    <rPh sb="29" eb="30">
      <t>カク</t>
    </rPh>
    <rPh sb="30" eb="32">
      <t>ネンリョウ</t>
    </rPh>
    <rPh sb="33" eb="34">
      <t>ナマリ</t>
    </rPh>
    <rPh sb="34" eb="35">
      <t>カン</t>
    </rPh>
    <rPh sb="36" eb="37">
      <t>ナマリ</t>
    </rPh>
    <rPh sb="37" eb="38">
      <t>イタ</t>
    </rPh>
    <phoneticPr fontId="7"/>
  </si>
  <si>
    <t>建設用・建築用金属製品</t>
    <rPh sb="2" eb="3">
      <t>ヨウ</t>
    </rPh>
    <phoneticPr fontId="10"/>
  </si>
  <si>
    <t>建設用金属製品</t>
    <rPh sb="0" eb="2">
      <t>ケンセツ</t>
    </rPh>
    <rPh sb="2" eb="3">
      <t>ヨウ</t>
    </rPh>
    <rPh sb="3" eb="5">
      <t>キンゾク</t>
    </rPh>
    <rPh sb="5" eb="7">
      <t>セイヒン</t>
    </rPh>
    <phoneticPr fontId="7"/>
  </si>
  <si>
    <t>鉄骨、軽量鉄骨、橋りょう、鉄塔、水門、はしご、ガードレール歩道橋</t>
    <rPh sb="0" eb="2">
      <t>テッコツ</t>
    </rPh>
    <rPh sb="3" eb="5">
      <t>ケイリョウ</t>
    </rPh>
    <rPh sb="5" eb="7">
      <t>テッコツ</t>
    </rPh>
    <rPh sb="8" eb="9">
      <t>キョウ</t>
    </rPh>
    <rPh sb="13" eb="15">
      <t>テットウ</t>
    </rPh>
    <rPh sb="16" eb="18">
      <t>スイモン</t>
    </rPh>
    <rPh sb="29" eb="32">
      <t>ホドウキョウ</t>
    </rPh>
    <phoneticPr fontId="7"/>
  </si>
  <si>
    <t>建築用金属製品</t>
    <rPh sb="0" eb="3">
      <t>ケンチクヨウ</t>
    </rPh>
    <rPh sb="3" eb="5">
      <t>キンゾク</t>
    </rPh>
    <rPh sb="5" eb="7">
      <t>セイヒン</t>
    </rPh>
    <phoneticPr fontId="7"/>
  </si>
  <si>
    <t>アルミニウム製サッシ・ドア、金属製サッシ・ドア・シャッタ、ユニットハウス、階段、ベランダ、手すり、防護さく、バリケード、金属製建具、ガレージ</t>
    <rPh sb="6" eb="7">
      <t>セイ</t>
    </rPh>
    <rPh sb="14" eb="17">
      <t>キンゾクセイ</t>
    </rPh>
    <rPh sb="37" eb="39">
      <t>カイダン</t>
    </rPh>
    <rPh sb="45" eb="46">
      <t>テ</t>
    </rPh>
    <rPh sb="49" eb="51">
      <t>ボウゴ</t>
    </rPh>
    <rPh sb="60" eb="63">
      <t>キンゾクセイ</t>
    </rPh>
    <rPh sb="63" eb="65">
      <t>タテグ</t>
    </rPh>
    <phoneticPr fontId="7"/>
  </si>
  <si>
    <t>その他の金属製品</t>
  </si>
  <si>
    <t>ガス・石油機器・暖房・調理装置</t>
    <rPh sb="3" eb="5">
      <t>セキユ</t>
    </rPh>
    <rPh sb="5" eb="7">
      <t>キキ</t>
    </rPh>
    <rPh sb="8" eb="10">
      <t>ダンボウ</t>
    </rPh>
    <rPh sb="11" eb="13">
      <t>チョウリ</t>
    </rPh>
    <rPh sb="13" eb="15">
      <t>ソウチ</t>
    </rPh>
    <phoneticPr fontId="7"/>
  </si>
  <si>
    <t>ガスこんろ、風呂釜、湯沸し器、石油ストーブ、暖房器、太陽熱温水器、ガス冷蔵庫、ガスストーブ、温水ボイラ、スチームヒーター、温水器、石炭ストーブ、暖炉、こたつ</t>
    <rPh sb="6" eb="8">
      <t>フロ</t>
    </rPh>
    <rPh sb="8" eb="9">
      <t>ガマ</t>
    </rPh>
    <rPh sb="10" eb="12">
      <t>ユワカ</t>
    </rPh>
    <rPh sb="13" eb="14">
      <t>キ</t>
    </rPh>
    <rPh sb="15" eb="17">
      <t>セキユ</t>
    </rPh>
    <rPh sb="22" eb="24">
      <t>ダンボウ</t>
    </rPh>
    <rPh sb="24" eb="25">
      <t>キ</t>
    </rPh>
    <rPh sb="26" eb="29">
      <t>タイヨウネツ</t>
    </rPh>
    <rPh sb="29" eb="32">
      <t>オンスイキ</t>
    </rPh>
    <rPh sb="35" eb="38">
      <t>レイゾウコ</t>
    </rPh>
    <rPh sb="46" eb="48">
      <t>オンスイ</t>
    </rPh>
    <rPh sb="61" eb="64">
      <t>オンスイキ</t>
    </rPh>
    <rPh sb="65" eb="67">
      <t>セキタン</t>
    </rPh>
    <rPh sb="72" eb="74">
      <t>ダンロ</t>
    </rPh>
    <phoneticPr fontId="7"/>
  </si>
  <si>
    <t>その他の金属製品</t>
    <rPh sb="2" eb="3">
      <t>ホカ</t>
    </rPh>
    <rPh sb="4" eb="6">
      <t>キンゾク</t>
    </rPh>
    <rPh sb="6" eb="8">
      <t>セイヒン</t>
    </rPh>
    <phoneticPr fontId="7"/>
  </si>
  <si>
    <t>ボルト、ナット、リベット、小ねじ、スパイク、ピン、びょう、ターンバックル、犬くぎ、ファスナー、ばね、ぜんまい、ドラム缶、石油缶、食缶、高圧容器、菓子缶、ジュース缶、茶筒、塗料缶、ドロップ缶、ビール缶、バケツ、湯たんぽ、ＬＰガス容器、ボンベ、煙突、集塵ダクト、冷暖房ダクト、エルボー、ソケット、プラグ、給水器、浄水器、シャワー、水栓器具、水道排水器具、ノズル、排水管、のこぎり、やすり、刃物、安全かみそり、替刃、はさみ、バリカン、包丁、出刃包丁、ナイフ、斧、金づち、彫刻刀、まさかり、ショベル、つるはし、栓抜き、爪切り、ピンセット、スパナ、ドライバー、ドリル、ヤットコ、農器具、フライパン</t>
    <rPh sb="13" eb="14">
      <t>コ</t>
    </rPh>
    <rPh sb="37" eb="38">
      <t>イヌ</t>
    </rPh>
    <rPh sb="58" eb="59">
      <t>カン</t>
    </rPh>
    <rPh sb="60" eb="62">
      <t>セキユ</t>
    </rPh>
    <rPh sb="62" eb="63">
      <t>カン</t>
    </rPh>
    <rPh sb="72" eb="74">
      <t>カシ</t>
    </rPh>
    <rPh sb="74" eb="75">
      <t>カン</t>
    </rPh>
    <rPh sb="80" eb="81">
      <t>カン</t>
    </rPh>
    <rPh sb="82" eb="83">
      <t>チャ</t>
    </rPh>
    <rPh sb="83" eb="84">
      <t>トウ</t>
    </rPh>
    <rPh sb="85" eb="87">
      <t>トリョウ</t>
    </rPh>
    <rPh sb="87" eb="88">
      <t>カン</t>
    </rPh>
    <rPh sb="93" eb="94">
      <t>カン</t>
    </rPh>
    <rPh sb="98" eb="99">
      <t>カン</t>
    </rPh>
    <rPh sb="104" eb="105">
      <t>ユ</t>
    </rPh>
    <rPh sb="113" eb="115">
      <t>ヨウキ</t>
    </rPh>
    <rPh sb="120" eb="122">
      <t>エントツ</t>
    </rPh>
    <rPh sb="150" eb="152">
      <t>キュウスイ</t>
    </rPh>
    <rPh sb="152" eb="153">
      <t>キ</t>
    </rPh>
    <rPh sb="154" eb="157">
      <t>ジョウスイキ</t>
    </rPh>
    <phoneticPr fontId="7"/>
  </si>
  <si>
    <t>はん用機械</t>
    <rPh sb="2" eb="3">
      <t>ヨウ</t>
    </rPh>
    <phoneticPr fontId="7"/>
  </si>
  <si>
    <t>ボイラ・原動機</t>
    <rPh sb="4" eb="7">
      <t>ゲンドウキ</t>
    </rPh>
    <phoneticPr fontId="7"/>
  </si>
  <si>
    <t>ボイラ、タービン、原動機（はん用ガソリン機関、原子動力炉、発電用水車、風力機関）</t>
    <rPh sb="9" eb="12">
      <t>ゲンドウキ</t>
    </rPh>
    <rPh sb="15" eb="16">
      <t>ヨウ</t>
    </rPh>
    <rPh sb="20" eb="22">
      <t>キカン</t>
    </rPh>
    <rPh sb="23" eb="25">
      <t>ゲンシ</t>
    </rPh>
    <rPh sb="25" eb="28">
      <t>ドウリョクロ</t>
    </rPh>
    <rPh sb="29" eb="32">
      <t>ハツデンヨウ</t>
    </rPh>
    <rPh sb="32" eb="34">
      <t>スイシャ</t>
    </rPh>
    <rPh sb="35" eb="37">
      <t>フウリョク</t>
    </rPh>
    <rPh sb="37" eb="39">
      <t>キカン</t>
    </rPh>
    <phoneticPr fontId="7"/>
  </si>
  <si>
    <t>ポンプ・圧縮機</t>
    <rPh sb="4" eb="7">
      <t>アッシュクキ</t>
    </rPh>
    <phoneticPr fontId="7"/>
  </si>
  <si>
    <t>家庭用電気ポンプ、油圧ポンプ、油圧バルブ、空気圧縮機</t>
    <rPh sb="0" eb="3">
      <t>カテイヨウ</t>
    </rPh>
    <rPh sb="3" eb="5">
      <t>デンキ</t>
    </rPh>
    <rPh sb="9" eb="11">
      <t>ユアツ</t>
    </rPh>
    <rPh sb="15" eb="17">
      <t>ユアツ</t>
    </rPh>
    <rPh sb="21" eb="23">
      <t>クウキ</t>
    </rPh>
    <rPh sb="23" eb="26">
      <t>アッシュクキ</t>
    </rPh>
    <phoneticPr fontId="7"/>
  </si>
  <si>
    <t>運搬機械</t>
    <rPh sb="0" eb="2">
      <t>ウンパン</t>
    </rPh>
    <rPh sb="2" eb="4">
      <t>キカイ</t>
    </rPh>
    <phoneticPr fontId="7"/>
  </si>
  <si>
    <t>エレベータ（家庭用含む）、エスカレータ、クレーン、コンベア</t>
    <rPh sb="6" eb="9">
      <t>カテイヨウ</t>
    </rPh>
    <rPh sb="9" eb="10">
      <t>フク</t>
    </rPh>
    <phoneticPr fontId="7"/>
  </si>
  <si>
    <t>冷凍機・温湿調整装置</t>
    <rPh sb="0" eb="3">
      <t>レイトウキ</t>
    </rPh>
    <rPh sb="4" eb="5">
      <t>アツシ</t>
    </rPh>
    <rPh sb="5" eb="6">
      <t>シメ</t>
    </rPh>
    <rPh sb="6" eb="8">
      <t>チョウセイ</t>
    </rPh>
    <rPh sb="8" eb="10">
      <t>ソウチ</t>
    </rPh>
    <phoneticPr fontId="7"/>
  </si>
  <si>
    <t>冷凍庫、冷却塔、冷蔵装置、凍結装置、製氷装置、除湿器（民生用除く）</t>
    <rPh sb="0" eb="3">
      <t>レイトウコ</t>
    </rPh>
    <rPh sb="4" eb="7">
      <t>レイキャクトウ</t>
    </rPh>
    <rPh sb="8" eb="10">
      <t>レイゾウ</t>
    </rPh>
    <rPh sb="10" eb="12">
      <t>ソウチ</t>
    </rPh>
    <rPh sb="13" eb="15">
      <t>トウケツ</t>
    </rPh>
    <rPh sb="15" eb="17">
      <t>ソウチ</t>
    </rPh>
    <rPh sb="18" eb="20">
      <t>セイヒョウ</t>
    </rPh>
    <rPh sb="20" eb="22">
      <t>ソウチ</t>
    </rPh>
    <rPh sb="23" eb="26">
      <t>ジョシツキ</t>
    </rPh>
    <rPh sb="27" eb="30">
      <t>ミンセイヨウ</t>
    </rPh>
    <rPh sb="30" eb="31">
      <t>ノゾ</t>
    </rPh>
    <phoneticPr fontId="7"/>
  </si>
  <si>
    <t>その他のはん用機械</t>
    <rPh sb="2" eb="3">
      <t>ホカ</t>
    </rPh>
    <rPh sb="6" eb="7">
      <t>ヨウ</t>
    </rPh>
    <rPh sb="7" eb="9">
      <t>キカイ</t>
    </rPh>
    <phoneticPr fontId="7"/>
  </si>
  <si>
    <t>ベアリング、玉軸受、ころ軸受、軸受ユニット、動力伝導装置、消火器具、歯車、ローラーチェーン、工業窯炉（キュポラ、コークス炉）、高温・高圧バルブ・コック、ピストンリング</t>
    <rPh sb="6" eb="7">
      <t>タマ</t>
    </rPh>
    <rPh sb="7" eb="8">
      <t>ジク</t>
    </rPh>
    <rPh sb="8" eb="9">
      <t>ウ</t>
    </rPh>
    <rPh sb="12" eb="13">
      <t>ジク</t>
    </rPh>
    <rPh sb="13" eb="14">
      <t>ウ</t>
    </rPh>
    <rPh sb="15" eb="17">
      <t>ジクウ</t>
    </rPh>
    <rPh sb="22" eb="24">
      <t>ドウリョク</t>
    </rPh>
    <rPh sb="24" eb="26">
      <t>デンドウ</t>
    </rPh>
    <rPh sb="26" eb="28">
      <t>ソウチ</t>
    </rPh>
    <rPh sb="29" eb="31">
      <t>ショウカ</t>
    </rPh>
    <rPh sb="31" eb="33">
      <t>キグ</t>
    </rPh>
    <rPh sb="34" eb="36">
      <t>ハグルマ</t>
    </rPh>
    <rPh sb="46" eb="48">
      <t>コウギョウ</t>
    </rPh>
    <rPh sb="48" eb="49">
      <t>ヨウ</t>
    </rPh>
    <rPh sb="49" eb="50">
      <t>ロ</t>
    </rPh>
    <rPh sb="60" eb="61">
      <t>ロ</t>
    </rPh>
    <rPh sb="63" eb="65">
      <t>コウオン</t>
    </rPh>
    <rPh sb="66" eb="68">
      <t>コウアツ</t>
    </rPh>
    <phoneticPr fontId="7"/>
  </si>
  <si>
    <t>生産用機械</t>
    <rPh sb="0" eb="3">
      <t>セイサンヨウ</t>
    </rPh>
    <phoneticPr fontId="7"/>
  </si>
  <si>
    <t>農業用機械</t>
    <rPh sb="0" eb="2">
      <t>ノウギョウ</t>
    </rPh>
    <rPh sb="2" eb="3">
      <t>ヨウ</t>
    </rPh>
    <rPh sb="3" eb="5">
      <t>キカイ</t>
    </rPh>
    <phoneticPr fontId="7"/>
  </si>
  <si>
    <t>耕うん機、トラクタ、噴霧器、田植機、脱穀機、農業用乾燥機、コンバイン、稲麦刈取機</t>
    <rPh sb="0" eb="4">
      <t>コウウンキ</t>
    </rPh>
    <rPh sb="10" eb="13">
      <t>フンムキ</t>
    </rPh>
    <rPh sb="14" eb="16">
      <t>タウエ</t>
    </rPh>
    <rPh sb="16" eb="17">
      <t>キ</t>
    </rPh>
    <rPh sb="18" eb="21">
      <t>ダッコクキ</t>
    </rPh>
    <rPh sb="22" eb="25">
      <t>ノウギョウヨウ</t>
    </rPh>
    <rPh sb="25" eb="28">
      <t>カンソウキ</t>
    </rPh>
    <rPh sb="35" eb="36">
      <t>イネ</t>
    </rPh>
    <rPh sb="36" eb="37">
      <t>ムギ</t>
    </rPh>
    <rPh sb="37" eb="39">
      <t>カリトリ</t>
    </rPh>
    <rPh sb="39" eb="40">
      <t>キ</t>
    </rPh>
    <phoneticPr fontId="7"/>
  </si>
  <si>
    <t>建設・鉱山機械</t>
    <rPh sb="0" eb="2">
      <t>ケンセツ</t>
    </rPh>
    <rPh sb="3" eb="5">
      <t>コウザン</t>
    </rPh>
    <rPh sb="5" eb="7">
      <t>キカイ</t>
    </rPh>
    <phoneticPr fontId="7"/>
  </si>
  <si>
    <t>掘削機、建設用クレーン、アスファルト舗装機械、コンクリート機械、基礎工事用機械、穿孔機、削岩機、建設用トラクタ、建設用ショベルトラック</t>
    <rPh sb="0" eb="3">
      <t>クッサクキ</t>
    </rPh>
    <rPh sb="4" eb="7">
      <t>ケンセツヨウ</t>
    </rPh>
    <rPh sb="18" eb="20">
      <t>ホソウ</t>
    </rPh>
    <rPh sb="20" eb="22">
      <t>キカイ</t>
    </rPh>
    <rPh sb="29" eb="31">
      <t>キカイ</t>
    </rPh>
    <rPh sb="32" eb="34">
      <t>キソ</t>
    </rPh>
    <rPh sb="34" eb="36">
      <t>コウジ</t>
    </rPh>
    <rPh sb="36" eb="37">
      <t>ヨウ</t>
    </rPh>
    <rPh sb="37" eb="39">
      <t>キカイ</t>
    </rPh>
    <rPh sb="40" eb="42">
      <t>センコウ</t>
    </rPh>
    <rPh sb="42" eb="43">
      <t>キ</t>
    </rPh>
    <rPh sb="44" eb="47">
      <t>サクガンキ</t>
    </rPh>
    <rPh sb="48" eb="51">
      <t>ケンセツヨウ</t>
    </rPh>
    <rPh sb="56" eb="59">
      <t>ケンセツヨウ</t>
    </rPh>
    <phoneticPr fontId="7"/>
  </si>
  <si>
    <t>繊維機械</t>
    <rPh sb="0" eb="2">
      <t>センイ</t>
    </rPh>
    <rPh sb="2" eb="4">
      <t>キカイ</t>
    </rPh>
    <phoneticPr fontId="7"/>
  </si>
  <si>
    <t>ミシン、毛糸手編機械、化学繊維機械、紡績機械、製織機械、染色整理仕上機械</t>
    <rPh sb="4" eb="6">
      <t>ケイト</t>
    </rPh>
    <rPh sb="6" eb="8">
      <t>テア</t>
    </rPh>
    <rPh sb="8" eb="10">
      <t>キカイ</t>
    </rPh>
    <rPh sb="11" eb="13">
      <t>カガク</t>
    </rPh>
    <rPh sb="13" eb="15">
      <t>センイ</t>
    </rPh>
    <rPh sb="15" eb="17">
      <t>キカイ</t>
    </rPh>
    <rPh sb="18" eb="20">
      <t>ボウセキ</t>
    </rPh>
    <rPh sb="20" eb="22">
      <t>キカイ</t>
    </rPh>
    <rPh sb="23" eb="24">
      <t>セイ</t>
    </rPh>
    <rPh sb="24" eb="25">
      <t>オリ</t>
    </rPh>
    <rPh sb="25" eb="27">
      <t>キカイ</t>
    </rPh>
    <rPh sb="28" eb="30">
      <t>センショク</t>
    </rPh>
    <rPh sb="30" eb="32">
      <t>セイリ</t>
    </rPh>
    <rPh sb="32" eb="34">
      <t>シア</t>
    </rPh>
    <rPh sb="34" eb="36">
      <t>キカイ</t>
    </rPh>
    <phoneticPr fontId="7"/>
  </si>
  <si>
    <t>生活関連産業用機械</t>
    <rPh sb="0" eb="2">
      <t>セイカツ</t>
    </rPh>
    <rPh sb="2" eb="4">
      <t>カンレン</t>
    </rPh>
    <rPh sb="4" eb="7">
      <t>サンギョウヨウ</t>
    </rPh>
    <rPh sb="7" eb="9">
      <t>キカイ</t>
    </rPh>
    <phoneticPr fontId="7"/>
  </si>
  <si>
    <t>食品機械、穀物処理機械、製パン・製菓機械、醸造用機械、牛乳加工・乳製品製造機械、肉製品・水産製品製造機械、木材加工機械、合板機械、パルプ製造機械、断裁機、巻取機、コーティングマシン、印刷機械、製本機械、紙工機械、段ボール製造機械、包装・荷造機械</t>
    <rPh sb="0" eb="2">
      <t>ショクヒン</t>
    </rPh>
    <rPh sb="2" eb="4">
      <t>キカイ</t>
    </rPh>
    <rPh sb="5" eb="7">
      <t>コクモツ</t>
    </rPh>
    <rPh sb="7" eb="9">
      <t>ショリ</t>
    </rPh>
    <rPh sb="9" eb="11">
      <t>キカイ</t>
    </rPh>
    <rPh sb="12" eb="13">
      <t>セイ</t>
    </rPh>
    <rPh sb="16" eb="18">
      <t>セイカ</t>
    </rPh>
    <rPh sb="18" eb="20">
      <t>キカイ</t>
    </rPh>
    <rPh sb="21" eb="24">
      <t>ジョウゾウヨウ</t>
    </rPh>
    <rPh sb="24" eb="26">
      <t>キカイ</t>
    </rPh>
    <rPh sb="27" eb="29">
      <t>ギュウニュウ</t>
    </rPh>
    <rPh sb="29" eb="31">
      <t>カコウ</t>
    </rPh>
    <rPh sb="32" eb="35">
      <t>ニュウセイヒン</t>
    </rPh>
    <rPh sb="35" eb="37">
      <t>セイゾウ</t>
    </rPh>
    <rPh sb="37" eb="39">
      <t>キカイ</t>
    </rPh>
    <rPh sb="40" eb="43">
      <t>ニクセイヒン</t>
    </rPh>
    <rPh sb="44" eb="46">
      <t>スイサン</t>
    </rPh>
    <rPh sb="46" eb="48">
      <t>セイヒン</t>
    </rPh>
    <rPh sb="48" eb="50">
      <t>セイゾウ</t>
    </rPh>
    <rPh sb="50" eb="52">
      <t>キカイ</t>
    </rPh>
    <rPh sb="53" eb="55">
      <t>モクザイ</t>
    </rPh>
    <rPh sb="55" eb="57">
      <t>カコウ</t>
    </rPh>
    <rPh sb="57" eb="59">
      <t>キカイ</t>
    </rPh>
    <rPh sb="60" eb="62">
      <t>ゴウバン</t>
    </rPh>
    <rPh sb="62" eb="64">
      <t>キカイ</t>
    </rPh>
    <rPh sb="68" eb="70">
      <t>セイゾウ</t>
    </rPh>
    <rPh sb="70" eb="72">
      <t>キカイ</t>
    </rPh>
    <rPh sb="73" eb="76">
      <t>ダンサイキ</t>
    </rPh>
    <rPh sb="77" eb="79">
      <t>マキトリ</t>
    </rPh>
    <rPh sb="79" eb="80">
      <t>キ</t>
    </rPh>
    <rPh sb="91" eb="93">
      <t>インサツ</t>
    </rPh>
    <rPh sb="93" eb="95">
      <t>キカイ</t>
    </rPh>
    <rPh sb="96" eb="97">
      <t>セイ</t>
    </rPh>
    <rPh sb="97" eb="98">
      <t>ホン</t>
    </rPh>
    <rPh sb="98" eb="100">
      <t>キカイ</t>
    </rPh>
    <rPh sb="101" eb="103">
      <t>シコウ</t>
    </rPh>
    <rPh sb="103" eb="105">
      <t>キカイ</t>
    </rPh>
    <rPh sb="106" eb="107">
      <t>ダン</t>
    </rPh>
    <rPh sb="110" eb="112">
      <t>セイゾウ</t>
    </rPh>
    <rPh sb="112" eb="114">
      <t>キカイ</t>
    </rPh>
    <rPh sb="115" eb="117">
      <t>ホウソウ</t>
    </rPh>
    <rPh sb="118" eb="120">
      <t>ニヅク</t>
    </rPh>
    <rPh sb="120" eb="122">
      <t>キカイ</t>
    </rPh>
    <phoneticPr fontId="7"/>
  </si>
  <si>
    <t>基礎素材産業用機械</t>
    <rPh sb="0" eb="2">
      <t>キソ</t>
    </rPh>
    <rPh sb="2" eb="4">
      <t>ソザイ</t>
    </rPh>
    <rPh sb="4" eb="7">
      <t>サンギョウヨウ</t>
    </rPh>
    <rPh sb="7" eb="9">
      <t>キカイ</t>
    </rPh>
    <phoneticPr fontId="7"/>
  </si>
  <si>
    <t>ろ過機器、分離機器、熱交換器、かくはん機、溶解機、蒸留機器、乳化機、集じん機器、鋳造機械、ダイカストマシン、プラスチック加工機械、押出成形機</t>
    <rPh sb="1" eb="2">
      <t>カ</t>
    </rPh>
    <rPh sb="2" eb="4">
      <t>キキ</t>
    </rPh>
    <rPh sb="5" eb="7">
      <t>ブンリ</t>
    </rPh>
    <rPh sb="7" eb="9">
      <t>キキ</t>
    </rPh>
    <rPh sb="10" eb="14">
      <t>ネツコウカンキ</t>
    </rPh>
    <rPh sb="19" eb="20">
      <t>キ</t>
    </rPh>
    <rPh sb="21" eb="23">
      <t>ヨウカイ</t>
    </rPh>
    <rPh sb="23" eb="24">
      <t>キ</t>
    </rPh>
    <rPh sb="25" eb="27">
      <t>ジョウリュウ</t>
    </rPh>
    <rPh sb="27" eb="29">
      <t>キキ</t>
    </rPh>
    <rPh sb="30" eb="31">
      <t>ニュウ</t>
    </rPh>
    <rPh sb="31" eb="32">
      <t>カ</t>
    </rPh>
    <rPh sb="32" eb="33">
      <t>キ</t>
    </rPh>
    <rPh sb="34" eb="35">
      <t>シュウ</t>
    </rPh>
    <rPh sb="37" eb="38">
      <t>キ</t>
    </rPh>
    <rPh sb="38" eb="39">
      <t>キ</t>
    </rPh>
    <rPh sb="40" eb="42">
      <t>チュウゾウ</t>
    </rPh>
    <rPh sb="42" eb="44">
      <t>キカイ</t>
    </rPh>
    <rPh sb="60" eb="62">
      <t>カコウ</t>
    </rPh>
    <rPh sb="62" eb="64">
      <t>キカイ</t>
    </rPh>
    <rPh sb="65" eb="67">
      <t>オシダシ</t>
    </rPh>
    <rPh sb="67" eb="70">
      <t>セイケイキ</t>
    </rPh>
    <phoneticPr fontId="7"/>
  </si>
  <si>
    <t>金属加工機械</t>
    <rPh sb="0" eb="2">
      <t>キンゾク</t>
    </rPh>
    <rPh sb="2" eb="4">
      <t>カコウ</t>
    </rPh>
    <rPh sb="4" eb="6">
      <t>キカイ</t>
    </rPh>
    <rPh sb="5" eb="6">
      <t>コウサク</t>
    </rPh>
    <phoneticPr fontId="7"/>
  </si>
  <si>
    <t>旋盤、フライス盤、研削盤、歯車仕上機械、マシニングセンタ、圧延機械、ベンディングマシン、液圧プレス、せん断機、特殊鋼切削工具、電動工具</t>
    <rPh sb="9" eb="11">
      <t>ケンサク</t>
    </rPh>
    <rPh sb="11" eb="12">
      <t>バン</t>
    </rPh>
    <rPh sb="13" eb="15">
      <t>ハグルマ</t>
    </rPh>
    <rPh sb="15" eb="17">
      <t>シアゲ</t>
    </rPh>
    <rPh sb="17" eb="19">
      <t>キカイ</t>
    </rPh>
    <rPh sb="29" eb="30">
      <t>アツ</t>
    </rPh>
    <rPh sb="30" eb="31">
      <t>ノ</t>
    </rPh>
    <rPh sb="31" eb="33">
      <t>キカイ</t>
    </rPh>
    <rPh sb="44" eb="45">
      <t>エキ</t>
    </rPh>
    <rPh sb="45" eb="46">
      <t>アツ</t>
    </rPh>
    <rPh sb="52" eb="53">
      <t>ダン</t>
    </rPh>
    <rPh sb="53" eb="54">
      <t>キ</t>
    </rPh>
    <rPh sb="55" eb="57">
      <t>トクシュ</t>
    </rPh>
    <rPh sb="58" eb="60">
      <t>セッサク</t>
    </rPh>
    <rPh sb="60" eb="62">
      <t>コウグ</t>
    </rPh>
    <rPh sb="63" eb="65">
      <t>デンドウ</t>
    </rPh>
    <rPh sb="65" eb="67">
      <t>コウグ</t>
    </rPh>
    <phoneticPr fontId="7"/>
  </si>
  <si>
    <t>半導体製造装置</t>
    <rPh sb="0" eb="3">
      <t>ハンドウタイ</t>
    </rPh>
    <rPh sb="3" eb="5">
      <t>セイゾウ</t>
    </rPh>
    <rPh sb="5" eb="7">
      <t>ソウチ</t>
    </rPh>
    <phoneticPr fontId="7"/>
  </si>
  <si>
    <t>ウェーハープロセス用処理装置、組立用装置、フラットパネルディスプレイ製造装置</t>
    <rPh sb="9" eb="10">
      <t>ヨウ</t>
    </rPh>
    <rPh sb="10" eb="12">
      <t>ショリ</t>
    </rPh>
    <rPh sb="12" eb="14">
      <t>ソウチ</t>
    </rPh>
    <rPh sb="15" eb="18">
      <t>クミタテヨウ</t>
    </rPh>
    <rPh sb="18" eb="20">
      <t>ソウチ</t>
    </rPh>
    <rPh sb="34" eb="36">
      <t>セイゾウ</t>
    </rPh>
    <rPh sb="36" eb="38">
      <t>ソウチ</t>
    </rPh>
    <phoneticPr fontId="7"/>
  </si>
  <si>
    <t>その他の生産用機械</t>
    <rPh sb="2" eb="3">
      <t>ホカ</t>
    </rPh>
    <rPh sb="4" eb="6">
      <t>セイサン</t>
    </rPh>
    <rPh sb="6" eb="7">
      <t>ヨウ</t>
    </rPh>
    <rPh sb="7" eb="9">
      <t>キカイ</t>
    </rPh>
    <phoneticPr fontId="7"/>
  </si>
  <si>
    <t>金型、真空ポンプ、真空化学装置、スパッタリング装置、ドライエッチング装置、ロボット、ゴム工業用機械器具、ガラス工業用特殊機械、たばこ製造機械、化学薬品・医薬品製造用特殊機械、帽子製造機械、皮革処理機械</t>
    <rPh sb="0" eb="2">
      <t>カナガタ</t>
    </rPh>
    <rPh sb="3" eb="5">
      <t>シンクウ</t>
    </rPh>
    <rPh sb="9" eb="11">
      <t>シンクウ</t>
    </rPh>
    <rPh sb="11" eb="13">
      <t>カガク</t>
    </rPh>
    <rPh sb="13" eb="15">
      <t>ソウチ</t>
    </rPh>
    <rPh sb="23" eb="25">
      <t>ソウチ</t>
    </rPh>
    <rPh sb="34" eb="36">
      <t>ソウチ</t>
    </rPh>
    <rPh sb="44" eb="47">
      <t>コウギョウヨウ</t>
    </rPh>
    <rPh sb="47" eb="49">
      <t>キカイ</t>
    </rPh>
    <rPh sb="49" eb="51">
      <t>キグ</t>
    </rPh>
    <rPh sb="55" eb="58">
      <t>コウギョウヨウ</t>
    </rPh>
    <rPh sb="58" eb="60">
      <t>トクシュ</t>
    </rPh>
    <rPh sb="60" eb="62">
      <t>キカイ</t>
    </rPh>
    <rPh sb="66" eb="68">
      <t>セイゾウ</t>
    </rPh>
    <rPh sb="68" eb="70">
      <t>キカイ</t>
    </rPh>
    <rPh sb="71" eb="73">
      <t>カガク</t>
    </rPh>
    <rPh sb="73" eb="75">
      <t>ヤクヒン</t>
    </rPh>
    <rPh sb="76" eb="79">
      <t>イヤクヒン</t>
    </rPh>
    <rPh sb="79" eb="82">
      <t>セイゾウヨウ</t>
    </rPh>
    <rPh sb="82" eb="84">
      <t>トクシュ</t>
    </rPh>
    <rPh sb="84" eb="86">
      <t>キカイ</t>
    </rPh>
    <rPh sb="87" eb="89">
      <t>ボウシ</t>
    </rPh>
    <rPh sb="89" eb="91">
      <t>セイゾウ</t>
    </rPh>
    <rPh sb="91" eb="93">
      <t>キカイ</t>
    </rPh>
    <rPh sb="94" eb="95">
      <t>カワ</t>
    </rPh>
    <rPh sb="95" eb="96">
      <t>カワ</t>
    </rPh>
    <rPh sb="96" eb="98">
      <t>ショリ</t>
    </rPh>
    <rPh sb="98" eb="100">
      <t>キカイ</t>
    </rPh>
    <phoneticPr fontId="7"/>
  </si>
  <si>
    <t>業務用機械</t>
    <rPh sb="0" eb="3">
      <t>ギョウムヨウ</t>
    </rPh>
    <rPh sb="3" eb="5">
      <t>キカイ</t>
    </rPh>
    <phoneticPr fontId="7"/>
  </si>
  <si>
    <t>事務用機械</t>
    <rPh sb="0" eb="3">
      <t>ジムヨウ</t>
    </rPh>
    <rPh sb="3" eb="5">
      <t>キカイ</t>
    </rPh>
    <phoneticPr fontId="7"/>
  </si>
  <si>
    <t>複写機、計算機械、レジスタ、タイプライタ、タイムレコーダ、タイムスタンプ、あて名印刷機、マイクロ写真機、オフセット印刷機、硬貨計算機、シュレッダ</t>
    <rPh sb="0" eb="3">
      <t>フクシャキ</t>
    </rPh>
    <rPh sb="4" eb="6">
      <t>ケイサン</t>
    </rPh>
    <rPh sb="6" eb="8">
      <t>キカイ</t>
    </rPh>
    <rPh sb="39" eb="40">
      <t>ナ</t>
    </rPh>
    <rPh sb="40" eb="42">
      <t>インサツ</t>
    </rPh>
    <rPh sb="42" eb="43">
      <t>キ</t>
    </rPh>
    <rPh sb="48" eb="51">
      <t>シャシンキ</t>
    </rPh>
    <rPh sb="57" eb="60">
      <t>インサツキ</t>
    </rPh>
    <rPh sb="61" eb="63">
      <t>コウカ</t>
    </rPh>
    <rPh sb="63" eb="66">
      <t>ケイサンキ</t>
    </rPh>
    <phoneticPr fontId="7"/>
  </si>
  <si>
    <t>サービス用機器・娯楽用機器</t>
    <rPh sb="4" eb="5">
      <t>ヨウ</t>
    </rPh>
    <rPh sb="5" eb="7">
      <t>キキ</t>
    </rPh>
    <rPh sb="8" eb="11">
      <t>ゴラクヨウ</t>
    </rPh>
    <rPh sb="11" eb="13">
      <t>キキ</t>
    </rPh>
    <phoneticPr fontId="7"/>
  </si>
  <si>
    <t>硬貨計算機、エアーシュータ、オーバーヘッドプロジェクタ、卓上電子計算機、電動ホッチキス、自動販売機(飲料・たばこ・きっぷ・定期券・新聞雑誌）、娯楽用機器（パチンコ・スロットマシン・ゲームセンター用娯楽機器、メリーゴーランド、ジェットコースター、コーヒーカップ、バッティングマシン、ボーリング、パチンコ玉）、自動改札機、自動ドア、自動シャッタ、コインロッカー、事業用洗濯機、クリーニング用プレス機、業務用電気アイロン、事業用乾燥機、ランドリーユニット、業務用食器洗い機、電動椅子（理容美容業）、両替機</t>
    <rPh sb="0" eb="2">
      <t>コウカ</t>
    </rPh>
    <rPh sb="2" eb="5">
      <t>ケイサンキ</t>
    </rPh>
    <rPh sb="28" eb="30">
      <t>タクジョウ</t>
    </rPh>
    <rPh sb="30" eb="32">
      <t>デンシ</t>
    </rPh>
    <rPh sb="32" eb="35">
      <t>ケイサンキ</t>
    </rPh>
    <rPh sb="36" eb="38">
      <t>デンドウ</t>
    </rPh>
    <rPh sb="44" eb="46">
      <t>ジドウ</t>
    </rPh>
    <rPh sb="46" eb="49">
      <t>ハンバイキ</t>
    </rPh>
    <rPh sb="50" eb="52">
      <t>インリョウ</t>
    </rPh>
    <rPh sb="61" eb="64">
      <t>テイキケン</t>
    </rPh>
    <rPh sb="65" eb="67">
      <t>シンブン</t>
    </rPh>
    <rPh sb="67" eb="69">
      <t>ザッシ</t>
    </rPh>
    <rPh sb="71" eb="74">
      <t>ゴラクヨウ</t>
    </rPh>
    <rPh sb="74" eb="76">
      <t>キキ</t>
    </rPh>
    <rPh sb="97" eb="98">
      <t>ヨウ</t>
    </rPh>
    <rPh sb="98" eb="100">
      <t>ゴラク</t>
    </rPh>
    <rPh sb="100" eb="102">
      <t>キキ</t>
    </rPh>
    <rPh sb="150" eb="151">
      <t>ダマ</t>
    </rPh>
    <rPh sb="153" eb="155">
      <t>ジドウ</t>
    </rPh>
    <rPh sb="155" eb="158">
      <t>カイサツキ</t>
    </rPh>
    <rPh sb="159" eb="161">
      <t>ジドウ</t>
    </rPh>
    <rPh sb="164" eb="166">
      <t>ジドウ</t>
    </rPh>
    <rPh sb="179" eb="182">
      <t>ジギョウヨウ</t>
    </rPh>
    <rPh sb="182" eb="185">
      <t>センタクキ</t>
    </rPh>
    <rPh sb="192" eb="193">
      <t>ヨウ</t>
    </rPh>
    <rPh sb="196" eb="197">
      <t>キ</t>
    </rPh>
    <rPh sb="198" eb="201">
      <t>ギョウムヨウ</t>
    </rPh>
    <rPh sb="201" eb="203">
      <t>デンキ</t>
    </rPh>
    <rPh sb="208" eb="211">
      <t>ジギョウヨウ</t>
    </rPh>
    <rPh sb="211" eb="214">
      <t>カンソウキ</t>
    </rPh>
    <rPh sb="225" eb="228">
      <t>ギョウムヨウ</t>
    </rPh>
    <rPh sb="228" eb="230">
      <t>ショッキ</t>
    </rPh>
    <rPh sb="230" eb="231">
      <t>アラ</t>
    </rPh>
    <rPh sb="232" eb="233">
      <t>キ</t>
    </rPh>
    <rPh sb="234" eb="236">
      <t>デンドウ</t>
    </rPh>
    <rPh sb="236" eb="238">
      <t>イス</t>
    </rPh>
    <rPh sb="239" eb="241">
      <t>リヨウ</t>
    </rPh>
    <rPh sb="241" eb="243">
      <t>ビヨウ</t>
    </rPh>
    <rPh sb="243" eb="244">
      <t>ギョウ</t>
    </rPh>
    <rPh sb="246" eb="249">
      <t>リョウガエキ</t>
    </rPh>
    <phoneticPr fontId="7"/>
  </si>
  <si>
    <t>計測機器</t>
    <rPh sb="0" eb="2">
      <t>ケイソク</t>
    </rPh>
    <rPh sb="2" eb="4">
      <t>キキ</t>
    </rPh>
    <phoneticPr fontId="7"/>
  </si>
  <si>
    <t>積算体積計、はかり、温度計、圧力計、流量計、精密測定器、光分析装置、光度計、光束計、照度計、公害計測器、騒音計、地震計、測量機械器具、教育用機械、地球物理学機器、スピードメータ</t>
    <rPh sb="0" eb="2">
      <t>セキサン</t>
    </rPh>
    <rPh sb="2" eb="4">
      <t>タイセキ</t>
    </rPh>
    <rPh sb="4" eb="5">
      <t>ケイ</t>
    </rPh>
    <rPh sb="10" eb="13">
      <t>オンドケイ</t>
    </rPh>
    <rPh sb="14" eb="17">
      <t>アツリョクケイ</t>
    </rPh>
    <rPh sb="18" eb="21">
      <t>リュウリョウケイ</t>
    </rPh>
    <rPh sb="22" eb="24">
      <t>セイミツ</t>
    </rPh>
    <rPh sb="24" eb="26">
      <t>ソクテイ</t>
    </rPh>
    <rPh sb="26" eb="27">
      <t>キ</t>
    </rPh>
    <rPh sb="28" eb="29">
      <t>ヒカリ</t>
    </rPh>
    <rPh sb="29" eb="31">
      <t>ブンセキ</t>
    </rPh>
    <rPh sb="31" eb="33">
      <t>ソウチ</t>
    </rPh>
    <rPh sb="34" eb="37">
      <t>コウドケイ</t>
    </rPh>
    <rPh sb="38" eb="39">
      <t>ヒカリ</t>
    </rPh>
    <rPh sb="39" eb="40">
      <t>タバ</t>
    </rPh>
    <rPh sb="40" eb="41">
      <t>ケイ</t>
    </rPh>
    <rPh sb="42" eb="45">
      <t>ショウドケイ</t>
    </rPh>
    <rPh sb="46" eb="48">
      <t>コウガイ</t>
    </rPh>
    <rPh sb="48" eb="50">
      <t>ケイソク</t>
    </rPh>
    <rPh sb="50" eb="51">
      <t>キ</t>
    </rPh>
    <rPh sb="52" eb="55">
      <t>ソウオンケイ</t>
    </rPh>
    <rPh sb="56" eb="59">
      <t>ジシンケイ</t>
    </rPh>
    <rPh sb="60" eb="62">
      <t>ソクリョウ</t>
    </rPh>
    <rPh sb="62" eb="64">
      <t>キカイ</t>
    </rPh>
    <rPh sb="64" eb="66">
      <t>キグ</t>
    </rPh>
    <rPh sb="67" eb="70">
      <t>キョウイクヨウ</t>
    </rPh>
    <rPh sb="70" eb="72">
      <t>キカイ</t>
    </rPh>
    <rPh sb="73" eb="75">
      <t>チキュウ</t>
    </rPh>
    <rPh sb="75" eb="78">
      <t>ブツリガク</t>
    </rPh>
    <rPh sb="78" eb="80">
      <t>キキ</t>
    </rPh>
    <phoneticPr fontId="7"/>
  </si>
  <si>
    <t>医療用機械器具</t>
    <rPh sb="0" eb="3">
      <t>イリョウヨウ</t>
    </rPh>
    <rPh sb="3" eb="5">
      <t>キカイ</t>
    </rPh>
    <rPh sb="5" eb="7">
      <t>キグ</t>
    </rPh>
    <phoneticPr fontId="7"/>
  </si>
  <si>
    <t>医療用機械器具・装置、病院用器具・装置、歯科用機械器具・装置、動物用医療機械器具、医療用品、歯科材料</t>
    <rPh sb="0" eb="3">
      <t>イリョウヨウ</t>
    </rPh>
    <rPh sb="3" eb="5">
      <t>キカイ</t>
    </rPh>
    <rPh sb="5" eb="7">
      <t>キグ</t>
    </rPh>
    <rPh sb="8" eb="10">
      <t>ソウチ</t>
    </rPh>
    <rPh sb="11" eb="14">
      <t>ビョウインヨウ</t>
    </rPh>
    <rPh sb="14" eb="16">
      <t>キグ</t>
    </rPh>
    <rPh sb="17" eb="19">
      <t>ソウチ</t>
    </rPh>
    <rPh sb="20" eb="22">
      <t>シカ</t>
    </rPh>
    <rPh sb="22" eb="23">
      <t>ヨウ</t>
    </rPh>
    <rPh sb="23" eb="25">
      <t>キカイ</t>
    </rPh>
    <rPh sb="25" eb="27">
      <t>キグ</t>
    </rPh>
    <rPh sb="28" eb="30">
      <t>ソウチ</t>
    </rPh>
    <rPh sb="31" eb="34">
      <t>ドウブツヨウ</t>
    </rPh>
    <rPh sb="34" eb="36">
      <t>イリョウ</t>
    </rPh>
    <rPh sb="36" eb="38">
      <t>キカイ</t>
    </rPh>
    <rPh sb="38" eb="40">
      <t>キグ</t>
    </rPh>
    <rPh sb="41" eb="43">
      <t>イリョウ</t>
    </rPh>
    <rPh sb="43" eb="45">
      <t>ヨウヒン</t>
    </rPh>
    <rPh sb="46" eb="48">
      <t>シカ</t>
    </rPh>
    <rPh sb="48" eb="50">
      <t>ザイリョウ</t>
    </rPh>
    <phoneticPr fontId="7"/>
  </si>
  <si>
    <t>光学機械・レンズ</t>
    <rPh sb="0" eb="2">
      <t>コウガク</t>
    </rPh>
    <rPh sb="2" eb="4">
      <t>キカイ</t>
    </rPh>
    <phoneticPr fontId="7"/>
  </si>
  <si>
    <t>カメラ、フィルタ、三脚、セルフタイマ、望遠鏡、双眼鏡、顕微鏡、拡大鏡、映画用撮影機、映写機、スライド映写機、映画現像装置、映写スクリーン、カメラ用レンズ、プリズム</t>
    <rPh sb="9" eb="11">
      <t>サンキャク</t>
    </rPh>
    <rPh sb="19" eb="22">
      <t>ボウエンキョウ</t>
    </rPh>
    <rPh sb="23" eb="26">
      <t>ソウガンキョウ</t>
    </rPh>
    <rPh sb="27" eb="30">
      <t>ケンビキョウ</t>
    </rPh>
    <rPh sb="31" eb="34">
      <t>カクダイキョウ</t>
    </rPh>
    <rPh sb="35" eb="38">
      <t>エイガヨウ</t>
    </rPh>
    <rPh sb="38" eb="41">
      <t>サツエイキ</t>
    </rPh>
    <rPh sb="42" eb="45">
      <t>エイシャキ</t>
    </rPh>
    <rPh sb="50" eb="53">
      <t>エイシャキ</t>
    </rPh>
    <rPh sb="54" eb="56">
      <t>エイガ</t>
    </rPh>
    <rPh sb="56" eb="58">
      <t>ゲンゾウ</t>
    </rPh>
    <rPh sb="58" eb="60">
      <t>ソウチ</t>
    </rPh>
    <rPh sb="61" eb="63">
      <t>エイシャ</t>
    </rPh>
    <rPh sb="72" eb="73">
      <t>ヨウ</t>
    </rPh>
    <phoneticPr fontId="7"/>
  </si>
  <si>
    <t>武器</t>
    <rPh sb="0" eb="2">
      <t>ブキ</t>
    </rPh>
    <phoneticPr fontId="7"/>
  </si>
  <si>
    <t>銃、砲、爆発物投射機、戦闘車両、銃弾、砲弾、爆発物、指揮装置、武器修理</t>
    <rPh sb="0" eb="1">
      <t>ジュウ</t>
    </rPh>
    <rPh sb="2" eb="3">
      <t>ホウ</t>
    </rPh>
    <rPh sb="4" eb="7">
      <t>バクハツブツ</t>
    </rPh>
    <rPh sb="7" eb="9">
      <t>トウシャ</t>
    </rPh>
    <rPh sb="9" eb="10">
      <t>キ</t>
    </rPh>
    <rPh sb="11" eb="13">
      <t>セントウ</t>
    </rPh>
    <rPh sb="13" eb="15">
      <t>シャリョウ</t>
    </rPh>
    <rPh sb="16" eb="18">
      <t>ジュウダン</t>
    </rPh>
    <rPh sb="19" eb="21">
      <t>ホウダン</t>
    </rPh>
    <rPh sb="22" eb="25">
      <t>バクハツブツ</t>
    </rPh>
    <rPh sb="26" eb="28">
      <t>シキ</t>
    </rPh>
    <rPh sb="28" eb="30">
      <t>ソウチ</t>
    </rPh>
    <rPh sb="31" eb="33">
      <t>ブキ</t>
    </rPh>
    <rPh sb="33" eb="35">
      <t>シュウリ</t>
    </rPh>
    <phoneticPr fontId="7"/>
  </si>
  <si>
    <t>電子デバイス</t>
    <rPh sb="0" eb="2">
      <t>デンシ</t>
    </rPh>
    <phoneticPr fontId="7"/>
  </si>
  <si>
    <t>マイクロ波管、ブラウン管、X線管、プラズマディスプレイパネル・モジュール、シリコンダイオード、整流素子、シリコントランジスタ、バイポーラ型IC、モス型IC、線形回路、液晶パネル、発光ダイオード</t>
    <rPh sb="4" eb="5">
      <t>ハ</t>
    </rPh>
    <rPh sb="5" eb="6">
      <t>カン</t>
    </rPh>
    <rPh sb="11" eb="12">
      <t>カン</t>
    </rPh>
    <rPh sb="14" eb="15">
      <t>セン</t>
    </rPh>
    <rPh sb="15" eb="16">
      <t>カン</t>
    </rPh>
    <rPh sb="47" eb="49">
      <t>セイリュウ</t>
    </rPh>
    <rPh sb="49" eb="51">
      <t>ソシ</t>
    </rPh>
    <rPh sb="68" eb="69">
      <t>ガタ</t>
    </rPh>
    <rPh sb="74" eb="75">
      <t>カタ</t>
    </rPh>
    <rPh sb="78" eb="80">
      <t>センケイ</t>
    </rPh>
    <rPh sb="80" eb="82">
      <t>カイロ</t>
    </rPh>
    <rPh sb="83" eb="85">
      <t>エキショウ</t>
    </rPh>
    <rPh sb="89" eb="91">
      <t>ハッコウ</t>
    </rPh>
    <phoneticPr fontId="7"/>
  </si>
  <si>
    <t>その他の電子部品</t>
    <rPh sb="2" eb="3">
      <t>ホカ</t>
    </rPh>
    <phoneticPr fontId="7"/>
  </si>
  <si>
    <t>LEDランプ、超小型電動機（３W未満）、SDメモリカード、メモリスティック、カセットテープ・ビデオテープ（録音録画用）、CD・DVD・BD・MO（録音録画用）、光磁気ディスク、抵抗器、コンデンサ、トランス、スイッチ、コネクタ、磁気ヘッド、小型モータ（超音波モータ、サーボモータ）、リレー</t>
    <rPh sb="7" eb="8">
      <t>チョウ</t>
    </rPh>
    <rPh sb="8" eb="10">
      <t>コガタ</t>
    </rPh>
    <rPh sb="10" eb="13">
      <t>デンドウキ</t>
    </rPh>
    <rPh sb="16" eb="18">
      <t>ミマン</t>
    </rPh>
    <phoneticPr fontId="7"/>
  </si>
  <si>
    <t>産業用電気機器</t>
    <rPh sb="0" eb="3">
      <t>サンギョウヨウ</t>
    </rPh>
    <rPh sb="3" eb="5">
      <t>デンキ</t>
    </rPh>
    <rPh sb="5" eb="7">
      <t>キキ</t>
    </rPh>
    <phoneticPr fontId="7"/>
  </si>
  <si>
    <t>発電機器、電動機、変圧器、変成器、避雷針、配電盤、監視制御装置、分電盤、配線器具（小型開閉器、スイッチ、アダプタ、ソケット、コネクタ、コンセント、タップ、プラグ、ヒューズ、端子）、内燃機関電装品（充電発電機、自動車交流発電機、磁石発電機、コイル、スパークプラグ）、アーク溶接機、コンデンサ、電気炉、電熱装置</t>
    <rPh sb="5" eb="8">
      <t>デンドウキ</t>
    </rPh>
    <rPh sb="9" eb="12">
      <t>ヘンアツキ</t>
    </rPh>
    <rPh sb="13" eb="15">
      <t>ヘンセイ</t>
    </rPh>
    <rPh sb="15" eb="16">
      <t>キ</t>
    </rPh>
    <rPh sb="17" eb="20">
      <t>ヒライシン</t>
    </rPh>
    <rPh sb="21" eb="24">
      <t>ハイデンバン</t>
    </rPh>
    <rPh sb="25" eb="27">
      <t>カンシ</t>
    </rPh>
    <rPh sb="27" eb="29">
      <t>セイギョ</t>
    </rPh>
    <rPh sb="29" eb="31">
      <t>ソウチ</t>
    </rPh>
    <rPh sb="32" eb="33">
      <t>ブン</t>
    </rPh>
    <rPh sb="33" eb="34">
      <t>デン</t>
    </rPh>
    <rPh sb="34" eb="35">
      <t>バン</t>
    </rPh>
    <rPh sb="36" eb="38">
      <t>ハイセン</t>
    </rPh>
    <rPh sb="38" eb="40">
      <t>キグ</t>
    </rPh>
    <rPh sb="41" eb="43">
      <t>コガタ</t>
    </rPh>
    <rPh sb="43" eb="46">
      <t>カイヘイキ</t>
    </rPh>
    <rPh sb="86" eb="88">
      <t>タンシ</t>
    </rPh>
    <rPh sb="90" eb="92">
      <t>ナイネン</t>
    </rPh>
    <rPh sb="92" eb="94">
      <t>キカン</t>
    </rPh>
    <rPh sb="94" eb="97">
      <t>デンソウヒン</t>
    </rPh>
    <rPh sb="98" eb="100">
      <t>ジュウデン</t>
    </rPh>
    <rPh sb="100" eb="103">
      <t>ハツデンキ</t>
    </rPh>
    <rPh sb="104" eb="107">
      <t>ジドウシャ</t>
    </rPh>
    <rPh sb="107" eb="109">
      <t>コウリュウ</t>
    </rPh>
    <rPh sb="109" eb="112">
      <t>ハツデンキ</t>
    </rPh>
    <rPh sb="113" eb="115">
      <t>ジシャク</t>
    </rPh>
    <rPh sb="115" eb="118">
      <t>ハツデンキ</t>
    </rPh>
    <rPh sb="135" eb="137">
      <t>ヨウセツ</t>
    </rPh>
    <rPh sb="137" eb="138">
      <t>キ</t>
    </rPh>
    <rPh sb="145" eb="147">
      <t>デンキ</t>
    </rPh>
    <rPh sb="147" eb="148">
      <t>ロ</t>
    </rPh>
    <rPh sb="149" eb="151">
      <t>デンネツ</t>
    </rPh>
    <rPh sb="151" eb="153">
      <t>ソウチ</t>
    </rPh>
    <phoneticPr fontId="7"/>
  </si>
  <si>
    <t>民生用電気機器</t>
    <phoneticPr fontId="7"/>
  </si>
  <si>
    <t>民生用電気機器</t>
    <rPh sb="0" eb="3">
      <t>ミンセイヨウ</t>
    </rPh>
    <phoneticPr fontId="7"/>
  </si>
  <si>
    <t>エアコン（家庭用）、電子レンジ、電気がま、ジャーポット、電気冷蔵庫、食器洗い機、クッキングヒーター、空調、扇風機、空気清浄機、電気アイロン、電気掃除機、換気扇、除湿機、加湿器、電気洗濯機、乾燥機、電気温水洗浄便座、電気カミソリ、電気ストーブ、電気カーペット、電気マッサージ器具、電動歯ブラシ、芝刈機、ファンヒータ、こんろ、ジューサ、トースター、ホットプレート、こたつ、電気ばりかん、ドライヤー</t>
    <rPh sb="5" eb="8">
      <t>カテイヨウ</t>
    </rPh>
    <rPh sb="10" eb="12">
      <t>デンシ</t>
    </rPh>
    <rPh sb="16" eb="18">
      <t>デンキ</t>
    </rPh>
    <rPh sb="28" eb="30">
      <t>デンキ</t>
    </rPh>
    <rPh sb="30" eb="33">
      <t>レイゾウコ</t>
    </rPh>
    <rPh sb="34" eb="36">
      <t>ショッキ</t>
    </rPh>
    <rPh sb="36" eb="37">
      <t>アラ</t>
    </rPh>
    <rPh sb="50" eb="52">
      <t>クウチョウ</t>
    </rPh>
    <rPh sb="53" eb="56">
      <t>センプウキ</t>
    </rPh>
    <rPh sb="57" eb="59">
      <t>クウキ</t>
    </rPh>
    <rPh sb="59" eb="61">
      <t>セイジョウ</t>
    </rPh>
    <rPh sb="61" eb="62">
      <t>キ</t>
    </rPh>
    <rPh sb="63" eb="65">
      <t>デンキ</t>
    </rPh>
    <rPh sb="70" eb="72">
      <t>デンキ</t>
    </rPh>
    <rPh sb="72" eb="75">
      <t>ソウジキ</t>
    </rPh>
    <rPh sb="76" eb="79">
      <t>カンキセン</t>
    </rPh>
    <rPh sb="80" eb="83">
      <t>ジョシツキ</t>
    </rPh>
    <rPh sb="84" eb="86">
      <t>カシツ</t>
    </rPh>
    <rPh sb="86" eb="87">
      <t>キ</t>
    </rPh>
    <rPh sb="88" eb="90">
      <t>デンキ</t>
    </rPh>
    <rPh sb="90" eb="93">
      <t>センタクキ</t>
    </rPh>
    <rPh sb="94" eb="97">
      <t>カンソウキ</t>
    </rPh>
    <rPh sb="98" eb="100">
      <t>デンキ</t>
    </rPh>
    <rPh sb="100" eb="102">
      <t>オンスイ</t>
    </rPh>
    <rPh sb="102" eb="104">
      <t>センジョウ</t>
    </rPh>
    <rPh sb="104" eb="106">
      <t>ベンザ</t>
    </rPh>
    <rPh sb="107" eb="109">
      <t>デンキ</t>
    </rPh>
    <rPh sb="114" eb="116">
      <t>デンキ</t>
    </rPh>
    <rPh sb="121" eb="123">
      <t>デンキ</t>
    </rPh>
    <rPh sb="129" eb="131">
      <t>デンキ</t>
    </rPh>
    <rPh sb="136" eb="138">
      <t>キグ</t>
    </rPh>
    <rPh sb="139" eb="141">
      <t>デンドウ</t>
    </rPh>
    <rPh sb="141" eb="142">
      <t>ハ</t>
    </rPh>
    <rPh sb="146" eb="148">
      <t>シバカリ</t>
    </rPh>
    <rPh sb="148" eb="149">
      <t>キ</t>
    </rPh>
    <rPh sb="184" eb="186">
      <t>デンキ</t>
    </rPh>
    <phoneticPr fontId="7"/>
  </si>
  <si>
    <t>電子応用装置・電気計測器</t>
    <rPh sb="0" eb="2">
      <t>デンシ</t>
    </rPh>
    <rPh sb="2" eb="4">
      <t>オウヨウ</t>
    </rPh>
    <rPh sb="4" eb="6">
      <t>ソウチ</t>
    </rPh>
    <rPh sb="7" eb="9">
      <t>デンキ</t>
    </rPh>
    <rPh sb="9" eb="12">
      <t>ケイソクキ</t>
    </rPh>
    <phoneticPr fontId="7"/>
  </si>
  <si>
    <t>電子応用装置</t>
    <rPh sb="0" eb="2">
      <t>デンシ</t>
    </rPh>
    <rPh sb="2" eb="4">
      <t>オウヨウ</t>
    </rPh>
    <rPh sb="4" eb="6">
      <t>ソウチ</t>
    </rPh>
    <phoneticPr fontId="7"/>
  </si>
  <si>
    <t>X線装置、CTスキャン装置、魚群探知機、超音波探知機、ビデオ録画装置（家庭用以外）、カラオケ装置、異物検査装置、電子顕微鏡、結石破砕装置、ペースメーカー、ガイガー計測器、赤外線カメラ、ビデオプロジェクター、レーザ装置、X線カメラ</t>
    <rPh sb="1" eb="2">
      <t>セン</t>
    </rPh>
    <rPh sb="2" eb="4">
      <t>ソウチ</t>
    </rPh>
    <rPh sb="11" eb="13">
      <t>ソウチ</t>
    </rPh>
    <rPh sb="14" eb="16">
      <t>ギョグン</t>
    </rPh>
    <rPh sb="16" eb="19">
      <t>タンチキ</t>
    </rPh>
    <rPh sb="20" eb="23">
      <t>チョウオンパ</t>
    </rPh>
    <rPh sb="23" eb="26">
      <t>タンチキ</t>
    </rPh>
    <rPh sb="30" eb="32">
      <t>ロクガ</t>
    </rPh>
    <rPh sb="32" eb="34">
      <t>ソウチ</t>
    </rPh>
    <rPh sb="35" eb="38">
      <t>カテイヨウ</t>
    </rPh>
    <rPh sb="38" eb="40">
      <t>イガイ</t>
    </rPh>
    <rPh sb="46" eb="48">
      <t>ソウチ</t>
    </rPh>
    <rPh sb="49" eb="51">
      <t>イブツ</t>
    </rPh>
    <rPh sb="51" eb="53">
      <t>ケンサ</t>
    </rPh>
    <rPh sb="53" eb="55">
      <t>ソウチ</t>
    </rPh>
    <rPh sb="56" eb="58">
      <t>デンシ</t>
    </rPh>
    <rPh sb="58" eb="61">
      <t>ケンビキョウ</t>
    </rPh>
    <rPh sb="62" eb="64">
      <t>ケッセキ</t>
    </rPh>
    <rPh sb="64" eb="65">
      <t>ハ</t>
    </rPh>
    <rPh sb="65" eb="66">
      <t>クダ</t>
    </rPh>
    <rPh sb="66" eb="68">
      <t>ソウチ</t>
    </rPh>
    <rPh sb="81" eb="84">
      <t>ケイソクキ</t>
    </rPh>
    <rPh sb="85" eb="88">
      <t>セキガイセン</t>
    </rPh>
    <rPh sb="106" eb="108">
      <t>ソウチ</t>
    </rPh>
    <rPh sb="110" eb="111">
      <t>セン</t>
    </rPh>
    <phoneticPr fontId="7"/>
  </si>
  <si>
    <t>電気計測器</t>
    <rPh sb="0" eb="2">
      <t>デンキ</t>
    </rPh>
    <rPh sb="2" eb="5">
      <t>ケイソクキ</t>
    </rPh>
    <phoneticPr fontId="7"/>
  </si>
  <si>
    <t>電圧計、電流計、電力量計、配電盤メーター、オシロスコープ、テスター、光測定器、集積回路測定器、工業計器、心電図テレメータ、脳波テレメータ、眼圧計、血液検査機器、呼吸機能検査用機器、心音計、心電図装置、骨密度測定装置</t>
    <rPh sb="0" eb="3">
      <t>デンアツケイ</t>
    </rPh>
    <rPh sb="4" eb="7">
      <t>デンリュウケイ</t>
    </rPh>
    <phoneticPr fontId="7"/>
  </si>
  <si>
    <t>その他の電気機械</t>
    <rPh sb="2" eb="3">
      <t>ホカ</t>
    </rPh>
    <rPh sb="4" eb="6">
      <t>デンキ</t>
    </rPh>
    <rPh sb="6" eb="8">
      <t>キカイ</t>
    </rPh>
    <phoneticPr fontId="7"/>
  </si>
  <si>
    <t>電球（一般電球、自動車用電球、紫外線ランプ、蛍光ランプ、クリスマスツリー用電球、水銀灯、写真閃光用電球、信号用電球）、電気照明器具（白熱電灯器具、蛍光灯器具、水銀灯器具、ヘッドライト、サーチライト）、電池（マンガン乾電池、アルカリマンガン乾電池、鉛蓄電池、リチウムイオン蓄電池、自動車用バッテリー）、太陽電池、導入線、ニクロム線、電球口金、リードフレーム、シリコンウエハ、フィラメント、永久磁石、取付具</t>
    <rPh sb="0" eb="2">
      <t>デンキュウ</t>
    </rPh>
    <rPh sb="3" eb="5">
      <t>イッパン</t>
    </rPh>
    <rPh sb="5" eb="7">
      <t>デンキュウ</t>
    </rPh>
    <rPh sb="8" eb="12">
      <t>ジドウシャヨウ</t>
    </rPh>
    <rPh sb="12" eb="14">
      <t>デンキュウ</t>
    </rPh>
    <rPh sb="15" eb="18">
      <t>シガイセン</t>
    </rPh>
    <rPh sb="22" eb="24">
      <t>ケイコウ</t>
    </rPh>
    <rPh sb="36" eb="37">
      <t>ヨウ</t>
    </rPh>
    <rPh sb="37" eb="39">
      <t>デンキュウ</t>
    </rPh>
    <rPh sb="40" eb="43">
      <t>スイギントウ</t>
    </rPh>
    <rPh sb="44" eb="46">
      <t>シャシン</t>
    </rPh>
    <rPh sb="46" eb="48">
      <t>センコウ</t>
    </rPh>
    <rPh sb="48" eb="49">
      <t>ヨウ</t>
    </rPh>
    <rPh sb="49" eb="51">
      <t>デンキュウ</t>
    </rPh>
    <rPh sb="52" eb="55">
      <t>シンゴウヨウ</t>
    </rPh>
    <rPh sb="55" eb="57">
      <t>デンキュウ</t>
    </rPh>
    <rPh sb="59" eb="61">
      <t>デンキ</t>
    </rPh>
    <rPh sb="61" eb="63">
      <t>ショウメイ</t>
    </rPh>
    <rPh sb="63" eb="65">
      <t>キグ</t>
    </rPh>
    <rPh sb="66" eb="68">
      <t>ハクネツ</t>
    </rPh>
    <rPh sb="68" eb="70">
      <t>デントウ</t>
    </rPh>
    <rPh sb="70" eb="72">
      <t>キグ</t>
    </rPh>
    <rPh sb="73" eb="76">
      <t>ケイコウトウ</t>
    </rPh>
    <rPh sb="76" eb="78">
      <t>キグ</t>
    </rPh>
    <rPh sb="79" eb="82">
      <t>スイギントウ</t>
    </rPh>
    <rPh sb="82" eb="84">
      <t>キグ</t>
    </rPh>
    <rPh sb="100" eb="102">
      <t>デンチ</t>
    </rPh>
    <rPh sb="107" eb="110">
      <t>カンデンチ</t>
    </rPh>
    <rPh sb="119" eb="122">
      <t>カンデンチ</t>
    </rPh>
    <rPh sb="123" eb="124">
      <t>ナマリ</t>
    </rPh>
    <rPh sb="124" eb="127">
      <t>チクデンチ</t>
    </rPh>
    <rPh sb="135" eb="138">
      <t>チクデンチ</t>
    </rPh>
    <rPh sb="139" eb="143">
      <t>ジドウシャヨウ</t>
    </rPh>
    <rPh sb="150" eb="152">
      <t>タイヨウ</t>
    </rPh>
    <rPh sb="152" eb="154">
      <t>デンチ</t>
    </rPh>
    <rPh sb="155" eb="157">
      <t>ドウニュウ</t>
    </rPh>
    <rPh sb="157" eb="158">
      <t>セン</t>
    </rPh>
    <rPh sb="163" eb="164">
      <t>セン</t>
    </rPh>
    <rPh sb="165" eb="167">
      <t>デンキュウ</t>
    </rPh>
    <rPh sb="167" eb="168">
      <t>クチ</t>
    </rPh>
    <rPh sb="168" eb="169">
      <t>キン</t>
    </rPh>
    <rPh sb="193" eb="195">
      <t>エイキュウ</t>
    </rPh>
    <rPh sb="195" eb="197">
      <t>ジシャク</t>
    </rPh>
    <rPh sb="198" eb="200">
      <t>トリツケ</t>
    </rPh>
    <rPh sb="200" eb="201">
      <t>グ</t>
    </rPh>
    <phoneticPr fontId="7"/>
  </si>
  <si>
    <t>通信・映像・音響機器</t>
    <rPh sb="0" eb="2">
      <t>ツウシン</t>
    </rPh>
    <rPh sb="3" eb="5">
      <t>エイゾウ</t>
    </rPh>
    <rPh sb="6" eb="8">
      <t>オンキョウ</t>
    </rPh>
    <rPh sb="8" eb="10">
      <t>キキ</t>
    </rPh>
    <phoneticPr fontId="7"/>
  </si>
  <si>
    <t>通信機械</t>
    <rPh sb="0" eb="2">
      <t>ツウシン</t>
    </rPh>
    <rPh sb="2" eb="4">
      <t>キカイ</t>
    </rPh>
    <phoneticPr fontId="7"/>
  </si>
  <si>
    <t>電話機、交換機、インターホン、ファクシミリ、テレビ会議電話装置、モデム、携帯電話、PHS、カーナビ、ラジオ・TV放送装置、携帯用通信装置、GPS、ETC、ラジオ・TV受信装置、交通信号保安装置、火災報知設備、防犯警備装置、発光信号装置、ガス警報器</t>
    <rPh sb="0" eb="3">
      <t>デンワキ</t>
    </rPh>
    <rPh sb="4" eb="6">
      <t>コウカン</t>
    </rPh>
    <rPh sb="6" eb="7">
      <t>キ</t>
    </rPh>
    <rPh sb="25" eb="27">
      <t>カイギ</t>
    </rPh>
    <rPh sb="27" eb="29">
      <t>デンワ</t>
    </rPh>
    <rPh sb="29" eb="31">
      <t>ソウチ</t>
    </rPh>
    <rPh sb="36" eb="38">
      <t>ケイタイ</t>
    </rPh>
    <rPh sb="38" eb="40">
      <t>デンワ</t>
    </rPh>
    <rPh sb="56" eb="58">
      <t>ホウソウ</t>
    </rPh>
    <rPh sb="58" eb="60">
      <t>ソウチ</t>
    </rPh>
    <rPh sb="61" eb="64">
      <t>ケイタイヨウ</t>
    </rPh>
    <rPh sb="64" eb="66">
      <t>ツウシン</t>
    </rPh>
    <rPh sb="66" eb="68">
      <t>ソウチ</t>
    </rPh>
    <rPh sb="83" eb="85">
      <t>ジュシン</t>
    </rPh>
    <rPh sb="85" eb="87">
      <t>ソウチ</t>
    </rPh>
    <rPh sb="88" eb="90">
      <t>コウツウ</t>
    </rPh>
    <rPh sb="90" eb="92">
      <t>シンゴウ</t>
    </rPh>
    <rPh sb="92" eb="94">
      <t>ホアン</t>
    </rPh>
    <rPh sb="94" eb="96">
      <t>ソウチ</t>
    </rPh>
    <rPh sb="97" eb="99">
      <t>カサイ</t>
    </rPh>
    <rPh sb="99" eb="101">
      <t>ホウチ</t>
    </rPh>
    <rPh sb="101" eb="103">
      <t>セツビ</t>
    </rPh>
    <rPh sb="104" eb="106">
      <t>ボウハン</t>
    </rPh>
    <rPh sb="106" eb="108">
      <t>ケイビ</t>
    </rPh>
    <rPh sb="108" eb="110">
      <t>ソウチ</t>
    </rPh>
    <rPh sb="111" eb="113">
      <t>ハッコウ</t>
    </rPh>
    <rPh sb="113" eb="115">
      <t>シンゴウ</t>
    </rPh>
    <rPh sb="115" eb="117">
      <t>ソウチ</t>
    </rPh>
    <rPh sb="120" eb="123">
      <t>ケイホウキ</t>
    </rPh>
    <phoneticPr fontId="7"/>
  </si>
  <si>
    <t>映像・音響機器</t>
    <rPh sb="0" eb="2">
      <t>エイゾウ</t>
    </rPh>
    <rPh sb="3" eb="5">
      <t>オンキョウ</t>
    </rPh>
    <rPh sb="5" eb="7">
      <t>キキ</t>
    </rPh>
    <phoneticPr fontId="7"/>
  </si>
  <si>
    <t>磁気録画再生装置、ビデオカメラ、デジタルカメラ、ステレオ、カーステレオ、アンプ、補聴器、スピーカ、マイクロホン、イヤホン、CDラジカセ、ジュークボックス、ヘッドホン</t>
    <rPh sb="0" eb="2">
      <t>ジキ</t>
    </rPh>
    <rPh sb="2" eb="4">
      <t>ロクガ</t>
    </rPh>
    <rPh sb="4" eb="6">
      <t>サイセイ</t>
    </rPh>
    <rPh sb="6" eb="8">
      <t>ソウチ</t>
    </rPh>
    <rPh sb="40" eb="43">
      <t>ホチョウキ</t>
    </rPh>
    <phoneticPr fontId="7"/>
  </si>
  <si>
    <t>電子計算機・同附属装置</t>
    <rPh sb="0" eb="2">
      <t>デンシ</t>
    </rPh>
    <rPh sb="2" eb="5">
      <t>ケイサンキ</t>
    </rPh>
    <rPh sb="6" eb="7">
      <t>ドウ</t>
    </rPh>
    <rPh sb="7" eb="9">
      <t>フゾク</t>
    </rPh>
    <rPh sb="9" eb="11">
      <t>ソウチ</t>
    </rPh>
    <phoneticPr fontId="7"/>
  </si>
  <si>
    <t>パソコン、汎用コンピュータ、ミニコン、オフィスコンピュータ、ワークステーション、サーバ、記憶装置、プリンタ、プロッタ、ディスプレイ、スキャナー、作図装置</t>
    <rPh sb="5" eb="7">
      <t>ハンヨウ</t>
    </rPh>
    <rPh sb="44" eb="46">
      <t>キオク</t>
    </rPh>
    <rPh sb="46" eb="48">
      <t>ソウチ</t>
    </rPh>
    <rPh sb="72" eb="74">
      <t>サクズ</t>
    </rPh>
    <rPh sb="74" eb="76">
      <t>ソウチ</t>
    </rPh>
    <phoneticPr fontId="7"/>
  </si>
  <si>
    <t>乗用車</t>
    <phoneticPr fontId="7"/>
  </si>
  <si>
    <t>乗用車</t>
    <rPh sb="0" eb="3">
      <t>ジョウヨウシャ</t>
    </rPh>
    <phoneticPr fontId="7"/>
  </si>
  <si>
    <t>普通乗用車、小型乗用車、軽乗用車</t>
    <rPh sb="0" eb="2">
      <t>フツウ</t>
    </rPh>
    <rPh sb="2" eb="5">
      <t>ジョウヨウシャ</t>
    </rPh>
    <rPh sb="6" eb="8">
      <t>コガタ</t>
    </rPh>
    <rPh sb="8" eb="11">
      <t>ジョウヨウシャ</t>
    </rPh>
    <rPh sb="12" eb="13">
      <t>ケイ</t>
    </rPh>
    <rPh sb="13" eb="15">
      <t>ジョウヨウ</t>
    </rPh>
    <rPh sb="15" eb="16">
      <t>シャ</t>
    </rPh>
    <phoneticPr fontId="7"/>
  </si>
  <si>
    <t>その他の自動車</t>
    <rPh sb="2" eb="3">
      <t>ホカ</t>
    </rPh>
    <phoneticPr fontId="7"/>
  </si>
  <si>
    <t>トラック・バス・その他の自動車</t>
    <rPh sb="10" eb="11">
      <t>ホカ</t>
    </rPh>
    <rPh sb="12" eb="15">
      <t>ジドウシャ</t>
    </rPh>
    <phoneticPr fontId="7"/>
  </si>
  <si>
    <t>小型バス、大型バス、軽トラック、小型トラック、普通トラック、医療保健車、衛生車、ガソリンタンク車、キャンピングカー、救急車、給水車、工作車、ごみ収集車、コンクリートミキサー車、散水車、車両運搬車、消防車、除雪車、スノーモービル、タンクローリー、バキュームカー、放送宣伝車、郵便車、霊きゅう車、冷凍・冷蔵車</t>
    <rPh sb="0" eb="2">
      <t>コガタ</t>
    </rPh>
    <rPh sb="5" eb="7">
      <t>オオガタ</t>
    </rPh>
    <rPh sb="10" eb="11">
      <t>ケイ</t>
    </rPh>
    <rPh sb="16" eb="18">
      <t>コガタ</t>
    </rPh>
    <rPh sb="23" eb="25">
      <t>フツウ</t>
    </rPh>
    <rPh sb="30" eb="32">
      <t>イリョウ</t>
    </rPh>
    <rPh sb="32" eb="34">
      <t>ホケン</t>
    </rPh>
    <rPh sb="34" eb="35">
      <t>シャ</t>
    </rPh>
    <rPh sb="36" eb="38">
      <t>エイセイ</t>
    </rPh>
    <rPh sb="38" eb="39">
      <t>シャ</t>
    </rPh>
    <rPh sb="47" eb="48">
      <t>シャ</t>
    </rPh>
    <rPh sb="58" eb="61">
      <t>キュウキュウシャ</t>
    </rPh>
    <rPh sb="62" eb="64">
      <t>キュウスイ</t>
    </rPh>
    <rPh sb="64" eb="65">
      <t>シャ</t>
    </rPh>
    <rPh sb="66" eb="68">
      <t>コウサク</t>
    </rPh>
    <rPh sb="68" eb="69">
      <t>シャ</t>
    </rPh>
    <rPh sb="72" eb="74">
      <t>シュウシュウ</t>
    </rPh>
    <rPh sb="74" eb="75">
      <t>シャ</t>
    </rPh>
    <rPh sb="86" eb="87">
      <t>シャ</t>
    </rPh>
    <rPh sb="88" eb="90">
      <t>サンスイ</t>
    </rPh>
    <rPh sb="90" eb="91">
      <t>シャ</t>
    </rPh>
    <rPh sb="92" eb="94">
      <t>シャリョウ</t>
    </rPh>
    <rPh sb="94" eb="97">
      <t>ウンパンシャ</t>
    </rPh>
    <rPh sb="98" eb="101">
      <t>ショウボウシャ</t>
    </rPh>
    <rPh sb="102" eb="105">
      <t>ジョセツシャ</t>
    </rPh>
    <rPh sb="130" eb="132">
      <t>ホウソウ</t>
    </rPh>
    <rPh sb="132" eb="134">
      <t>センデン</t>
    </rPh>
    <rPh sb="134" eb="135">
      <t>シャ</t>
    </rPh>
    <rPh sb="136" eb="138">
      <t>ユウビン</t>
    </rPh>
    <rPh sb="138" eb="139">
      <t>シャ</t>
    </rPh>
    <rPh sb="140" eb="141">
      <t>レイ</t>
    </rPh>
    <rPh sb="144" eb="145">
      <t>シャ</t>
    </rPh>
    <rPh sb="146" eb="148">
      <t>レイトウ</t>
    </rPh>
    <rPh sb="149" eb="151">
      <t>レイゾウ</t>
    </rPh>
    <rPh sb="151" eb="152">
      <t>シャ</t>
    </rPh>
    <phoneticPr fontId="7"/>
  </si>
  <si>
    <t>二輪自動車</t>
    <rPh sb="0" eb="2">
      <t>ニリン</t>
    </rPh>
    <rPh sb="2" eb="5">
      <t>ジドウシャ</t>
    </rPh>
    <phoneticPr fontId="7"/>
  </si>
  <si>
    <t>原動機付自転車、自動二輪車、バイク、オートバイ、スクータ</t>
    <rPh sb="0" eb="3">
      <t>ゲンドウキ</t>
    </rPh>
    <rPh sb="3" eb="4">
      <t>ツ</t>
    </rPh>
    <rPh sb="4" eb="7">
      <t>ジテンシャ</t>
    </rPh>
    <rPh sb="8" eb="10">
      <t>ジドウ</t>
    </rPh>
    <rPh sb="10" eb="13">
      <t>ニリンシャ</t>
    </rPh>
    <phoneticPr fontId="7"/>
  </si>
  <si>
    <t>自動車部品・同附属品</t>
    <rPh sb="7" eb="8">
      <t>フ</t>
    </rPh>
    <phoneticPr fontId="7"/>
  </si>
  <si>
    <t>自動車車体、荷台、ガソリンエンジン、ディーゼルエンジン、油ポンプ、エアークリーナ、エンジンギア、オイルフィルタ、カムシャフト、キャブレーター、吸気弁、クランクケース、サーモスタット、シリンダ、燃料タンク、排気弁、ラジエータ、冷却ファン、ピストン、ロッド、駆動軸、クラッチ、減速機、ハンドル、ホイール、車軸、トランスミッション、オイルブレーキ装置、サスペンション、エアータンク、ブレーキ、クラクション、窓枠部分、サッシ、消音器、ドア、ボンネット、マフラー、ワイパー、ドアロック、バンパ、カーエアコン、座席、カーライター、バックミラー、方向指示器、アクセル、窓ガラス開閉装置</t>
    <rPh sb="0" eb="3">
      <t>ジドウシャ</t>
    </rPh>
    <rPh sb="3" eb="5">
      <t>シャタイ</t>
    </rPh>
    <rPh sb="6" eb="8">
      <t>ニダイ</t>
    </rPh>
    <rPh sb="28" eb="29">
      <t>ユ</t>
    </rPh>
    <rPh sb="71" eb="74">
      <t>キュウキベン</t>
    </rPh>
    <rPh sb="96" eb="98">
      <t>ネンリョウ</t>
    </rPh>
    <rPh sb="102" eb="104">
      <t>ハイキ</t>
    </rPh>
    <rPh sb="104" eb="105">
      <t>ベン</t>
    </rPh>
    <rPh sb="112" eb="114">
      <t>レイキャク</t>
    </rPh>
    <rPh sb="127" eb="129">
      <t>クドウ</t>
    </rPh>
    <rPh sb="129" eb="130">
      <t>ジク</t>
    </rPh>
    <rPh sb="136" eb="138">
      <t>ゲンソク</t>
    </rPh>
    <rPh sb="138" eb="139">
      <t>キ</t>
    </rPh>
    <rPh sb="150" eb="152">
      <t>シャジク</t>
    </rPh>
    <rPh sb="170" eb="172">
      <t>ソウチ</t>
    </rPh>
    <rPh sb="200" eb="202">
      <t>マドワク</t>
    </rPh>
    <rPh sb="202" eb="204">
      <t>ブブン</t>
    </rPh>
    <rPh sb="209" eb="212">
      <t>ショウオンキ</t>
    </rPh>
    <rPh sb="249" eb="251">
      <t>ザセキ</t>
    </rPh>
    <rPh sb="266" eb="268">
      <t>ホウコウ</t>
    </rPh>
    <rPh sb="268" eb="271">
      <t>シジキ</t>
    </rPh>
    <rPh sb="277" eb="278">
      <t>マド</t>
    </rPh>
    <rPh sb="281" eb="283">
      <t>カイヘイ</t>
    </rPh>
    <rPh sb="283" eb="285">
      <t>ソウチ</t>
    </rPh>
    <phoneticPr fontId="7"/>
  </si>
  <si>
    <t>船舶・同修理</t>
    <phoneticPr fontId="7"/>
  </si>
  <si>
    <t>タンカー、カーフェリー、貨物船、監視船、汽船、客船、軍艦、救難船、給油船、工作船、ボート、ヨット、小型木造船、モーターボート、遊覧船、漁船、舶用ディーゼル機関、電気点火機関、タービン</t>
    <rPh sb="12" eb="14">
      <t>カモツ</t>
    </rPh>
    <rPh sb="14" eb="15">
      <t>セン</t>
    </rPh>
    <rPh sb="16" eb="18">
      <t>カンシ</t>
    </rPh>
    <rPh sb="18" eb="19">
      <t>セン</t>
    </rPh>
    <rPh sb="20" eb="22">
      <t>キセン</t>
    </rPh>
    <rPh sb="23" eb="25">
      <t>キャクセン</t>
    </rPh>
    <rPh sb="26" eb="28">
      <t>グンカン</t>
    </rPh>
    <rPh sb="29" eb="31">
      <t>キュウナン</t>
    </rPh>
    <rPh sb="31" eb="32">
      <t>セン</t>
    </rPh>
    <rPh sb="33" eb="35">
      <t>キュウユ</t>
    </rPh>
    <rPh sb="35" eb="36">
      <t>セン</t>
    </rPh>
    <rPh sb="37" eb="39">
      <t>コウサク</t>
    </rPh>
    <rPh sb="39" eb="40">
      <t>セン</t>
    </rPh>
    <rPh sb="49" eb="51">
      <t>コガタ</t>
    </rPh>
    <rPh sb="51" eb="53">
      <t>モクゾウ</t>
    </rPh>
    <rPh sb="53" eb="54">
      <t>セン</t>
    </rPh>
    <rPh sb="63" eb="65">
      <t>ユウラン</t>
    </rPh>
    <rPh sb="65" eb="66">
      <t>セン</t>
    </rPh>
    <rPh sb="67" eb="69">
      <t>ギョセン</t>
    </rPh>
    <rPh sb="70" eb="72">
      <t>ハクヨウ</t>
    </rPh>
    <rPh sb="77" eb="79">
      <t>キカン</t>
    </rPh>
    <rPh sb="80" eb="82">
      <t>デンキ</t>
    </rPh>
    <rPh sb="82" eb="84">
      <t>テンカ</t>
    </rPh>
    <rPh sb="84" eb="86">
      <t>キカン</t>
    </rPh>
    <phoneticPr fontId="7"/>
  </si>
  <si>
    <t>その他の輸送機械・同修理</t>
    <rPh sb="2" eb="3">
      <t>ホカ</t>
    </rPh>
    <phoneticPr fontId="7"/>
  </si>
  <si>
    <t>鉄道車両・同修理</t>
    <rPh sb="0" eb="2">
      <t>テツドウ</t>
    </rPh>
    <rPh sb="2" eb="4">
      <t>シャリョウ</t>
    </rPh>
    <rPh sb="5" eb="6">
      <t>ドウ</t>
    </rPh>
    <rPh sb="6" eb="8">
      <t>シュウリ</t>
    </rPh>
    <phoneticPr fontId="7"/>
  </si>
  <si>
    <t>旅客車、貨物車、特殊車、コンテナ車、モノレール、ケーブルカー、路面電車</t>
    <rPh sb="0" eb="2">
      <t>リョキャク</t>
    </rPh>
    <rPh sb="2" eb="3">
      <t>シャ</t>
    </rPh>
    <rPh sb="4" eb="7">
      <t>カモツシャ</t>
    </rPh>
    <rPh sb="8" eb="10">
      <t>トクシュ</t>
    </rPh>
    <rPh sb="10" eb="11">
      <t>シャ</t>
    </rPh>
    <rPh sb="16" eb="17">
      <t>シャ</t>
    </rPh>
    <rPh sb="31" eb="33">
      <t>ロメン</t>
    </rPh>
    <rPh sb="33" eb="35">
      <t>デンシャ</t>
    </rPh>
    <phoneticPr fontId="7"/>
  </si>
  <si>
    <t>航空機・同修理</t>
    <rPh sb="0" eb="3">
      <t>コウクウキ</t>
    </rPh>
    <rPh sb="4" eb="5">
      <t>ドウ</t>
    </rPh>
    <rPh sb="5" eb="7">
      <t>シュウリ</t>
    </rPh>
    <phoneticPr fontId="7"/>
  </si>
  <si>
    <t>ジェット機、プロペラ機、ヘリコプタ、グライダー、気球、飛行船</t>
    <rPh sb="4" eb="5">
      <t>キ</t>
    </rPh>
    <rPh sb="10" eb="11">
      <t>キ</t>
    </rPh>
    <rPh sb="24" eb="26">
      <t>キキュウ</t>
    </rPh>
    <rPh sb="27" eb="30">
      <t>ヒコウセン</t>
    </rPh>
    <phoneticPr fontId="7"/>
  </si>
  <si>
    <t>その他の輸送機械</t>
    <rPh sb="2" eb="3">
      <t>ホカ</t>
    </rPh>
    <rPh sb="4" eb="6">
      <t>ユソウ</t>
    </rPh>
    <rPh sb="6" eb="8">
      <t>キカイ</t>
    </rPh>
    <phoneticPr fontId="7"/>
  </si>
  <si>
    <t>フォークリフト、トレーラ、ショベルトラック、自転車、三輪自転車、マウンテンバイク、一輪車、車いす、トロッコ、宇宙船、人工衛星、ロケット、牛馬車、そり、ゴルフカー、ショッピングカー、人力車、リヤカー、手押車</t>
    <rPh sb="22" eb="25">
      <t>ジテンシャ</t>
    </rPh>
    <rPh sb="26" eb="28">
      <t>サンリン</t>
    </rPh>
    <rPh sb="28" eb="31">
      <t>ジテンシャ</t>
    </rPh>
    <rPh sb="41" eb="43">
      <t>イチリン</t>
    </rPh>
    <rPh sb="43" eb="44">
      <t>シャ</t>
    </rPh>
    <rPh sb="45" eb="46">
      <t>クルマ</t>
    </rPh>
    <rPh sb="54" eb="57">
      <t>ウチュウセン</t>
    </rPh>
    <rPh sb="58" eb="60">
      <t>ジンコウ</t>
    </rPh>
    <rPh sb="60" eb="62">
      <t>エイセイ</t>
    </rPh>
    <rPh sb="68" eb="69">
      <t>ウシ</t>
    </rPh>
    <rPh sb="69" eb="70">
      <t>ウマ</t>
    </rPh>
    <rPh sb="70" eb="71">
      <t>シャ</t>
    </rPh>
    <rPh sb="90" eb="93">
      <t>ジンリキシャ</t>
    </rPh>
    <rPh sb="99" eb="101">
      <t>テオ</t>
    </rPh>
    <rPh sb="101" eb="102">
      <t>クルマ</t>
    </rPh>
    <phoneticPr fontId="7"/>
  </si>
  <si>
    <t>その他の製造工業製品</t>
    <phoneticPr fontId="7"/>
  </si>
  <si>
    <t>がん具・運動用品</t>
    <rPh sb="2" eb="3">
      <t>グ</t>
    </rPh>
    <rPh sb="4" eb="6">
      <t>ウンドウ</t>
    </rPh>
    <rPh sb="6" eb="8">
      <t>ヨウヒン</t>
    </rPh>
    <phoneticPr fontId="7"/>
  </si>
  <si>
    <t>トランプ、花札、囲碁、将棋、麻雀ぱい、かるた、さいころ、ルーレット、オルゴール、鈴、プラモデル、浮袋、こけし、おもちゃ、こま、積木、虫かご、羽子板、折り紙、クリスマス装飾用品、鯉のぼり、シャボン玉、砂時計、飛び縄、ビー玉、ヨーヨー、家庭用テレビゲーム、縫いぐるみ、日本人形、節句人形、ひな人形、西洋人形、児童乗物（乳母車、三輪車）、オセロ、運動用具（グローブ、バット、ボール、プロテクター、ベース、マスク、バレーボール、サッカー、バドミントン、ゴルフ、テニス、スキー、スケート、体操、釣、ラグビー、剣道）、ぶらんこ、すべり台、空気銃、猟銃、ハングライダー</t>
    <rPh sb="5" eb="7">
      <t>ハナフダ</t>
    </rPh>
    <rPh sb="8" eb="10">
      <t>イゴ</t>
    </rPh>
    <rPh sb="11" eb="13">
      <t>ショウギ</t>
    </rPh>
    <rPh sb="14" eb="15">
      <t>マ</t>
    </rPh>
    <rPh sb="40" eb="41">
      <t>スズ</t>
    </rPh>
    <rPh sb="48" eb="50">
      <t>ウキブクロ</t>
    </rPh>
    <rPh sb="63" eb="65">
      <t>ツミキ</t>
    </rPh>
    <rPh sb="66" eb="67">
      <t>ムシ</t>
    </rPh>
    <rPh sb="70" eb="73">
      <t>ハゴイタ</t>
    </rPh>
    <rPh sb="74" eb="75">
      <t>オ</t>
    </rPh>
    <rPh sb="76" eb="77">
      <t>ガミ</t>
    </rPh>
    <rPh sb="83" eb="85">
      <t>ソウショク</t>
    </rPh>
    <rPh sb="85" eb="87">
      <t>ヨウヒン</t>
    </rPh>
    <rPh sb="88" eb="89">
      <t>コイ</t>
    </rPh>
    <rPh sb="97" eb="98">
      <t>ダマ</t>
    </rPh>
    <rPh sb="99" eb="100">
      <t>スナ</t>
    </rPh>
    <rPh sb="100" eb="102">
      <t>ドケイ</t>
    </rPh>
    <rPh sb="103" eb="104">
      <t>ト</t>
    </rPh>
    <rPh sb="105" eb="106">
      <t>ナワ</t>
    </rPh>
    <rPh sb="109" eb="110">
      <t>ダマ</t>
    </rPh>
    <rPh sb="116" eb="119">
      <t>カテイヨウ</t>
    </rPh>
    <rPh sb="126" eb="127">
      <t>ヌ</t>
    </rPh>
    <rPh sb="132" eb="134">
      <t>ニホン</t>
    </rPh>
    <rPh sb="134" eb="136">
      <t>ニンギョウ</t>
    </rPh>
    <rPh sb="137" eb="139">
      <t>セック</t>
    </rPh>
    <rPh sb="139" eb="141">
      <t>ニンギョウ</t>
    </rPh>
    <rPh sb="144" eb="146">
      <t>ニンギョウ</t>
    </rPh>
    <rPh sb="147" eb="149">
      <t>セイヨウ</t>
    </rPh>
    <rPh sb="149" eb="151">
      <t>ニンギョウ</t>
    </rPh>
    <rPh sb="152" eb="154">
      <t>ジドウ</t>
    </rPh>
    <rPh sb="154" eb="156">
      <t>ノリモノ</t>
    </rPh>
    <rPh sb="157" eb="160">
      <t>ウバグルマ</t>
    </rPh>
    <rPh sb="161" eb="164">
      <t>サンリンシャ</t>
    </rPh>
    <rPh sb="170" eb="172">
      <t>ウンドウ</t>
    </rPh>
    <rPh sb="172" eb="174">
      <t>ヨウグ</t>
    </rPh>
    <rPh sb="239" eb="241">
      <t>タイソウ</t>
    </rPh>
    <rPh sb="242" eb="243">
      <t>ツリ</t>
    </rPh>
    <rPh sb="249" eb="251">
      <t>ケンドウ</t>
    </rPh>
    <rPh sb="261" eb="262">
      <t>ダイ</t>
    </rPh>
    <rPh sb="263" eb="266">
      <t>クウキジュウ</t>
    </rPh>
    <rPh sb="267" eb="269">
      <t>リョウジュウ</t>
    </rPh>
    <phoneticPr fontId="7"/>
  </si>
  <si>
    <t>その他の製造工業製品</t>
    <rPh sb="2" eb="3">
      <t>ホカ</t>
    </rPh>
    <rPh sb="4" eb="6">
      <t>セイゾウ</t>
    </rPh>
    <rPh sb="6" eb="8">
      <t>コウギョウ</t>
    </rPh>
    <rPh sb="8" eb="10">
      <t>セイヒン</t>
    </rPh>
    <phoneticPr fontId="7"/>
  </si>
  <si>
    <t>再生資源回収・加工処理</t>
    <rPh sb="0" eb="2">
      <t>サイセイ</t>
    </rPh>
    <rPh sb="2" eb="4">
      <t>シゲン</t>
    </rPh>
    <phoneticPr fontId="7"/>
  </si>
  <si>
    <t>再生資源回収・加工処理</t>
    <phoneticPr fontId="7"/>
  </si>
  <si>
    <t>鉄屑・プラスチック屑等、不用となった屑等を再利用するための回収及び加工処理</t>
    <rPh sb="0" eb="2">
      <t>テツクズ</t>
    </rPh>
    <rPh sb="9" eb="10">
      <t>クズ</t>
    </rPh>
    <rPh sb="10" eb="11">
      <t>トウ</t>
    </rPh>
    <rPh sb="12" eb="14">
      <t>フヨウ</t>
    </rPh>
    <rPh sb="18" eb="19">
      <t>クズ</t>
    </rPh>
    <rPh sb="19" eb="20">
      <t>トウ</t>
    </rPh>
    <rPh sb="21" eb="24">
      <t>サイリヨウ</t>
    </rPh>
    <rPh sb="29" eb="31">
      <t>カイシュウ</t>
    </rPh>
    <rPh sb="31" eb="32">
      <t>オヨ</t>
    </rPh>
    <rPh sb="33" eb="35">
      <t>カコウ</t>
    </rPh>
    <rPh sb="35" eb="37">
      <t>ショリ</t>
    </rPh>
    <phoneticPr fontId="7"/>
  </si>
  <si>
    <t>住宅建築</t>
    <rPh sb="0" eb="2">
      <t>ジュウタク</t>
    </rPh>
    <rPh sb="2" eb="4">
      <t>ケンチク</t>
    </rPh>
    <phoneticPr fontId="7"/>
  </si>
  <si>
    <t>木造・非木造住宅建築（新築、増築、改築含む）</t>
    <rPh sb="0" eb="2">
      <t>モクゾウ</t>
    </rPh>
    <rPh sb="3" eb="4">
      <t>ヒ</t>
    </rPh>
    <rPh sb="4" eb="6">
      <t>モクゾウ</t>
    </rPh>
    <rPh sb="6" eb="8">
      <t>ジュウタク</t>
    </rPh>
    <rPh sb="8" eb="10">
      <t>ケンチク</t>
    </rPh>
    <rPh sb="11" eb="13">
      <t>シンチク</t>
    </rPh>
    <rPh sb="14" eb="16">
      <t>ゾウチク</t>
    </rPh>
    <rPh sb="17" eb="19">
      <t>カイチク</t>
    </rPh>
    <rPh sb="19" eb="20">
      <t>フク</t>
    </rPh>
    <phoneticPr fontId="7"/>
  </si>
  <si>
    <t>非住宅建築</t>
    <rPh sb="0" eb="1">
      <t>ヒ</t>
    </rPh>
    <rPh sb="1" eb="3">
      <t>ジュウタク</t>
    </rPh>
    <rPh sb="3" eb="5">
      <t>ケンチク</t>
    </rPh>
    <phoneticPr fontId="7"/>
  </si>
  <si>
    <t>木造・非木造非住宅建築（新築、増築、改築含む）</t>
    <rPh sb="0" eb="2">
      <t>モクゾウ</t>
    </rPh>
    <rPh sb="3" eb="4">
      <t>ヒ</t>
    </rPh>
    <rPh sb="4" eb="6">
      <t>モクゾウ</t>
    </rPh>
    <rPh sb="6" eb="7">
      <t>ヒ</t>
    </rPh>
    <rPh sb="7" eb="9">
      <t>ジュウタク</t>
    </rPh>
    <rPh sb="9" eb="11">
      <t>ケンチク</t>
    </rPh>
    <rPh sb="12" eb="14">
      <t>シンチク</t>
    </rPh>
    <rPh sb="15" eb="17">
      <t>ゾウチク</t>
    </rPh>
    <rPh sb="18" eb="20">
      <t>カイチク</t>
    </rPh>
    <rPh sb="20" eb="21">
      <t>フク</t>
    </rPh>
    <phoneticPr fontId="7"/>
  </si>
  <si>
    <t>建設補修</t>
    <rPh sb="0" eb="2">
      <t>ケンセツ</t>
    </rPh>
    <rPh sb="2" eb="4">
      <t>ホシュウ</t>
    </rPh>
    <phoneticPr fontId="7"/>
  </si>
  <si>
    <t>建築物・鉄道軌道・電気通信・上工業用水道・ガスタンク・駐車場に関する経常的補修工事及び耐用年数向上を伴う工事</t>
    <rPh sb="0" eb="3">
      <t>ケンチクブツ</t>
    </rPh>
    <rPh sb="4" eb="6">
      <t>テツドウ</t>
    </rPh>
    <rPh sb="6" eb="8">
      <t>キドウ</t>
    </rPh>
    <rPh sb="9" eb="11">
      <t>デンキ</t>
    </rPh>
    <rPh sb="11" eb="13">
      <t>ツウシン</t>
    </rPh>
    <rPh sb="14" eb="15">
      <t>ジョウ</t>
    </rPh>
    <rPh sb="15" eb="18">
      <t>コウギョウヨウ</t>
    </rPh>
    <rPh sb="18" eb="20">
      <t>スイドウ</t>
    </rPh>
    <rPh sb="27" eb="30">
      <t>チュウシャジョウ</t>
    </rPh>
    <rPh sb="31" eb="32">
      <t>カン</t>
    </rPh>
    <rPh sb="34" eb="37">
      <t>ケイジョウテキ</t>
    </rPh>
    <rPh sb="37" eb="39">
      <t>ホシュウ</t>
    </rPh>
    <rPh sb="39" eb="41">
      <t>コウジ</t>
    </rPh>
    <rPh sb="41" eb="42">
      <t>オヨ</t>
    </rPh>
    <rPh sb="43" eb="45">
      <t>タイヨウ</t>
    </rPh>
    <rPh sb="45" eb="47">
      <t>ネンスウ</t>
    </rPh>
    <rPh sb="47" eb="49">
      <t>コウジョウ</t>
    </rPh>
    <rPh sb="50" eb="51">
      <t>トモナ</t>
    </rPh>
    <rPh sb="52" eb="54">
      <t>コウジ</t>
    </rPh>
    <phoneticPr fontId="7"/>
  </si>
  <si>
    <t>公共事業</t>
    <phoneticPr fontId="7"/>
  </si>
  <si>
    <t>公共事業</t>
    <rPh sb="0" eb="2">
      <t>コウキョウ</t>
    </rPh>
    <rPh sb="2" eb="4">
      <t>ジギョウ</t>
    </rPh>
    <phoneticPr fontId="7"/>
  </si>
  <si>
    <t>道路、街路、有料道路、区画整理、河川改修、河川総合開発、砂防、海岸、下水道、廃棄物処理施設、公園、港湾、漁港、空港、災害復旧、土地改良、林道、治山</t>
    <rPh sb="0" eb="2">
      <t>ドウロ</t>
    </rPh>
    <rPh sb="3" eb="5">
      <t>ガイロ</t>
    </rPh>
    <rPh sb="6" eb="8">
      <t>ユウリョウ</t>
    </rPh>
    <rPh sb="8" eb="10">
      <t>ドウロ</t>
    </rPh>
    <rPh sb="11" eb="13">
      <t>クカク</t>
    </rPh>
    <rPh sb="13" eb="15">
      <t>セイリ</t>
    </rPh>
    <rPh sb="16" eb="18">
      <t>カセン</t>
    </rPh>
    <rPh sb="18" eb="20">
      <t>カイシュウ</t>
    </rPh>
    <rPh sb="21" eb="23">
      <t>カセン</t>
    </rPh>
    <rPh sb="23" eb="25">
      <t>ソウゴウ</t>
    </rPh>
    <rPh sb="25" eb="27">
      <t>カイハツ</t>
    </rPh>
    <rPh sb="28" eb="30">
      <t>サボウ</t>
    </rPh>
    <rPh sb="31" eb="33">
      <t>カイガン</t>
    </rPh>
    <rPh sb="34" eb="37">
      <t>ゲスイドウ</t>
    </rPh>
    <rPh sb="38" eb="41">
      <t>ハイキブツ</t>
    </rPh>
    <rPh sb="41" eb="43">
      <t>ショリ</t>
    </rPh>
    <rPh sb="43" eb="45">
      <t>シセツ</t>
    </rPh>
    <rPh sb="46" eb="48">
      <t>コウエン</t>
    </rPh>
    <rPh sb="49" eb="51">
      <t>コウワン</t>
    </rPh>
    <rPh sb="52" eb="54">
      <t>ギョコウ</t>
    </rPh>
    <rPh sb="55" eb="57">
      <t>クウコウ</t>
    </rPh>
    <rPh sb="58" eb="60">
      <t>サイガイ</t>
    </rPh>
    <rPh sb="60" eb="62">
      <t>フッキュウ</t>
    </rPh>
    <rPh sb="63" eb="65">
      <t>トチ</t>
    </rPh>
    <rPh sb="65" eb="67">
      <t>カイリョウ</t>
    </rPh>
    <rPh sb="68" eb="70">
      <t>リンドウ</t>
    </rPh>
    <rPh sb="71" eb="73">
      <t>チサン</t>
    </rPh>
    <phoneticPr fontId="7"/>
  </si>
  <si>
    <t>その他の土木建設</t>
    <rPh sb="2" eb="3">
      <t>ホカ</t>
    </rPh>
    <phoneticPr fontId="7"/>
  </si>
  <si>
    <t>その他の土木事業</t>
    <rPh sb="2" eb="3">
      <t>ホカ</t>
    </rPh>
    <rPh sb="4" eb="6">
      <t>ドボク</t>
    </rPh>
    <rPh sb="6" eb="8">
      <t>ジギョウ</t>
    </rPh>
    <phoneticPr fontId="7"/>
  </si>
  <si>
    <t>鉄道軌道建設（線路、電力・信号設備、取替補修）、電力施設建設（発・送・配電施設、取替補修）、電気通信施設建設、上水道・工業用水道・土地造成・ガスタンク・駐車場・ゴルフ場・球技場・遊園地・パイプライン等の建設工事</t>
    <rPh sb="0" eb="2">
      <t>テツドウ</t>
    </rPh>
    <rPh sb="2" eb="4">
      <t>キドウ</t>
    </rPh>
    <rPh sb="4" eb="6">
      <t>ケンセツ</t>
    </rPh>
    <rPh sb="7" eb="9">
      <t>センロ</t>
    </rPh>
    <rPh sb="10" eb="12">
      <t>デンリョク</t>
    </rPh>
    <rPh sb="13" eb="15">
      <t>シンゴウ</t>
    </rPh>
    <rPh sb="15" eb="17">
      <t>セツビ</t>
    </rPh>
    <rPh sb="18" eb="20">
      <t>トリカエ</t>
    </rPh>
    <rPh sb="20" eb="22">
      <t>ホシュウ</t>
    </rPh>
    <rPh sb="24" eb="26">
      <t>デンリョク</t>
    </rPh>
    <rPh sb="26" eb="28">
      <t>シセツ</t>
    </rPh>
    <rPh sb="28" eb="30">
      <t>ケンセツ</t>
    </rPh>
    <rPh sb="31" eb="32">
      <t>ハツ</t>
    </rPh>
    <rPh sb="33" eb="34">
      <t>ソウ</t>
    </rPh>
    <rPh sb="35" eb="37">
      <t>ハイデン</t>
    </rPh>
    <rPh sb="37" eb="39">
      <t>シセツ</t>
    </rPh>
    <rPh sb="40" eb="42">
      <t>トリカエ</t>
    </rPh>
    <rPh sb="42" eb="44">
      <t>ホシュウ</t>
    </rPh>
    <rPh sb="46" eb="48">
      <t>デンキ</t>
    </rPh>
    <rPh sb="48" eb="50">
      <t>ツウシン</t>
    </rPh>
    <rPh sb="50" eb="52">
      <t>シセツ</t>
    </rPh>
    <rPh sb="52" eb="54">
      <t>ケンセツ</t>
    </rPh>
    <rPh sb="55" eb="56">
      <t>ジョウ</t>
    </rPh>
    <rPh sb="56" eb="58">
      <t>スイドウ</t>
    </rPh>
    <rPh sb="59" eb="61">
      <t>コウギョウ</t>
    </rPh>
    <rPh sb="61" eb="62">
      <t>ヨウ</t>
    </rPh>
    <rPh sb="62" eb="64">
      <t>スイドウ</t>
    </rPh>
    <rPh sb="65" eb="67">
      <t>トチ</t>
    </rPh>
    <rPh sb="67" eb="69">
      <t>ゾウセイ</t>
    </rPh>
    <rPh sb="76" eb="79">
      <t>チュウシャジョウ</t>
    </rPh>
    <rPh sb="83" eb="84">
      <t>ジョウ</t>
    </rPh>
    <rPh sb="85" eb="88">
      <t>キュウギジョウ</t>
    </rPh>
    <rPh sb="89" eb="92">
      <t>ユウエンチ</t>
    </rPh>
    <rPh sb="99" eb="100">
      <t>トウ</t>
    </rPh>
    <rPh sb="101" eb="103">
      <t>ケンセツ</t>
    </rPh>
    <rPh sb="103" eb="105">
      <t>コウジ</t>
    </rPh>
    <phoneticPr fontId="7"/>
  </si>
  <si>
    <t>電力</t>
    <phoneticPr fontId="7"/>
  </si>
  <si>
    <t>電力</t>
    <rPh sb="0" eb="2">
      <t>デンリョク</t>
    </rPh>
    <phoneticPr fontId="7"/>
  </si>
  <si>
    <t>原子力発電、火力発電、水力発電、風力発電、太陽光発電、自家発電</t>
    <rPh sb="0" eb="3">
      <t>ゲンシリョク</t>
    </rPh>
    <rPh sb="3" eb="5">
      <t>ハツデン</t>
    </rPh>
    <rPh sb="6" eb="8">
      <t>カリョク</t>
    </rPh>
    <rPh sb="8" eb="10">
      <t>ハツデン</t>
    </rPh>
    <rPh sb="11" eb="13">
      <t>スイリョク</t>
    </rPh>
    <rPh sb="13" eb="15">
      <t>ハツデン</t>
    </rPh>
    <rPh sb="16" eb="18">
      <t>フウリョク</t>
    </rPh>
    <rPh sb="18" eb="20">
      <t>ハツデン</t>
    </rPh>
    <rPh sb="21" eb="24">
      <t>タイヨウコウ</t>
    </rPh>
    <rPh sb="24" eb="26">
      <t>ハツデン</t>
    </rPh>
    <rPh sb="27" eb="29">
      <t>ジカ</t>
    </rPh>
    <rPh sb="29" eb="31">
      <t>ハツデン</t>
    </rPh>
    <phoneticPr fontId="7"/>
  </si>
  <si>
    <t>ガス・熱供給</t>
    <phoneticPr fontId="7"/>
  </si>
  <si>
    <t>都市ガス</t>
    <rPh sb="0" eb="2">
      <t>トシ</t>
    </rPh>
    <phoneticPr fontId="7"/>
  </si>
  <si>
    <t>ガス製造工場、ガス供給所、ガス事業所</t>
    <rPh sb="2" eb="4">
      <t>セイゾウ</t>
    </rPh>
    <rPh sb="4" eb="6">
      <t>コウバ</t>
    </rPh>
    <rPh sb="9" eb="11">
      <t>キョウキュウ</t>
    </rPh>
    <rPh sb="11" eb="12">
      <t>ジョ</t>
    </rPh>
    <rPh sb="15" eb="18">
      <t>ジギョウショ</t>
    </rPh>
    <phoneticPr fontId="7"/>
  </si>
  <si>
    <t>熱供給業</t>
    <rPh sb="0" eb="1">
      <t>ネツ</t>
    </rPh>
    <rPh sb="1" eb="3">
      <t>キョウキュウ</t>
    </rPh>
    <rPh sb="3" eb="4">
      <t>ギョウ</t>
    </rPh>
    <phoneticPr fontId="7"/>
  </si>
  <si>
    <t>地域冷暖房業、蒸気供給業</t>
    <rPh sb="0" eb="2">
      <t>チイキ</t>
    </rPh>
    <rPh sb="2" eb="5">
      <t>レイダンボウ</t>
    </rPh>
    <rPh sb="5" eb="6">
      <t>ギョウ</t>
    </rPh>
    <rPh sb="7" eb="9">
      <t>ジョウキ</t>
    </rPh>
    <rPh sb="9" eb="11">
      <t>キョウキュウ</t>
    </rPh>
    <rPh sb="11" eb="12">
      <t>ギョウ</t>
    </rPh>
    <phoneticPr fontId="7"/>
  </si>
  <si>
    <t>水道</t>
    <phoneticPr fontId="7"/>
  </si>
  <si>
    <t>水道</t>
    <rPh sb="0" eb="2">
      <t>スイドウ</t>
    </rPh>
    <phoneticPr fontId="7"/>
  </si>
  <si>
    <t>上水道、簡易水道、工業用水、下水道</t>
    <rPh sb="0" eb="3">
      <t>ジョウスイドウ</t>
    </rPh>
    <rPh sb="4" eb="6">
      <t>カンイ</t>
    </rPh>
    <rPh sb="6" eb="8">
      <t>スイドウ</t>
    </rPh>
    <rPh sb="9" eb="11">
      <t>コウギョウ</t>
    </rPh>
    <rPh sb="11" eb="13">
      <t>ヨウスイ</t>
    </rPh>
    <rPh sb="14" eb="17">
      <t>ゲスイドウ</t>
    </rPh>
    <phoneticPr fontId="7"/>
  </si>
  <si>
    <t>廃棄物処理</t>
    <phoneticPr fontId="7"/>
  </si>
  <si>
    <t>廃棄物処理</t>
    <rPh sb="0" eb="3">
      <t>ハイキブツ</t>
    </rPh>
    <rPh sb="3" eb="5">
      <t>ショリ</t>
    </rPh>
    <phoneticPr fontId="7"/>
  </si>
  <si>
    <t>公営・民営（し尿収集処理、ごみ収集処理、産業廃棄物収集処理）</t>
    <rPh sb="0" eb="2">
      <t>コウエイ</t>
    </rPh>
    <rPh sb="3" eb="5">
      <t>ミンエイ</t>
    </rPh>
    <rPh sb="7" eb="8">
      <t>ニョウ</t>
    </rPh>
    <rPh sb="8" eb="10">
      <t>シュウシュウ</t>
    </rPh>
    <rPh sb="10" eb="12">
      <t>ショリ</t>
    </rPh>
    <rPh sb="15" eb="17">
      <t>シュウシュウ</t>
    </rPh>
    <rPh sb="17" eb="19">
      <t>ショリ</t>
    </rPh>
    <rPh sb="20" eb="22">
      <t>サンギョウ</t>
    </rPh>
    <rPh sb="22" eb="25">
      <t>ハイキブツ</t>
    </rPh>
    <rPh sb="25" eb="27">
      <t>シュウシュウ</t>
    </rPh>
    <rPh sb="27" eb="29">
      <t>ショリ</t>
    </rPh>
    <phoneticPr fontId="7"/>
  </si>
  <si>
    <t>卸売</t>
    <rPh sb="0" eb="2">
      <t>オロシウリ</t>
    </rPh>
    <phoneticPr fontId="7"/>
  </si>
  <si>
    <t>自動車、自動車部品、手数料又は契約制による卸、農産物、食料品、飲料、織物、衣服、履物、家庭用品、固定・液体・ガス燃料、金属、金属鉱石、建設材料、金物類、衛生・暖房設備、廃棄物及び屑、コンピュータ・周辺機器、ソフトウェア、電子・電気通信部品、その他機械等の卸売</t>
    <rPh sb="0" eb="3">
      <t>ジドウシャ</t>
    </rPh>
    <rPh sb="4" eb="7">
      <t>ジドウシャ</t>
    </rPh>
    <rPh sb="7" eb="9">
      <t>ブヒン</t>
    </rPh>
    <rPh sb="10" eb="13">
      <t>テスウリョウ</t>
    </rPh>
    <rPh sb="13" eb="14">
      <t>マタ</t>
    </rPh>
    <rPh sb="110" eb="112">
      <t>デンシ</t>
    </rPh>
    <rPh sb="113" eb="115">
      <t>デンキ</t>
    </rPh>
    <rPh sb="115" eb="117">
      <t>ツウシン</t>
    </rPh>
    <rPh sb="117" eb="119">
      <t>ブヒン</t>
    </rPh>
    <rPh sb="122" eb="123">
      <t>ホカ</t>
    </rPh>
    <rPh sb="123" eb="125">
      <t>キカイ</t>
    </rPh>
    <rPh sb="125" eb="126">
      <t>トウ</t>
    </rPh>
    <rPh sb="127" eb="129">
      <t>オロシウリ</t>
    </rPh>
    <phoneticPr fontId="7"/>
  </si>
  <si>
    <t>小売</t>
    <rPh sb="0" eb="2">
      <t>コウリ</t>
    </rPh>
    <phoneticPr fontId="7"/>
  </si>
  <si>
    <t>自動車、自動車部品、オートバイ、自転車、食料品、飲料、たばこ、医薬品、化粧品、洗面用品、織物、衣料、履物、革製品、家庭用品、金物類、塗料、ガラス等の小売、通信販売</t>
    <rPh sb="0" eb="3">
      <t>ジドウシャ</t>
    </rPh>
    <rPh sb="4" eb="7">
      <t>ジドウシャ</t>
    </rPh>
    <rPh sb="7" eb="9">
      <t>ブヒン</t>
    </rPh>
    <rPh sb="16" eb="19">
      <t>ジテンシャ</t>
    </rPh>
    <rPh sb="20" eb="23">
      <t>ショクリョウヒン</t>
    </rPh>
    <rPh sb="24" eb="26">
      <t>インリョウ</t>
    </rPh>
    <rPh sb="31" eb="34">
      <t>イヤクヒン</t>
    </rPh>
    <rPh sb="35" eb="38">
      <t>ケショウヒン</t>
    </rPh>
    <rPh sb="39" eb="41">
      <t>センメン</t>
    </rPh>
    <rPh sb="41" eb="43">
      <t>ヨウヒン</t>
    </rPh>
    <rPh sb="44" eb="46">
      <t>オリモノ</t>
    </rPh>
    <rPh sb="47" eb="49">
      <t>イリョウ</t>
    </rPh>
    <rPh sb="50" eb="52">
      <t>ハキモノ</t>
    </rPh>
    <rPh sb="53" eb="54">
      <t>カワ</t>
    </rPh>
    <rPh sb="54" eb="56">
      <t>セイヒン</t>
    </rPh>
    <rPh sb="57" eb="59">
      <t>カテイ</t>
    </rPh>
    <rPh sb="59" eb="61">
      <t>ヨウヒン</t>
    </rPh>
    <rPh sb="62" eb="64">
      <t>カナモノ</t>
    </rPh>
    <rPh sb="64" eb="65">
      <t>ルイ</t>
    </rPh>
    <rPh sb="66" eb="68">
      <t>トリョウ</t>
    </rPh>
    <rPh sb="72" eb="73">
      <t>トウ</t>
    </rPh>
    <rPh sb="74" eb="76">
      <t>コウリ</t>
    </rPh>
    <rPh sb="77" eb="79">
      <t>ツウシン</t>
    </rPh>
    <rPh sb="79" eb="81">
      <t>ハンバイ</t>
    </rPh>
    <phoneticPr fontId="7"/>
  </si>
  <si>
    <t>金融・保険</t>
    <phoneticPr fontId="7"/>
  </si>
  <si>
    <t>金融</t>
    <rPh sb="0" eb="2">
      <t>キンユウ</t>
    </rPh>
    <phoneticPr fontId="7"/>
  </si>
  <si>
    <t>保険</t>
    <rPh sb="0" eb="2">
      <t>ホケン</t>
    </rPh>
    <phoneticPr fontId="7"/>
  </si>
  <si>
    <t>生命保険、保険年金、簡易保険、郵便年金、生命保険代理店、農協共済（生命保険共済）、生命保険相談所、火災保険、地震保険、海上保険、自動車保険、盗難保険、損害保険、国民年金基金、国民年金基金連合会、厚生年金基金、企業年金基金等</t>
    <rPh sb="0" eb="2">
      <t>セイメイ</t>
    </rPh>
    <rPh sb="2" eb="4">
      <t>ホケン</t>
    </rPh>
    <rPh sb="5" eb="7">
      <t>ホケン</t>
    </rPh>
    <rPh sb="7" eb="8">
      <t>ネン</t>
    </rPh>
    <rPh sb="8" eb="9">
      <t>キン</t>
    </rPh>
    <rPh sb="10" eb="12">
      <t>カンイ</t>
    </rPh>
    <rPh sb="12" eb="14">
      <t>ホケン</t>
    </rPh>
    <rPh sb="15" eb="17">
      <t>ユウビン</t>
    </rPh>
    <rPh sb="17" eb="19">
      <t>ネンキン</t>
    </rPh>
    <rPh sb="20" eb="22">
      <t>セイメイ</t>
    </rPh>
    <rPh sb="22" eb="24">
      <t>ホケン</t>
    </rPh>
    <rPh sb="24" eb="27">
      <t>ダイリテン</t>
    </rPh>
    <rPh sb="28" eb="30">
      <t>ノウキョウ</t>
    </rPh>
    <rPh sb="30" eb="32">
      <t>キョウサイ</t>
    </rPh>
    <rPh sb="33" eb="35">
      <t>セイメイ</t>
    </rPh>
    <rPh sb="35" eb="37">
      <t>ホケン</t>
    </rPh>
    <rPh sb="37" eb="39">
      <t>キョウサイ</t>
    </rPh>
    <rPh sb="41" eb="43">
      <t>セイメイ</t>
    </rPh>
    <rPh sb="43" eb="45">
      <t>ホケン</t>
    </rPh>
    <rPh sb="45" eb="48">
      <t>ソウダンジョ</t>
    </rPh>
    <rPh sb="49" eb="51">
      <t>カサイ</t>
    </rPh>
    <rPh sb="51" eb="53">
      <t>ホケン</t>
    </rPh>
    <rPh sb="54" eb="56">
      <t>ジシン</t>
    </rPh>
    <rPh sb="56" eb="58">
      <t>ホケン</t>
    </rPh>
    <rPh sb="59" eb="61">
      <t>カイジョウ</t>
    </rPh>
    <rPh sb="61" eb="63">
      <t>ホケン</t>
    </rPh>
    <rPh sb="64" eb="67">
      <t>ジドウシャ</t>
    </rPh>
    <rPh sb="67" eb="69">
      <t>ホケン</t>
    </rPh>
    <rPh sb="70" eb="72">
      <t>トウナン</t>
    </rPh>
    <rPh sb="72" eb="74">
      <t>ホケン</t>
    </rPh>
    <rPh sb="75" eb="77">
      <t>ソンガイ</t>
    </rPh>
    <rPh sb="77" eb="79">
      <t>ホケン</t>
    </rPh>
    <rPh sb="80" eb="82">
      <t>コクミン</t>
    </rPh>
    <rPh sb="82" eb="84">
      <t>ネンキン</t>
    </rPh>
    <rPh sb="84" eb="86">
      <t>キキン</t>
    </rPh>
    <rPh sb="87" eb="89">
      <t>コクミン</t>
    </rPh>
    <rPh sb="89" eb="91">
      <t>ネンキン</t>
    </rPh>
    <rPh sb="91" eb="93">
      <t>キキン</t>
    </rPh>
    <rPh sb="93" eb="96">
      <t>レンゴウカイ</t>
    </rPh>
    <rPh sb="97" eb="99">
      <t>コウセイ</t>
    </rPh>
    <rPh sb="99" eb="101">
      <t>ネンキン</t>
    </rPh>
    <rPh sb="101" eb="103">
      <t>キキン</t>
    </rPh>
    <rPh sb="104" eb="106">
      <t>キギョウ</t>
    </rPh>
    <rPh sb="106" eb="108">
      <t>ネンキン</t>
    </rPh>
    <phoneticPr fontId="7"/>
  </si>
  <si>
    <t>不動産仲介及び賃貸</t>
    <rPh sb="0" eb="3">
      <t>フドウサン</t>
    </rPh>
    <rPh sb="3" eb="5">
      <t>チュウカイ</t>
    </rPh>
    <rPh sb="5" eb="6">
      <t>オヨ</t>
    </rPh>
    <phoneticPr fontId="7"/>
  </si>
  <si>
    <t>不動産仲介及び賃貸</t>
  </si>
  <si>
    <t>貸店舗、貸ビル、貸会議室、貸倉庫、不動産代理仲介、不動産管理業</t>
    <rPh sb="0" eb="1">
      <t>カシ</t>
    </rPh>
    <rPh sb="1" eb="3">
      <t>テンポ</t>
    </rPh>
    <rPh sb="4" eb="5">
      <t>カ</t>
    </rPh>
    <rPh sb="8" eb="9">
      <t>カシ</t>
    </rPh>
    <rPh sb="9" eb="12">
      <t>カイギシツ</t>
    </rPh>
    <rPh sb="13" eb="14">
      <t>カシ</t>
    </rPh>
    <rPh sb="14" eb="16">
      <t>ソウコ</t>
    </rPh>
    <rPh sb="17" eb="20">
      <t>フドウサン</t>
    </rPh>
    <rPh sb="20" eb="22">
      <t>ダイリ</t>
    </rPh>
    <rPh sb="22" eb="24">
      <t>チュウカイ</t>
    </rPh>
    <rPh sb="25" eb="28">
      <t>フドウサン</t>
    </rPh>
    <rPh sb="28" eb="30">
      <t>カンリ</t>
    </rPh>
    <rPh sb="30" eb="31">
      <t>ギョウ</t>
    </rPh>
    <phoneticPr fontId="7"/>
  </si>
  <si>
    <t>住宅賃貸料</t>
    <rPh sb="0" eb="2">
      <t>ジュウタク</t>
    </rPh>
    <rPh sb="2" eb="5">
      <t>チンタイリョウ</t>
    </rPh>
    <phoneticPr fontId="7"/>
  </si>
  <si>
    <t>住宅賃貸料</t>
  </si>
  <si>
    <t>貸家・貸間、貸アパート、貸マンション、貸別荘、貸会議室</t>
    <rPh sb="0" eb="2">
      <t>カシヤ</t>
    </rPh>
    <rPh sb="3" eb="4">
      <t>カシ</t>
    </rPh>
    <rPh sb="4" eb="5">
      <t>マ</t>
    </rPh>
    <rPh sb="6" eb="7">
      <t>カシ</t>
    </rPh>
    <rPh sb="12" eb="13">
      <t>カシ</t>
    </rPh>
    <rPh sb="19" eb="20">
      <t>カシ</t>
    </rPh>
    <rPh sb="20" eb="22">
      <t>ベッソウ</t>
    </rPh>
    <rPh sb="23" eb="24">
      <t>カシ</t>
    </rPh>
    <rPh sb="24" eb="27">
      <t>カイギシツ</t>
    </rPh>
    <phoneticPr fontId="7"/>
  </si>
  <si>
    <t>住宅賃貸料（帰属家賃）</t>
    <rPh sb="0" eb="2">
      <t>ジュウタク</t>
    </rPh>
    <rPh sb="2" eb="5">
      <t>チンタイリョウ</t>
    </rPh>
    <phoneticPr fontId="7"/>
  </si>
  <si>
    <t>住宅賃貸料（帰属家賃）</t>
  </si>
  <si>
    <t>鉄道輸送</t>
    <rPh sb="0" eb="2">
      <t>テツドウ</t>
    </rPh>
    <phoneticPr fontId="7"/>
  </si>
  <si>
    <t>鉄道旅客輸送</t>
    <rPh sb="0" eb="2">
      <t>テツドウ</t>
    </rPh>
    <rPh sb="2" eb="4">
      <t>リョキャク</t>
    </rPh>
    <rPh sb="4" eb="6">
      <t>ユソウ</t>
    </rPh>
    <phoneticPr fontId="7"/>
  </si>
  <si>
    <t>JR、公・民営の鉄道（普通鉄道、軌道、地下鉄、モノレール、路面電車）の旅客輸送</t>
    <rPh sb="3" eb="4">
      <t>コウ</t>
    </rPh>
    <rPh sb="5" eb="7">
      <t>ミンエイ</t>
    </rPh>
    <rPh sb="8" eb="10">
      <t>テツドウ</t>
    </rPh>
    <rPh sb="11" eb="13">
      <t>フツウ</t>
    </rPh>
    <rPh sb="13" eb="15">
      <t>テツドウ</t>
    </rPh>
    <rPh sb="16" eb="18">
      <t>キドウ</t>
    </rPh>
    <rPh sb="19" eb="21">
      <t>チカ</t>
    </rPh>
    <rPh sb="29" eb="31">
      <t>ロメン</t>
    </rPh>
    <rPh sb="31" eb="33">
      <t>デンシャ</t>
    </rPh>
    <rPh sb="35" eb="37">
      <t>リョキャク</t>
    </rPh>
    <rPh sb="37" eb="39">
      <t>ユソウ</t>
    </rPh>
    <phoneticPr fontId="7"/>
  </si>
  <si>
    <t>鉄道貨物輸送</t>
    <rPh sb="0" eb="2">
      <t>テツドウ</t>
    </rPh>
    <rPh sb="2" eb="4">
      <t>カモツ</t>
    </rPh>
    <rPh sb="4" eb="6">
      <t>ユソウ</t>
    </rPh>
    <phoneticPr fontId="7"/>
  </si>
  <si>
    <t>JR、公・民営の鉄道の貨物輸送</t>
    <rPh sb="3" eb="4">
      <t>コウ</t>
    </rPh>
    <rPh sb="5" eb="7">
      <t>ミンエイ</t>
    </rPh>
    <rPh sb="8" eb="10">
      <t>テツドウ</t>
    </rPh>
    <rPh sb="11" eb="13">
      <t>カモツ</t>
    </rPh>
    <rPh sb="13" eb="15">
      <t>ユソウ</t>
    </rPh>
    <phoneticPr fontId="7"/>
  </si>
  <si>
    <t>道路輸送（自家輸送を除く）</t>
    <rPh sb="5" eb="7">
      <t>ジカ</t>
    </rPh>
    <rPh sb="7" eb="9">
      <t>ユソウ</t>
    </rPh>
    <rPh sb="10" eb="11">
      <t>ノゾ</t>
    </rPh>
    <phoneticPr fontId="7"/>
  </si>
  <si>
    <t>道路旅客輸送</t>
    <rPh sb="0" eb="2">
      <t>ドウロ</t>
    </rPh>
    <rPh sb="2" eb="4">
      <t>リョキャク</t>
    </rPh>
    <rPh sb="4" eb="6">
      <t>ユソウ</t>
    </rPh>
    <phoneticPr fontId="7"/>
  </si>
  <si>
    <t>バス、ハイヤー、タクシー、軽車両による旅客輸送</t>
    <rPh sb="13" eb="14">
      <t>ケイ</t>
    </rPh>
    <rPh sb="14" eb="16">
      <t>シャリョウ</t>
    </rPh>
    <rPh sb="19" eb="21">
      <t>リョキャク</t>
    </rPh>
    <rPh sb="21" eb="23">
      <t>ユソウ</t>
    </rPh>
    <phoneticPr fontId="7"/>
  </si>
  <si>
    <t>道路貨物輸送</t>
    <rPh sb="0" eb="2">
      <t>ドウロ</t>
    </rPh>
    <rPh sb="2" eb="4">
      <t>カモツ</t>
    </rPh>
    <rPh sb="4" eb="6">
      <t>ユソウ</t>
    </rPh>
    <phoneticPr fontId="7"/>
  </si>
  <si>
    <t>トラック運送業、軽車両による貨物運送</t>
    <rPh sb="4" eb="7">
      <t>ウンソウギョウ</t>
    </rPh>
    <rPh sb="8" eb="9">
      <t>ケイ</t>
    </rPh>
    <rPh sb="9" eb="11">
      <t>シャリョウ</t>
    </rPh>
    <rPh sb="14" eb="16">
      <t>カモツ</t>
    </rPh>
    <rPh sb="16" eb="18">
      <t>ウンソウ</t>
    </rPh>
    <phoneticPr fontId="7"/>
  </si>
  <si>
    <t>自家輸送</t>
    <rPh sb="0" eb="2">
      <t>ジカ</t>
    </rPh>
    <phoneticPr fontId="7"/>
  </si>
  <si>
    <t>自家輸送（旅客自動車）</t>
    <rPh sb="0" eb="2">
      <t>ジカ</t>
    </rPh>
    <rPh sb="2" eb="4">
      <t>ユソウ</t>
    </rPh>
    <rPh sb="5" eb="7">
      <t>リョカク</t>
    </rPh>
    <rPh sb="7" eb="10">
      <t>ジドウシャ</t>
    </rPh>
    <phoneticPr fontId="7"/>
  </si>
  <si>
    <t>自家輸送（貨物自動車）</t>
    <rPh sb="0" eb="2">
      <t>ジカ</t>
    </rPh>
    <rPh sb="2" eb="4">
      <t>ユソウ</t>
    </rPh>
    <rPh sb="5" eb="7">
      <t>カモツ</t>
    </rPh>
    <rPh sb="7" eb="10">
      <t>ジドウシャ</t>
    </rPh>
    <phoneticPr fontId="7"/>
  </si>
  <si>
    <t>水運</t>
    <phoneticPr fontId="7"/>
  </si>
  <si>
    <t>外洋輸送</t>
    <rPh sb="0" eb="2">
      <t>ガイヨウ</t>
    </rPh>
    <rPh sb="2" eb="4">
      <t>ユソウ</t>
    </rPh>
    <phoneticPr fontId="7"/>
  </si>
  <si>
    <t>外航海運業（旅客・貨物）</t>
    <rPh sb="0" eb="2">
      <t>ガイコウ</t>
    </rPh>
    <rPh sb="2" eb="4">
      <t>カイウン</t>
    </rPh>
    <rPh sb="4" eb="5">
      <t>ギョウ</t>
    </rPh>
    <rPh sb="6" eb="8">
      <t>リョキャク</t>
    </rPh>
    <rPh sb="9" eb="11">
      <t>カモツ</t>
    </rPh>
    <phoneticPr fontId="7"/>
  </si>
  <si>
    <t>沿海・内水面輸送</t>
    <rPh sb="0" eb="2">
      <t>エンカイ</t>
    </rPh>
    <rPh sb="3" eb="6">
      <t>ナイスイメン</t>
    </rPh>
    <rPh sb="6" eb="8">
      <t>ユソウ</t>
    </rPh>
    <phoneticPr fontId="7"/>
  </si>
  <si>
    <t>沿海海運・河川水運・湖沼水運業（旅客・貨物）、港湾旅客業</t>
    <rPh sb="0" eb="2">
      <t>エンカイ</t>
    </rPh>
    <rPh sb="2" eb="4">
      <t>カイウン</t>
    </rPh>
    <rPh sb="5" eb="7">
      <t>カセン</t>
    </rPh>
    <rPh sb="7" eb="8">
      <t>スイ</t>
    </rPh>
    <rPh sb="8" eb="9">
      <t>ウン</t>
    </rPh>
    <rPh sb="10" eb="11">
      <t>ミズウミ</t>
    </rPh>
    <rPh sb="11" eb="12">
      <t>ヌマ</t>
    </rPh>
    <rPh sb="12" eb="14">
      <t>スイウン</t>
    </rPh>
    <rPh sb="14" eb="15">
      <t>ギョウ</t>
    </rPh>
    <rPh sb="16" eb="18">
      <t>リョキャク</t>
    </rPh>
    <rPh sb="19" eb="21">
      <t>カモツ</t>
    </rPh>
    <rPh sb="23" eb="25">
      <t>コウワン</t>
    </rPh>
    <rPh sb="25" eb="27">
      <t>リョキャク</t>
    </rPh>
    <rPh sb="27" eb="28">
      <t>ギョウ</t>
    </rPh>
    <phoneticPr fontId="7"/>
  </si>
  <si>
    <t>港湾運送</t>
    <rPh sb="0" eb="2">
      <t>コウワン</t>
    </rPh>
    <rPh sb="2" eb="4">
      <t>ウンソウ</t>
    </rPh>
    <phoneticPr fontId="7"/>
  </si>
  <si>
    <t>港湾運送業、港湾荷役業、はしけ運送業、いかだ運送業</t>
    <rPh sb="0" eb="2">
      <t>コウワン</t>
    </rPh>
    <rPh sb="2" eb="5">
      <t>ウンソウギョウ</t>
    </rPh>
    <rPh sb="6" eb="8">
      <t>コウワン</t>
    </rPh>
    <rPh sb="8" eb="10">
      <t>ニエキ</t>
    </rPh>
    <rPh sb="10" eb="11">
      <t>ギョウ</t>
    </rPh>
    <rPh sb="15" eb="18">
      <t>ウンソウギョウ</t>
    </rPh>
    <rPh sb="22" eb="25">
      <t>ウンソウギョウ</t>
    </rPh>
    <phoneticPr fontId="7"/>
  </si>
  <si>
    <t>航空輸送</t>
    <phoneticPr fontId="7"/>
  </si>
  <si>
    <t>航空輸送</t>
    <rPh sb="0" eb="2">
      <t>コウクウ</t>
    </rPh>
    <rPh sb="2" eb="4">
      <t>ユソウ</t>
    </rPh>
    <phoneticPr fontId="7"/>
  </si>
  <si>
    <t>航空旅客・貨物輸送、航空機による薬剤散布・写真撮影・宣伝広告・魚群探見</t>
    <rPh sb="0" eb="2">
      <t>コウクウ</t>
    </rPh>
    <rPh sb="2" eb="4">
      <t>リョキャク</t>
    </rPh>
    <rPh sb="5" eb="7">
      <t>カモツ</t>
    </rPh>
    <rPh sb="7" eb="9">
      <t>ユソウ</t>
    </rPh>
    <rPh sb="10" eb="13">
      <t>コウクウキ</t>
    </rPh>
    <rPh sb="16" eb="18">
      <t>ヤクザイ</t>
    </rPh>
    <rPh sb="18" eb="20">
      <t>サンプ</t>
    </rPh>
    <rPh sb="21" eb="23">
      <t>シャシン</t>
    </rPh>
    <rPh sb="23" eb="25">
      <t>サツエイ</t>
    </rPh>
    <rPh sb="26" eb="28">
      <t>センデン</t>
    </rPh>
    <rPh sb="28" eb="30">
      <t>コウコク</t>
    </rPh>
    <rPh sb="31" eb="33">
      <t>ギョグン</t>
    </rPh>
    <rPh sb="33" eb="34">
      <t>サガ</t>
    </rPh>
    <rPh sb="34" eb="35">
      <t>ミ</t>
    </rPh>
    <phoneticPr fontId="7"/>
  </si>
  <si>
    <t>貨物利用運送</t>
    <rPh sb="0" eb="2">
      <t>カモツ</t>
    </rPh>
    <rPh sb="2" eb="4">
      <t>リヨウ</t>
    </rPh>
    <rPh sb="4" eb="6">
      <t>ウンソウ</t>
    </rPh>
    <phoneticPr fontId="7"/>
  </si>
  <si>
    <t>第１種利用運送業、第２種利用運送業、運送取次業</t>
    <rPh sb="0" eb="1">
      <t>ダイ</t>
    </rPh>
    <rPh sb="2" eb="3">
      <t>シュ</t>
    </rPh>
    <rPh sb="3" eb="5">
      <t>リヨウ</t>
    </rPh>
    <rPh sb="5" eb="8">
      <t>ウンソウギョウ</t>
    </rPh>
    <rPh sb="9" eb="10">
      <t>ダイ</t>
    </rPh>
    <rPh sb="11" eb="12">
      <t>シュ</t>
    </rPh>
    <rPh sb="12" eb="14">
      <t>リヨウ</t>
    </rPh>
    <rPh sb="14" eb="17">
      <t>ウンソウギョウ</t>
    </rPh>
    <rPh sb="18" eb="20">
      <t>ウンソウ</t>
    </rPh>
    <rPh sb="20" eb="22">
      <t>トリツギ</t>
    </rPh>
    <rPh sb="22" eb="23">
      <t>ギョウ</t>
    </rPh>
    <phoneticPr fontId="7"/>
  </si>
  <si>
    <t>倉庫</t>
    <phoneticPr fontId="7"/>
  </si>
  <si>
    <t>倉庫</t>
    <rPh sb="0" eb="2">
      <t>ソウコ</t>
    </rPh>
    <phoneticPr fontId="7"/>
  </si>
  <si>
    <t>野積倉庫、サイロ倉庫、タンク倉庫、トランクルーム、冷蔵倉庫、水面倉庫、農業協同組合倉庫</t>
    <rPh sb="0" eb="1">
      <t>ノ</t>
    </rPh>
    <rPh sb="1" eb="2">
      <t>ツ</t>
    </rPh>
    <rPh sb="2" eb="4">
      <t>ソウコ</t>
    </rPh>
    <rPh sb="8" eb="10">
      <t>ソウコ</t>
    </rPh>
    <rPh sb="14" eb="16">
      <t>ソウコ</t>
    </rPh>
    <rPh sb="25" eb="27">
      <t>レイゾウ</t>
    </rPh>
    <rPh sb="27" eb="29">
      <t>ソウコ</t>
    </rPh>
    <rPh sb="30" eb="32">
      <t>スイメン</t>
    </rPh>
    <rPh sb="32" eb="34">
      <t>ソウコ</t>
    </rPh>
    <rPh sb="35" eb="37">
      <t>ノウギョウ</t>
    </rPh>
    <rPh sb="37" eb="39">
      <t>キョウドウ</t>
    </rPh>
    <rPh sb="39" eb="41">
      <t>クミアイ</t>
    </rPh>
    <rPh sb="41" eb="43">
      <t>ソウコ</t>
    </rPh>
    <phoneticPr fontId="7"/>
  </si>
  <si>
    <t>運輸附帯サービス</t>
    <rPh sb="0" eb="2">
      <t>ウンユ</t>
    </rPh>
    <rPh sb="2" eb="4">
      <t>フタイ</t>
    </rPh>
    <phoneticPr fontId="7"/>
  </si>
  <si>
    <t>こん包</t>
    <rPh sb="2" eb="3">
      <t>ポウ</t>
    </rPh>
    <phoneticPr fontId="7"/>
  </si>
  <si>
    <t>荷造業、貨物こん包業、組立こん包業</t>
    <rPh sb="0" eb="2">
      <t>ニヅク</t>
    </rPh>
    <rPh sb="2" eb="3">
      <t>ギョウ</t>
    </rPh>
    <rPh sb="4" eb="6">
      <t>カモツ</t>
    </rPh>
    <rPh sb="8" eb="9">
      <t>ポウ</t>
    </rPh>
    <rPh sb="9" eb="10">
      <t>ギョウ</t>
    </rPh>
    <rPh sb="11" eb="13">
      <t>クミタテ</t>
    </rPh>
    <rPh sb="15" eb="16">
      <t>ポウ</t>
    </rPh>
    <rPh sb="16" eb="17">
      <t>ギョウ</t>
    </rPh>
    <phoneticPr fontId="7"/>
  </si>
  <si>
    <t>その他の運輸附帯サービス</t>
    <rPh sb="2" eb="3">
      <t>ホカ</t>
    </rPh>
    <rPh sb="4" eb="6">
      <t>ウンユ</t>
    </rPh>
    <rPh sb="6" eb="7">
      <t>フ</t>
    </rPh>
    <phoneticPr fontId="7"/>
  </si>
  <si>
    <t>郵便・信書便</t>
    <rPh sb="0" eb="2">
      <t>ユウビン</t>
    </rPh>
    <rPh sb="3" eb="5">
      <t>シンショ</t>
    </rPh>
    <rPh sb="5" eb="6">
      <t>ビン</t>
    </rPh>
    <phoneticPr fontId="7"/>
  </si>
  <si>
    <t>通常郵便物、小包郵便物、信書便、郵便切手</t>
    <rPh sb="0" eb="2">
      <t>ツウジョウ</t>
    </rPh>
    <rPh sb="2" eb="5">
      <t>ユウビンブツ</t>
    </rPh>
    <rPh sb="6" eb="8">
      <t>コヅツミ</t>
    </rPh>
    <rPh sb="8" eb="11">
      <t>ユウビンブツ</t>
    </rPh>
    <rPh sb="12" eb="14">
      <t>シンショ</t>
    </rPh>
    <rPh sb="14" eb="15">
      <t>ビン</t>
    </rPh>
    <rPh sb="16" eb="18">
      <t>ユウビン</t>
    </rPh>
    <rPh sb="18" eb="20">
      <t>キッテ</t>
    </rPh>
    <phoneticPr fontId="7"/>
  </si>
  <si>
    <t>通信</t>
    <rPh sb="0" eb="2">
      <t>ツウシン</t>
    </rPh>
    <phoneticPr fontId="7"/>
  </si>
  <si>
    <t>通信</t>
    <rPh sb="0" eb="2">
      <t>ツウシンデンツウ</t>
    </rPh>
    <phoneticPr fontId="7"/>
  </si>
  <si>
    <t>電話、電信、電報、携帯電話、PHS、無線、ISP、IX業、IDC業、携帯電話取扱店</t>
    <rPh sb="0" eb="2">
      <t>デンワ</t>
    </rPh>
    <rPh sb="3" eb="5">
      <t>デンシン</t>
    </rPh>
    <rPh sb="6" eb="8">
      <t>デンポウ</t>
    </rPh>
    <rPh sb="9" eb="11">
      <t>ケイタイ</t>
    </rPh>
    <rPh sb="11" eb="13">
      <t>デンワ</t>
    </rPh>
    <rPh sb="18" eb="20">
      <t>ムセン</t>
    </rPh>
    <rPh sb="27" eb="28">
      <t>ギョウ</t>
    </rPh>
    <rPh sb="32" eb="33">
      <t>ギョウ</t>
    </rPh>
    <rPh sb="34" eb="36">
      <t>ケイタイ</t>
    </rPh>
    <rPh sb="36" eb="38">
      <t>デンワ</t>
    </rPh>
    <rPh sb="38" eb="40">
      <t>トリアツカイ</t>
    </rPh>
    <rPh sb="40" eb="41">
      <t>テン</t>
    </rPh>
    <phoneticPr fontId="7"/>
  </si>
  <si>
    <t>放送</t>
    <rPh sb="0" eb="2">
      <t>ホウソウ</t>
    </rPh>
    <phoneticPr fontId="7"/>
  </si>
  <si>
    <t>NHK、民間放送、有線放送</t>
    <rPh sb="4" eb="6">
      <t>ミンカン</t>
    </rPh>
    <rPh sb="6" eb="8">
      <t>ホウソウ</t>
    </rPh>
    <rPh sb="9" eb="11">
      <t>ユウセン</t>
    </rPh>
    <rPh sb="11" eb="13">
      <t>ホウソウ</t>
    </rPh>
    <phoneticPr fontId="7"/>
  </si>
  <si>
    <t>情報サービス</t>
    <rPh sb="0" eb="2">
      <t>ジョウホウ</t>
    </rPh>
    <phoneticPr fontId="7"/>
  </si>
  <si>
    <t>ソフトウェア開発、ホームページ制作、ゲームソフト開発、ハードウェア・コンサルタント、データ入力サービス、市場調査、世論調査</t>
    <rPh sb="6" eb="8">
      <t>カイハツ</t>
    </rPh>
    <rPh sb="15" eb="17">
      <t>セイサク</t>
    </rPh>
    <rPh sb="24" eb="26">
      <t>カイハツ</t>
    </rPh>
    <rPh sb="45" eb="47">
      <t>ニュウリョク</t>
    </rPh>
    <rPh sb="52" eb="54">
      <t>シジョウ</t>
    </rPh>
    <rPh sb="54" eb="56">
      <t>チョウサ</t>
    </rPh>
    <rPh sb="57" eb="59">
      <t>セロン</t>
    </rPh>
    <rPh sb="59" eb="61">
      <t>チョウサ</t>
    </rPh>
    <phoneticPr fontId="7"/>
  </si>
  <si>
    <t>インターネット附随サービス</t>
    <rPh sb="7" eb="8">
      <t>フ</t>
    </rPh>
    <rPh sb="8" eb="9">
      <t>ズイ</t>
    </rPh>
    <phoneticPr fontId="7"/>
  </si>
  <si>
    <t>インターネット附随サービス</t>
    <rPh sb="7" eb="8">
      <t>フ</t>
    </rPh>
    <phoneticPr fontId="7"/>
  </si>
  <si>
    <t>サーバ・ハウジング・サービス、アプリケーション・サービス・プロバイダ、電子認証、情報ネットワーク・セキュリティ・サービス、ポータルサイト運営　</t>
    <rPh sb="35" eb="37">
      <t>デンシ</t>
    </rPh>
    <rPh sb="37" eb="39">
      <t>ニンショウ</t>
    </rPh>
    <rPh sb="40" eb="42">
      <t>ジョウホウ</t>
    </rPh>
    <rPh sb="68" eb="70">
      <t>ウンエイ</t>
    </rPh>
    <phoneticPr fontId="7"/>
  </si>
  <si>
    <t>映像・音声・文字情報制作</t>
    <rPh sb="0" eb="2">
      <t>エイゾウ</t>
    </rPh>
    <rPh sb="3" eb="5">
      <t>オンセイ</t>
    </rPh>
    <rPh sb="6" eb="8">
      <t>モジ</t>
    </rPh>
    <rPh sb="8" eb="10">
      <t>ジョウホウ</t>
    </rPh>
    <rPh sb="10" eb="12">
      <t>セイサク</t>
    </rPh>
    <phoneticPr fontId="7"/>
  </si>
  <si>
    <t>映像・音声・文字情報制作</t>
    <rPh sb="3" eb="5">
      <t>オンセイ</t>
    </rPh>
    <phoneticPr fontId="7"/>
  </si>
  <si>
    <t>公務</t>
    <phoneticPr fontId="7"/>
  </si>
  <si>
    <t>公務（中央）</t>
    <rPh sb="0" eb="2">
      <t>コウム</t>
    </rPh>
    <rPh sb="3" eb="5">
      <t>チュウオウ</t>
    </rPh>
    <phoneticPr fontId="7"/>
  </si>
  <si>
    <t>公務（地方）</t>
    <rPh sb="0" eb="2">
      <t>コウム</t>
    </rPh>
    <rPh sb="3" eb="5">
      <t>チホウ</t>
    </rPh>
    <phoneticPr fontId="7"/>
  </si>
  <si>
    <t>都道府県機関、市町村機関</t>
    <rPh sb="0" eb="4">
      <t>トドウフケン</t>
    </rPh>
    <rPh sb="4" eb="6">
      <t>キカン</t>
    </rPh>
    <rPh sb="7" eb="10">
      <t>シチョウソン</t>
    </rPh>
    <rPh sb="10" eb="12">
      <t>キカン</t>
    </rPh>
    <phoneticPr fontId="7"/>
  </si>
  <si>
    <t>教育</t>
    <phoneticPr fontId="7"/>
  </si>
  <si>
    <t>学校教育</t>
    <rPh sb="0" eb="2">
      <t>ガッコウ</t>
    </rPh>
    <rPh sb="2" eb="4">
      <t>キョウイク</t>
    </rPh>
    <phoneticPr fontId="7"/>
  </si>
  <si>
    <t>小学校、中学校、高等学校、大学、短期大学、高等専門学校、盲学校、聾学校、養護学校、幼稚園、専修学校、各種学校、学校給食</t>
    <rPh sb="0" eb="3">
      <t>ショウガッコウ</t>
    </rPh>
    <rPh sb="4" eb="7">
      <t>チュウガッコウ</t>
    </rPh>
    <rPh sb="8" eb="10">
      <t>コウトウ</t>
    </rPh>
    <rPh sb="10" eb="12">
      <t>ガッコウ</t>
    </rPh>
    <rPh sb="13" eb="15">
      <t>ダイガク</t>
    </rPh>
    <rPh sb="16" eb="18">
      <t>タンキ</t>
    </rPh>
    <rPh sb="18" eb="20">
      <t>ダイガク</t>
    </rPh>
    <rPh sb="21" eb="23">
      <t>コウトウ</t>
    </rPh>
    <rPh sb="23" eb="25">
      <t>センモン</t>
    </rPh>
    <rPh sb="25" eb="27">
      <t>ガッコウ</t>
    </rPh>
    <rPh sb="28" eb="29">
      <t>モウ</t>
    </rPh>
    <rPh sb="29" eb="31">
      <t>ガッコウ</t>
    </rPh>
    <rPh sb="32" eb="33">
      <t>ロウ</t>
    </rPh>
    <rPh sb="33" eb="35">
      <t>ガッコウ</t>
    </rPh>
    <rPh sb="36" eb="38">
      <t>ヨウゴ</t>
    </rPh>
    <rPh sb="38" eb="40">
      <t>ガッコウ</t>
    </rPh>
    <rPh sb="41" eb="44">
      <t>ヨウチエン</t>
    </rPh>
    <rPh sb="45" eb="47">
      <t>センシュウ</t>
    </rPh>
    <rPh sb="47" eb="49">
      <t>ガッコウ</t>
    </rPh>
    <rPh sb="50" eb="52">
      <t>カクシュ</t>
    </rPh>
    <rPh sb="52" eb="54">
      <t>ガッコウ</t>
    </rPh>
    <rPh sb="55" eb="57">
      <t>ガッコウ</t>
    </rPh>
    <rPh sb="57" eb="59">
      <t>キュウショク</t>
    </rPh>
    <phoneticPr fontId="7"/>
  </si>
  <si>
    <t>社会教育・その他の教育</t>
    <rPh sb="0" eb="2">
      <t>シャカイ</t>
    </rPh>
    <rPh sb="2" eb="4">
      <t>キョウイク</t>
    </rPh>
    <rPh sb="7" eb="8">
      <t>ホカ</t>
    </rPh>
    <rPh sb="9" eb="11">
      <t>キョウイク</t>
    </rPh>
    <phoneticPr fontId="7"/>
  </si>
  <si>
    <t>公民館、図書館、博物館、美術館、動物園、水族館、青年の家、少年自然の家、社会通信教育、女性教育会館、航空保安大学校、防衛大学校、警察大学校、自治大学校、気象大学校、消防学校、雇用・能力開発機構、航海訓練所、歯科衛生士養成所、料理学校、洋裁学校、自動車教習所</t>
    <rPh sb="0" eb="3">
      <t>コウミンカン</t>
    </rPh>
    <rPh sb="4" eb="7">
      <t>トショカン</t>
    </rPh>
    <rPh sb="8" eb="11">
      <t>ハクブツカン</t>
    </rPh>
    <rPh sb="12" eb="15">
      <t>ビジュツカン</t>
    </rPh>
    <rPh sb="16" eb="19">
      <t>ドウブツエン</t>
    </rPh>
    <rPh sb="20" eb="23">
      <t>スイゾクカン</t>
    </rPh>
    <rPh sb="24" eb="26">
      <t>セイネン</t>
    </rPh>
    <rPh sb="27" eb="28">
      <t>イエ</t>
    </rPh>
    <rPh sb="29" eb="31">
      <t>ショウネン</t>
    </rPh>
    <rPh sb="31" eb="33">
      <t>シゼン</t>
    </rPh>
    <rPh sb="34" eb="35">
      <t>イエ</t>
    </rPh>
    <rPh sb="36" eb="38">
      <t>シャカイ</t>
    </rPh>
    <rPh sb="38" eb="40">
      <t>ツウシン</t>
    </rPh>
    <rPh sb="40" eb="42">
      <t>キョウイク</t>
    </rPh>
    <rPh sb="43" eb="45">
      <t>ジョセイ</t>
    </rPh>
    <rPh sb="45" eb="47">
      <t>キョウイク</t>
    </rPh>
    <rPh sb="47" eb="49">
      <t>カイカン</t>
    </rPh>
    <rPh sb="50" eb="52">
      <t>コウクウ</t>
    </rPh>
    <rPh sb="52" eb="54">
      <t>ホアン</t>
    </rPh>
    <rPh sb="54" eb="57">
      <t>ダイガッコウ</t>
    </rPh>
    <rPh sb="58" eb="60">
      <t>ボウエイ</t>
    </rPh>
    <rPh sb="60" eb="63">
      <t>ダイガッコウ</t>
    </rPh>
    <rPh sb="64" eb="66">
      <t>ケイサツ</t>
    </rPh>
    <rPh sb="66" eb="69">
      <t>ダイガッコウ</t>
    </rPh>
    <rPh sb="70" eb="72">
      <t>ジチ</t>
    </rPh>
    <rPh sb="72" eb="75">
      <t>ダイガッコウ</t>
    </rPh>
    <rPh sb="76" eb="78">
      <t>キショウ</t>
    </rPh>
    <rPh sb="78" eb="81">
      <t>ダイガッコウ</t>
    </rPh>
    <rPh sb="82" eb="84">
      <t>ショウボウ</t>
    </rPh>
    <rPh sb="84" eb="86">
      <t>ガッコウ</t>
    </rPh>
    <rPh sb="87" eb="89">
      <t>コヨウ</t>
    </rPh>
    <rPh sb="90" eb="92">
      <t>ノウリョク</t>
    </rPh>
    <rPh sb="92" eb="94">
      <t>カイハツ</t>
    </rPh>
    <rPh sb="94" eb="96">
      <t>キコウ</t>
    </rPh>
    <rPh sb="97" eb="99">
      <t>コウカイ</t>
    </rPh>
    <rPh sb="99" eb="101">
      <t>クンレン</t>
    </rPh>
    <rPh sb="101" eb="102">
      <t>ジョ</t>
    </rPh>
    <rPh sb="103" eb="105">
      <t>シカ</t>
    </rPh>
    <rPh sb="105" eb="107">
      <t>エイセイ</t>
    </rPh>
    <rPh sb="107" eb="108">
      <t>シ</t>
    </rPh>
    <rPh sb="108" eb="111">
      <t>ヨウセイジョ</t>
    </rPh>
    <rPh sb="112" eb="114">
      <t>リョウリ</t>
    </rPh>
    <rPh sb="114" eb="116">
      <t>ガッコウ</t>
    </rPh>
    <rPh sb="117" eb="119">
      <t>ヨウサイ</t>
    </rPh>
    <rPh sb="119" eb="121">
      <t>ガッコウ</t>
    </rPh>
    <rPh sb="122" eb="125">
      <t>ジドウシャ</t>
    </rPh>
    <rPh sb="125" eb="128">
      <t>キョウシュウジョ</t>
    </rPh>
    <phoneticPr fontId="7"/>
  </si>
  <si>
    <t>研究</t>
    <phoneticPr fontId="7"/>
  </si>
  <si>
    <t>学術研究機関</t>
    <rPh sb="0" eb="2">
      <t>ガクジュツ</t>
    </rPh>
    <rPh sb="2" eb="4">
      <t>ケンキュウ</t>
    </rPh>
    <rPh sb="4" eb="6">
      <t>キカン</t>
    </rPh>
    <phoneticPr fontId="7"/>
  </si>
  <si>
    <t>物質・材料研究機構、産業技術総合研究所、医薬基盤研究所、理学研究所、工学研究所、農学研究所、医学・薬学研究所、教育政策研究所、国語研究所、社会保障・人口問題研究所、労働政策研究・研修機構、東洋文化研究所、社会科学研究所、人文科学研究所</t>
    <rPh sb="0" eb="2">
      <t>ブッシツ</t>
    </rPh>
    <rPh sb="3" eb="5">
      <t>ザイリョウ</t>
    </rPh>
    <rPh sb="5" eb="7">
      <t>ケンキュウ</t>
    </rPh>
    <rPh sb="7" eb="9">
      <t>キコウ</t>
    </rPh>
    <rPh sb="10" eb="12">
      <t>サンギョウ</t>
    </rPh>
    <rPh sb="12" eb="14">
      <t>ギジュツ</t>
    </rPh>
    <rPh sb="14" eb="16">
      <t>ソウゴウ</t>
    </rPh>
    <rPh sb="16" eb="19">
      <t>ケンキュウジョ</t>
    </rPh>
    <rPh sb="20" eb="22">
      <t>イヤク</t>
    </rPh>
    <rPh sb="22" eb="24">
      <t>キバン</t>
    </rPh>
    <rPh sb="24" eb="27">
      <t>ケンキュウジョ</t>
    </rPh>
    <rPh sb="28" eb="30">
      <t>リガク</t>
    </rPh>
    <rPh sb="30" eb="32">
      <t>ケンキュウ</t>
    </rPh>
    <rPh sb="32" eb="33">
      <t>ジョ</t>
    </rPh>
    <rPh sb="34" eb="36">
      <t>コウガク</t>
    </rPh>
    <rPh sb="36" eb="39">
      <t>ケンキュウジョ</t>
    </rPh>
    <rPh sb="40" eb="42">
      <t>ノウガク</t>
    </rPh>
    <rPh sb="42" eb="45">
      <t>ケンキュウジョ</t>
    </rPh>
    <rPh sb="46" eb="48">
      <t>イガク</t>
    </rPh>
    <rPh sb="49" eb="51">
      <t>ヤクガク</t>
    </rPh>
    <rPh sb="51" eb="53">
      <t>ケンキュウ</t>
    </rPh>
    <rPh sb="53" eb="54">
      <t>ジョ</t>
    </rPh>
    <rPh sb="55" eb="57">
      <t>キョウイク</t>
    </rPh>
    <rPh sb="57" eb="59">
      <t>セイサク</t>
    </rPh>
    <rPh sb="59" eb="62">
      <t>ケンキュウジョ</t>
    </rPh>
    <rPh sb="63" eb="65">
      <t>コクゴ</t>
    </rPh>
    <rPh sb="65" eb="68">
      <t>ケンキュウジョ</t>
    </rPh>
    <rPh sb="69" eb="71">
      <t>シャカイ</t>
    </rPh>
    <rPh sb="71" eb="73">
      <t>ホショウ</t>
    </rPh>
    <rPh sb="74" eb="76">
      <t>ジンコウ</t>
    </rPh>
    <rPh sb="76" eb="78">
      <t>モンダイ</t>
    </rPh>
    <rPh sb="78" eb="81">
      <t>ケンキュウジョ</t>
    </rPh>
    <rPh sb="82" eb="84">
      <t>ロウドウ</t>
    </rPh>
    <rPh sb="84" eb="86">
      <t>セイサク</t>
    </rPh>
    <rPh sb="86" eb="88">
      <t>ケンキュウ</t>
    </rPh>
    <rPh sb="89" eb="91">
      <t>ケンシュウ</t>
    </rPh>
    <rPh sb="91" eb="93">
      <t>キコウ</t>
    </rPh>
    <rPh sb="94" eb="96">
      <t>トウヨウ</t>
    </rPh>
    <rPh sb="96" eb="98">
      <t>ブンカ</t>
    </rPh>
    <rPh sb="98" eb="101">
      <t>ケンキュウジョ</t>
    </rPh>
    <rPh sb="102" eb="104">
      <t>シャカイ</t>
    </rPh>
    <rPh sb="104" eb="106">
      <t>カガク</t>
    </rPh>
    <rPh sb="106" eb="109">
      <t>ケンキュウジョ</t>
    </rPh>
    <rPh sb="110" eb="112">
      <t>ジンブン</t>
    </rPh>
    <rPh sb="112" eb="114">
      <t>カガク</t>
    </rPh>
    <rPh sb="114" eb="116">
      <t>ケンキュウ</t>
    </rPh>
    <rPh sb="116" eb="117">
      <t>ジョ</t>
    </rPh>
    <phoneticPr fontId="7"/>
  </si>
  <si>
    <t>企業内研究開発</t>
    <rPh sb="0" eb="2">
      <t>キギョウ</t>
    </rPh>
    <rPh sb="2" eb="3">
      <t>ナイ</t>
    </rPh>
    <rPh sb="3" eb="5">
      <t>ケンキュウ</t>
    </rPh>
    <rPh sb="5" eb="7">
      <t>カイハツ</t>
    </rPh>
    <phoneticPr fontId="7"/>
  </si>
  <si>
    <t>企業の製品開発、技術的改善を図るための研究活動等</t>
    <rPh sb="0" eb="2">
      <t>キギョウ</t>
    </rPh>
    <rPh sb="3" eb="5">
      <t>セイヒン</t>
    </rPh>
    <rPh sb="5" eb="7">
      <t>カイハツ</t>
    </rPh>
    <rPh sb="8" eb="11">
      <t>ギジュツテキ</t>
    </rPh>
    <rPh sb="11" eb="13">
      <t>カイゼン</t>
    </rPh>
    <rPh sb="14" eb="15">
      <t>ハカ</t>
    </rPh>
    <rPh sb="19" eb="21">
      <t>ケンキュウ</t>
    </rPh>
    <rPh sb="21" eb="23">
      <t>カツドウ</t>
    </rPh>
    <rPh sb="23" eb="24">
      <t>トウ</t>
    </rPh>
    <phoneticPr fontId="7"/>
  </si>
  <si>
    <t>医療</t>
    <phoneticPr fontId="7"/>
  </si>
  <si>
    <t>医療</t>
    <rPh sb="0" eb="2">
      <t>イリョウ</t>
    </rPh>
    <phoneticPr fontId="7"/>
  </si>
  <si>
    <t>病院、一般診療所、歯科診療所、看護業、助産所、療術業、歯科技工所、衛生検査所、薬局、骨髄バンク、マッサージ</t>
    <rPh sb="0" eb="2">
      <t>ビョウイン</t>
    </rPh>
    <rPh sb="3" eb="5">
      <t>イッパン</t>
    </rPh>
    <rPh sb="5" eb="8">
      <t>シンリョウジョ</t>
    </rPh>
    <rPh sb="9" eb="11">
      <t>シカ</t>
    </rPh>
    <rPh sb="11" eb="13">
      <t>シンリョウ</t>
    </rPh>
    <rPh sb="13" eb="14">
      <t>ジョ</t>
    </rPh>
    <rPh sb="15" eb="17">
      <t>カンゴ</t>
    </rPh>
    <rPh sb="17" eb="18">
      <t>ギョウ</t>
    </rPh>
    <rPh sb="19" eb="21">
      <t>ジョサン</t>
    </rPh>
    <rPh sb="21" eb="22">
      <t>ジョ</t>
    </rPh>
    <rPh sb="23" eb="24">
      <t>リョウ</t>
    </rPh>
    <rPh sb="24" eb="25">
      <t>ジュツ</t>
    </rPh>
    <rPh sb="25" eb="26">
      <t>ギョウ</t>
    </rPh>
    <rPh sb="27" eb="29">
      <t>シカ</t>
    </rPh>
    <rPh sb="29" eb="31">
      <t>ギコウ</t>
    </rPh>
    <rPh sb="31" eb="32">
      <t>ジョ</t>
    </rPh>
    <rPh sb="33" eb="35">
      <t>エイセイ</t>
    </rPh>
    <rPh sb="35" eb="37">
      <t>ケンサ</t>
    </rPh>
    <rPh sb="37" eb="38">
      <t>ショ</t>
    </rPh>
    <rPh sb="39" eb="41">
      <t>ヤッキョク</t>
    </rPh>
    <rPh sb="42" eb="44">
      <t>コツズイ</t>
    </rPh>
    <phoneticPr fontId="7"/>
  </si>
  <si>
    <t>保健衛生</t>
    <rPh sb="0" eb="2">
      <t>ホケン</t>
    </rPh>
    <rPh sb="2" eb="4">
      <t>エイセイ</t>
    </rPh>
    <phoneticPr fontId="7"/>
  </si>
  <si>
    <t>保健所、健康相談所、検疫所、検査業、消毒業、健康相談施設</t>
    <rPh sb="0" eb="3">
      <t>ホケンジョ</t>
    </rPh>
    <rPh sb="4" eb="6">
      <t>ケンコウ</t>
    </rPh>
    <rPh sb="6" eb="8">
      <t>ソウダン</t>
    </rPh>
    <rPh sb="8" eb="9">
      <t>ジョ</t>
    </rPh>
    <rPh sb="10" eb="13">
      <t>ケンエキジョ</t>
    </rPh>
    <rPh sb="14" eb="16">
      <t>ケンサ</t>
    </rPh>
    <rPh sb="16" eb="17">
      <t>ギョウ</t>
    </rPh>
    <rPh sb="18" eb="20">
      <t>ショウドク</t>
    </rPh>
    <rPh sb="20" eb="21">
      <t>ギョウ</t>
    </rPh>
    <rPh sb="22" eb="24">
      <t>ケンコウ</t>
    </rPh>
    <rPh sb="24" eb="26">
      <t>ソウダン</t>
    </rPh>
    <rPh sb="26" eb="28">
      <t>シセツ</t>
    </rPh>
    <phoneticPr fontId="7"/>
  </si>
  <si>
    <t>社会保険・社会福祉</t>
    <rPh sb="2" eb="4">
      <t>ホケン</t>
    </rPh>
    <rPh sb="5" eb="7">
      <t>シャカイ</t>
    </rPh>
    <rPh sb="7" eb="9">
      <t>フクシ</t>
    </rPh>
    <phoneticPr fontId="7"/>
  </si>
  <si>
    <t>社会保険・社会福祉</t>
    <rPh sb="0" eb="2">
      <t>シャカイ</t>
    </rPh>
    <rPh sb="2" eb="4">
      <t>ホケン</t>
    </rPh>
    <rPh sb="5" eb="7">
      <t>シャカイ</t>
    </rPh>
    <rPh sb="7" eb="9">
      <t>フクシ</t>
    </rPh>
    <phoneticPr fontId="7"/>
  </si>
  <si>
    <t>厚生年金・国民年金・国民健康保険・政府管掌健康保険・船員保険・介護保険・共済組合・社会保険診療報酬支払基金の社会保険事務、保育所、児童厚生施設、児童養護施設、養護老人ホーム、老人福祉センター、知的障害者援護施設、身体障害者授産施設、精神障害者生活訓練施設</t>
    <rPh sb="0" eb="2">
      <t>コウセイ</t>
    </rPh>
    <rPh sb="2" eb="4">
      <t>ネンキン</t>
    </rPh>
    <rPh sb="5" eb="7">
      <t>コクミン</t>
    </rPh>
    <rPh sb="7" eb="9">
      <t>ネンキン</t>
    </rPh>
    <rPh sb="10" eb="12">
      <t>コクミン</t>
    </rPh>
    <rPh sb="12" eb="14">
      <t>ケンコウ</t>
    </rPh>
    <rPh sb="14" eb="16">
      <t>ホケン</t>
    </rPh>
    <rPh sb="17" eb="19">
      <t>セイフ</t>
    </rPh>
    <rPh sb="19" eb="21">
      <t>カンショウ</t>
    </rPh>
    <rPh sb="21" eb="23">
      <t>ケンコウ</t>
    </rPh>
    <rPh sb="23" eb="25">
      <t>ホケン</t>
    </rPh>
    <rPh sb="26" eb="28">
      <t>センイン</t>
    </rPh>
    <rPh sb="28" eb="30">
      <t>ホケン</t>
    </rPh>
    <rPh sb="31" eb="33">
      <t>カイゴ</t>
    </rPh>
    <rPh sb="33" eb="35">
      <t>ホケン</t>
    </rPh>
    <rPh sb="36" eb="38">
      <t>キョウサイ</t>
    </rPh>
    <rPh sb="38" eb="40">
      <t>クミアイ</t>
    </rPh>
    <rPh sb="41" eb="43">
      <t>シャカイ</t>
    </rPh>
    <rPh sb="43" eb="45">
      <t>ホケン</t>
    </rPh>
    <rPh sb="45" eb="47">
      <t>シンリョウ</t>
    </rPh>
    <rPh sb="47" eb="49">
      <t>ホウシュウ</t>
    </rPh>
    <rPh sb="49" eb="51">
      <t>シハライ</t>
    </rPh>
    <rPh sb="51" eb="53">
      <t>キキン</t>
    </rPh>
    <rPh sb="54" eb="56">
      <t>シャカイ</t>
    </rPh>
    <rPh sb="56" eb="58">
      <t>ホケン</t>
    </rPh>
    <rPh sb="58" eb="60">
      <t>ジム</t>
    </rPh>
    <rPh sb="61" eb="63">
      <t>ホイク</t>
    </rPh>
    <rPh sb="63" eb="64">
      <t>ジョ</t>
    </rPh>
    <rPh sb="65" eb="67">
      <t>ジドウ</t>
    </rPh>
    <rPh sb="67" eb="69">
      <t>コウセイ</t>
    </rPh>
    <rPh sb="69" eb="71">
      <t>シセツ</t>
    </rPh>
    <rPh sb="72" eb="74">
      <t>ジドウ</t>
    </rPh>
    <rPh sb="74" eb="76">
      <t>ヨウゴ</t>
    </rPh>
    <rPh sb="76" eb="78">
      <t>シセツ</t>
    </rPh>
    <rPh sb="79" eb="81">
      <t>ヨウゴ</t>
    </rPh>
    <rPh sb="81" eb="83">
      <t>ロウジン</t>
    </rPh>
    <rPh sb="87" eb="89">
      <t>ロウジン</t>
    </rPh>
    <rPh sb="89" eb="91">
      <t>フクシ</t>
    </rPh>
    <rPh sb="96" eb="98">
      <t>チテキ</t>
    </rPh>
    <rPh sb="98" eb="100">
      <t>ショウガイ</t>
    </rPh>
    <rPh sb="100" eb="101">
      <t>シャ</t>
    </rPh>
    <rPh sb="101" eb="103">
      <t>エンゴ</t>
    </rPh>
    <rPh sb="103" eb="105">
      <t>シセツ</t>
    </rPh>
    <rPh sb="106" eb="108">
      <t>シンタイ</t>
    </rPh>
    <rPh sb="108" eb="111">
      <t>ショウガイシャ</t>
    </rPh>
    <rPh sb="111" eb="113">
      <t>ジュサン</t>
    </rPh>
    <rPh sb="113" eb="115">
      <t>シセツ</t>
    </rPh>
    <rPh sb="116" eb="118">
      <t>セイシン</t>
    </rPh>
    <rPh sb="118" eb="120">
      <t>ショウガイ</t>
    </rPh>
    <rPh sb="120" eb="121">
      <t>シャ</t>
    </rPh>
    <rPh sb="121" eb="123">
      <t>セイカツ</t>
    </rPh>
    <rPh sb="123" eb="125">
      <t>クンレン</t>
    </rPh>
    <rPh sb="125" eb="127">
      <t>シセツ</t>
    </rPh>
    <phoneticPr fontId="7"/>
  </si>
  <si>
    <t>介護</t>
  </si>
  <si>
    <t>介護</t>
    <rPh sb="0" eb="2">
      <t>カイゴ</t>
    </rPh>
    <phoneticPr fontId="7"/>
  </si>
  <si>
    <t>訪問通所サービス、短期入所サービス、居宅介護支援、特別養護老人ホーム、介護老人保健施設、介護療養型医療施設</t>
    <rPh sb="0" eb="2">
      <t>ホウモン</t>
    </rPh>
    <rPh sb="2" eb="4">
      <t>ツウショ</t>
    </rPh>
    <rPh sb="9" eb="11">
      <t>タンキ</t>
    </rPh>
    <rPh sb="11" eb="13">
      <t>ニュウショ</t>
    </rPh>
    <rPh sb="18" eb="20">
      <t>キョタク</t>
    </rPh>
    <rPh sb="20" eb="22">
      <t>カイゴ</t>
    </rPh>
    <rPh sb="22" eb="24">
      <t>シエン</t>
    </rPh>
    <rPh sb="25" eb="27">
      <t>トクベツ</t>
    </rPh>
    <rPh sb="27" eb="29">
      <t>ヨウゴ</t>
    </rPh>
    <rPh sb="29" eb="31">
      <t>ロウジン</t>
    </rPh>
    <rPh sb="35" eb="37">
      <t>カイゴ</t>
    </rPh>
    <rPh sb="37" eb="39">
      <t>ロウジン</t>
    </rPh>
    <rPh sb="39" eb="41">
      <t>ホケン</t>
    </rPh>
    <rPh sb="41" eb="43">
      <t>シセツ</t>
    </rPh>
    <rPh sb="44" eb="46">
      <t>カイゴ</t>
    </rPh>
    <rPh sb="46" eb="48">
      <t>リョウヨウ</t>
    </rPh>
    <rPh sb="48" eb="49">
      <t>ガタ</t>
    </rPh>
    <rPh sb="49" eb="51">
      <t>イリョウ</t>
    </rPh>
    <rPh sb="51" eb="53">
      <t>シセツ</t>
    </rPh>
    <phoneticPr fontId="7"/>
  </si>
  <si>
    <t>他に分類されない会員制団体</t>
    <rPh sb="0" eb="1">
      <t>タ</t>
    </rPh>
    <rPh sb="2" eb="4">
      <t>ブンルイ</t>
    </rPh>
    <rPh sb="8" eb="11">
      <t>カイインセイ</t>
    </rPh>
    <rPh sb="11" eb="13">
      <t>ダンタイ</t>
    </rPh>
    <phoneticPr fontId="7"/>
  </si>
  <si>
    <t>物品賃貸サービス</t>
    <rPh sb="0" eb="2">
      <t>ブッピン</t>
    </rPh>
    <rPh sb="2" eb="4">
      <t>チンタイ</t>
    </rPh>
    <phoneticPr fontId="7"/>
  </si>
  <si>
    <t>物品賃貸業（貸自動車業を除く）</t>
    <rPh sb="0" eb="2">
      <t>ブッピン</t>
    </rPh>
    <rPh sb="2" eb="5">
      <t>チンタイギョウ</t>
    </rPh>
    <rPh sb="6" eb="7">
      <t>カシ</t>
    </rPh>
    <rPh sb="7" eb="10">
      <t>ジドウシャ</t>
    </rPh>
    <rPh sb="10" eb="11">
      <t>ギョウ</t>
    </rPh>
    <rPh sb="12" eb="13">
      <t>ノゾ</t>
    </rPh>
    <phoneticPr fontId="7"/>
  </si>
  <si>
    <t>農業機械器具賃貸業、医療機械器具賃貸業、金属工作機械賃貸業、自動販売機賃貸業、陳列棚賃貸業、土木機械器具賃貸業、パワーショベル賃貸業、建設用クレーン賃貸業、電子計算機賃貸業、複写機賃貸業、会計機械賃貸業、スポーツ用品賃貸業、スケート靴賃貸業、貸自転車業、貸テント業、貸ヨット業、貸モーターボート業、映写機賃貸業、映画フィルム賃貸業、レンタルビデオ業、貸本屋、貸楽器屋、貸衣裳業、貸ふとん業、貸植木業</t>
    <rPh sb="0" eb="2">
      <t>ノウギョウ</t>
    </rPh>
    <rPh sb="2" eb="4">
      <t>キカイ</t>
    </rPh>
    <rPh sb="4" eb="6">
      <t>キグ</t>
    </rPh>
    <rPh sb="6" eb="9">
      <t>チンタイギョウ</t>
    </rPh>
    <rPh sb="10" eb="12">
      <t>イリョウ</t>
    </rPh>
    <rPh sb="12" eb="14">
      <t>キカイ</t>
    </rPh>
    <rPh sb="14" eb="16">
      <t>キグ</t>
    </rPh>
    <rPh sb="16" eb="19">
      <t>チンタイギョウ</t>
    </rPh>
    <rPh sb="20" eb="22">
      <t>キンゾク</t>
    </rPh>
    <rPh sb="22" eb="24">
      <t>コウサク</t>
    </rPh>
    <rPh sb="24" eb="26">
      <t>キカイ</t>
    </rPh>
    <rPh sb="26" eb="29">
      <t>チンタイギョウ</t>
    </rPh>
    <rPh sb="30" eb="32">
      <t>ジドウ</t>
    </rPh>
    <rPh sb="32" eb="35">
      <t>ハンバイキ</t>
    </rPh>
    <rPh sb="35" eb="38">
      <t>チンタイギョウ</t>
    </rPh>
    <rPh sb="39" eb="42">
      <t>チンレツダナ</t>
    </rPh>
    <rPh sb="42" eb="45">
      <t>チンタイギョウ</t>
    </rPh>
    <rPh sb="46" eb="48">
      <t>ドボク</t>
    </rPh>
    <rPh sb="48" eb="50">
      <t>キカイ</t>
    </rPh>
    <rPh sb="50" eb="52">
      <t>キグ</t>
    </rPh>
    <rPh sb="52" eb="55">
      <t>チンタイギョウ</t>
    </rPh>
    <rPh sb="63" eb="66">
      <t>チンタイギョウ</t>
    </rPh>
    <rPh sb="67" eb="70">
      <t>ケンセツヨウ</t>
    </rPh>
    <rPh sb="74" eb="77">
      <t>チンタイギョウ</t>
    </rPh>
    <rPh sb="78" eb="80">
      <t>デンシ</t>
    </rPh>
    <rPh sb="80" eb="83">
      <t>ケイサンキ</t>
    </rPh>
    <rPh sb="83" eb="86">
      <t>チンタイギョウ</t>
    </rPh>
    <rPh sb="87" eb="90">
      <t>フクシャキ</t>
    </rPh>
    <rPh sb="90" eb="93">
      <t>チンタイギョウ</t>
    </rPh>
    <rPh sb="94" eb="96">
      <t>カイケイ</t>
    </rPh>
    <rPh sb="96" eb="98">
      <t>キカイ</t>
    </rPh>
    <rPh sb="98" eb="101">
      <t>チンタイギョウ</t>
    </rPh>
    <rPh sb="106" eb="108">
      <t>ヨウヒン</t>
    </rPh>
    <rPh sb="108" eb="111">
      <t>チンタイギョウ</t>
    </rPh>
    <rPh sb="116" eb="117">
      <t>グツ</t>
    </rPh>
    <rPh sb="117" eb="120">
      <t>チンタイギョウ</t>
    </rPh>
    <rPh sb="121" eb="122">
      <t>カシ</t>
    </rPh>
    <rPh sb="122" eb="125">
      <t>ジテンシャ</t>
    </rPh>
    <rPh sb="125" eb="126">
      <t>ギョウ</t>
    </rPh>
    <rPh sb="127" eb="128">
      <t>カシ</t>
    </rPh>
    <rPh sb="131" eb="132">
      <t>ギョウ</t>
    </rPh>
    <rPh sb="133" eb="134">
      <t>カシ</t>
    </rPh>
    <rPh sb="137" eb="138">
      <t>ギョウ</t>
    </rPh>
    <rPh sb="139" eb="140">
      <t>カシ</t>
    </rPh>
    <rPh sb="147" eb="148">
      <t>ギョウ</t>
    </rPh>
    <rPh sb="149" eb="152">
      <t>エイシャキ</t>
    </rPh>
    <rPh sb="152" eb="155">
      <t>チンタイギョウ</t>
    </rPh>
    <rPh sb="156" eb="158">
      <t>エイガ</t>
    </rPh>
    <rPh sb="162" eb="165">
      <t>チンタイギョウ</t>
    </rPh>
    <rPh sb="173" eb="174">
      <t>ギョウ</t>
    </rPh>
    <rPh sb="175" eb="176">
      <t>カシ</t>
    </rPh>
    <rPh sb="176" eb="177">
      <t>ホン</t>
    </rPh>
    <rPh sb="177" eb="178">
      <t>ヤ</t>
    </rPh>
    <rPh sb="179" eb="180">
      <t>カシ</t>
    </rPh>
    <rPh sb="180" eb="182">
      <t>ガッキ</t>
    </rPh>
    <rPh sb="182" eb="183">
      <t>ヤ</t>
    </rPh>
    <rPh sb="184" eb="185">
      <t>カシ</t>
    </rPh>
    <rPh sb="185" eb="187">
      <t>イショウ</t>
    </rPh>
    <rPh sb="187" eb="188">
      <t>ギョウ</t>
    </rPh>
    <rPh sb="189" eb="190">
      <t>カシ</t>
    </rPh>
    <rPh sb="193" eb="194">
      <t>ギョウ</t>
    </rPh>
    <rPh sb="195" eb="196">
      <t>カシ</t>
    </rPh>
    <rPh sb="196" eb="198">
      <t>ウエキ</t>
    </rPh>
    <rPh sb="198" eb="199">
      <t>ギョウ</t>
    </rPh>
    <phoneticPr fontId="7"/>
  </si>
  <si>
    <t>貸自動車業</t>
    <rPh sb="0" eb="1">
      <t>カシ</t>
    </rPh>
    <rPh sb="1" eb="4">
      <t>ジドウシャ</t>
    </rPh>
    <rPh sb="4" eb="5">
      <t>ギョウ</t>
    </rPh>
    <phoneticPr fontId="7"/>
  </si>
  <si>
    <t>広告</t>
    <rPh sb="0" eb="2">
      <t>コウコク</t>
    </rPh>
    <phoneticPr fontId="7"/>
  </si>
  <si>
    <t>自動車整備・機械修理</t>
    <rPh sb="3" eb="5">
      <t>セイビ</t>
    </rPh>
    <phoneticPr fontId="7"/>
  </si>
  <si>
    <t>自動車整備</t>
    <rPh sb="0" eb="3">
      <t>ジドウシャ</t>
    </rPh>
    <rPh sb="3" eb="5">
      <t>セイビ</t>
    </rPh>
    <phoneticPr fontId="7"/>
  </si>
  <si>
    <t>自動車整備業、オートバイ整備業</t>
    <rPh sb="0" eb="3">
      <t>ジドウシャ</t>
    </rPh>
    <rPh sb="3" eb="5">
      <t>セイビ</t>
    </rPh>
    <rPh sb="5" eb="6">
      <t>ギョウ</t>
    </rPh>
    <rPh sb="12" eb="14">
      <t>セイビ</t>
    </rPh>
    <rPh sb="14" eb="15">
      <t>ギョウ</t>
    </rPh>
    <phoneticPr fontId="7"/>
  </si>
  <si>
    <t>機械修理</t>
    <rPh sb="0" eb="2">
      <t>キカイ</t>
    </rPh>
    <rPh sb="2" eb="4">
      <t>シュウリ</t>
    </rPh>
    <phoneticPr fontId="7"/>
  </si>
  <si>
    <t>一般機械修理、建設・鉱山機械修理、電気機械修理、産業用運搬車両修理、光学機械修理、パソコン修理</t>
    <rPh sb="0" eb="2">
      <t>イッパン</t>
    </rPh>
    <rPh sb="2" eb="4">
      <t>キカイ</t>
    </rPh>
    <rPh sb="4" eb="6">
      <t>シュウリ</t>
    </rPh>
    <rPh sb="7" eb="9">
      <t>ケンセツ</t>
    </rPh>
    <rPh sb="10" eb="12">
      <t>コウザン</t>
    </rPh>
    <rPh sb="12" eb="14">
      <t>キカイ</t>
    </rPh>
    <rPh sb="14" eb="16">
      <t>シュウリ</t>
    </rPh>
    <rPh sb="17" eb="19">
      <t>デンキ</t>
    </rPh>
    <rPh sb="19" eb="21">
      <t>キカイ</t>
    </rPh>
    <rPh sb="21" eb="23">
      <t>シュウリ</t>
    </rPh>
    <rPh sb="24" eb="27">
      <t>サンギョウヨウ</t>
    </rPh>
    <rPh sb="27" eb="30">
      <t>ウンパンシャ</t>
    </rPh>
    <rPh sb="30" eb="31">
      <t>リョウ</t>
    </rPh>
    <rPh sb="31" eb="33">
      <t>シュウリ</t>
    </rPh>
    <rPh sb="34" eb="36">
      <t>コウガク</t>
    </rPh>
    <rPh sb="36" eb="38">
      <t>キカイ</t>
    </rPh>
    <rPh sb="38" eb="40">
      <t>シュウリ</t>
    </rPh>
    <rPh sb="45" eb="47">
      <t>シュウリ</t>
    </rPh>
    <phoneticPr fontId="7"/>
  </si>
  <si>
    <t>その他の対事業所サービス</t>
    <rPh sb="2" eb="3">
      <t>ホカ</t>
    </rPh>
    <phoneticPr fontId="7"/>
  </si>
  <si>
    <t>その他の対事業所サービス</t>
    <rPh sb="2" eb="3">
      <t>ホカ</t>
    </rPh>
    <rPh sb="4" eb="5">
      <t>タイ</t>
    </rPh>
    <rPh sb="5" eb="8">
      <t>ジギョウショ</t>
    </rPh>
    <phoneticPr fontId="7"/>
  </si>
  <si>
    <t>建物サービス（ビルサービス業、ビルメンテナンス業、ビル清掃業、床磨き業、ガラスふき業、煙突掃除業、住宅消毒業、害虫駆除業）、法律事務所、特許事務所、公証人役場、司法書士事務所、公認会計士事務所、税理士事務所、設計監督業、建物設計製図業、建設コンサルタント業、測量業、地質調査、労働派遣サービス、レコード制作業、ラジオ番組制作業、速記業、あて名書業、複写業、マイクロ写真業、商品検査業、生糸検査所、民営職業紹介所、警備業、ディスプレイ業、パーティ請負業、温泉供給業、デザイン業、経営コンサルタント業、機械設計業、行政書士、不動産鑑定士、土地家屋調査士、医療事務、司会、通訳</t>
    <rPh sb="0" eb="2">
      <t>タテモノ</t>
    </rPh>
    <rPh sb="13" eb="14">
      <t>ギョウ</t>
    </rPh>
    <rPh sb="23" eb="24">
      <t>ギョウ</t>
    </rPh>
    <rPh sb="27" eb="30">
      <t>セイソウギョウ</t>
    </rPh>
    <rPh sb="31" eb="32">
      <t>ユカ</t>
    </rPh>
    <rPh sb="32" eb="33">
      <t>ミガ</t>
    </rPh>
    <rPh sb="34" eb="35">
      <t>ギョウ</t>
    </rPh>
    <rPh sb="41" eb="42">
      <t>ギョウ</t>
    </rPh>
    <rPh sb="43" eb="45">
      <t>エントツ</t>
    </rPh>
    <rPh sb="45" eb="47">
      <t>ソウジ</t>
    </rPh>
    <rPh sb="47" eb="48">
      <t>ギョウ</t>
    </rPh>
    <rPh sb="49" eb="51">
      <t>ジュウタク</t>
    </rPh>
    <rPh sb="51" eb="53">
      <t>ショウドク</t>
    </rPh>
    <rPh sb="53" eb="54">
      <t>ギョウ</t>
    </rPh>
    <rPh sb="55" eb="57">
      <t>ガイチュウ</t>
    </rPh>
    <rPh sb="57" eb="59">
      <t>クジョ</t>
    </rPh>
    <rPh sb="59" eb="60">
      <t>ギョウ</t>
    </rPh>
    <rPh sb="62" eb="64">
      <t>ホウリツ</t>
    </rPh>
    <rPh sb="64" eb="66">
      <t>ジム</t>
    </rPh>
    <rPh sb="66" eb="67">
      <t>ショ</t>
    </rPh>
    <rPh sb="68" eb="70">
      <t>トッキョ</t>
    </rPh>
    <rPh sb="70" eb="72">
      <t>ジム</t>
    </rPh>
    <rPh sb="72" eb="73">
      <t>ショ</t>
    </rPh>
    <rPh sb="74" eb="75">
      <t>コウ</t>
    </rPh>
    <rPh sb="75" eb="77">
      <t>ショウニン</t>
    </rPh>
    <rPh sb="77" eb="79">
      <t>ヤクバ</t>
    </rPh>
    <rPh sb="80" eb="82">
      <t>シホウ</t>
    </rPh>
    <rPh sb="82" eb="84">
      <t>ショシ</t>
    </rPh>
    <rPh sb="84" eb="86">
      <t>ジム</t>
    </rPh>
    <rPh sb="86" eb="87">
      <t>ショ</t>
    </rPh>
    <rPh sb="88" eb="90">
      <t>コウニン</t>
    </rPh>
    <rPh sb="90" eb="92">
      <t>カイケイ</t>
    </rPh>
    <rPh sb="92" eb="93">
      <t>シ</t>
    </rPh>
    <rPh sb="93" eb="95">
      <t>ジム</t>
    </rPh>
    <rPh sb="95" eb="96">
      <t>ショ</t>
    </rPh>
    <rPh sb="97" eb="100">
      <t>ゼイリシ</t>
    </rPh>
    <rPh sb="100" eb="102">
      <t>ジム</t>
    </rPh>
    <rPh sb="102" eb="103">
      <t>ショ</t>
    </rPh>
    <rPh sb="104" eb="106">
      <t>セッケイ</t>
    </rPh>
    <rPh sb="106" eb="108">
      <t>カントク</t>
    </rPh>
    <rPh sb="108" eb="109">
      <t>ギョウ</t>
    </rPh>
    <rPh sb="110" eb="112">
      <t>タテモノ</t>
    </rPh>
    <rPh sb="112" eb="114">
      <t>セッケイ</t>
    </rPh>
    <rPh sb="114" eb="116">
      <t>セイズ</t>
    </rPh>
    <rPh sb="116" eb="117">
      <t>ギョウ</t>
    </rPh>
    <rPh sb="118" eb="120">
      <t>ケンセツ</t>
    </rPh>
    <rPh sb="127" eb="128">
      <t>ギョウ</t>
    </rPh>
    <rPh sb="129" eb="131">
      <t>ソクリョウ</t>
    </rPh>
    <rPh sb="131" eb="132">
      <t>ギョウ</t>
    </rPh>
    <rPh sb="133" eb="135">
      <t>チシツ</t>
    </rPh>
    <rPh sb="135" eb="137">
      <t>チョウサ</t>
    </rPh>
    <rPh sb="138" eb="140">
      <t>ロウドウ</t>
    </rPh>
    <rPh sb="140" eb="142">
      <t>ハケン</t>
    </rPh>
    <rPh sb="151" eb="153">
      <t>セイサク</t>
    </rPh>
    <rPh sb="153" eb="154">
      <t>ギョウ</t>
    </rPh>
    <rPh sb="158" eb="160">
      <t>バングミ</t>
    </rPh>
    <rPh sb="160" eb="162">
      <t>セイサク</t>
    </rPh>
    <rPh sb="162" eb="163">
      <t>ギョウ</t>
    </rPh>
    <rPh sb="164" eb="166">
      <t>ソッキ</t>
    </rPh>
    <rPh sb="166" eb="167">
      <t>ギョウ</t>
    </rPh>
    <rPh sb="170" eb="171">
      <t>ナ</t>
    </rPh>
    <rPh sb="171" eb="172">
      <t>カ</t>
    </rPh>
    <rPh sb="172" eb="173">
      <t>ギョウ</t>
    </rPh>
    <rPh sb="174" eb="176">
      <t>フクシャ</t>
    </rPh>
    <rPh sb="176" eb="177">
      <t>ギョウ</t>
    </rPh>
    <rPh sb="182" eb="184">
      <t>シャシン</t>
    </rPh>
    <rPh sb="184" eb="185">
      <t>ギョウ</t>
    </rPh>
    <rPh sb="186" eb="188">
      <t>ショウヒン</t>
    </rPh>
    <rPh sb="188" eb="190">
      <t>ケンサ</t>
    </rPh>
    <rPh sb="190" eb="191">
      <t>ギョウ</t>
    </rPh>
    <rPh sb="192" eb="194">
      <t>キイト</t>
    </rPh>
    <rPh sb="194" eb="196">
      <t>ケンサ</t>
    </rPh>
    <rPh sb="196" eb="197">
      <t>ジョ</t>
    </rPh>
    <rPh sb="198" eb="200">
      <t>ミンエイ</t>
    </rPh>
    <rPh sb="200" eb="202">
      <t>ショクギョウ</t>
    </rPh>
    <rPh sb="202" eb="204">
      <t>ショウカイ</t>
    </rPh>
    <rPh sb="204" eb="205">
      <t>ジョ</t>
    </rPh>
    <rPh sb="206" eb="208">
      <t>ケイビ</t>
    </rPh>
    <rPh sb="208" eb="209">
      <t>ギョウ</t>
    </rPh>
    <rPh sb="216" eb="217">
      <t>ギョウ</t>
    </rPh>
    <rPh sb="222" eb="224">
      <t>ウケオイ</t>
    </rPh>
    <rPh sb="224" eb="225">
      <t>ギョウ</t>
    </rPh>
    <rPh sb="226" eb="228">
      <t>オンセン</t>
    </rPh>
    <rPh sb="228" eb="230">
      <t>キョウキュウ</t>
    </rPh>
    <rPh sb="230" eb="231">
      <t>ギョウ</t>
    </rPh>
    <rPh sb="236" eb="237">
      <t>ギョウ</t>
    </rPh>
    <rPh sb="238" eb="240">
      <t>ケイエイ</t>
    </rPh>
    <rPh sb="247" eb="248">
      <t>ギョウ</t>
    </rPh>
    <rPh sb="249" eb="251">
      <t>キカイ</t>
    </rPh>
    <rPh sb="251" eb="253">
      <t>セッケイ</t>
    </rPh>
    <rPh sb="253" eb="254">
      <t>ギョウ</t>
    </rPh>
    <rPh sb="255" eb="257">
      <t>ギョウセイ</t>
    </rPh>
    <rPh sb="257" eb="259">
      <t>ショシ</t>
    </rPh>
    <rPh sb="260" eb="263">
      <t>フドウサン</t>
    </rPh>
    <rPh sb="263" eb="266">
      <t>カンテイシ</t>
    </rPh>
    <rPh sb="267" eb="269">
      <t>トチ</t>
    </rPh>
    <rPh sb="269" eb="271">
      <t>カオク</t>
    </rPh>
    <rPh sb="271" eb="273">
      <t>チョウサ</t>
    </rPh>
    <rPh sb="273" eb="274">
      <t>シ</t>
    </rPh>
    <rPh sb="275" eb="277">
      <t>イリョウ</t>
    </rPh>
    <rPh sb="277" eb="279">
      <t>ジム</t>
    </rPh>
    <rPh sb="280" eb="282">
      <t>シカイ</t>
    </rPh>
    <rPh sb="283" eb="285">
      <t>ツウヤク</t>
    </rPh>
    <phoneticPr fontId="7"/>
  </si>
  <si>
    <t>宿泊業</t>
    <phoneticPr fontId="7"/>
  </si>
  <si>
    <t>宿泊業</t>
    <rPh sb="0" eb="2">
      <t>シュクハク</t>
    </rPh>
    <rPh sb="2" eb="3">
      <t>ギョウ</t>
    </rPh>
    <phoneticPr fontId="7"/>
  </si>
  <si>
    <t>ホテル、旅館、国民宿舎、モーテル、簡易宿泊所、ベッドハウス、山小屋、下宿屋、保養所、ユースホステル、合宿所</t>
    <rPh sb="4" eb="6">
      <t>リョカン</t>
    </rPh>
    <rPh sb="7" eb="9">
      <t>コクミン</t>
    </rPh>
    <rPh sb="9" eb="11">
      <t>シュクシャ</t>
    </rPh>
    <rPh sb="17" eb="19">
      <t>カンイ</t>
    </rPh>
    <rPh sb="19" eb="21">
      <t>シュクハク</t>
    </rPh>
    <rPh sb="21" eb="22">
      <t>ジョ</t>
    </rPh>
    <rPh sb="30" eb="31">
      <t>ヤマ</t>
    </rPh>
    <rPh sb="31" eb="33">
      <t>コヤ</t>
    </rPh>
    <rPh sb="34" eb="37">
      <t>ゲシュクヤ</t>
    </rPh>
    <rPh sb="38" eb="40">
      <t>ホヨウ</t>
    </rPh>
    <rPh sb="40" eb="41">
      <t>ジョ</t>
    </rPh>
    <rPh sb="50" eb="52">
      <t>ガッシュク</t>
    </rPh>
    <rPh sb="52" eb="53">
      <t>ジョ</t>
    </rPh>
    <phoneticPr fontId="7"/>
  </si>
  <si>
    <t>飲食サービス</t>
    <phoneticPr fontId="7"/>
  </si>
  <si>
    <t>飲食サービス</t>
    <rPh sb="0" eb="2">
      <t>インショク</t>
    </rPh>
    <phoneticPr fontId="7"/>
  </si>
  <si>
    <t>洗濯・理容・美容・浴場業</t>
    <rPh sb="0" eb="2">
      <t>センタク</t>
    </rPh>
    <phoneticPr fontId="7"/>
  </si>
  <si>
    <t>洗濯・理容・美容・浴場業</t>
  </si>
  <si>
    <t>娯楽サービス</t>
    <rPh sb="0" eb="2">
      <t>ゴラク</t>
    </rPh>
    <phoneticPr fontId="7"/>
  </si>
  <si>
    <t>その他の対個人サービス</t>
  </si>
  <si>
    <t>011</t>
  </si>
  <si>
    <t>耕種農業</t>
  </si>
  <si>
    <t>012</t>
  </si>
  <si>
    <t>013</t>
  </si>
  <si>
    <t>015</t>
  </si>
  <si>
    <t>017</t>
  </si>
  <si>
    <t>061</t>
  </si>
  <si>
    <t>062</t>
  </si>
  <si>
    <t>その他の鉱業</t>
  </si>
  <si>
    <t>111</t>
  </si>
  <si>
    <t>食料品</t>
  </si>
  <si>
    <t>112</t>
  </si>
  <si>
    <t>113</t>
  </si>
  <si>
    <t>飼料・有機質肥料（別掲を除く。）</t>
  </si>
  <si>
    <t>114</t>
  </si>
  <si>
    <t>151</t>
  </si>
  <si>
    <t>152</t>
  </si>
  <si>
    <t>衣服・その他の繊維既製品</t>
  </si>
  <si>
    <t>161</t>
  </si>
  <si>
    <t>木材・木製品</t>
  </si>
  <si>
    <t>162</t>
  </si>
  <si>
    <t>163</t>
  </si>
  <si>
    <t>164</t>
  </si>
  <si>
    <t>191</t>
  </si>
  <si>
    <t>201</t>
  </si>
  <si>
    <t>202</t>
  </si>
  <si>
    <t>203</t>
  </si>
  <si>
    <t>石油化学系基礎製品</t>
  </si>
  <si>
    <t>204</t>
  </si>
  <si>
    <t>有機化学工業製品（石油化学系基礎製品・合成樹脂を除く。）</t>
  </si>
  <si>
    <t>205</t>
  </si>
  <si>
    <t>206</t>
  </si>
  <si>
    <t>207</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</si>
  <si>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</si>
  <si>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</si>
  <si>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</si>
  <si>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</si>
  <si>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</si>
  <si>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</si>
  <si>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</si>
  <si>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</si>
  <si>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</si>
  <si>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</si>
  <si>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</si>
  <si>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</si>
  <si>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</si>
  <si>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</si>
  <si>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</si>
  <si>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</si>
  <si>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</si>
  <si>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271</t>
  </si>
  <si>
    <t>272</t>
  </si>
  <si>
    <t>281</t>
  </si>
  <si>
    <t>建設用・建築用金属製品</t>
  </si>
  <si>
    <t>289</t>
  </si>
  <si>
    <t>291</t>
  </si>
  <si>
    <t>はん用機械</t>
  </si>
  <si>
    <t>301</t>
  </si>
  <si>
    <t>生産用機械</t>
  </si>
  <si>
    <t>311</t>
  </si>
  <si>
    <t>業務用機械</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</si>
  <si>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</si>
  <si>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</si>
  <si>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</si>
  <si>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</si>
  <si>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</si>
  <si>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</si>
  <si>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</si>
  <si>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</si>
  <si>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</si>
  <si>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</si>
  <si>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</si>
  <si>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</si>
  <si>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</si>
  <si>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</si>
  <si>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</si>
  <si>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</si>
  <si>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</si>
  <si>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</si>
  <si>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</si>
  <si>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</si>
  <si>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</si>
  <si>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</si>
  <si>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</si>
  <si>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</si>
  <si>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航空機・同修理</t>
  </si>
  <si>
    <t>359</t>
  </si>
  <si>
    <t>その他の輸送機械・同修理</t>
  </si>
  <si>
    <t>391</t>
  </si>
  <si>
    <t>392</t>
  </si>
  <si>
    <t>再生資源回収・加工処理</t>
  </si>
  <si>
    <t>住宅建築</t>
  </si>
  <si>
    <t>非住宅建築</t>
  </si>
  <si>
    <t>412</t>
  </si>
  <si>
    <t>建設補修</t>
  </si>
  <si>
    <t>413</t>
  </si>
  <si>
    <t>公共事業</t>
  </si>
  <si>
    <t>419</t>
  </si>
  <si>
    <t>その他の土木建設</t>
  </si>
  <si>
    <t>461</t>
  </si>
  <si>
    <t>電力</t>
  </si>
  <si>
    <t>462</t>
  </si>
  <si>
    <t>ガス・熱供給</t>
  </si>
  <si>
    <t>471</t>
  </si>
  <si>
    <t>水道</t>
  </si>
  <si>
    <t>481</t>
  </si>
  <si>
    <t>廃棄物処理</t>
  </si>
  <si>
    <t>卸売</t>
  </si>
  <si>
    <t>小売</t>
  </si>
  <si>
    <t>531</t>
  </si>
  <si>
    <t>金融・保険</t>
  </si>
  <si>
    <t>551</t>
  </si>
  <si>
    <t>552</t>
  </si>
  <si>
    <t>553</t>
  </si>
  <si>
    <t>571</t>
  </si>
  <si>
    <t>鉄道輸送</t>
  </si>
  <si>
    <t>572</t>
  </si>
  <si>
    <t>道路輸送（自家輸送を除く。）</t>
  </si>
  <si>
    <t>573</t>
  </si>
  <si>
    <t>自家輸送</t>
  </si>
  <si>
    <t>574</t>
  </si>
  <si>
    <t>水運</t>
  </si>
  <si>
    <t>575</t>
  </si>
  <si>
    <t>航空輸送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</si>
  <si>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</si>
  <si>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</si>
  <si>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</si>
  <si>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</si>
  <si>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</si>
  <si>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</si>
  <si>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</si>
  <si>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</si>
  <si>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</si>
  <si>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</si>
  <si>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</si>
  <si>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</si>
  <si>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</si>
  <si>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</si>
  <si>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</si>
  <si>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</si>
  <si>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</si>
  <si>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公務</t>
  </si>
  <si>
    <t>631</t>
  </si>
  <si>
    <t>教育</t>
  </si>
  <si>
    <t>641</t>
  </si>
  <si>
    <t>医療</t>
  </si>
  <si>
    <t>642</t>
  </si>
  <si>
    <t>保健衛生</t>
  </si>
  <si>
    <t>643</t>
  </si>
  <si>
    <t>社会保険・社会福祉</t>
  </si>
  <si>
    <t>644</t>
  </si>
  <si>
    <t>659</t>
  </si>
  <si>
    <t>他に分類されない会員制団体</t>
  </si>
  <si>
    <t>661</t>
  </si>
  <si>
    <t>物品賃貸サービス</t>
  </si>
  <si>
    <t>662</t>
  </si>
  <si>
    <t>広告</t>
  </si>
  <si>
    <t>663</t>
  </si>
  <si>
    <t>自動車整備・機械修理</t>
  </si>
  <si>
    <t>669</t>
  </si>
  <si>
    <t>その他の対事業所サービス</t>
  </si>
  <si>
    <t>671</t>
  </si>
  <si>
    <t>宿泊業</t>
  </si>
  <si>
    <t>672</t>
  </si>
  <si>
    <t>飲食サービス</t>
  </si>
  <si>
    <t>673</t>
  </si>
  <si>
    <t>674</t>
  </si>
  <si>
    <t>娯楽サービス</t>
  </si>
  <si>
    <t>679</t>
  </si>
  <si>
    <t>681</t>
  </si>
  <si>
    <t>691</t>
  </si>
  <si>
    <t>統合中分類（109部門）</t>
    <phoneticPr fontId="15"/>
  </si>
  <si>
    <t>商業マージン</t>
    <rPh sb="0" eb="2">
      <t>ショウギョウ</t>
    </rPh>
    <phoneticPr fontId="15"/>
  </si>
  <si>
    <t>運輸マージン</t>
    <rPh sb="0" eb="2">
      <t>ウンユ</t>
    </rPh>
    <phoneticPr fontId="15"/>
  </si>
  <si>
    <t>県内自給率</t>
    <rPh sb="0" eb="2">
      <t>ケンナイ</t>
    </rPh>
    <rPh sb="2" eb="5">
      <t>ジキュウリツ</t>
    </rPh>
    <phoneticPr fontId="15"/>
  </si>
  <si>
    <t>就業係数</t>
    <rPh sb="0" eb="2">
      <t>シュウギョウ</t>
    </rPh>
    <rPh sb="2" eb="4">
      <t>ケイスウ</t>
    </rPh>
    <phoneticPr fontId="15"/>
  </si>
  <si>
    <t>雇用係数</t>
    <rPh sb="0" eb="2">
      <t>コヨウ</t>
    </rPh>
    <rPh sb="2" eb="4">
      <t>ケイスウ</t>
    </rPh>
    <phoneticPr fontId="15"/>
  </si>
  <si>
    <t>粗付加価値率</t>
    <rPh sb="0" eb="3">
      <t>ソフカ</t>
    </rPh>
    <rPh sb="3" eb="6">
      <t>カチリツ</t>
    </rPh>
    <phoneticPr fontId="15"/>
  </si>
  <si>
    <t>雇用者所得率</t>
    <rPh sb="0" eb="3">
      <t>コヨウシャ</t>
    </rPh>
    <rPh sb="3" eb="6">
      <t>ショトクリツ</t>
    </rPh>
    <phoneticPr fontId="15"/>
  </si>
  <si>
    <t>民間消費支出構成比</t>
    <rPh sb="0" eb="2">
      <t>ミンカン</t>
    </rPh>
    <rPh sb="2" eb="4">
      <t>ショウヒ</t>
    </rPh>
    <rPh sb="4" eb="6">
      <t>シシュツ</t>
    </rPh>
    <rPh sb="6" eb="9">
      <t>コウセイヒ</t>
    </rPh>
    <phoneticPr fontId="15"/>
  </si>
  <si>
    <t>鉄道</t>
  </si>
  <si>
    <t>道路</t>
  </si>
  <si>
    <t>沿海</t>
  </si>
  <si>
    <t>港湾</t>
  </si>
  <si>
    <t>航空</t>
  </si>
  <si>
    <t>利用運送</t>
  </si>
  <si>
    <t>研究</t>
    <rPh sb="0" eb="2">
      <t>ケンキュウ</t>
    </rPh>
    <phoneticPr fontId="17"/>
  </si>
  <si>
    <t>事務用品</t>
    <rPh sb="0" eb="2">
      <t>ジム</t>
    </rPh>
    <rPh sb="2" eb="4">
      <t>ヨウヒン</t>
    </rPh>
    <phoneticPr fontId="19"/>
  </si>
  <si>
    <t>分類不明</t>
    <rPh sb="0" eb="2">
      <t>ブンルイ</t>
    </rPh>
    <rPh sb="2" eb="4">
      <t>フメイ</t>
    </rPh>
    <phoneticPr fontId="19"/>
  </si>
  <si>
    <t>就業係数</t>
  </si>
  <si>
    <t>統合中分類（109部門）
各種係数表</t>
    <phoneticPr fontId="15"/>
  </si>
  <si>
    <t>商業マージン・貨物運賃の金額（自給分）</t>
    <rPh sb="15" eb="17">
      <t>ジキュウ</t>
    </rPh>
    <rPh sb="17" eb="18">
      <t>ブン</t>
    </rPh>
    <phoneticPr fontId="2"/>
  </si>
  <si>
    <t>商業マージン・貨物運賃の金額（移輸入分）</t>
    <rPh sb="15" eb="18">
      <t>イユニュウ</t>
    </rPh>
    <rPh sb="18" eb="19">
      <t>ブン</t>
    </rPh>
    <phoneticPr fontId="2"/>
  </si>
  <si>
    <t>直接効果</t>
    <rPh sb="0" eb="2">
      <t>チョクセツ</t>
    </rPh>
    <rPh sb="2" eb="4">
      <t>コウカ</t>
    </rPh>
    <phoneticPr fontId="2"/>
  </si>
  <si>
    <t>直接効果+第1次間接効果</t>
    <rPh sb="0" eb="2">
      <t>チョクセツ</t>
    </rPh>
    <rPh sb="2" eb="4">
      <t>コウカ</t>
    </rPh>
    <rPh sb="5" eb="6">
      <t>ダイ</t>
    </rPh>
    <rPh sb="7" eb="8">
      <t>ジ</t>
    </rPh>
    <rPh sb="8" eb="10">
      <t>カンセツ</t>
    </rPh>
    <rPh sb="10" eb="12">
      <t>コウカ</t>
    </rPh>
    <phoneticPr fontId="2"/>
  </si>
  <si>
    <t>道路輸送（自家輸送を除く。）</t>
    <phoneticPr fontId="15"/>
  </si>
  <si>
    <t>研究</t>
    <rPh sb="0" eb="2">
      <t>ケンキュウ</t>
    </rPh>
    <phoneticPr fontId="21"/>
  </si>
  <si>
    <t>事務用品</t>
    <rPh sb="0" eb="2">
      <t>ジム</t>
    </rPh>
    <rPh sb="2" eb="4">
      <t>ヨウヒン</t>
    </rPh>
    <phoneticPr fontId="22"/>
  </si>
  <si>
    <t>分類不明</t>
    <rPh sb="0" eb="2">
      <t>ブンルイ</t>
    </rPh>
    <rPh sb="2" eb="4">
      <t>フメイ</t>
    </rPh>
    <phoneticPr fontId="22"/>
  </si>
  <si>
    <t>雇用者所得への効果</t>
    <rPh sb="0" eb="3">
      <t>コヨウシャ</t>
    </rPh>
    <rPh sb="3" eb="5">
      <t>ショトク</t>
    </rPh>
    <rPh sb="7" eb="9">
      <t>コウカ</t>
    </rPh>
    <phoneticPr fontId="2"/>
  </si>
  <si>
    <t>消費転換率</t>
    <rPh sb="0" eb="2">
      <t>ショウヒ</t>
    </rPh>
    <rPh sb="2" eb="4">
      <t>テンカン</t>
    </rPh>
    <rPh sb="4" eb="5">
      <t>リツ</t>
    </rPh>
    <phoneticPr fontId="14"/>
  </si>
  <si>
    <t>県内雇用者消費支出への効果</t>
    <rPh sb="0" eb="2">
      <t>ケンナイ</t>
    </rPh>
    <rPh sb="2" eb="5">
      <t>コヨウシャ</t>
    </rPh>
    <rPh sb="5" eb="7">
      <t>ショウヒ</t>
    </rPh>
    <rPh sb="7" eb="9">
      <t>シシュツ</t>
    </rPh>
    <rPh sb="11" eb="13">
      <t>コウカ</t>
    </rPh>
    <phoneticPr fontId="2"/>
  </si>
  <si>
    <t>県民家計消費支出</t>
    <rPh sb="0" eb="1">
      <t>ケン</t>
    </rPh>
    <phoneticPr fontId="4"/>
  </si>
  <si>
    <t>内生部門計</t>
  </si>
  <si>
    <t>総計</t>
  </si>
  <si>
    <t>宿泊</t>
    <rPh sb="0" eb="2">
      <t>シュクハク</t>
    </rPh>
    <phoneticPr fontId="4"/>
  </si>
  <si>
    <t>交通費</t>
    <rPh sb="0" eb="3">
      <t>コウツウヒ</t>
    </rPh>
    <phoneticPr fontId="2"/>
  </si>
  <si>
    <t>旅行会社収入</t>
    <rPh sb="0" eb="2">
      <t>リョコウ</t>
    </rPh>
    <rPh sb="2" eb="4">
      <t>カイシャ</t>
    </rPh>
    <rPh sb="4" eb="6">
      <t>シュウニュウ</t>
    </rPh>
    <phoneticPr fontId="2"/>
  </si>
  <si>
    <t>新幹線</t>
    <rPh sb="0" eb="3">
      <t>シンカンセン</t>
    </rPh>
    <phoneticPr fontId="2"/>
  </si>
  <si>
    <t>駐車場・有料道路料金</t>
    <rPh sb="0" eb="3">
      <t>チュウシャジョウ</t>
    </rPh>
    <rPh sb="4" eb="6">
      <t>ユウリョウ</t>
    </rPh>
    <rPh sb="6" eb="8">
      <t>ドウロ</t>
    </rPh>
    <rPh sb="8" eb="10">
      <t>リョウキン</t>
    </rPh>
    <phoneticPr fontId="2"/>
  </si>
  <si>
    <t>飲食店における食事・飲酒</t>
    <rPh sb="0" eb="2">
      <t>インショク</t>
    </rPh>
    <rPh sb="2" eb="3">
      <t>テン</t>
    </rPh>
    <rPh sb="7" eb="9">
      <t>ショクジ</t>
    </rPh>
    <rPh sb="10" eb="12">
      <t>インシュ</t>
    </rPh>
    <phoneticPr fontId="2"/>
  </si>
  <si>
    <t>農産物（野菜・果物・花）</t>
    <rPh sb="0" eb="3">
      <t>ノウサンブツ</t>
    </rPh>
    <rPh sb="4" eb="6">
      <t>ヤサイ</t>
    </rPh>
    <rPh sb="7" eb="9">
      <t>クダモノ</t>
    </rPh>
    <rPh sb="10" eb="11">
      <t>ハナ</t>
    </rPh>
    <phoneticPr fontId="2"/>
  </si>
  <si>
    <t>水産物（鮮魚・貝類）</t>
    <rPh sb="0" eb="3">
      <t>スイサンブツ</t>
    </rPh>
    <rPh sb="4" eb="6">
      <t>センギョ</t>
    </rPh>
    <rPh sb="7" eb="9">
      <t>カイルイ</t>
    </rPh>
    <phoneticPr fontId="2"/>
  </si>
  <si>
    <t>菓子類</t>
    <rPh sb="0" eb="3">
      <t>カシルイ</t>
    </rPh>
    <phoneticPr fontId="2"/>
  </si>
  <si>
    <t>飲料・酒</t>
    <rPh sb="0" eb="2">
      <t>インリョウ</t>
    </rPh>
    <rPh sb="3" eb="4">
      <t>サケ</t>
    </rPh>
    <phoneticPr fontId="2"/>
  </si>
  <si>
    <t>お弁当、食料品</t>
    <rPh sb="1" eb="3">
      <t>ベントウ</t>
    </rPh>
    <rPh sb="4" eb="7">
      <t>ショクリョウヒン</t>
    </rPh>
    <phoneticPr fontId="2"/>
  </si>
  <si>
    <t>衣類・帽子・ハンカチなど</t>
    <rPh sb="0" eb="2">
      <t>イルイ</t>
    </rPh>
    <rPh sb="3" eb="5">
      <t>ボウシ</t>
    </rPh>
    <phoneticPr fontId="2"/>
  </si>
  <si>
    <t>靴・かばんなど皮革製品</t>
    <rPh sb="0" eb="1">
      <t>クツ</t>
    </rPh>
    <rPh sb="7" eb="9">
      <t>ヒカク</t>
    </rPh>
    <rPh sb="9" eb="11">
      <t>セイヒン</t>
    </rPh>
    <phoneticPr fontId="2"/>
  </si>
  <si>
    <t>陶磁器</t>
    <rPh sb="0" eb="3">
      <t>トウジキ</t>
    </rPh>
    <phoneticPr fontId="2"/>
  </si>
  <si>
    <t>ガラス製品</t>
    <rPh sb="3" eb="5">
      <t>セイヒン</t>
    </rPh>
    <phoneticPr fontId="2"/>
  </si>
  <si>
    <t>医薬品</t>
    <rPh sb="0" eb="3">
      <t>イヤクヒン</t>
    </rPh>
    <phoneticPr fontId="2"/>
  </si>
  <si>
    <t>化粧品・歯磨・シャンプー</t>
    <rPh sb="0" eb="3">
      <t>ケショウヒン</t>
    </rPh>
    <rPh sb="4" eb="6">
      <t>ハミガキ</t>
    </rPh>
    <phoneticPr fontId="2"/>
  </si>
  <si>
    <t>写真フィルム</t>
    <rPh sb="0" eb="2">
      <t>シャシン</t>
    </rPh>
    <phoneticPr fontId="2"/>
  </si>
  <si>
    <t>その他の買物代</t>
    <rPh sb="2" eb="3">
      <t>ホカ</t>
    </rPh>
    <rPh sb="4" eb="6">
      <t>カイモノ</t>
    </rPh>
    <rPh sb="6" eb="7">
      <t>ダイ</t>
    </rPh>
    <phoneticPr fontId="2"/>
  </si>
  <si>
    <t>消費額</t>
  </si>
  <si>
    <t>自給率</t>
    <rPh sb="0" eb="3">
      <t>ジキュウリツ</t>
    </rPh>
    <phoneticPr fontId="4"/>
  </si>
  <si>
    <t>娯楽等
サービス費</t>
    <rPh sb="0" eb="2">
      <t>ゴラク</t>
    </rPh>
    <rPh sb="2" eb="3">
      <t>トウ</t>
    </rPh>
    <rPh sb="8" eb="9">
      <t>ヒ</t>
    </rPh>
    <phoneticPr fontId="2"/>
  </si>
  <si>
    <t>温泉・温浴施設・エステ・リラクゼーション</t>
    <rPh sb="0" eb="2">
      <t>オンセン</t>
    </rPh>
    <rPh sb="3" eb="5">
      <t>オンヨク</t>
    </rPh>
    <rPh sb="5" eb="7">
      <t>シセツ</t>
    </rPh>
    <phoneticPr fontId="3"/>
  </si>
  <si>
    <t>テーマパーク・遊園地</t>
    <rPh sb="7" eb="10">
      <t>ユウエンチ</t>
    </rPh>
    <phoneticPr fontId="3"/>
  </si>
  <si>
    <t>美術館・博物館・資料館・動植物園・水族館など</t>
    <rPh sb="0" eb="3">
      <t>ビジュツカン・ハ</t>
    </rPh>
    <rPh sb="3" eb="16">
      <t>クブツカン・シリョウカン・ドウショクブツエン</t>
    </rPh>
    <rPh sb="17" eb="20">
      <t>スイゾクカン</t>
    </rPh>
    <phoneticPr fontId="3"/>
  </si>
  <si>
    <t>スキー場リフト</t>
    <rPh sb="3" eb="4">
      <t>ジョウ</t>
    </rPh>
    <phoneticPr fontId="3"/>
  </si>
  <si>
    <t>スポーツ施設利用料</t>
    <rPh sb="4" eb="6">
      <t>シセツ</t>
    </rPh>
    <rPh sb="6" eb="9">
      <t>リヨウリョウ</t>
    </rPh>
    <phoneticPr fontId="3"/>
  </si>
  <si>
    <t>スポーツ観戦</t>
    <rPh sb="4" eb="6">
      <t>カンセン</t>
    </rPh>
    <phoneticPr fontId="3"/>
  </si>
  <si>
    <t>展示会・コンベンション参加費</t>
    <rPh sb="0" eb="3">
      <t>テンジカイ</t>
    </rPh>
    <rPh sb="11" eb="14">
      <t>サンカヒ</t>
    </rPh>
    <phoneticPr fontId="3"/>
  </si>
  <si>
    <t>レンタル料</t>
    <rPh sb="4" eb="5">
      <t>リョウ</t>
    </rPh>
    <phoneticPr fontId="3"/>
  </si>
  <si>
    <t>遊漁船</t>
    <rPh sb="0" eb="3">
      <t>ユウギョセン</t>
    </rPh>
    <phoneticPr fontId="3"/>
  </si>
  <si>
    <t>ガイド料</t>
    <rPh sb="3" eb="4">
      <t>リョウ</t>
    </rPh>
    <phoneticPr fontId="3"/>
  </si>
  <si>
    <t>マッサージ</t>
  </si>
  <si>
    <t>写真撮影代</t>
    <rPh sb="0" eb="2">
      <t>シャシン</t>
    </rPh>
    <rPh sb="2" eb="4">
      <t>サツエイ</t>
    </rPh>
    <rPh sb="4" eb="5">
      <t>ダイ</t>
    </rPh>
    <phoneticPr fontId="3"/>
  </si>
  <si>
    <t>観光農園</t>
    <rPh sb="0" eb="4">
      <t>カンコウノウエン</t>
    </rPh>
    <phoneticPr fontId="3"/>
  </si>
  <si>
    <t>その他</t>
    <rPh sb="2" eb="3">
      <t>ホカ</t>
    </rPh>
    <phoneticPr fontId="2"/>
  </si>
  <si>
    <t>郵便</t>
    <rPh sb="0" eb="2">
      <t>ユウビン</t>
    </rPh>
    <phoneticPr fontId="5"/>
  </si>
  <si>
    <t>宅急便</t>
    <rPh sb="0" eb="3">
      <t>タッキュウビン</t>
    </rPh>
    <phoneticPr fontId="5"/>
  </si>
  <si>
    <t>通信料</t>
    <rPh sb="0" eb="3">
      <t>ツウシンリョウ</t>
    </rPh>
    <phoneticPr fontId="5"/>
  </si>
  <si>
    <t>日帰</t>
    <rPh sb="0" eb="2">
      <t>ヒガエ</t>
    </rPh>
    <phoneticPr fontId="4"/>
  </si>
  <si>
    <t>泊</t>
    <rPh sb="0" eb="1">
      <t>ハク</t>
    </rPh>
    <phoneticPr fontId="4"/>
  </si>
  <si>
    <t>宿泊費</t>
    <rPh sb="0" eb="3">
      <t>シュクハクヒ</t>
    </rPh>
    <phoneticPr fontId="2"/>
  </si>
  <si>
    <t>修正単価</t>
    <rPh sb="0" eb="2">
      <t>シュウセイ</t>
    </rPh>
    <rPh sb="2" eb="4">
      <t>タンカ</t>
    </rPh>
    <phoneticPr fontId="2"/>
  </si>
  <si>
    <t>単価</t>
    <rPh sb="0" eb="2">
      <t>タンカ</t>
    </rPh>
    <phoneticPr fontId="4"/>
  </si>
  <si>
    <t>ｺｰﾄﾞ</t>
    <phoneticPr fontId="4"/>
  </si>
  <si>
    <t>その他</t>
    <rPh sb="2" eb="3">
      <t>タ</t>
    </rPh>
    <phoneticPr fontId="4"/>
  </si>
  <si>
    <t>泊
外国人</t>
    <rPh sb="0" eb="1">
      <t>ハク</t>
    </rPh>
    <rPh sb="2" eb="5">
      <t>ガイコクジン</t>
    </rPh>
    <phoneticPr fontId="4"/>
  </si>
  <si>
    <t>単価計</t>
    <rPh sb="0" eb="2">
      <t>タンカ</t>
    </rPh>
    <rPh sb="2" eb="3">
      <t>ケイ</t>
    </rPh>
    <phoneticPr fontId="4"/>
  </si>
  <si>
    <t>初期値</t>
    <rPh sb="0" eb="3">
      <t>ショキチ</t>
    </rPh>
    <phoneticPr fontId="2"/>
  </si>
  <si>
    <t>飲食費
・買物代</t>
    <rPh sb="0" eb="3">
      <t>インショクヒ</t>
    </rPh>
    <rPh sb="5" eb="7">
      <t>カイモノ</t>
    </rPh>
    <rPh sb="7" eb="8">
      <t>ダイ</t>
    </rPh>
    <phoneticPr fontId="2"/>
  </si>
  <si>
    <t>消費する財・サービス内容</t>
    <rPh sb="10" eb="12">
      <t>ナイヨウ</t>
    </rPh>
    <phoneticPr fontId="4"/>
  </si>
  <si>
    <t>初期値</t>
    <rPh sb="0" eb="3">
      <t>ショキチ</t>
    </rPh>
    <phoneticPr fontId="4"/>
  </si>
  <si>
    <t>県内消費額</t>
    <rPh sb="0" eb="2">
      <t>ケンナイ</t>
    </rPh>
    <rPh sb="2" eb="4">
      <t>ショウヒ</t>
    </rPh>
    <phoneticPr fontId="4"/>
  </si>
  <si>
    <t>109部門</t>
    <rPh sb="3" eb="5">
      <t>ブモン</t>
    </rPh>
    <phoneticPr fontId="7"/>
  </si>
  <si>
    <t>弁当製造小売、冷凍調理食品、レトルト食品、インスタント食品、惣菜、がんもどき、納豆、豆腐、粉末ジュース、ゆば、春雨、こぶ茶、麦茶、甘酒、ココア、濃縮果汁・天然果汁</t>
    <rPh sb="7" eb="9">
      <t>レイトウ</t>
    </rPh>
    <rPh sb="9" eb="11">
      <t>チョウリ</t>
    </rPh>
    <rPh sb="11" eb="13">
      <t>ショクヒン</t>
    </rPh>
    <rPh sb="18" eb="20">
      <t>ショクヒン</t>
    </rPh>
    <rPh sb="27" eb="29">
      <t>ショクヒン</t>
    </rPh>
    <rPh sb="30" eb="32">
      <t>ソウザイ</t>
    </rPh>
    <rPh sb="39" eb="41">
      <t>ナットウ</t>
    </rPh>
    <rPh sb="42" eb="44">
      <t>トウフ</t>
    </rPh>
    <rPh sb="45" eb="47">
      <t>フンマツ</t>
    </rPh>
    <rPh sb="55" eb="57">
      <t>ハルサメ</t>
    </rPh>
    <rPh sb="60" eb="61">
      <t>チャ</t>
    </rPh>
    <rPh sb="62" eb="64">
      <t>ムギチャ</t>
    </rPh>
    <phoneticPr fontId="7"/>
  </si>
  <si>
    <t>塩、食卓塩、にがり、無機顔料、酸素ガス、窒素、アルゴン、水素、炭酸ガス、アセチレン、亜硫酸塩、硫化物、活性炭</t>
    <rPh sb="0" eb="1">
      <t>シオ</t>
    </rPh>
    <rPh sb="2" eb="4">
      <t>ショクタク</t>
    </rPh>
    <rPh sb="4" eb="5">
      <t>エン</t>
    </rPh>
    <rPh sb="10" eb="12">
      <t>ムキ</t>
    </rPh>
    <rPh sb="12" eb="14">
      <t>ガンリョウ</t>
    </rPh>
    <rPh sb="15" eb="17">
      <t>サンソ</t>
    </rPh>
    <rPh sb="20" eb="22">
      <t>チッソ</t>
    </rPh>
    <rPh sb="28" eb="30">
      <t>スイソ</t>
    </rPh>
    <rPh sb="31" eb="33">
      <t>タンサン</t>
    </rPh>
    <rPh sb="42" eb="45">
      <t>アリュウサン</t>
    </rPh>
    <rPh sb="45" eb="46">
      <t>シオ</t>
    </rPh>
    <rPh sb="47" eb="50">
      <t>リュウカブツ</t>
    </rPh>
    <rPh sb="51" eb="54">
      <t>カッセイタン</t>
    </rPh>
    <phoneticPr fontId="7"/>
  </si>
  <si>
    <t>記録済CD・DVD・テープ、時計、楽器（ピアノ、ギター、エレクトーン、オルガン、打楽器、管楽器、三味線、琴、琵琶、尺八、カスタネット、ハーモニカ、シンセサイザー）、レコード、プリベイドカード、テレビゲーム用（CD・DVD）、万年筆、シャープペンシル、ボールペン、鉛筆、クレヨン、絵具、毛筆、クレパス、ポスターカラー、スタンプ台、印章、印肉、目盛のない定規、コンパス、そろばん、のり、筆箱、穴あけ器、鉛筆削り、製図器、クリップ、黒板ふき、墨汁、千枚通し、下敷、ホッチキス、かつら、貴金属製（ガスライター、カップ、洋食器、ナイフ、フォーク、スプーン、靴べら、皿、花瓶、カフスボタン）、イヤリング、キーホルダ、におい袋、バッジ、くし、ブローチ、ネックレス、ネクタイピン、造花、荒縄、ござ、しめなわ、畳、俵、麦わら帽子、機関銃、魚雷、迫撃砲、ピストル、戦車、地雷、弾丸、漆器製（家具・台所・食器）、うちわ、ちょうちん、歯ブラシ、ほうき、はたき、モップ、傘、マッチ、看板、地球儀、魔法瓶、エアバッグ、チャイルドシート、いかだ、はしご、シートベルト、エアバッグ</t>
    <rPh sb="14" eb="16">
      <t>トケイ</t>
    </rPh>
    <rPh sb="17" eb="19">
      <t>ガッキ</t>
    </rPh>
    <rPh sb="40" eb="43">
      <t>ダガッキ</t>
    </rPh>
    <rPh sb="44" eb="47">
      <t>カンガッキ</t>
    </rPh>
    <rPh sb="48" eb="51">
      <t>シャミセン</t>
    </rPh>
    <rPh sb="52" eb="53">
      <t>コト</t>
    </rPh>
    <rPh sb="54" eb="56">
      <t>ビワ</t>
    </rPh>
    <rPh sb="57" eb="59">
      <t>シャクハチ</t>
    </rPh>
    <rPh sb="102" eb="103">
      <t>ヨウ</t>
    </rPh>
    <rPh sb="112" eb="115">
      <t>マンネンヒツ</t>
    </rPh>
    <rPh sb="131" eb="133">
      <t>エンピツ</t>
    </rPh>
    <rPh sb="139" eb="141">
      <t>エノグ</t>
    </rPh>
    <rPh sb="142" eb="144">
      <t>モウヒツ</t>
    </rPh>
    <rPh sb="162" eb="163">
      <t>ダイ</t>
    </rPh>
    <rPh sb="164" eb="166">
      <t>インショウ</t>
    </rPh>
    <rPh sb="167" eb="168">
      <t>イン</t>
    </rPh>
    <rPh sb="168" eb="169">
      <t>ニク</t>
    </rPh>
    <rPh sb="170" eb="172">
      <t>メモリ</t>
    </rPh>
    <rPh sb="175" eb="177">
      <t>ジョウギ</t>
    </rPh>
    <rPh sb="191" eb="193">
      <t>フデバコ</t>
    </rPh>
    <rPh sb="194" eb="195">
      <t>アナ</t>
    </rPh>
    <rPh sb="197" eb="198">
      <t>キ</t>
    </rPh>
    <rPh sb="199" eb="201">
      <t>エンピツ</t>
    </rPh>
    <rPh sb="201" eb="202">
      <t>ケズ</t>
    </rPh>
    <rPh sb="204" eb="206">
      <t>セイズ</t>
    </rPh>
    <rPh sb="206" eb="207">
      <t>キ</t>
    </rPh>
    <rPh sb="213" eb="215">
      <t>コクバン</t>
    </rPh>
    <rPh sb="218" eb="220">
      <t>ボクジュウ</t>
    </rPh>
    <rPh sb="221" eb="223">
      <t>センマイ</t>
    </rPh>
    <rPh sb="223" eb="224">
      <t>トオ</t>
    </rPh>
    <rPh sb="226" eb="228">
      <t>シタジ</t>
    </rPh>
    <rPh sb="239" eb="240">
      <t>キ</t>
    </rPh>
    <rPh sb="240" eb="243">
      <t>キンゾクセイ</t>
    </rPh>
    <rPh sb="255" eb="258">
      <t>ヨウショッキ</t>
    </rPh>
    <rPh sb="273" eb="274">
      <t>クツ</t>
    </rPh>
    <rPh sb="277" eb="278">
      <t>サラ</t>
    </rPh>
    <rPh sb="279" eb="281">
      <t>カビン</t>
    </rPh>
    <rPh sb="305" eb="306">
      <t>フクロ</t>
    </rPh>
    <rPh sb="332" eb="334">
      <t>ゾウカ</t>
    </rPh>
    <rPh sb="335" eb="337">
      <t>アラナワ</t>
    </rPh>
    <rPh sb="346" eb="347">
      <t>タタミ</t>
    </rPh>
    <rPh sb="348" eb="349">
      <t>タワラ</t>
    </rPh>
    <rPh sb="350" eb="351">
      <t>ムギ</t>
    </rPh>
    <rPh sb="353" eb="355">
      <t>ボウシ</t>
    </rPh>
    <rPh sb="356" eb="359">
      <t>キカンジュウ</t>
    </rPh>
    <rPh sb="360" eb="362">
      <t>ギョライ</t>
    </rPh>
    <rPh sb="363" eb="366">
      <t>ハクゲキホウ</t>
    </rPh>
    <rPh sb="372" eb="374">
      <t>センシャ</t>
    </rPh>
    <rPh sb="375" eb="377">
      <t>ジライ</t>
    </rPh>
    <rPh sb="378" eb="380">
      <t>ダンガン</t>
    </rPh>
    <rPh sb="381" eb="382">
      <t>ウルシ</t>
    </rPh>
    <rPh sb="382" eb="383">
      <t>キ</t>
    </rPh>
    <rPh sb="383" eb="384">
      <t>セイ</t>
    </rPh>
    <rPh sb="385" eb="387">
      <t>カグ</t>
    </rPh>
    <rPh sb="388" eb="390">
      <t>ダイドコロ</t>
    </rPh>
    <rPh sb="391" eb="393">
      <t>ショッキ</t>
    </rPh>
    <rPh sb="405" eb="406">
      <t>ハ</t>
    </rPh>
    <rPh sb="422" eb="423">
      <t>カサ</t>
    </rPh>
    <rPh sb="428" eb="430">
      <t>カンバン</t>
    </rPh>
    <rPh sb="431" eb="434">
      <t>チキュウギ</t>
    </rPh>
    <rPh sb="435" eb="438">
      <t>マホウビン</t>
    </rPh>
    <phoneticPr fontId="7"/>
  </si>
  <si>
    <t>ネットバンキング、日本銀行、都市銀行、地方銀行、信託銀行、郵便貯金、信用金庫、証券取引所</t>
    <rPh sb="9" eb="11">
      <t>ニホン</t>
    </rPh>
    <rPh sb="11" eb="13">
      <t>ギンコウ</t>
    </rPh>
    <rPh sb="14" eb="16">
      <t>トシ</t>
    </rPh>
    <rPh sb="16" eb="18">
      <t>ギンコウ</t>
    </rPh>
    <rPh sb="19" eb="21">
      <t>チホウ</t>
    </rPh>
    <rPh sb="21" eb="23">
      <t>ギンコウ</t>
    </rPh>
    <rPh sb="24" eb="26">
      <t>シンタク</t>
    </rPh>
    <rPh sb="26" eb="28">
      <t>ギンコウ</t>
    </rPh>
    <rPh sb="29" eb="31">
      <t>ユウビン</t>
    </rPh>
    <rPh sb="31" eb="33">
      <t>チョキン</t>
    </rPh>
    <rPh sb="34" eb="36">
      <t>シンヨウ</t>
    </rPh>
    <rPh sb="36" eb="38">
      <t>キンコ</t>
    </rPh>
    <rPh sb="39" eb="41">
      <t>ショウケン</t>
    </rPh>
    <rPh sb="41" eb="43">
      <t>トリヒキ</t>
    </rPh>
    <rPh sb="43" eb="44">
      <t>ジョ</t>
    </rPh>
    <phoneticPr fontId="7"/>
  </si>
  <si>
    <t>駐車場業、有料道路、自動車ターミナル、水運施設管理、検数業、検量業、運輸鑑定業、水先案内人、サルベージ業、海難救助業、航空管理、航空交通管制、機内飲食物売上、旅行業、運送代理店、旅行代理店</t>
    <rPh sb="0" eb="3">
      <t>チュウシャジョウ</t>
    </rPh>
    <rPh sb="3" eb="4">
      <t>ギョウ</t>
    </rPh>
    <rPh sb="5" eb="7">
      <t>ユウリョウ</t>
    </rPh>
    <rPh sb="7" eb="9">
      <t>ドウロ</t>
    </rPh>
    <rPh sb="10" eb="13">
      <t>ジドウシャ</t>
    </rPh>
    <rPh sb="19" eb="21">
      <t>スイウン</t>
    </rPh>
    <rPh sb="21" eb="23">
      <t>シセツ</t>
    </rPh>
    <rPh sb="23" eb="25">
      <t>カンリ</t>
    </rPh>
    <rPh sb="26" eb="27">
      <t>ケン</t>
    </rPh>
    <rPh sb="27" eb="28">
      <t>スウ</t>
    </rPh>
    <rPh sb="28" eb="29">
      <t>ギョウ</t>
    </rPh>
    <rPh sb="30" eb="32">
      <t>ケンリョウ</t>
    </rPh>
    <rPh sb="32" eb="33">
      <t>ギョウ</t>
    </rPh>
    <rPh sb="34" eb="36">
      <t>ウンユ</t>
    </rPh>
    <rPh sb="36" eb="38">
      <t>カンテイ</t>
    </rPh>
    <rPh sb="38" eb="39">
      <t>ギョウ</t>
    </rPh>
    <rPh sb="40" eb="42">
      <t>ミズサキ</t>
    </rPh>
    <rPh sb="42" eb="45">
      <t>アンナイニン</t>
    </rPh>
    <rPh sb="51" eb="52">
      <t>ギョウ</t>
    </rPh>
    <rPh sb="53" eb="55">
      <t>カイナン</t>
    </rPh>
    <rPh sb="55" eb="57">
      <t>キュウジョ</t>
    </rPh>
    <rPh sb="57" eb="58">
      <t>ギョウ</t>
    </rPh>
    <rPh sb="59" eb="61">
      <t>コウクウ</t>
    </rPh>
    <rPh sb="61" eb="63">
      <t>カンリ</t>
    </rPh>
    <rPh sb="64" eb="66">
      <t>コウクウ</t>
    </rPh>
    <rPh sb="66" eb="68">
      <t>コウツウ</t>
    </rPh>
    <rPh sb="68" eb="70">
      <t>カンセイ</t>
    </rPh>
    <rPh sb="71" eb="73">
      <t>キナイ</t>
    </rPh>
    <rPh sb="73" eb="76">
      <t>インショクブツ</t>
    </rPh>
    <rPh sb="76" eb="78">
      <t>ウリアゲ</t>
    </rPh>
    <rPh sb="79" eb="82">
      <t>リョコウギョウ</t>
    </rPh>
    <rPh sb="83" eb="85">
      <t>ウンソウ</t>
    </rPh>
    <rPh sb="85" eb="88">
      <t>ダイリテン</t>
    </rPh>
    <rPh sb="89" eb="91">
      <t>リョコウ</t>
    </rPh>
    <rPh sb="91" eb="93">
      <t>ダイリ</t>
    </rPh>
    <rPh sb="93" eb="94">
      <t>テン</t>
    </rPh>
    <phoneticPr fontId="7"/>
  </si>
  <si>
    <t>新聞・書籍・雑誌の出版、定期刊行物の出版、共同通信社、時事通信社、興信所、映画製作、映画配給、テレビ番組制作、CM制作、映画出演者あっせん、貸スタジオ業、レコード制作、音楽出版、ラジオ番組制作、広告制作（印刷物にかかるもの）</t>
    <rPh sb="0" eb="2">
      <t>シンブン</t>
    </rPh>
    <rPh sb="3" eb="5">
      <t>ショセキ</t>
    </rPh>
    <rPh sb="6" eb="8">
      <t>ザッシ</t>
    </rPh>
    <rPh sb="9" eb="11">
      <t>シュッパン</t>
    </rPh>
    <rPh sb="12" eb="14">
      <t>テイキ</t>
    </rPh>
    <rPh sb="14" eb="17">
      <t>カンコウブツ</t>
    </rPh>
    <rPh sb="18" eb="20">
      <t>シュッパン</t>
    </rPh>
    <rPh sb="21" eb="23">
      <t>キョウドウ</t>
    </rPh>
    <rPh sb="23" eb="26">
      <t>ツウシンシャ</t>
    </rPh>
    <rPh sb="27" eb="29">
      <t>ジジ</t>
    </rPh>
    <rPh sb="29" eb="32">
      <t>ツウシンシャ</t>
    </rPh>
    <rPh sb="33" eb="36">
      <t>コウシンジョ</t>
    </rPh>
    <rPh sb="37" eb="39">
      <t>エイガ</t>
    </rPh>
    <rPh sb="39" eb="41">
      <t>セイサク</t>
    </rPh>
    <rPh sb="42" eb="44">
      <t>エイガ</t>
    </rPh>
    <rPh sb="44" eb="46">
      <t>ハイキュウ</t>
    </rPh>
    <rPh sb="50" eb="52">
      <t>バングミ</t>
    </rPh>
    <rPh sb="52" eb="54">
      <t>セイサク</t>
    </rPh>
    <rPh sb="57" eb="59">
      <t>セイサク</t>
    </rPh>
    <rPh sb="60" eb="62">
      <t>エイガ</t>
    </rPh>
    <rPh sb="62" eb="65">
      <t>シュツエンシャ</t>
    </rPh>
    <rPh sb="70" eb="71">
      <t>カシ</t>
    </rPh>
    <rPh sb="75" eb="76">
      <t>ギョウ</t>
    </rPh>
    <rPh sb="81" eb="83">
      <t>セイサク</t>
    </rPh>
    <rPh sb="84" eb="86">
      <t>オンガク</t>
    </rPh>
    <rPh sb="86" eb="88">
      <t>シュッパン</t>
    </rPh>
    <rPh sb="92" eb="94">
      <t>バングミ</t>
    </rPh>
    <rPh sb="94" eb="96">
      <t>セイサク</t>
    </rPh>
    <rPh sb="97" eb="99">
      <t>コウコク</t>
    </rPh>
    <rPh sb="99" eb="101">
      <t>セイサク</t>
    </rPh>
    <rPh sb="102" eb="105">
      <t>インサツブツ</t>
    </rPh>
    <phoneticPr fontId="7"/>
  </si>
  <si>
    <t>県民会館、文化会館、織物協同組合、商工会議所、経済団体連合会、生命保険協会、全国銀行協会、日本税理士会連合会、全国中小企業団体中央会、全国農業会議所、宗教団体、労働団体、学術団体、文化団体、政治団体、学士会、囲碁連盟、</t>
    <rPh sb="10" eb="12">
      <t>オリモノ</t>
    </rPh>
    <rPh sb="12" eb="14">
      <t>キョウドウ</t>
    </rPh>
    <rPh sb="14" eb="16">
      <t>クミアイ</t>
    </rPh>
    <rPh sb="17" eb="19">
      <t>ショウコウ</t>
    </rPh>
    <rPh sb="19" eb="22">
      <t>カイギショ</t>
    </rPh>
    <rPh sb="23" eb="25">
      <t>ケイザイ</t>
    </rPh>
    <rPh sb="25" eb="27">
      <t>ダンタイ</t>
    </rPh>
    <rPh sb="27" eb="30">
      <t>レンゴウカイ</t>
    </rPh>
    <rPh sb="31" eb="33">
      <t>セイメイ</t>
    </rPh>
    <rPh sb="33" eb="35">
      <t>ホケン</t>
    </rPh>
    <rPh sb="35" eb="37">
      <t>キョウカイ</t>
    </rPh>
    <rPh sb="38" eb="40">
      <t>ゼンコク</t>
    </rPh>
    <rPh sb="40" eb="42">
      <t>ギンコウ</t>
    </rPh>
    <rPh sb="42" eb="44">
      <t>キョウカイ</t>
    </rPh>
    <rPh sb="45" eb="47">
      <t>ニホン</t>
    </rPh>
    <rPh sb="47" eb="50">
      <t>ゼイリシ</t>
    </rPh>
    <rPh sb="50" eb="51">
      <t>カイ</t>
    </rPh>
    <rPh sb="51" eb="54">
      <t>レンゴウカイ</t>
    </rPh>
    <rPh sb="55" eb="57">
      <t>ゼンコク</t>
    </rPh>
    <rPh sb="57" eb="59">
      <t>チュウショウ</t>
    </rPh>
    <rPh sb="59" eb="61">
      <t>キギョウ</t>
    </rPh>
    <rPh sb="61" eb="63">
      <t>ダンタイ</t>
    </rPh>
    <rPh sb="63" eb="66">
      <t>チュウオウカイ</t>
    </rPh>
    <rPh sb="67" eb="69">
      <t>ゼンコク</t>
    </rPh>
    <rPh sb="69" eb="71">
      <t>ノウギョウ</t>
    </rPh>
    <rPh sb="71" eb="74">
      <t>カイギショ</t>
    </rPh>
    <rPh sb="75" eb="77">
      <t>シュウキョウ</t>
    </rPh>
    <rPh sb="77" eb="79">
      <t>ダンタイ</t>
    </rPh>
    <rPh sb="80" eb="82">
      <t>ロウドウ</t>
    </rPh>
    <rPh sb="82" eb="84">
      <t>ダンタイ</t>
    </rPh>
    <rPh sb="85" eb="87">
      <t>ガクジュツ</t>
    </rPh>
    <rPh sb="87" eb="89">
      <t>ダンタイ</t>
    </rPh>
    <rPh sb="90" eb="92">
      <t>ブンカ</t>
    </rPh>
    <rPh sb="92" eb="94">
      <t>ダンタイ</t>
    </rPh>
    <rPh sb="95" eb="97">
      <t>セイジ</t>
    </rPh>
    <rPh sb="97" eb="99">
      <t>ダンタイ</t>
    </rPh>
    <rPh sb="100" eb="102">
      <t>ガクシ</t>
    </rPh>
    <rPh sb="102" eb="103">
      <t>カイ</t>
    </rPh>
    <rPh sb="104" eb="106">
      <t>イゴ</t>
    </rPh>
    <rPh sb="106" eb="108">
      <t>レンメイ</t>
    </rPh>
    <phoneticPr fontId="7"/>
  </si>
  <si>
    <t>B級グルメの出店、食堂、天ぷら料理店、フランス料理店、中華料理店、そば屋、すし屋、喫茶店、レストラン、バー、スナック、キャバレー、料亭、ナイトクラブ、酒場、ビヤホール、配達飲食サービス、持ち帰り飲食サービス</t>
    <rPh sb="9" eb="11">
      <t>ショクドウ</t>
    </rPh>
    <rPh sb="12" eb="13">
      <t>テン</t>
    </rPh>
    <rPh sb="15" eb="17">
      <t>リョウリ</t>
    </rPh>
    <rPh sb="17" eb="18">
      <t>テン</t>
    </rPh>
    <rPh sb="23" eb="25">
      <t>リョウリ</t>
    </rPh>
    <rPh sb="25" eb="26">
      <t>テン</t>
    </rPh>
    <rPh sb="27" eb="29">
      <t>チュウカ</t>
    </rPh>
    <rPh sb="29" eb="31">
      <t>リョウリ</t>
    </rPh>
    <rPh sb="31" eb="32">
      <t>テン</t>
    </rPh>
    <rPh sb="35" eb="36">
      <t>ヤ</t>
    </rPh>
    <rPh sb="39" eb="40">
      <t>ヤ</t>
    </rPh>
    <rPh sb="41" eb="44">
      <t>キッサテン</t>
    </rPh>
    <rPh sb="65" eb="67">
      <t>リョウテイ</t>
    </rPh>
    <rPh sb="75" eb="77">
      <t>サカバ</t>
    </rPh>
    <rPh sb="84" eb="86">
      <t>ハイタツ</t>
    </rPh>
    <rPh sb="86" eb="88">
      <t>インショク</t>
    </rPh>
    <rPh sb="93" eb="94">
      <t>モ</t>
    </rPh>
    <rPh sb="95" eb="96">
      <t>カエ</t>
    </rPh>
    <rPh sb="97" eb="99">
      <t>インショク</t>
    </rPh>
    <phoneticPr fontId="7"/>
  </si>
  <si>
    <t>スポーツ施設提供業、映画館、劇場、劇場附属オーケストラ、歌劇団、ダンシングチーム、寄席、相撲興行場、ボクシング場、野球場、劇団、プロ野球団、プロレス協会、ビリヤード場、囲碁・将棋所、マージャンクラブ、パチンコホール、ビンゴゲーム場、射的場、スロットマシン場、ゲームセンター、競輪場、競馬場、モーターボート競走場、競輪競技団、競馬競技団、小型自動車競争場、体育館、ゴルフ場、ゴルフ練習場、ボウリング場、テニス場、バッティング練習場、フィットネスクラブ、プール、アイススケート場、公園、遊園地、テーマパーク、ダンスホール、マリーナ業、遊漁船業、芸妓業、カラオケボックス業、プレイガイド、場外馬券売場、場外車券売場、釣堀、著述家、芸術家</t>
    <rPh sb="10" eb="13">
      <t>エイガカン</t>
    </rPh>
    <rPh sb="14" eb="16">
      <t>ゲキジョウ</t>
    </rPh>
    <rPh sb="17" eb="19">
      <t>ゲキジョウ</t>
    </rPh>
    <rPh sb="19" eb="21">
      <t>フゾク</t>
    </rPh>
    <rPh sb="28" eb="31">
      <t>カゲキダン</t>
    </rPh>
    <rPh sb="41" eb="43">
      <t>ヨセ</t>
    </rPh>
    <rPh sb="44" eb="46">
      <t>スモウ</t>
    </rPh>
    <rPh sb="46" eb="48">
      <t>コウギョウ</t>
    </rPh>
    <rPh sb="48" eb="49">
      <t>バ</t>
    </rPh>
    <rPh sb="55" eb="56">
      <t>バ</t>
    </rPh>
    <rPh sb="57" eb="60">
      <t>ヤキュウジョウ</t>
    </rPh>
    <rPh sb="61" eb="63">
      <t>ゲキダン</t>
    </rPh>
    <rPh sb="66" eb="68">
      <t>ヤキュウ</t>
    </rPh>
    <rPh sb="68" eb="69">
      <t>ダン</t>
    </rPh>
    <rPh sb="74" eb="76">
      <t>キョウカイ</t>
    </rPh>
    <rPh sb="82" eb="83">
      <t>ジョウ</t>
    </rPh>
    <rPh sb="84" eb="86">
      <t>イゴ</t>
    </rPh>
    <rPh sb="87" eb="89">
      <t>ショウギ</t>
    </rPh>
    <rPh sb="89" eb="90">
      <t>ショ</t>
    </rPh>
    <rPh sb="114" eb="115">
      <t>バ</t>
    </rPh>
    <rPh sb="116" eb="118">
      <t>シャテキ</t>
    </rPh>
    <rPh sb="118" eb="119">
      <t>バ</t>
    </rPh>
    <rPh sb="127" eb="128">
      <t>バ</t>
    </rPh>
    <rPh sb="137" eb="139">
      <t>ケイリン</t>
    </rPh>
    <rPh sb="139" eb="140">
      <t>ジョウ</t>
    </rPh>
    <rPh sb="141" eb="144">
      <t>ケイバジョウ</t>
    </rPh>
    <phoneticPr fontId="7"/>
  </si>
  <si>
    <t>総合効果</t>
    <rPh sb="0" eb="4">
      <t>ソウゴウコウカ</t>
    </rPh>
    <phoneticPr fontId="4"/>
  </si>
  <si>
    <t>第1次
間接効果</t>
    <rPh sb="0" eb="1">
      <t>ダイ</t>
    </rPh>
    <rPh sb="2" eb="3">
      <t>ジ</t>
    </rPh>
    <rPh sb="4" eb="6">
      <t>カンセツ</t>
    </rPh>
    <rPh sb="6" eb="8">
      <t>コウカ</t>
    </rPh>
    <phoneticPr fontId="2"/>
  </si>
  <si>
    <t>粗付加価値誘発効果</t>
    <rPh sb="0" eb="1">
      <t>ソ</t>
    </rPh>
    <rPh sb="1" eb="3">
      <t>フカ</t>
    </rPh>
    <rPh sb="3" eb="5">
      <t>カチ</t>
    </rPh>
    <rPh sb="5" eb="7">
      <t>ユウハツ</t>
    </rPh>
    <rPh sb="7" eb="9">
      <t>コウカ</t>
    </rPh>
    <phoneticPr fontId="18"/>
  </si>
  <si>
    <t>就業誘発効果</t>
    <rPh sb="0" eb="2">
      <t>シュウギョウ</t>
    </rPh>
    <rPh sb="2" eb="4">
      <t>ユウハツ</t>
    </rPh>
    <rPh sb="4" eb="6">
      <t>コウカ</t>
    </rPh>
    <phoneticPr fontId="18"/>
  </si>
  <si>
    <t>第2次間接効果分　</t>
    <rPh sb="7" eb="8">
      <t>ブン</t>
    </rPh>
    <phoneticPr fontId="18"/>
  </si>
  <si>
    <t>総合
効果分</t>
    <rPh sb="0" eb="2">
      <t>ソウゴウ</t>
    </rPh>
    <rPh sb="3" eb="5">
      <t>コウカ</t>
    </rPh>
    <rPh sb="5" eb="6">
      <t>ブン</t>
    </rPh>
    <phoneticPr fontId="18"/>
  </si>
  <si>
    <t>修正自給率</t>
    <rPh sb="0" eb="2">
      <t>シュウセイ</t>
    </rPh>
    <rPh sb="2" eb="5">
      <t>ジキュウリツ</t>
    </rPh>
    <phoneticPr fontId="2"/>
  </si>
  <si>
    <t>a 昼間就業者</t>
    <rPh sb="2" eb="4">
      <t>チュウカン</t>
    </rPh>
    <rPh sb="4" eb="7">
      <t>シュウギョウシャ</t>
    </rPh>
    <phoneticPr fontId="19"/>
  </si>
  <si>
    <t>c 実収入</t>
    <phoneticPr fontId="4"/>
  </si>
  <si>
    <t>d 消費支出</t>
    <phoneticPr fontId="4"/>
  </si>
  <si>
    <t>b 県外からの流入通勤者</t>
    <rPh sb="2" eb="3">
      <t>ケン</t>
    </rPh>
    <rPh sb="3" eb="4">
      <t>ガイ</t>
    </rPh>
    <rPh sb="7" eb="9">
      <t>リュウニュウ</t>
    </rPh>
    <rPh sb="9" eb="12">
      <t>ツウキンシャ</t>
    </rPh>
    <phoneticPr fontId="19"/>
  </si>
  <si>
    <t>( a - b ) / a</t>
    <phoneticPr fontId="4"/>
  </si>
  <si>
    <t>県内雇用者割合</t>
    <rPh sb="0" eb="2">
      <t>ケンナイ</t>
    </rPh>
    <rPh sb="2" eb="5">
      <t>コヨウシャ</t>
    </rPh>
    <rPh sb="5" eb="7">
      <t>ワリアイ</t>
    </rPh>
    <phoneticPr fontId="14"/>
  </si>
  <si>
    <t>（単位：百万円）</t>
  </si>
  <si>
    <t>700</t>
  </si>
  <si>
    <t>711</t>
  </si>
  <si>
    <t>721</t>
  </si>
  <si>
    <t>73１</t>
  </si>
  <si>
    <t>741</t>
  </si>
  <si>
    <t>751</t>
  </si>
  <si>
    <t>761</t>
  </si>
  <si>
    <t>780</t>
  </si>
  <si>
    <t>790</t>
  </si>
  <si>
    <t>801</t>
  </si>
  <si>
    <t>811</t>
  </si>
  <si>
    <t>820</t>
  </si>
  <si>
    <t>830</t>
  </si>
  <si>
    <t>840</t>
  </si>
  <si>
    <t>881</t>
  </si>
  <si>
    <t>890</t>
  </si>
  <si>
    <t>900</t>
  </si>
  <si>
    <t>970</t>
  </si>
  <si>
    <t>家計外消費支出（列）</t>
  </si>
  <si>
    <t>民間消費支出</t>
  </si>
  <si>
    <t>一般政府消費支出</t>
  </si>
  <si>
    <t>県内総固定資本形成（公的）</t>
  </si>
  <si>
    <t>県内総固定資本形成（民間）</t>
  </si>
  <si>
    <t>在庫純増</t>
  </si>
  <si>
    <t>県内最終需要計</t>
  </si>
  <si>
    <t>県内需要合計</t>
  </si>
  <si>
    <t>輸出</t>
  </si>
  <si>
    <t>最終需要計</t>
  </si>
  <si>
    <t>需要合計</t>
  </si>
  <si>
    <t>（控除）輸入</t>
  </si>
  <si>
    <t>（控除）移入</t>
  </si>
  <si>
    <t>県内生産額</t>
  </si>
  <si>
    <t>家計外消費支出（行）</t>
  </si>
  <si>
    <t>911</t>
  </si>
  <si>
    <t>921</t>
  </si>
  <si>
    <t>931</t>
  </si>
  <si>
    <t>資本減耗引当</t>
  </si>
  <si>
    <t>932</t>
  </si>
  <si>
    <t>資本減耗引当（社会資本等減耗分）</t>
    <rPh sb="7" eb="9">
      <t>シャカイ</t>
    </rPh>
    <rPh sb="9" eb="11">
      <t>シホン</t>
    </rPh>
    <rPh sb="11" eb="12">
      <t>トウ</t>
    </rPh>
    <rPh sb="12" eb="14">
      <t>ゲンモウ</t>
    </rPh>
    <rPh sb="14" eb="15">
      <t>ブン</t>
    </rPh>
    <phoneticPr fontId="22"/>
  </si>
  <si>
    <t>941</t>
  </si>
  <si>
    <t>間接税（関税・輸入品商品税を除く。）</t>
    <rPh sb="7" eb="9">
      <t>ユニュウ</t>
    </rPh>
    <rPh sb="9" eb="10">
      <t>ヒン</t>
    </rPh>
    <rPh sb="10" eb="12">
      <t>ショウヒン</t>
    </rPh>
    <rPh sb="12" eb="13">
      <t>ゼイ</t>
    </rPh>
    <phoneticPr fontId="22"/>
  </si>
  <si>
    <t>951</t>
  </si>
  <si>
    <t>（控除）経常補助金</t>
  </si>
  <si>
    <t>960</t>
  </si>
  <si>
    <t>粗付加価値部門計</t>
  </si>
  <si>
    <t>移出</t>
    <rPh sb="0" eb="2">
      <t>イシュツ</t>
    </rPh>
    <phoneticPr fontId="4"/>
  </si>
  <si>
    <t>移輸出計</t>
    <rPh sb="0" eb="1">
      <t>イ</t>
    </rPh>
    <rPh sb="1" eb="3">
      <t>ユシュツ</t>
    </rPh>
    <rPh sb="3" eb="4">
      <t>ケイ</t>
    </rPh>
    <phoneticPr fontId="4"/>
  </si>
  <si>
    <t>最終需要部門計</t>
    <rPh sb="4" eb="6">
      <t>ブモン</t>
    </rPh>
    <phoneticPr fontId="4"/>
  </si>
  <si>
    <t>道路輸送（自家輸送を除く。）（１／２）</t>
  </si>
  <si>
    <t>（控除）移輸入計</t>
    <phoneticPr fontId="4"/>
  </si>
  <si>
    <t>=MINVERSE((単位行列!D6:DH114-MMULT((単位行列!D6:DH114)-(移輸入係数行列!D6:DH114),投入係数行列!D6:DH114)))</t>
    <phoneticPr fontId="4"/>
  </si>
  <si>
    <t>単位行列　I</t>
    <rPh sb="0" eb="2">
      <t>タンイ</t>
    </rPh>
    <rPh sb="2" eb="4">
      <t>ギョウレツ</t>
    </rPh>
    <phoneticPr fontId="3"/>
  </si>
  <si>
    <t>投入係数行列　A</t>
    <phoneticPr fontId="22"/>
  </si>
  <si>
    <t>2015（平成27）年愛知県産業連関表 取引基本表（生産者価格表）</t>
    <rPh sb="10" eb="11">
      <t>ネン</t>
    </rPh>
    <rPh sb="11" eb="13">
      <t>アイチ</t>
    </rPh>
    <phoneticPr fontId="15"/>
  </si>
  <si>
    <t>=+取引基本表!D6/取引基本表!D$124</t>
    <phoneticPr fontId="22"/>
  </si>
  <si>
    <t>=MMULT('逆行列係数(開放型)'!D6:DH114,単位行列!D6:DH114-移輸入係数行列!D6:DH114)</t>
    <phoneticPr fontId="4"/>
  </si>
  <si>
    <t>利用
運送</t>
    <phoneticPr fontId="4"/>
  </si>
  <si>
    <t>no</t>
  </si>
  <si>
    <t>no2</t>
  </si>
  <si>
    <t>国内生産額</t>
    <rPh sb="0" eb="2">
      <t>コクナイ</t>
    </rPh>
    <rPh sb="2" eb="4">
      <t>セイサン</t>
    </rPh>
    <rPh sb="4" eb="5">
      <t>ガク</t>
    </rPh>
    <phoneticPr fontId="6"/>
  </si>
  <si>
    <t>直接エネルギー消費量</t>
    <rPh sb="0" eb="2">
      <t>チョクセツ</t>
    </rPh>
    <rPh sb="7" eb="9">
      <t>ショウヒ</t>
    </rPh>
    <rPh sb="9" eb="10">
      <t>リョウ</t>
    </rPh>
    <phoneticPr fontId="6"/>
  </si>
  <si>
    <t>百万円</t>
    <phoneticPr fontId="4"/>
  </si>
  <si>
    <t>GJ</t>
    <phoneticPr fontId="4"/>
  </si>
  <si>
    <t xml:space="preserve"> t-CO2</t>
    <phoneticPr fontId="4"/>
  </si>
  <si>
    <t>https://www.cger.nies.go.jp/publications/report/d031/jpn/datafile/embodied/2015/390.html</t>
    <phoneticPr fontId="4"/>
  </si>
  <si>
    <t>南斉規介 (2019) 産業連関表による環境負荷原単位データブック(3EID), 国立研究開発法人国立環境研究所，http://www.cger.nies.go.jp/publications/report/d031/index.html</t>
    <phoneticPr fontId="4"/>
  </si>
  <si>
    <t>温室効果ガス国家インベントリと一致（外洋輸送部門による国外排出量を含まず）簡易版：2015IOT_excl_int.xlsxからデータを取得</t>
    <rPh sb="68" eb="70">
      <t>シュトク</t>
    </rPh>
    <phoneticPr fontId="4"/>
  </si>
  <si>
    <t>県内生産額</t>
    <rPh sb="0" eb="2">
      <t>ケンナイ</t>
    </rPh>
    <rPh sb="2" eb="5">
      <t>セイサンガク</t>
    </rPh>
    <phoneticPr fontId="6"/>
  </si>
  <si>
    <t>対全国比</t>
    <rPh sb="0" eb="1">
      <t>タイ</t>
    </rPh>
    <rPh sb="1" eb="3">
      <t>ゼンコク</t>
    </rPh>
    <rPh sb="3" eb="4">
      <t>ヒ</t>
    </rPh>
    <phoneticPr fontId="20"/>
  </si>
  <si>
    <t>エネルギー消費量(PJ)</t>
    <phoneticPr fontId="4"/>
  </si>
  <si>
    <t>CO2発生量(万t-CO2)</t>
    <rPh sb="3" eb="5">
      <t>ハッセイ</t>
    </rPh>
    <rPh sb="5" eb="6">
      <t>リョウ</t>
    </rPh>
    <rPh sb="7" eb="8">
      <t>マン</t>
    </rPh>
    <phoneticPr fontId="3"/>
  </si>
  <si>
    <t>泊国外</t>
    <rPh sb="0" eb="1">
      <t>ハク</t>
    </rPh>
    <rPh sb="1" eb="3">
      <t>コクガイ</t>
    </rPh>
    <phoneticPr fontId="4"/>
  </si>
  <si>
    <t>観光者消費</t>
    <rPh sb="0" eb="2">
      <t>カンコウ</t>
    </rPh>
    <rPh sb="2" eb="3">
      <t>シャ</t>
    </rPh>
    <rPh sb="3" eb="5">
      <t>ショウヒ</t>
    </rPh>
    <phoneticPr fontId="2"/>
  </si>
  <si>
    <t>従業者総数</t>
  </si>
  <si>
    <t>観光者消費</t>
  </si>
  <si>
    <t>第1次間接効果</t>
    <phoneticPr fontId="4"/>
  </si>
  <si>
    <t>産業連関表109部門名</t>
    <rPh sb="0" eb="2">
      <t>サンギョウ</t>
    </rPh>
    <rPh sb="2" eb="4">
      <t>レンカン</t>
    </rPh>
    <rPh sb="4" eb="5">
      <t>ヒョウ</t>
    </rPh>
    <rPh sb="8" eb="11">
      <t>ブモンメイ</t>
    </rPh>
    <phoneticPr fontId="4"/>
  </si>
  <si>
    <t>道路輸送（自家輸送を除く。）</t>
    <phoneticPr fontId="4"/>
  </si>
  <si>
    <t>粗付加価値率</t>
    <phoneticPr fontId="4"/>
  </si>
  <si>
    <t>雇用者所得</t>
    <phoneticPr fontId="4"/>
  </si>
  <si>
    <t>雇用者所得率</t>
    <rPh sb="5" eb="6">
      <t>リツ</t>
    </rPh>
    <phoneticPr fontId="4"/>
  </si>
  <si>
    <t>営業余剰</t>
    <phoneticPr fontId="4"/>
  </si>
  <si>
    <t>営業余剰率</t>
    <rPh sb="4" eb="5">
      <t>リツ</t>
    </rPh>
    <phoneticPr fontId="4"/>
  </si>
  <si>
    <t>合計額</t>
    <rPh sb="0" eb="2">
      <t>ゴウケイ</t>
    </rPh>
    <rPh sb="2" eb="3">
      <t>ガク</t>
    </rPh>
    <phoneticPr fontId="4"/>
  </si>
  <si>
    <t>観光者消費県内分</t>
    <phoneticPr fontId="4"/>
  </si>
  <si>
    <t>観光者消費県外分</t>
    <rPh sb="6" eb="7">
      <t>ソト</t>
    </rPh>
    <phoneticPr fontId="4"/>
  </si>
  <si>
    <t>直接効果</t>
  </si>
  <si>
    <t>第2次間接効果</t>
    <phoneticPr fontId="4"/>
  </si>
  <si>
    <t>総合効果</t>
  </si>
  <si>
    <t>直接効果</t>
    <rPh sb="0" eb="4">
      <t>チョクセツコウカ</t>
    </rPh>
    <phoneticPr fontId="4"/>
  </si>
  <si>
    <t>第1次間接効果分</t>
    <rPh sb="0" eb="1">
      <t>ダイ</t>
    </rPh>
    <rPh sb="2" eb="3">
      <t>ジ</t>
    </rPh>
    <rPh sb="3" eb="5">
      <t>カンセツ</t>
    </rPh>
    <rPh sb="5" eb="7">
      <t>コウカ</t>
    </rPh>
    <rPh sb="7" eb="8">
      <t>ブン</t>
    </rPh>
    <phoneticPr fontId="18"/>
  </si>
  <si>
    <t>粗付加価値誘発効果</t>
  </si>
  <si>
    <t>就業誘発効果</t>
  </si>
  <si>
    <t>b/a</t>
    <phoneticPr fontId="4"/>
  </si>
  <si>
    <t>d/a</t>
    <phoneticPr fontId="4"/>
  </si>
  <si>
    <t>e/d</t>
    <phoneticPr fontId="4"/>
  </si>
  <si>
    <t>雇用者所得への効果</t>
  </si>
  <si>
    <t>直接効果+第1次間接効果</t>
    <phoneticPr fontId="4"/>
  </si>
  <si>
    <t>需要額</t>
    <rPh sb="0" eb="3">
      <t>ジュヨウガク</t>
    </rPh>
    <phoneticPr fontId="4"/>
  </si>
  <si>
    <t>j/d</t>
    <phoneticPr fontId="4"/>
  </si>
  <si>
    <t>使い方</t>
    <rPh sb="0" eb="1">
      <t>ツカ</t>
    </rPh>
    <rPh sb="2" eb="3">
      <t>カタ</t>
    </rPh>
    <phoneticPr fontId="4"/>
  </si>
  <si>
    <t>推計方法</t>
    <rPh sb="0" eb="4">
      <t>スイケイホウホウ</t>
    </rPh>
    <phoneticPr fontId="4"/>
  </si>
  <si>
    <t>観光者消費による県内経済波及効果</t>
    <rPh sb="0" eb="2">
      <t>カンコウ</t>
    </rPh>
    <rPh sb="2" eb="3">
      <t>シャ</t>
    </rPh>
    <rPh sb="3" eb="5">
      <t>ショウヒ</t>
    </rPh>
    <rPh sb="8" eb="10">
      <t>ケンナイ</t>
    </rPh>
    <rPh sb="10" eb="16">
      <t>ケイザイハキュウコウカ</t>
    </rPh>
    <phoneticPr fontId="4"/>
  </si>
  <si>
    <t>追加</t>
    <rPh sb="0" eb="2">
      <t>ツイカ</t>
    </rPh>
    <phoneticPr fontId="2"/>
  </si>
  <si>
    <t>国内</t>
    <rPh sb="0" eb="2">
      <t>コクナイ</t>
    </rPh>
    <phoneticPr fontId="4"/>
  </si>
  <si>
    <t>国外</t>
    <rPh sb="0" eb="2">
      <t>コクガイ</t>
    </rPh>
    <phoneticPr fontId="4"/>
  </si>
  <si>
    <t>単価検討用</t>
    <rPh sb="0" eb="2">
      <t>タンカ</t>
    </rPh>
    <rPh sb="2" eb="4">
      <t>ケントウ</t>
    </rPh>
    <rPh sb="4" eb="5">
      <t>ヨウ</t>
    </rPh>
    <phoneticPr fontId="4"/>
  </si>
  <si>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4"/>
  </si>
  <si>
    <t>修正単価欄に入力すると優先して計算します。</t>
    <rPh sb="0" eb="2">
      <t>シュウセイ</t>
    </rPh>
    <rPh sb="2" eb="4">
      <t>タンカ</t>
    </rPh>
    <rPh sb="4" eb="5">
      <t>ラン</t>
    </rPh>
    <rPh sb="6" eb="8">
      <t>ニュウリョク</t>
    </rPh>
    <rPh sb="11" eb="13">
      <t>ユウセン</t>
    </rPh>
    <rPh sb="15" eb="17">
      <t>ケイサン</t>
    </rPh>
    <phoneticPr fontId="4"/>
  </si>
  <si>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4"/>
  </si>
  <si>
    <t>所得率</t>
    <rPh sb="0" eb="3">
      <t>ショトクリツ</t>
    </rPh>
    <phoneticPr fontId="4"/>
  </si>
  <si>
    <t>観光消費経済波及効果</t>
    <rPh sb="0" eb="2">
      <t>カンコウ</t>
    </rPh>
    <rPh sb="2" eb="4">
      <t>ショウヒ</t>
    </rPh>
    <rPh sb="4" eb="6">
      <t>ケイザイ</t>
    </rPh>
    <rPh sb="6" eb="8">
      <t>ハキュウ</t>
    </rPh>
    <rPh sb="8" eb="10">
      <t>コウカ</t>
    </rPh>
    <phoneticPr fontId="4"/>
  </si>
  <si>
    <t>総合効果</t>
    <phoneticPr fontId="4"/>
  </si>
  <si>
    <t>f/d</t>
    <phoneticPr fontId="4"/>
  </si>
  <si>
    <t>産業連関表１０９部門コード表</t>
    <rPh sb="0" eb="2">
      <t>サンギョウ</t>
    </rPh>
    <rPh sb="2" eb="4">
      <t>レンカン</t>
    </rPh>
    <rPh sb="4" eb="5">
      <t>ヒョウ</t>
    </rPh>
    <rPh sb="8" eb="10">
      <t>ブモン</t>
    </rPh>
    <rPh sb="13" eb="14">
      <t>ヒョウ</t>
    </rPh>
    <phoneticPr fontId="4"/>
  </si>
  <si>
    <t>推計（総合）</t>
    <rPh sb="0" eb="2">
      <t>スイケイ</t>
    </rPh>
    <rPh sb="3" eb="5">
      <t>ソウゴウ</t>
    </rPh>
    <phoneticPr fontId="4"/>
  </si>
  <si>
    <t>100万円</t>
    <rPh sb="3" eb="4">
      <t>マン</t>
    </rPh>
    <rPh sb="4" eb="5">
      <t>エン</t>
    </rPh>
    <phoneticPr fontId="4"/>
  </si>
  <si>
    <t>航空機（国内線）</t>
    <rPh sb="0" eb="3">
      <t>コウクウキ</t>
    </rPh>
    <rPh sb="4" eb="7">
      <t>コクナイセン</t>
    </rPh>
    <phoneticPr fontId="4"/>
  </si>
  <si>
    <t>航空機（国際線）</t>
    <rPh sb="0" eb="3">
      <t>コウクウキ</t>
    </rPh>
    <rPh sb="4" eb="7">
      <t>コクサイセン</t>
    </rPh>
    <phoneticPr fontId="4"/>
  </si>
  <si>
    <t>鉄道</t>
    <rPh sb="0" eb="2">
      <t>テツドウ</t>
    </rPh>
    <phoneticPr fontId="2"/>
  </si>
  <si>
    <t>A</t>
    <phoneticPr fontId="4"/>
  </si>
  <si>
    <t>B</t>
    <phoneticPr fontId="4"/>
  </si>
  <si>
    <t>観光者消費
県内分</t>
    <rPh sb="0" eb="1">
      <t>モノ</t>
    </rPh>
    <rPh sb="1" eb="2">
      <t>シャ</t>
    </rPh>
    <rPh sb="3" eb="4">
      <t>ケンナイ</t>
    </rPh>
    <rPh sb="6" eb="9">
      <t>ケンナイブン</t>
    </rPh>
    <phoneticPr fontId="2"/>
  </si>
  <si>
    <t>観光者消費
県外分</t>
    <rPh sb="0" eb="1">
      <t>モノ</t>
    </rPh>
    <rPh sb="1" eb="2">
      <t>シャ</t>
    </rPh>
    <rPh sb="3" eb="4">
      <t>ケンナイ</t>
    </rPh>
    <rPh sb="6" eb="8">
      <t>ケンガイ</t>
    </rPh>
    <rPh sb="8" eb="9">
      <t>ブン</t>
    </rPh>
    <phoneticPr fontId="2"/>
  </si>
  <si>
    <t>県民家計消費支出生産誘発係数</t>
    <rPh sb="0" eb="2">
      <t>ケンミン</t>
    </rPh>
    <rPh sb="2" eb="4">
      <t>カケイ</t>
    </rPh>
    <rPh sb="4" eb="6">
      <t>ショウヒ</t>
    </rPh>
    <rPh sb="6" eb="8">
      <t>シシュツ</t>
    </rPh>
    <rPh sb="8" eb="10">
      <t>セイサン</t>
    </rPh>
    <rPh sb="10" eb="12">
      <t>ユウハツ</t>
    </rPh>
    <rPh sb="12" eb="14">
      <t>ケイスウ</t>
    </rPh>
    <phoneticPr fontId="13"/>
  </si>
  <si>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</si>
  <si>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</si>
  <si>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</si>
  <si>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</si>
  <si>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</si>
  <si>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</si>
  <si>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</si>
  <si>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</si>
  <si>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</si>
  <si>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</si>
  <si>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</si>
  <si>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</si>
  <si>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</si>
  <si>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</si>
  <si>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</si>
  <si>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</si>
  <si>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</si>
  <si>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</si>
  <si>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</si>
  <si>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</si>
  <si>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</si>
  <si>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1泊当延</t>
    <rPh sb="1" eb="2">
      <t>ハク</t>
    </rPh>
    <rPh sb="2" eb="3">
      <t>アタ</t>
    </rPh>
    <rPh sb="3" eb="4">
      <t>ノ</t>
    </rPh>
    <phoneticPr fontId="4"/>
  </si>
  <si>
    <t>平均宿泊数</t>
    <rPh sb="2" eb="4">
      <t>シュクハク</t>
    </rPh>
    <rPh sb="4" eb="5">
      <t>スウ</t>
    </rPh>
    <phoneticPr fontId="4"/>
  </si>
  <si>
    <t>泊国内</t>
    <rPh sb="0" eb="1">
      <t>ハク</t>
    </rPh>
    <rPh sb="1" eb="3">
      <t>コクナイ</t>
    </rPh>
    <phoneticPr fontId="4"/>
  </si>
  <si>
    <t>シート</t>
    <phoneticPr fontId="4"/>
  </si>
  <si>
    <t>入力</t>
    <rPh sb="0" eb="2">
      <t>ニュウリョク</t>
    </rPh>
    <phoneticPr fontId="4"/>
  </si>
  <si>
    <t>入力補助</t>
    <rPh sb="0" eb="4">
      <t>ニュウリョクホジョ</t>
    </rPh>
    <phoneticPr fontId="4"/>
  </si>
  <si>
    <t>コード</t>
    <phoneticPr fontId="4"/>
  </si>
  <si>
    <t>結果</t>
    <rPh sb="0" eb="2">
      <t>ケッカ</t>
    </rPh>
    <phoneticPr fontId="4"/>
  </si>
  <si>
    <t>推計</t>
    <rPh sb="0" eb="2">
      <t>スイケイ</t>
    </rPh>
    <phoneticPr fontId="4"/>
  </si>
  <si>
    <t>推計２</t>
    <rPh sb="0" eb="2">
      <t>スイケイ</t>
    </rPh>
    <phoneticPr fontId="4"/>
  </si>
  <si>
    <t>推計３</t>
    <rPh sb="0" eb="2">
      <t>スイケイ</t>
    </rPh>
    <phoneticPr fontId="4"/>
  </si>
  <si>
    <t>係数表</t>
    <rPh sb="0" eb="3">
      <t>ケイスウヒョウ</t>
    </rPh>
    <phoneticPr fontId="4"/>
  </si>
  <si>
    <t>取引基本表</t>
    <rPh sb="0" eb="5">
      <t>トリヒキキホンヒョウ</t>
    </rPh>
    <phoneticPr fontId="4"/>
  </si>
  <si>
    <t>投入係数行列</t>
    <rPh sb="0" eb="6">
      <t>トウニュウケイスウギョウレツ</t>
    </rPh>
    <phoneticPr fontId="4"/>
  </si>
  <si>
    <t>単位行列</t>
    <rPh sb="0" eb="4">
      <t>タンイギョウレツ</t>
    </rPh>
    <phoneticPr fontId="4"/>
  </si>
  <si>
    <t>移輸入係数行列</t>
    <rPh sb="0" eb="1">
      <t>ウツ</t>
    </rPh>
    <rPh sb="1" eb="3">
      <t>ユニュウ</t>
    </rPh>
    <rPh sb="3" eb="7">
      <t>ケイスウギョウレツ</t>
    </rPh>
    <phoneticPr fontId="4"/>
  </si>
  <si>
    <t>Ｚ</t>
    <phoneticPr fontId="4"/>
  </si>
  <si>
    <t>環境</t>
    <rPh sb="0" eb="2">
      <t>カンキョウ</t>
    </rPh>
    <phoneticPr fontId="4"/>
  </si>
  <si>
    <t>シート名</t>
    <rPh sb="3" eb="4">
      <t>メイ</t>
    </rPh>
    <phoneticPr fontId="4"/>
  </si>
  <si>
    <t>シート一覧表</t>
    <rPh sb="3" eb="6">
      <t>イチランヒョウ</t>
    </rPh>
    <phoneticPr fontId="4"/>
  </si>
  <si>
    <t>入力方法の説明
推計方法の説明</t>
    <rPh sb="0" eb="4">
      <t>ニュウリョクホウホウ</t>
    </rPh>
    <rPh sb="5" eb="7">
      <t>セツメイ</t>
    </rPh>
    <rPh sb="8" eb="12">
      <t>スイケイホウホウ</t>
    </rPh>
    <rPh sb="13" eb="15">
      <t>セツメイ</t>
    </rPh>
    <phoneticPr fontId="4"/>
  </si>
  <si>
    <t>観光者消費単価検討用</t>
    <rPh sb="0" eb="3">
      <t>カンコウシャ</t>
    </rPh>
    <rPh sb="3" eb="5">
      <t>ショウヒ</t>
    </rPh>
    <rPh sb="5" eb="7">
      <t>タンカ</t>
    </rPh>
    <rPh sb="7" eb="10">
      <t>ケントウヨウ</t>
    </rPh>
    <phoneticPr fontId="4"/>
  </si>
  <si>
    <t>観光者消費単価、自給率入力欄</t>
    <rPh sb="0" eb="2">
      <t>カンコウ</t>
    </rPh>
    <rPh sb="2" eb="3">
      <t>シャ</t>
    </rPh>
    <rPh sb="3" eb="5">
      <t>ショウヒ</t>
    </rPh>
    <rPh sb="5" eb="7">
      <t>タンカ</t>
    </rPh>
    <rPh sb="8" eb="11">
      <t>ジキュウリツ</t>
    </rPh>
    <rPh sb="11" eb="13">
      <t>ニュウリョク</t>
    </rPh>
    <rPh sb="13" eb="14">
      <t>ラン</t>
    </rPh>
    <phoneticPr fontId="4"/>
  </si>
  <si>
    <t>産業連関表109部門コード表</t>
    <rPh sb="13" eb="14">
      <t>ヒョウ</t>
    </rPh>
    <phoneticPr fontId="4"/>
  </si>
  <si>
    <t>観光者消費分析結果</t>
    <rPh sb="0" eb="3">
      <t>カンコウシャ</t>
    </rPh>
    <rPh sb="3" eb="5">
      <t>ショウヒ</t>
    </rPh>
    <rPh sb="5" eb="9">
      <t>ブンセキケッカ</t>
    </rPh>
    <phoneticPr fontId="4"/>
  </si>
  <si>
    <t>日帰り、宿泊国内から経済波及推計</t>
    <rPh sb="0" eb="2">
      <t>ヒガエ</t>
    </rPh>
    <rPh sb="4" eb="6">
      <t>シュクハク</t>
    </rPh>
    <rPh sb="6" eb="8">
      <t>コクナイ</t>
    </rPh>
    <rPh sb="10" eb="12">
      <t>ケイザイ</t>
    </rPh>
    <rPh sb="12" eb="14">
      <t>ハキュウ</t>
    </rPh>
    <rPh sb="14" eb="16">
      <t>スイケイ</t>
    </rPh>
    <phoneticPr fontId="4"/>
  </si>
  <si>
    <t>宿泊国外から経済波及推計</t>
    <rPh sb="0" eb="2">
      <t>シュクハク</t>
    </rPh>
    <rPh sb="2" eb="4">
      <t>コクガイ</t>
    </rPh>
    <rPh sb="6" eb="8">
      <t>ケイザイ</t>
    </rPh>
    <rPh sb="8" eb="10">
      <t>ハキュウ</t>
    </rPh>
    <rPh sb="10" eb="12">
      <t>スイケイ</t>
    </rPh>
    <phoneticPr fontId="4"/>
  </si>
  <si>
    <t>マージン率、自給率等係数表</t>
    <rPh sb="4" eb="5">
      <t>リツ</t>
    </rPh>
    <rPh sb="6" eb="9">
      <t>ジキュウリツ</t>
    </rPh>
    <rPh sb="9" eb="10">
      <t>ナド</t>
    </rPh>
    <rPh sb="10" eb="12">
      <t>ケイスウ</t>
    </rPh>
    <rPh sb="12" eb="13">
      <t>ヒョウ</t>
    </rPh>
    <phoneticPr fontId="4"/>
  </si>
  <si>
    <t>投入係数行列表</t>
    <rPh sb="6" eb="7">
      <t>ヒョウ</t>
    </rPh>
    <phoneticPr fontId="4"/>
  </si>
  <si>
    <t>移輸入係数行列表</t>
    <rPh sb="0" eb="1">
      <t>ウツ</t>
    </rPh>
    <rPh sb="1" eb="3">
      <t>ユニュウ</t>
    </rPh>
    <rPh sb="3" eb="7">
      <t>ケイスウギョウレツ</t>
    </rPh>
    <rPh sb="7" eb="8">
      <t>ヒョウ</t>
    </rPh>
    <phoneticPr fontId="4"/>
  </si>
  <si>
    <t>CO2排出量、エネルギー消費量の計算</t>
    <rPh sb="16" eb="18">
      <t>ケイサン</t>
    </rPh>
    <phoneticPr fontId="4"/>
  </si>
  <si>
    <t>入力↓</t>
    <rPh sb="0" eb="2">
      <t>ニュウリョク</t>
    </rPh>
    <phoneticPr fontId="4"/>
  </si>
  <si>
    <t>経済波及推計</t>
    <rPh sb="0" eb="4">
      <t>ケイザイハキュウ</t>
    </rPh>
    <rPh sb="4" eb="6">
      <t>スイケイ</t>
    </rPh>
    <phoneticPr fontId="4"/>
  </si>
  <si>
    <t>総合効果の環境負荷</t>
    <phoneticPr fontId="4"/>
  </si>
  <si>
    <t>https://www.pref.saitama.lg.jp/a0206/a152/2015io-main.html</t>
    <phoneticPr fontId="4"/>
  </si>
  <si>
    <t>産業連関表利用の手引平成 27 年（2015年）埼玉県産業連関表</t>
    <rPh sb="31" eb="32">
      <t>ヒョウ</t>
    </rPh>
    <phoneticPr fontId="4"/>
  </si>
  <si>
    <t>https://www.pref.saitama.lg.jp/a0206/a152/bunseki-tool.html</t>
    <phoneticPr fontId="4"/>
  </si>
  <si>
    <t>https://www.toukei.metro.tokyo.lg.jp/sanren/sr-tool.htm</t>
    <phoneticPr fontId="4"/>
  </si>
  <si>
    <t>埼玉県　経済波及効果分析ツール（イベント版）</t>
    <rPh sb="0" eb="3">
      <t>サイタマケン</t>
    </rPh>
    <phoneticPr fontId="4"/>
  </si>
  <si>
    <t>東京都　イベント・観光用分析ツール</t>
    <rPh sb="0" eb="3">
      <t>トウキョウト</t>
    </rPh>
    <phoneticPr fontId="4"/>
  </si>
  <si>
    <t>北海道　観光消費による経済波及効果の「見える化」分析ツール</t>
    <rPh sb="0" eb="3">
      <t>ホッカイドウ</t>
    </rPh>
    <phoneticPr fontId="4"/>
  </si>
  <si>
    <t>https://www.pref.hokkaido.lg.jp/kz/kkd/kasegu.html</t>
    <phoneticPr fontId="4"/>
  </si>
  <si>
    <t>国土交通省観光庁　MICE簡易測定モデル</t>
    <rPh sb="0" eb="5">
      <t>コクドコウツウショウ</t>
    </rPh>
    <rPh sb="5" eb="8">
      <t>カンコウチョウ</t>
    </rPh>
    <phoneticPr fontId="4"/>
  </si>
  <si>
    <t>https://www.mlit.go.jp/kankocho/page07_000018.html</t>
    <phoneticPr fontId="4"/>
  </si>
  <si>
    <t>参考にした分析ツール等</t>
    <rPh sb="0" eb="2">
      <t>サンコウ</t>
    </rPh>
    <rPh sb="5" eb="7">
      <t>ブンセキ</t>
    </rPh>
    <rPh sb="10" eb="11">
      <t>ナド</t>
    </rPh>
    <phoneticPr fontId="4"/>
  </si>
  <si>
    <t>https://www.meti.go.jp/committee/kenkyukai/chiiki/chiiki_story/pdf/report_01_04.pdf</t>
    <phoneticPr fontId="4"/>
  </si>
  <si>
    <t>観光産業の地域経済への波及効果分析手法の検討及び地域ストーリーづくりに関する調査報告書　公益財団法人日本交通公社</t>
    <phoneticPr fontId="4"/>
  </si>
  <si>
    <t>参考</t>
    <rPh sb="0" eb="2">
      <t>サンコウ</t>
    </rPh>
    <phoneticPr fontId="4"/>
  </si>
  <si>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4"/>
  </si>
  <si>
    <t>道路輸送（自家輸送を除く。）</t>
    <phoneticPr fontId="4"/>
  </si>
  <si>
    <r>
      <t>県内分生産者価格(含県内ﾏｰｼﾞﾝ）</t>
    </r>
    <r>
      <rPr>
        <b/>
        <sz val="12"/>
        <color theme="1"/>
        <rFont val="ＭＳ Ｐゴシック"/>
        <family val="3"/>
        <charset val="128"/>
      </rPr>
      <t>直接効果</t>
    </r>
    <phoneticPr fontId="4"/>
  </si>
  <si>
    <t>第2次
間接効果</t>
  </si>
  <si>
    <t>逆行列係数(開放型)</t>
    <phoneticPr fontId="4"/>
  </si>
  <si>
    <t>道路輸送（自家輸送を除く。）</t>
    <phoneticPr fontId="4"/>
  </si>
  <si>
    <t>移輸入率対角行列</t>
    <rPh sb="3" eb="4">
      <t>リツ</t>
    </rPh>
    <rPh sb="4" eb="6">
      <t>タイカク</t>
    </rPh>
    <phoneticPr fontId="4"/>
  </si>
  <si>
    <t>=IF(D$4=$B6,ABS(取引基本表!$DY6)/取引基本表!$DQ6,0)</t>
    <phoneticPr fontId="4"/>
  </si>
  <si>
    <r>
      <t>(I－(I－Ḿ)A)　-</t>
    </r>
    <r>
      <rPr>
        <vertAlign val="superscript"/>
        <sz val="12"/>
        <color theme="1"/>
        <rFont val="ＭＳ Ｐゴシック"/>
        <family val="3"/>
        <charset val="128"/>
      </rPr>
      <t>1</t>
    </r>
    <phoneticPr fontId="4"/>
  </si>
  <si>
    <t>2015（平成27）年愛知県産業連関表 取引基本表（生産者価格表）</t>
    <phoneticPr fontId="4"/>
  </si>
  <si>
    <t>逆行列係数(開放型)表</t>
    <rPh sb="10" eb="11">
      <t>ヒョウ</t>
    </rPh>
    <phoneticPr fontId="4"/>
  </si>
  <si>
    <t>トップページ - RESAS 地域経済分析システム</t>
  </si>
  <si>
    <t>地域経済分析システム　RESAS</t>
    <rPh sb="0" eb="2">
      <t>チイキ</t>
    </rPh>
    <rPh sb="2" eb="4">
      <t>ケイザイ</t>
    </rPh>
    <rPh sb="4" eb="6">
      <t>ブンセキ</t>
    </rPh>
    <phoneticPr fontId="4"/>
  </si>
  <si>
    <r>
      <t>みかん、りんご、もも、パイン、バナナ、</t>
    </r>
    <r>
      <rPr>
        <sz val="9"/>
        <rFont val="ＭＳ Ｐゴシック"/>
        <family val="3"/>
        <charset val="128"/>
      </rPr>
      <t>レモン</t>
    </r>
    <r>
      <rPr>
        <sz val="9"/>
        <color theme="1"/>
        <rFont val="ＭＳ Ｐゴシック"/>
        <family val="3"/>
        <charset val="128"/>
      </rPr>
      <t>、グレープフルーツ、キウイフルーツ、ぶどう、はっさく、梨、栗</t>
    </r>
    <rPh sb="49" eb="50">
      <t>ナシ</t>
    </rPh>
    <rPh sb="51" eb="52">
      <t>クリ</t>
    </rPh>
    <phoneticPr fontId="7"/>
  </si>
  <si>
    <r>
      <t>牧草、種苗、花、芝、</t>
    </r>
    <r>
      <rPr>
        <sz val="9"/>
        <rFont val="ＭＳ Ｐゴシック"/>
        <family val="3"/>
        <charset val="128"/>
      </rPr>
      <t>桑</t>
    </r>
    <r>
      <rPr>
        <sz val="9"/>
        <color theme="1"/>
        <rFont val="ＭＳ Ｐゴシック"/>
        <family val="3"/>
        <charset val="128"/>
      </rPr>
      <t>、葉たばこ、綿花、こうぞ、みつまた</t>
    </r>
    <rPh sb="0" eb="2">
      <t>ボクソウ</t>
    </rPh>
    <rPh sb="3" eb="5">
      <t>シュビョウ</t>
    </rPh>
    <rPh sb="6" eb="7">
      <t>ハナ</t>
    </rPh>
    <rPh sb="8" eb="9">
      <t>シバ</t>
    </rPh>
    <rPh sb="10" eb="11">
      <t>クワ</t>
    </rPh>
    <rPh sb="12" eb="13">
      <t>ハ</t>
    </rPh>
    <rPh sb="17" eb="19">
      <t>メンカ</t>
    </rPh>
    <phoneticPr fontId="7"/>
  </si>
  <si>
    <r>
      <rPr>
        <sz val="9"/>
        <rFont val="ＭＳ Ｐゴシック"/>
        <family val="3"/>
        <charset val="128"/>
      </rPr>
      <t>きのこ、</t>
    </r>
    <r>
      <rPr>
        <sz val="9"/>
        <color theme="1"/>
        <rFont val="ＭＳ Ｐゴシック"/>
        <family val="3"/>
        <charset val="128"/>
      </rPr>
      <t>木炭、薪、食用鳥・昆虫・蛇の採取、炭焼、山番、種実（栗、くるみ）</t>
    </r>
    <rPh sb="4" eb="6">
      <t>モクタン</t>
    </rPh>
    <rPh sb="7" eb="8">
      <t>マキ</t>
    </rPh>
    <rPh sb="9" eb="11">
      <t>ショクヨウ</t>
    </rPh>
    <rPh sb="10" eb="11">
      <t>リッショク</t>
    </rPh>
    <rPh sb="11" eb="12">
      <t>トリ</t>
    </rPh>
    <rPh sb="13" eb="15">
      <t>コンチュウ</t>
    </rPh>
    <rPh sb="16" eb="17">
      <t>ヘビ</t>
    </rPh>
    <rPh sb="18" eb="20">
      <t>サイシュ</t>
    </rPh>
    <rPh sb="21" eb="23">
      <t>スミヤ</t>
    </rPh>
    <rPh sb="24" eb="25">
      <t>ヤマ</t>
    </rPh>
    <rPh sb="25" eb="26">
      <t>バン</t>
    </rPh>
    <rPh sb="27" eb="28">
      <t>シュ</t>
    </rPh>
    <rPh sb="28" eb="29">
      <t>ミ</t>
    </rPh>
    <rPh sb="30" eb="31">
      <t>クリ</t>
    </rPh>
    <phoneticPr fontId="7"/>
  </si>
  <si>
    <r>
      <t>緑茶飲料、麦茶飲料、コーヒー、清涼飲料、製氷、ミネラルウォーター、</t>
    </r>
    <r>
      <rPr>
        <sz val="9"/>
        <rFont val="ＭＳ Ｐゴシック"/>
        <family val="3"/>
        <charset val="128"/>
      </rPr>
      <t>野菜ジュース</t>
    </r>
    <rPh sb="0" eb="2">
      <t>リョクチャ</t>
    </rPh>
    <rPh sb="2" eb="4">
      <t>インリョウ</t>
    </rPh>
    <rPh sb="5" eb="7">
      <t>ムギチャ</t>
    </rPh>
    <rPh sb="7" eb="9">
      <t>インリョウ</t>
    </rPh>
    <rPh sb="15" eb="17">
      <t>セイリョウ</t>
    </rPh>
    <rPh sb="17" eb="19">
      <t>インリョウ</t>
    </rPh>
    <rPh sb="20" eb="22">
      <t>セイヒョウ</t>
    </rPh>
    <rPh sb="33" eb="35">
      <t>ヤサイ</t>
    </rPh>
    <phoneticPr fontId="7"/>
  </si>
  <si>
    <r>
      <t>プラスチック製（ビニル袋、シート、IDカード、いすカバー、カーテン、自動車カバー、テーブルカバー、テント、粘着テープ、風呂敷、帽子、レインコート、ワッペン、板、棒、管、ホース、雨とい、スポンジ、断熱材（発砲製品）、発砲スチロール、カップラーメン容器、畳床、自動車ダッシュボード、ホイールキャップ、プッシュボタン、ネジ、家庭用風呂、浄化槽、パイプ、コンテナ、安全帽、海上用ブイ、カラーコーン、ヘルメット、納豆容器、薬瓶、水筒、洗剤・シャンプー容器、灯油缶、哺乳瓶、飲料容器、マヨネーズ容器、かご、箱、おけ、植木鉢、コップ、皿、食器、蠅たたき、洗濯ばさみ、風呂ふた、ようじ、レモン絞り器、キャッシュカード、消しゴム、人工芝、つり革、トイレ、歯ブラシ柄、ビニルテープ、湯たんぽ、まな板、ゴミ箱、ラッピングフィルム）、</t>
    </r>
    <r>
      <rPr>
        <sz val="9"/>
        <color theme="9" tint="-0.249977111117893"/>
        <rFont val="ＭＳ Ｐゴシック"/>
        <family val="3"/>
        <charset val="128"/>
      </rPr>
      <t>※プラスチック製履物は「222 ゴム製品」</t>
    </r>
    <rPh sb="6" eb="7">
      <t>セイ</t>
    </rPh>
    <rPh sb="11" eb="12">
      <t>フクロ</t>
    </rPh>
    <rPh sb="34" eb="37">
      <t>ジドウシャ</t>
    </rPh>
    <rPh sb="53" eb="55">
      <t>ネンチャク</t>
    </rPh>
    <rPh sb="59" eb="62">
      <t>フロシキ</t>
    </rPh>
    <rPh sb="63" eb="65">
      <t>ボウシ</t>
    </rPh>
    <rPh sb="78" eb="79">
      <t>イタ</t>
    </rPh>
    <rPh sb="80" eb="81">
      <t>ボウ</t>
    </rPh>
    <rPh sb="82" eb="83">
      <t>カン</t>
    </rPh>
    <rPh sb="88" eb="89">
      <t>アメ</t>
    </rPh>
    <rPh sb="97" eb="100">
      <t>ダンネツザイ</t>
    </rPh>
    <rPh sb="101" eb="103">
      <t>ハッポウ</t>
    </rPh>
    <rPh sb="103" eb="105">
      <t>セイヒン</t>
    </rPh>
    <rPh sb="107" eb="109">
      <t>ハッポウ</t>
    </rPh>
    <rPh sb="122" eb="124">
      <t>ヨウキ</t>
    </rPh>
    <rPh sb="125" eb="126">
      <t>タタミ</t>
    </rPh>
    <rPh sb="126" eb="127">
      <t>ユカ</t>
    </rPh>
    <rPh sb="128" eb="131">
      <t>ジドウシャ</t>
    </rPh>
    <rPh sb="159" eb="162">
      <t>カテイヨウ</t>
    </rPh>
    <rPh sb="162" eb="164">
      <t>フロ</t>
    </rPh>
    <rPh sb="165" eb="168">
      <t>ジョウカソウ</t>
    </rPh>
    <rPh sb="178" eb="180">
      <t>アンゼン</t>
    </rPh>
    <rPh sb="180" eb="181">
      <t>ボウ</t>
    </rPh>
    <rPh sb="182" eb="185">
      <t>カイジョウヨウ</t>
    </rPh>
    <rPh sb="201" eb="203">
      <t>ナットウ</t>
    </rPh>
    <rPh sb="203" eb="205">
      <t>ヨウキ</t>
    </rPh>
    <rPh sb="206" eb="207">
      <t>クスリ</t>
    </rPh>
    <rPh sb="207" eb="208">
      <t>ビン</t>
    </rPh>
    <rPh sb="209" eb="211">
      <t>スイトウ</t>
    </rPh>
    <rPh sb="212" eb="214">
      <t>センザイ</t>
    </rPh>
    <rPh sb="220" eb="222">
      <t>ヨウキ</t>
    </rPh>
    <rPh sb="223" eb="225">
      <t>トウユ</t>
    </rPh>
    <rPh sb="225" eb="226">
      <t>カン</t>
    </rPh>
    <rPh sb="227" eb="229">
      <t>ホニュウ</t>
    </rPh>
    <rPh sb="229" eb="230">
      <t>ビン</t>
    </rPh>
    <rPh sb="231" eb="233">
      <t>インリョウ</t>
    </rPh>
    <rPh sb="233" eb="235">
      <t>ヨウキ</t>
    </rPh>
    <rPh sb="241" eb="243">
      <t>ヨウキ</t>
    </rPh>
    <rPh sb="247" eb="248">
      <t>ハコ</t>
    </rPh>
    <rPh sb="252" eb="255">
      <t>ウエキバチ</t>
    </rPh>
    <rPh sb="260" eb="261">
      <t>サラ</t>
    </rPh>
    <rPh sb="262" eb="264">
      <t>ショッキ</t>
    </rPh>
    <rPh sb="265" eb="266">
      <t>ハエ</t>
    </rPh>
    <rPh sb="270" eb="272">
      <t>センタク</t>
    </rPh>
    <rPh sb="276" eb="278">
      <t>フロ</t>
    </rPh>
    <rPh sb="288" eb="289">
      <t>シボ</t>
    </rPh>
    <rPh sb="290" eb="291">
      <t>キ</t>
    </rPh>
    <rPh sb="301" eb="302">
      <t>ケ</t>
    </rPh>
    <rPh sb="306" eb="308">
      <t>ジンコウ</t>
    </rPh>
    <rPh sb="308" eb="309">
      <t>シバ</t>
    </rPh>
    <rPh sb="312" eb="313">
      <t>カワ</t>
    </rPh>
    <rPh sb="318" eb="319">
      <t>ハ</t>
    </rPh>
    <rPh sb="322" eb="323">
      <t>エ</t>
    </rPh>
    <rPh sb="331" eb="332">
      <t>ユ</t>
    </rPh>
    <rPh sb="338" eb="339">
      <t>イタ</t>
    </rPh>
    <rPh sb="342" eb="343">
      <t>バコ</t>
    </rPh>
    <rPh sb="362" eb="363">
      <t>セイ</t>
    </rPh>
    <rPh sb="363" eb="365">
      <t>ハキモノ</t>
    </rPh>
    <rPh sb="373" eb="375">
      <t>セイヒン</t>
    </rPh>
    <phoneticPr fontId="7"/>
  </si>
  <si>
    <r>
      <rPr>
        <sz val="9"/>
        <rFont val="ＭＳ Ｐゴシック"/>
        <family val="3"/>
        <charset val="128"/>
      </rPr>
      <t>公安委員会設置パーキングメーター、</t>
    </r>
    <r>
      <rPr>
        <sz val="9"/>
        <color theme="1"/>
        <rFont val="ＭＳ Ｐゴシック"/>
        <family val="3"/>
        <charset val="128"/>
      </rPr>
      <t>国会、裁判所、中央官庁</t>
    </r>
    <rPh sb="17" eb="19">
      <t>コッカイ</t>
    </rPh>
    <rPh sb="20" eb="23">
      <t>サイバンショ</t>
    </rPh>
    <rPh sb="24" eb="26">
      <t>チュウオウ</t>
    </rPh>
    <rPh sb="26" eb="28">
      <t>カンチョウ</t>
    </rPh>
    <phoneticPr fontId="7"/>
  </si>
  <si>
    <r>
      <rPr>
        <sz val="9"/>
        <rFont val="ＭＳ Ｐゴシック"/>
        <family val="3"/>
        <charset val="128"/>
      </rPr>
      <t>レンタカー、</t>
    </r>
    <r>
      <rPr>
        <sz val="9"/>
        <color theme="1"/>
        <rFont val="ＭＳ Ｐゴシック"/>
        <family val="3"/>
        <charset val="128"/>
      </rPr>
      <t>自動車リース業</t>
    </r>
    <rPh sb="6" eb="9">
      <t>ジドウシャ</t>
    </rPh>
    <rPh sb="12" eb="13">
      <t>ギョウ</t>
    </rPh>
    <phoneticPr fontId="7"/>
  </si>
  <si>
    <r>
      <rPr>
        <sz val="9"/>
        <rFont val="ＭＳ Ｐゴシック"/>
        <family val="3"/>
        <charset val="128"/>
      </rPr>
      <t>ネット広告業、</t>
    </r>
    <r>
      <rPr>
        <sz val="9"/>
        <color theme="1"/>
        <rFont val="ＭＳ Ｐゴシック"/>
        <family val="3"/>
        <charset val="128"/>
      </rPr>
      <t>広告代理業、新聞広告代理業、車両内広告代理業、電柱広告代理業、屋外広告業（看板、立看板、はり紙）、アドバルーン、ちんどん屋、折込広告、</t>
    </r>
    <rPh sb="7" eb="9">
      <t>コウコク</t>
    </rPh>
    <rPh sb="9" eb="11">
      <t>ダイリ</t>
    </rPh>
    <rPh sb="11" eb="12">
      <t>ギョウ</t>
    </rPh>
    <rPh sb="13" eb="15">
      <t>シンブン</t>
    </rPh>
    <rPh sb="15" eb="17">
      <t>コウコク</t>
    </rPh>
    <rPh sb="17" eb="19">
      <t>ダイリ</t>
    </rPh>
    <rPh sb="19" eb="20">
      <t>ギョウ</t>
    </rPh>
    <rPh sb="21" eb="23">
      <t>シャリョウ</t>
    </rPh>
    <rPh sb="23" eb="24">
      <t>ナイ</t>
    </rPh>
    <rPh sb="24" eb="26">
      <t>コウコク</t>
    </rPh>
    <rPh sb="26" eb="28">
      <t>ダイリ</t>
    </rPh>
    <rPh sb="28" eb="29">
      <t>ギョウ</t>
    </rPh>
    <rPh sb="30" eb="32">
      <t>デンチュウ</t>
    </rPh>
    <rPh sb="32" eb="34">
      <t>コウコク</t>
    </rPh>
    <rPh sb="34" eb="36">
      <t>ダイリ</t>
    </rPh>
    <rPh sb="36" eb="37">
      <t>ギョウ</t>
    </rPh>
    <rPh sb="38" eb="40">
      <t>オクガイ</t>
    </rPh>
    <rPh sb="40" eb="42">
      <t>コウコク</t>
    </rPh>
    <rPh sb="42" eb="43">
      <t>ギョウ</t>
    </rPh>
    <rPh sb="44" eb="46">
      <t>カンバン</t>
    </rPh>
    <rPh sb="47" eb="48">
      <t>タテ</t>
    </rPh>
    <rPh sb="48" eb="50">
      <t>カンバン</t>
    </rPh>
    <rPh sb="53" eb="54">
      <t>ガミ</t>
    </rPh>
    <rPh sb="67" eb="68">
      <t>ヤ</t>
    </rPh>
    <rPh sb="69" eb="71">
      <t>オリコミ</t>
    </rPh>
    <rPh sb="71" eb="73">
      <t>コウコク</t>
    </rPh>
    <phoneticPr fontId="7"/>
  </si>
  <si>
    <r>
      <rPr>
        <sz val="9"/>
        <rFont val="ＭＳ Ｐゴシック"/>
        <family val="3"/>
        <charset val="128"/>
      </rPr>
      <t>貸おしぼり業、貸モップ業、</t>
    </r>
    <r>
      <rPr>
        <sz val="9"/>
        <color theme="1"/>
        <rFont val="ＭＳ Ｐゴシック"/>
        <family val="3"/>
        <charset val="128"/>
      </rPr>
      <t>クリーニング業、クリーニング取次業、リネンサプライ業、貸おむつ業、理髪店、床屋、美容院、髪結業、ビューティーサロン、公衆浴場業、ソープランド、温泉浴場、サウナ風呂、洗張業、染物業、エステティックサロン、コインシャワー業、コインランドリー業、ネイルサロン</t>
    </r>
    <rPh sb="19" eb="20">
      <t>ギョウ</t>
    </rPh>
    <rPh sb="27" eb="29">
      <t>トリツギ</t>
    </rPh>
    <rPh sb="29" eb="30">
      <t>ギョウ</t>
    </rPh>
    <rPh sb="38" eb="39">
      <t>ギョウ</t>
    </rPh>
    <rPh sb="40" eb="41">
      <t>カシ</t>
    </rPh>
    <rPh sb="44" eb="45">
      <t>ギョウ</t>
    </rPh>
    <rPh sb="46" eb="49">
      <t>リハツテン</t>
    </rPh>
    <rPh sb="50" eb="52">
      <t>トコヤ</t>
    </rPh>
    <rPh sb="53" eb="55">
      <t>ビヨウ</t>
    </rPh>
    <rPh sb="55" eb="56">
      <t>イン</t>
    </rPh>
    <rPh sb="57" eb="58">
      <t>カミ</t>
    </rPh>
    <rPh sb="58" eb="59">
      <t>ユ</t>
    </rPh>
    <rPh sb="59" eb="60">
      <t>ギョウ</t>
    </rPh>
    <rPh sb="71" eb="73">
      <t>コウシュウ</t>
    </rPh>
    <rPh sb="73" eb="75">
      <t>ヨクジョウ</t>
    </rPh>
    <rPh sb="75" eb="76">
      <t>ギョウ</t>
    </rPh>
    <rPh sb="84" eb="86">
      <t>オンセン</t>
    </rPh>
    <rPh sb="86" eb="88">
      <t>ヨクジョウ</t>
    </rPh>
    <rPh sb="92" eb="94">
      <t>ブロ</t>
    </rPh>
    <phoneticPr fontId="7"/>
  </si>
  <si>
    <r>
      <rPr>
        <sz val="9"/>
        <rFont val="ＭＳ Ｐゴシック"/>
        <family val="3"/>
        <charset val="128"/>
      </rPr>
      <t>コインロッカー、自動車運転代行業</t>
    </r>
    <r>
      <rPr>
        <sz val="9"/>
        <color rgb="FFC00000"/>
        <rFont val="ＭＳ Ｐゴシック"/>
        <family val="3"/>
        <charset val="128"/>
      </rPr>
      <t>、</t>
    </r>
    <r>
      <rPr>
        <sz val="9"/>
        <rFont val="ＭＳ Ｐゴシック"/>
        <family val="3"/>
        <charset val="128"/>
      </rPr>
      <t>造園業、植木業、</t>
    </r>
    <r>
      <rPr>
        <sz val="9"/>
        <color theme="1"/>
        <rFont val="ＭＳ Ｐゴシック"/>
        <family val="3"/>
        <charset val="128"/>
      </rPr>
      <t>写真業、葬儀屋、斎場、火葬場、墓地管理業、冠婚葬祭互助会、結婚式場、家具修理業、かじ業、表具業、時計修理業、履物修理業、楽器修理業、自転車修理業、学習塾、音楽教授業、書道教授業、生花・茶道教授業、そろばん塾、外国語会話教授業、スポーツ・健康教授業、家政婦、衣服修理業、手荷物預り業、自転車預り業、、結婚相談所、観光案内所、宝くじ販売所、</t>
    </r>
    <rPh sb="33" eb="35">
      <t>シャシン</t>
    </rPh>
    <rPh sb="35" eb="36">
      <t>ギョウ</t>
    </rPh>
    <rPh sb="37" eb="40">
      <t>ソウギヤ</t>
    </rPh>
    <rPh sb="41" eb="43">
      <t>サイジョウ</t>
    </rPh>
    <rPh sb="44" eb="47">
      <t>カソウバ</t>
    </rPh>
    <rPh sb="48" eb="50">
      <t>ボチ</t>
    </rPh>
    <rPh sb="50" eb="52">
      <t>カンリ</t>
    </rPh>
    <rPh sb="52" eb="53">
      <t>ギョウ</t>
    </rPh>
    <rPh sb="54" eb="56">
      <t>カンコン</t>
    </rPh>
    <rPh sb="56" eb="58">
      <t>ソウサイ</t>
    </rPh>
    <rPh sb="58" eb="61">
      <t>ゴジョカイ</t>
    </rPh>
    <rPh sb="62" eb="64">
      <t>ケッコン</t>
    </rPh>
    <rPh sb="64" eb="66">
      <t>シキジョウ</t>
    </rPh>
    <rPh sb="67" eb="69">
      <t>カグ</t>
    </rPh>
    <rPh sb="69" eb="71">
      <t>シュウリ</t>
    </rPh>
    <rPh sb="71" eb="72">
      <t>ギョウ</t>
    </rPh>
    <rPh sb="75" eb="76">
      <t>ギョウ</t>
    </rPh>
    <rPh sb="77" eb="79">
      <t>ヒョウグ</t>
    </rPh>
    <rPh sb="79" eb="80">
      <t>ギョウ</t>
    </rPh>
    <rPh sb="81" eb="83">
      <t>トケイ</t>
    </rPh>
    <rPh sb="83" eb="85">
      <t>シュウリ</t>
    </rPh>
    <rPh sb="85" eb="86">
      <t>ギョウ</t>
    </rPh>
    <rPh sb="87" eb="89">
      <t>ハキモノ</t>
    </rPh>
    <rPh sb="89" eb="91">
      <t>シュウリ</t>
    </rPh>
    <rPh sb="91" eb="92">
      <t>ギョウ</t>
    </rPh>
    <rPh sb="93" eb="95">
      <t>ガッキ</t>
    </rPh>
    <rPh sb="95" eb="97">
      <t>シュウリ</t>
    </rPh>
    <rPh sb="97" eb="98">
      <t>ギョウ</t>
    </rPh>
    <rPh sb="99" eb="102">
      <t>ジテンシャ</t>
    </rPh>
    <rPh sb="102" eb="104">
      <t>シュウリ</t>
    </rPh>
    <rPh sb="104" eb="105">
      <t>ギョウ</t>
    </rPh>
    <rPh sb="106" eb="109">
      <t>ガクシュウジュク</t>
    </rPh>
    <rPh sb="110" eb="112">
      <t>オンガク</t>
    </rPh>
    <rPh sb="112" eb="114">
      <t>キョウジュ</t>
    </rPh>
    <rPh sb="114" eb="115">
      <t>ギョウ</t>
    </rPh>
    <rPh sb="116" eb="118">
      <t>ショドウ</t>
    </rPh>
    <rPh sb="118" eb="120">
      <t>キョウジュ</t>
    </rPh>
    <rPh sb="120" eb="121">
      <t>ギョウ</t>
    </rPh>
    <rPh sb="122" eb="124">
      <t>イケバナ</t>
    </rPh>
    <rPh sb="125" eb="127">
      <t>サドウ</t>
    </rPh>
    <rPh sb="127" eb="129">
      <t>キョウジュ</t>
    </rPh>
    <rPh sb="129" eb="130">
      <t>ギョウ</t>
    </rPh>
    <rPh sb="135" eb="136">
      <t>ジュク</t>
    </rPh>
    <rPh sb="137" eb="140">
      <t>ガイコクゴ</t>
    </rPh>
    <rPh sb="140" eb="142">
      <t>カイワ</t>
    </rPh>
    <rPh sb="142" eb="144">
      <t>キョウジュ</t>
    </rPh>
    <rPh sb="144" eb="145">
      <t>ギョウ</t>
    </rPh>
    <rPh sb="151" eb="153">
      <t>ケンコウ</t>
    </rPh>
    <rPh sb="153" eb="155">
      <t>キョウジュ</t>
    </rPh>
    <rPh sb="155" eb="156">
      <t>ギョウ</t>
    </rPh>
    <rPh sb="157" eb="160">
      <t>カセイフ</t>
    </rPh>
    <rPh sb="161" eb="163">
      <t>イフク</t>
    </rPh>
    <rPh sb="163" eb="165">
      <t>シュウリ</t>
    </rPh>
    <rPh sb="165" eb="166">
      <t>ギョウ</t>
    </rPh>
    <rPh sb="167" eb="170">
      <t>テニモツ</t>
    </rPh>
    <rPh sb="170" eb="171">
      <t>アズカ</t>
    </rPh>
    <rPh sb="172" eb="173">
      <t>ギョウ</t>
    </rPh>
    <rPh sb="174" eb="177">
      <t>ジテンシャ</t>
    </rPh>
    <rPh sb="177" eb="178">
      <t>アズカ</t>
    </rPh>
    <rPh sb="179" eb="180">
      <t>ギョウ</t>
    </rPh>
    <rPh sb="182" eb="184">
      <t>ケッコン</t>
    </rPh>
    <rPh sb="184" eb="187">
      <t>ソウダンジョ</t>
    </rPh>
    <rPh sb="188" eb="190">
      <t>カンコウ</t>
    </rPh>
    <rPh sb="190" eb="192">
      <t>アンナイ</t>
    </rPh>
    <rPh sb="192" eb="193">
      <t>ジョタカラハンバイジョ</t>
    </rPh>
    <phoneticPr fontId="7"/>
  </si>
  <si>
    <r>
      <t xml:space="preserve">交通費
</t>
    </r>
    <r>
      <rPr>
        <sz val="10"/>
        <color theme="1"/>
        <rFont val="ＭＳ Ｐゴシック"/>
        <family val="3"/>
        <charset val="128"/>
      </rPr>
      <t>（航空機、新幹線等の交通費は、経済波及効果が県内分を前提とするため、県外分を除きます。）</t>
    </r>
    <rPh sb="0" eb="3">
      <t>コウツウヒ</t>
    </rPh>
    <phoneticPr fontId="2"/>
  </si>
  <si>
    <t>日帰り、国内からの宿泊、国外からの宿泊の３区分に分け、一人当たりの消費項目別単価、自給率を該当するセルに入力します。</t>
    <rPh sb="0" eb="2">
      <t>ヒガエ</t>
    </rPh>
    <rPh sb="4" eb="6">
      <t>コクナイ</t>
    </rPh>
    <rPh sb="9" eb="11">
      <t>シュクハク</t>
    </rPh>
    <rPh sb="12" eb="14">
      <t>コクガイ</t>
    </rPh>
    <rPh sb="17" eb="19">
      <t>シュクハク</t>
    </rPh>
    <rPh sb="21" eb="23">
      <t>クブン</t>
    </rPh>
    <rPh sb="24" eb="25">
      <t>ワ</t>
    </rPh>
    <rPh sb="27" eb="30">
      <t>ヒトリア</t>
    </rPh>
    <rPh sb="33" eb="35">
      <t>ショウヒ</t>
    </rPh>
    <rPh sb="35" eb="38">
      <t>コウモクベツ</t>
    </rPh>
    <rPh sb="38" eb="40">
      <t>タンカ</t>
    </rPh>
    <rPh sb="41" eb="44">
      <t>ジキュウリツ</t>
    </rPh>
    <rPh sb="45" eb="47">
      <t>ガイトウ</t>
    </rPh>
    <rPh sb="52" eb="54">
      <t>ニュウリョク</t>
    </rPh>
    <phoneticPr fontId="4"/>
  </si>
  <si>
    <t>日帰り、国内からの宿泊を【推計２】のシートで、国外からの宿泊を【推計３】のシートで、全観光者を【推計】のシートで計算しています。各シートの計算は以下の方法でしています。</t>
    <rPh sb="0" eb="2">
      <t>ヒガエ</t>
    </rPh>
    <rPh sb="4" eb="6">
      <t>コクナイ</t>
    </rPh>
    <rPh sb="9" eb="11">
      <t>シュクハク</t>
    </rPh>
    <rPh sb="13" eb="15">
      <t>スイケイ</t>
    </rPh>
    <rPh sb="23" eb="25">
      <t>コクガイ</t>
    </rPh>
    <rPh sb="28" eb="30">
      <t>シュクハク</t>
    </rPh>
    <rPh sb="32" eb="34">
      <t>スイケイ</t>
    </rPh>
    <rPh sb="42" eb="43">
      <t>ゼン</t>
    </rPh>
    <rPh sb="43" eb="45">
      <t>カンコウ</t>
    </rPh>
    <rPh sb="45" eb="46">
      <t>シャ</t>
    </rPh>
    <rPh sb="48" eb="50">
      <t>スイケイ</t>
    </rPh>
    <rPh sb="56" eb="58">
      <t>ケイサン</t>
    </rPh>
    <rPh sb="64" eb="65">
      <t>カク</t>
    </rPh>
    <rPh sb="69" eb="71">
      <t>ケイサン</t>
    </rPh>
    <rPh sb="72" eb="74">
      <t>イカ</t>
    </rPh>
    <rPh sb="75" eb="77">
      <t>ホウホウ</t>
    </rPh>
    <phoneticPr fontId="4"/>
  </si>
  <si>
    <r>
      <rPr>
        <b/>
        <sz val="12"/>
        <color theme="1"/>
        <rFont val="ＭＳ Ｐ明朝"/>
        <family val="1"/>
        <charset val="128"/>
      </rPr>
      <t>入力</t>
    </r>
    <r>
      <rPr>
        <sz val="12"/>
        <color theme="1"/>
        <rFont val="ＭＳ Ｐ明朝"/>
        <family val="1"/>
        <charset val="128"/>
      </rPr>
      <t>は</t>
    </r>
    <r>
      <rPr>
        <b/>
        <sz val="12"/>
        <color theme="1"/>
        <rFont val="ＭＳ Ｐ明朝"/>
        <family val="1"/>
        <charset val="128"/>
      </rPr>
      <t>修正単価、修正自給率の欄</t>
    </r>
    <r>
      <rPr>
        <sz val="12"/>
        <color theme="1"/>
        <rFont val="ＭＳ Ｐ明朝"/>
        <family val="1"/>
        <charset val="128"/>
      </rPr>
      <t>に行います。初期値の欄には、100万人の観光者が来訪したシミュレーションの数字が入っています。修正欄に入力すると、それを優先して計算します。消費がない項目には0を入力します。</t>
    </r>
    <rPh sb="0" eb="2">
      <t>ニュウリョク</t>
    </rPh>
    <rPh sb="3" eb="5">
      <t>シュウセイ</t>
    </rPh>
    <rPh sb="5" eb="7">
      <t>タンカ</t>
    </rPh>
    <rPh sb="8" eb="10">
      <t>シュウセイ</t>
    </rPh>
    <rPh sb="10" eb="13">
      <t>ジキュウリツ</t>
    </rPh>
    <rPh sb="14" eb="15">
      <t>ラン</t>
    </rPh>
    <rPh sb="16" eb="17">
      <t>オコナ</t>
    </rPh>
    <rPh sb="21" eb="24">
      <t>ショキチ</t>
    </rPh>
    <rPh sb="25" eb="26">
      <t>ラン</t>
    </rPh>
    <rPh sb="33" eb="34">
      <t>ニン</t>
    </rPh>
    <rPh sb="35" eb="37">
      <t>カンコウ</t>
    </rPh>
    <rPh sb="37" eb="38">
      <t>シャ</t>
    </rPh>
    <rPh sb="39" eb="41">
      <t>ライホウ</t>
    </rPh>
    <rPh sb="52" eb="54">
      <t>スウジ</t>
    </rPh>
    <rPh sb="55" eb="56">
      <t>ハイ</t>
    </rPh>
    <rPh sb="62" eb="64">
      <t>シュウセイ</t>
    </rPh>
    <rPh sb="64" eb="65">
      <t>ラン</t>
    </rPh>
    <rPh sb="66" eb="68">
      <t>ニュウリョク</t>
    </rPh>
    <rPh sb="75" eb="77">
      <t>ユウセン</t>
    </rPh>
    <rPh sb="79" eb="81">
      <t>ケイサン</t>
    </rPh>
    <rPh sb="85" eb="87">
      <t>ショウヒ</t>
    </rPh>
    <rPh sb="90" eb="92">
      <t>コウモク</t>
    </rPh>
    <rPh sb="96" eb="98">
      <t>ニュウリョク</t>
    </rPh>
    <phoneticPr fontId="4"/>
  </si>
  <si>
    <r>
      <t>（Ｉ－（ Ｉ－Ḿ）Ａ）</t>
    </r>
    <r>
      <rPr>
        <vertAlign val="superscript"/>
        <sz val="11"/>
        <color theme="1"/>
        <rFont val="ＭＳ Ｐ明朝"/>
        <family val="1"/>
        <charset val="128"/>
      </rPr>
      <t>-1</t>
    </r>
    <r>
      <rPr>
        <sz val="11"/>
        <color theme="1"/>
        <rFont val="ＭＳ Ｐ明朝"/>
        <family val="1"/>
        <charset val="128"/>
      </rPr>
      <t>（Ｉ－Ḿ）表</t>
    </r>
    <rPh sb="18" eb="19">
      <t>ヒョウ</t>
    </rPh>
    <phoneticPr fontId="4"/>
  </si>
  <si>
    <t>各効果に就業係数をかけて各就業誘発効果を出します。
（推計シート Q，R，S，T，U）</t>
    <rPh sb="0" eb="1">
      <t>カク</t>
    </rPh>
    <rPh sb="1" eb="3">
      <t>コウカ</t>
    </rPh>
    <rPh sb="12" eb="13">
      <t>カク</t>
    </rPh>
    <rPh sb="20" eb="21">
      <t>ダ</t>
    </rPh>
    <rPh sb="27" eb="29">
      <t>スイケイ</t>
    </rPh>
    <phoneticPr fontId="4"/>
  </si>
  <si>
    <t>産業連関表による環境負荷原単位データブックを使い、エネルギー消費量(PJ)、CO2発生量(万t-CO2)を出します。
（推計シート V，W）</t>
    <rPh sb="22" eb="23">
      <t>ツカ</t>
    </rPh>
    <rPh sb="53" eb="54">
      <t>ダ</t>
    </rPh>
    <phoneticPr fontId="4"/>
  </si>
  <si>
    <t>（直接効果＋第１次間接効果）に雇用者所得率をかけて、雇用者所得への効果を出します。
果）を出します。
（推計シート Ｇ）</t>
    <rPh sb="6" eb="7">
      <t>ダイ</t>
    </rPh>
    <rPh sb="36" eb="37">
      <t>ダ</t>
    </rPh>
    <phoneticPr fontId="4"/>
  </si>
  <si>
    <r>
      <t>（直接効果＋１次間接効果）から直接効果をひき、</t>
    </r>
    <r>
      <rPr>
        <b/>
        <sz val="12"/>
        <color theme="1"/>
        <rFont val="ＭＳ Ｐ明朝"/>
        <family val="1"/>
        <charset val="128"/>
      </rPr>
      <t>第１次間接効果</t>
    </r>
    <r>
      <rPr>
        <sz val="12"/>
        <color theme="1"/>
        <rFont val="ＭＳ Ｐ明朝"/>
        <family val="1"/>
        <charset val="128"/>
      </rPr>
      <t>を出します。
果）を出します。
（推計シート Ｆ）</t>
    </r>
    <rPh sb="15" eb="17">
      <t>チョクセツ</t>
    </rPh>
    <rPh sb="17" eb="19">
      <t>コウカ</t>
    </rPh>
    <rPh sb="23" eb="24">
      <t>ダイ</t>
    </rPh>
    <rPh sb="25" eb="26">
      <t>ジ</t>
    </rPh>
    <rPh sb="26" eb="28">
      <t>カンセツ</t>
    </rPh>
    <rPh sb="28" eb="30">
      <t>コウカ</t>
    </rPh>
    <rPh sb="31" eb="32">
      <t>ダ</t>
    </rPh>
    <phoneticPr fontId="4"/>
  </si>
  <si>
    <t>直接効果に逆行列係数（開放型）をかけて、（直接効果＋１次間接効果）を出します。
（推計シート Ｅ）</t>
    <rPh sb="0" eb="4">
      <t>チョクセツコウカ</t>
    </rPh>
    <rPh sb="11" eb="14">
      <t>カイホウガタ</t>
    </rPh>
    <rPh sb="21" eb="25">
      <t>チョクセツコウカ</t>
    </rPh>
    <rPh sb="27" eb="28">
      <t>ツギ</t>
    </rPh>
    <rPh sb="28" eb="32">
      <t>カンセツコウカ</t>
    </rPh>
    <rPh sb="34" eb="35">
      <t>ダ</t>
    </rPh>
    <phoneticPr fontId="4"/>
  </si>
  <si>
    <r>
      <t>県内消費額に</t>
    </r>
    <r>
      <rPr>
        <b/>
        <sz val="12"/>
        <color rgb="FFC00000"/>
        <rFont val="ＭＳ Ｐ明朝"/>
        <family val="1"/>
        <charset val="128"/>
      </rPr>
      <t>マージン</t>
    </r>
    <r>
      <rPr>
        <sz val="12"/>
        <color theme="1"/>
        <rFont val="ＭＳ Ｐ明朝"/>
        <family val="1"/>
        <charset val="128"/>
      </rPr>
      <t>の処理をしたものと、観光者消費額から観光者消費額県内分を引いた観光者消費額県外分の流通マージン部門に</t>
    </r>
    <r>
      <rPr>
        <b/>
        <sz val="12"/>
        <color rgb="FFC00000"/>
        <rFont val="ＭＳ Ｐ明朝"/>
        <family val="1"/>
        <charset val="128"/>
      </rPr>
      <t>自給率</t>
    </r>
    <r>
      <rPr>
        <sz val="12"/>
        <color theme="1"/>
        <rFont val="ＭＳ Ｐ明朝"/>
        <family val="1"/>
        <charset val="128"/>
      </rPr>
      <t>を掛けた額とを合算し、</t>
    </r>
    <r>
      <rPr>
        <b/>
        <sz val="12"/>
        <color theme="1"/>
        <rFont val="ＭＳ Ｐ明朝"/>
        <family val="1"/>
        <charset val="128"/>
      </rPr>
      <t>直接効果</t>
    </r>
    <r>
      <rPr>
        <sz val="12"/>
        <color theme="1"/>
        <rFont val="ＭＳ Ｐ明朝"/>
        <family val="1"/>
        <charset val="128"/>
      </rPr>
      <t>を出します。
（推計シート C，D）</t>
    </r>
    <rPh sb="0" eb="2">
      <t>ケンナイ</t>
    </rPh>
    <rPh sb="2" eb="5">
      <t>ショウヒガク</t>
    </rPh>
    <rPh sb="11" eb="13">
      <t>ショリ</t>
    </rPh>
    <rPh sb="20" eb="23">
      <t>カンコウシャ</t>
    </rPh>
    <rPh sb="23" eb="26">
      <t>ショウヒガク</t>
    </rPh>
    <rPh sb="28" eb="31">
      <t>カンコウシャ</t>
    </rPh>
    <rPh sb="31" eb="34">
      <t>ショウヒガク</t>
    </rPh>
    <rPh sb="34" eb="36">
      <t>ケンナイ</t>
    </rPh>
    <rPh sb="36" eb="37">
      <t>ブン</t>
    </rPh>
    <rPh sb="38" eb="39">
      <t>ヒ</t>
    </rPh>
    <rPh sb="41" eb="44">
      <t>カンコウシャ</t>
    </rPh>
    <rPh sb="44" eb="46">
      <t>ショウヒ</t>
    </rPh>
    <rPh sb="46" eb="47">
      <t>ガク</t>
    </rPh>
    <rPh sb="47" eb="50">
      <t>ケンガイブン</t>
    </rPh>
    <rPh sb="51" eb="53">
      <t>リュウツウ</t>
    </rPh>
    <rPh sb="67" eb="68">
      <t>ガク</t>
    </rPh>
    <rPh sb="70" eb="72">
      <t>ガッサン</t>
    </rPh>
    <rPh sb="86" eb="88">
      <t>スイケイ</t>
    </rPh>
    <phoneticPr fontId="4"/>
  </si>
  <si>
    <r>
      <t>観光者消費額に</t>
    </r>
    <r>
      <rPr>
        <b/>
        <sz val="12"/>
        <color rgb="FFC00000"/>
        <rFont val="ＭＳ Ｐ明朝"/>
        <family val="1"/>
        <charset val="128"/>
      </rPr>
      <t>自給率</t>
    </r>
    <r>
      <rPr>
        <sz val="12"/>
        <color theme="1"/>
        <rFont val="ＭＳ Ｐ明朝"/>
        <family val="1"/>
        <charset val="128"/>
      </rPr>
      <t>をかけて観光者消費額県内分を出します。
（推計シート Ｂ）</t>
    </r>
    <rPh sb="0" eb="2">
      <t>カンコウ</t>
    </rPh>
    <rPh sb="2" eb="3">
      <t>シャ</t>
    </rPh>
    <rPh sb="3" eb="6">
      <t>ショウヒガク</t>
    </rPh>
    <rPh sb="7" eb="10">
      <t>ジキュウリツ</t>
    </rPh>
    <rPh sb="14" eb="17">
      <t>カンコウシャ</t>
    </rPh>
    <rPh sb="17" eb="20">
      <t>ショウヒガク</t>
    </rPh>
    <rPh sb="20" eb="23">
      <t>ケンナイブン</t>
    </rPh>
    <rPh sb="24" eb="25">
      <t>ダ</t>
    </rPh>
    <phoneticPr fontId="4"/>
  </si>
  <si>
    <t>一人当たりの消費項目別単価に観光者数をかけて、観光者消費額を推計します。
（推計シート Ａ）</t>
    <rPh sb="0" eb="3">
      <t>ヒトリア</t>
    </rPh>
    <rPh sb="6" eb="8">
      <t>ショウヒ</t>
    </rPh>
    <rPh sb="8" eb="11">
      <t>コウモクベツ</t>
    </rPh>
    <rPh sb="11" eb="13">
      <t>タンカ</t>
    </rPh>
    <rPh sb="14" eb="17">
      <t>カンコウシャ</t>
    </rPh>
    <rPh sb="17" eb="18">
      <t>スウ</t>
    </rPh>
    <rPh sb="23" eb="25">
      <t>カンコウ</t>
    </rPh>
    <rPh sb="25" eb="26">
      <t>シャ</t>
    </rPh>
    <rPh sb="26" eb="29">
      <t>ショウヒガク</t>
    </rPh>
    <rPh sb="30" eb="32">
      <t>スイケイ</t>
    </rPh>
    <rPh sb="38" eb="40">
      <t>スイケイ</t>
    </rPh>
    <phoneticPr fontId="4"/>
  </si>
  <si>
    <t>k/d</t>
    <phoneticPr fontId="4"/>
  </si>
  <si>
    <t>V</t>
    <phoneticPr fontId="4"/>
  </si>
  <si>
    <t>W</t>
    <phoneticPr fontId="4"/>
  </si>
  <si>
    <t>k/a</t>
    <phoneticPr fontId="4"/>
  </si>
  <si>
    <t>m/d</t>
    <phoneticPr fontId="4"/>
  </si>
  <si>
    <t>n/f</t>
    <phoneticPr fontId="4"/>
  </si>
  <si>
    <t>o/j</t>
    <phoneticPr fontId="4"/>
  </si>
  <si>
    <t>p/k</t>
    <phoneticPr fontId="4"/>
  </si>
  <si>
    <t>g/e</t>
    <phoneticPr fontId="4"/>
  </si>
  <si>
    <t>100万円</t>
    <rPh sb="3" eb="5">
      <t>マンエン</t>
    </rPh>
    <phoneticPr fontId="4"/>
  </si>
  <si>
    <t>人</t>
    <rPh sb="0" eb="1">
      <t>ヒト</t>
    </rPh>
    <phoneticPr fontId="4"/>
  </si>
  <si>
    <t>エネルギー消費量 (PJ)</t>
    <phoneticPr fontId="4"/>
  </si>
  <si>
    <t>CO2発生量 (万t-CO2)</t>
    <phoneticPr fontId="4"/>
  </si>
  <si>
    <t>https://www.e-stat.go.jp/dbview?sid=0003179242</t>
    <phoneticPr fontId="4"/>
  </si>
  <si>
    <t>https://www.e-stat.go.jp/stat-search/files?page=1&amp;layout=datalist&amp;toukei=00200561&amp;tstat=000000330001&amp;cycle=7&amp;tclass1=000000330001&amp;tclass2=000000330004&amp;tclass3=000000330006&amp;tclass4val=0</t>
    <phoneticPr fontId="4"/>
  </si>
  <si>
    <t>産業連関分析上の注意点</t>
    <rPh sb="0" eb="2">
      <t>サンギョウ</t>
    </rPh>
    <rPh sb="2" eb="4">
      <t>レンカン</t>
    </rPh>
    <rPh sb="8" eb="10">
      <t>チュウイ</t>
    </rPh>
    <phoneticPr fontId="15"/>
  </si>
  <si>
    <t xml:space="preserve">産業連関表による経済波及効果の分析は、いくつかの基本的仮定・前提条件などをみたした場合の経済モデル分析の一つです。 </t>
    <rPh sb="41" eb="43">
      <t>バアイ</t>
    </rPh>
    <phoneticPr fontId="15"/>
  </si>
  <si>
    <t>１　生産波及効果</t>
    <phoneticPr fontId="15"/>
  </si>
  <si>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15"/>
  </si>
  <si>
    <t>生産波及効果分析では、産業間の因果連鎖に起因する生産波及効果のメカニズムを基に、最終的に各産業部門において誘発される生産額を測定します。</t>
    <phoneticPr fontId="15"/>
  </si>
  <si>
    <t>生産波及効果には、「生産誘発効果」と「粗付加価値誘発効果」とがあります。</t>
    <phoneticPr fontId="15"/>
  </si>
  <si>
    <t>「生産誘発効果」には、原材料消費による誘発効果と雇用者所得（賃金・給与等）など家計を通じて消費支出される最終需要の増加による誘発効果などがあります。</t>
    <phoneticPr fontId="15"/>
  </si>
  <si>
    <t>ある産業で 100億円の生産があった場合、誘発効果は100億円の生産そのものの直接効果と、100億円の生産活動に伴う原材料消費や民間消費支出による間接波及効果となります。</t>
    <phoneticPr fontId="15"/>
  </si>
  <si>
    <t>２　分析の基本的仮定</t>
    <rPh sb="2" eb="4">
      <t>ブンセキ</t>
    </rPh>
    <phoneticPr fontId="15"/>
  </si>
  <si>
    <t>平成27年の産業構造で分析し、「投入係数」「逆行列係数」を一定と仮定しています。</t>
    <phoneticPr fontId="15"/>
  </si>
  <si>
    <t>価格は平成27年価格です。</t>
    <phoneticPr fontId="15"/>
  </si>
  <si>
    <t>企業に過剰在庫が存在せず、需要に対しては、常に生産を行って供給することとします。</t>
    <phoneticPr fontId="15"/>
  </si>
  <si>
    <t>企業の生産能力に限界がなく、あらゆる需要にこたえられることとします。</t>
    <phoneticPr fontId="15"/>
  </si>
  <si>
    <t>一つの生産物は、ただ一つの生産部門（産業）から供給されることとします。</t>
    <phoneticPr fontId="15"/>
  </si>
  <si>
    <t>原材料等の投入量は、その部門の生産量に比例することとします。</t>
    <phoneticPr fontId="15"/>
  </si>
  <si>
    <t>各部門が生産活動を個別に行った効果の和は、それら部門が同時に行ったときの総効果に等しくなることとします。</t>
    <phoneticPr fontId="15"/>
  </si>
  <si>
    <t>生産波及効果が達成される期間は、不明です。</t>
    <phoneticPr fontId="15"/>
  </si>
  <si>
    <t>３　分析の前提条件</t>
    <rPh sb="2" eb="4">
      <t>ブンセキ</t>
    </rPh>
    <phoneticPr fontId="15"/>
  </si>
  <si>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15"/>
  </si>
  <si>
    <t>波及効果の推計には、2015（平成27）年愛知県産業連関表を用い、最終需要増加に伴う原材料による波及効果、付加価値による波及効果の２段階に分けて行います。</t>
    <rPh sb="5" eb="7">
      <t>スイケイ</t>
    </rPh>
    <rPh sb="21" eb="24">
      <t>アイチケン</t>
    </rPh>
    <rPh sb="24" eb="26">
      <t>サンギョウ</t>
    </rPh>
    <rPh sb="26" eb="28">
      <t>レンカン</t>
    </rPh>
    <rPh sb="28" eb="29">
      <t>ヒョウ</t>
    </rPh>
    <rPh sb="33" eb="35">
      <t>サイシュウ</t>
    </rPh>
    <rPh sb="35" eb="37">
      <t>ジュヨウ</t>
    </rPh>
    <rPh sb="37" eb="39">
      <t>ゾウカ</t>
    </rPh>
    <rPh sb="40" eb="41">
      <t>トモナ</t>
    </rPh>
    <phoneticPr fontId="15"/>
  </si>
  <si>
    <t>就業者数は、生産額に比例して増加することとします。</t>
    <phoneticPr fontId="15"/>
  </si>
  <si>
    <t>粗付加価値については、雇用者報酬の一定割合が、最終需要（消費）にまわるものとします。これを所得の消費への転換といい、その一定割合を消費への転換比率といいます。</t>
    <rPh sb="14" eb="16">
      <t>ホウシュウ</t>
    </rPh>
    <phoneticPr fontId="15"/>
  </si>
  <si>
    <t>雇用者報酬の消費への転換比率は、総務省「家計調査」による平均消費性向を使っています。</t>
    <rPh sb="3" eb="5">
      <t>ホウシュウ</t>
    </rPh>
    <rPh sb="35" eb="36">
      <t>ツカ</t>
    </rPh>
    <phoneticPr fontId="15"/>
  </si>
  <si>
    <t>４　その他</t>
    <phoneticPr fontId="15"/>
  </si>
  <si>
    <t>生産波及効果分析では、新しく生み出された雇用者所得が、新たに消費需要の増加となって再び生産を誘発する過程を対象にしています。</t>
    <phoneticPr fontId="15"/>
  </si>
  <si>
    <t>計算上は次々に効果が波及していき、誘発される生産額が０になるまで分析は可能です。</t>
    <phoneticPr fontId="15"/>
  </si>
  <si>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15"/>
  </si>
  <si>
    <t>雇用者報酬の外に営業余剰なども、一部、消費や投資に向って新たな需要を喚起しますが、計測の対象外としています。</t>
    <rPh sb="3" eb="5">
      <t>ホウシュウ</t>
    </rPh>
    <rPh sb="41" eb="43">
      <t>ケイソク</t>
    </rPh>
    <rPh sb="42" eb="43">
      <t>スイケイ</t>
    </rPh>
    <phoneticPr fontId="15"/>
  </si>
  <si>
    <t>注意</t>
    <rPh sb="0" eb="2">
      <t>チュウイ</t>
    </rPh>
    <phoneticPr fontId="4"/>
  </si>
  <si>
    <t>産業連関分析上の注意点</t>
  </si>
  <si>
    <t>単位行列表</t>
    <rPh sb="0" eb="4">
      <t>タンイギョウレツ</t>
    </rPh>
    <rPh sb="4" eb="5">
      <t>ヒョウ</t>
    </rPh>
    <phoneticPr fontId="4"/>
  </si>
  <si>
    <t>雇用者所得への効果に県内雇用者割合と消費転換率をかけて県内雇用者消費支出への効果を出します。
（推計シート Ｈ）</t>
    <rPh sb="41" eb="42">
      <t>ダ</t>
    </rPh>
    <phoneticPr fontId="4"/>
  </si>
  <si>
    <r>
      <t>県内雇用者消費支出への効果に、県民家計消費支出に（Ｉ－（ Ｉ－Ḿ）Ａ）-1（Ｉ－Ḿ）をかけて出した県民家計消費支出生産誘発係数をかけて、</t>
    </r>
    <r>
      <rPr>
        <b/>
        <sz val="12"/>
        <color theme="1"/>
        <rFont val="ＭＳ Ｐ明朝"/>
        <family val="1"/>
        <charset val="128"/>
      </rPr>
      <t>第２次間接効果</t>
    </r>
    <r>
      <rPr>
        <sz val="12"/>
        <color theme="1"/>
        <rFont val="ＭＳ Ｐ明朝"/>
        <family val="1"/>
        <charset val="128"/>
      </rPr>
      <t>を出します。
（推計シート Ｉ，Ｊ）</t>
    </r>
    <rPh sb="46" eb="47">
      <t>ダ</t>
    </rPh>
    <rPh sb="49" eb="51">
      <t>ケンミン</t>
    </rPh>
    <rPh sb="68" eb="69">
      <t>ダイ</t>
    </rPh>
    <rPh sb="70" eb="71">
      <t>ツギ</t>
    </rPh>
    <rPh sb="71" eb="75">
      <t>カンセツコウカ</t>
    </rPh>
    <rPh sb="76" eb="77">
      <t>ダ</t>
    </rPh>
    <phoneticPr fontId="4"/>
  </si>
  <si>
    <r>
      <t>直接効果と第1次間接効果と第２次間接効果を足して</t>
    </r>
    <r>
      <rPr>
        <b/>
        <sz val="12"/>
        <color theme="1"/>
        <rFont val="ＭＳ Ｐ明朝"/>
        <family val="1"/>
        <charset val="128"/>
      </rPr>
      <t>総合効果</t>
    </r>
    <r>
      <rPr>
        <sz val="12"/>
        <color theme="1"/>
        <rFont val="ＭＳ Ｐ明朝"/>
        <family val="1"/>
        <charset val="128"/>
      </rPr>
      <t>を出します。
（推計シート Ｋ）</t>
    </r>
    <rPh sb="13" eb="14">
      <t>ダイ</t>
    </rPh>
    <rPh sb="15" eb="16">
      <t>ツギ</t>
    </rPh>
    <rPh sb="16" eb="20">
      <t>カンセツコウカ</t>
    </rPh>
    <rPh sb="21" eb="22">
      <t>タ</t>
    </rPh>
    <rPh sb="24" eb="28">
      <t>ソウゴウコウカ</t>
    </rPh>
    <rPh sb="29" eb="30">
      <t>ダ</t>
    </rPh>
    <phoneticPr fontId="4"/>
  </si>
  <si>
    <t>各効果に粗付加価値率をかけて各粗付加価値誘発効果を出します。
（推計シート L，M，N，O，P）</t>
    <rPh sb="0" eb="1">
      <t>カク</t>
    </rPh>
    <rPh sb="1" eb="3">
      <t>コウカ</t>
    </rPh>
    <rPh sb="14" eb="15">
      <t>カク</t>
    </rPh>
    <rPh sb="25" eb="26">
      <t>ダ</t>
    </rPh>
    <phoneticPr fontId="4"/>
  </si>
  <si>
    <r>
      <t>直接CO</t>
    </r>
    <r>
      <rPr>
        <vertAlign val="subscript"/>
        <sz val="10"/>
        <rFont val="ＭＳ Ｐゴシック"/>
        <family val="3"/>
        <charset val="128"/>
      </rPr>
      <t>2</t>
    </r>
    <r>
      <rPr>
        <sz val="10"/>
        <rFont val="ＭＳ Ｐゴシック"/>
        <family val="3"/>
        <charset val="128"/>
      </rPr>
      <t>排出量（エネルギー起源）</t>
    </r>
    <rPh sb="0" eb="2">
      <t>チョクセツ</t>
    </rPh>
    <rPh sb="5" eb="7">
      <t>ハイシュツ</t>
    </rPh>
    <rPh sb="7" eb="8">
      <t>リョウ</t>
    </rPh>
    <rPh sb="14" eb="16">
      <t>キゲン</t>
    </rPh>
    <phoneticPr fontId="6"/>
  </si>
  <si>
    <t>推計（日帰り，
宿泊国内から）</t>
    <rPh sb="0" eb="2">
      <t>スイケイ</t>
    </rPh>
    <rPh sb="3" eb="5">
      <t>ヒガエ</t>
    </rPh>
    <rPh sb="8" eb="10">
      <t>シュクハク</t>
    </rPh>
    <rPh sb="10" eb="12">
      <t>コクナイ</t>
    </rPh>
    <phoneticPr fontId="4"/>
  </si>
  <si>
    <t>推計（宿泊国外から）</t>
    <rPh sb="0" eb="2">
      <t>スイケイ</t>
    </rPh>
    <rPh sb="3" eb="5">
      <t>シュクハク</t>
    </rPh>
    <rPh sb="5" eb="7">
      <t>コクガイ</t>
    </rPh>
    <phoneticPr fontId="4"/>
  </si>
  <si>
    <t>総合効果に対する
環境負荷</t>
    <rPh sb="0" eb="2">
      <t>ソウゴウ</t>
    </rPh>
    <rPh sb="2" eb="4">
      <t>コウカ</t>
    </rPh>
    <rPh sb="5" eb="6">
      <t>タイ</t>
    </rPh>
    <rPh sb="9" eb="11">
      <t>カンキョウ</t>
    </rPh>
    <rPh sb="11" eb="13">
      <t>フカ</t>
    </rPh>
    <phoneticPr fontId="3"/>
  </si>
  <si>
    <t>１人当たり消費単価額は、観光庁旅行・観光消費動向調査、訪日外国人消費動向調査等から推計します。</t>
    <rPh sb="7" eb="9">
      <t>タンカ</t>
    </rPh>
    <rPh sb="38" eb="39">
      <t>ナド</t>
    </rPh>
    <phoneticPr fontId="4"/>
  </si>
  <si>
    <t>県内分生産者価格
(含県内ﾏｰｼﾞﾝ）</t>
    <phoneticPr fontId="2"/>
  </si>
  <si>
    <t>ｄ / c</t>
    <phoneticPr fontId="4"/>
  </si>
  <si>
    <r>
      <t>直接CO</t>
    </r>
    <r>
      <rPr>
        <vertAlign val="subscript"/>
        <sz val="10"/>
        <rFont val="ＭＳ Ｐゴシック"/>
        <family val="3"/>
        <charset val="128"/>
      </rPr>
      <t>2</t>
    </r>
    <r>
      <rPr>
        <sz val="10"/>
        <rFont val="ＭＳ Ｐゴシック"/>
        <family val="3"/>
        <charset val="128"/>
      </rPr>
      <t>排出量
（エネルギー起源）</t>
    </r>
    <rPh sb="0" eb="2">
      <t>チョクセツ</t>
    </rPh>
    <rPh sb="5" eb="7">
      <t>ハイシュツ</t>
    </rPh>
    <rPh sb="7" eb="8">
      <t>リョウ</t>
    </rPh>
    <rPh sb="15" eb="17">
      <t>キゲン</t>
    </rPh>
    <phoneticPr fontId="6"/>
  </si>
  <si>
    <r>
      <t xml:space="preserve">エネルギー消費量
 </t>
    </r>
    <r>
      <rPr>
        <sz val="10"/>
        <rFont val="ＭＳ Ｐゴシック"/>
        <family val="3"/>
        <charset val="128"/>
      </rPr>
      <t>(PJ/100万円)</t>
    </r>
    <rPh sb="5" eb="7">
      <t>ショウヒ</t>
    </rPh>
    <rPh sb="7" eb="8">
      <t>リョウ</t>
    </rPh>
    <phoneticPr fontId="20"/>
  </si>
  <si>
    <r>
      <t xml:space="preserve">CO2排出量
 </t>
    </r>
    <r>
      <rPr>
        <sz val="10"/>
        <rFont val="ＭＳ Ｐゴシック"/>
        <family val="3"/>
        <charset val="128"/>
      </rPr>
      <t>(万t-CO2/100万円)</t>
    </r>
    <rPh sb="3" eb="5">
      <t>ハイシュツ</t>
    </rPh>
    <rPh sb="5" eb="6">
      <t>リョウ</t>
    </rPh>
    <rPh sb="9" eb="10">
      <t>マン</t>
    </rPh>
    <phoneticPr fontId="20"/>
  </si>
  <si>
    <t>no</t>
    <phoneticPr fontId="4"/>
  </si>
  <si>
    <t>部門名</t>
    <rPh sb="0" eb="2">
      <t>ブモン</t>
    </rPh>
    <rPh sb="2" eb="3">
      <t>メイ</t>
    </rPh>
    <phoneticPr fontId="4"/>
  </si>
  <si>
    <r>
      <t>( I - ( I -Ḿ ) A )</t>
    </r>
    <r>
      <rPr>
        <vertAlign val="superscript"/>
        <sz val="12"/>
        <color theme="1"/>
        <rFont val="ＭＳ Ｐゴシック"/>
        <family val="3"/>
        <charset val="128"/>
      </rPr>
      <t xml:space="preserve"> -1 </t>
    </r>
    <r>
      <rPr>
        <sz val="12"/>
        <color theme="1"/>
        <rFont val="ＭＳ Ｐゴシック"/>
        <family val="3"/>
        <charset val="128"/>
      </rPr>
      <t>( I -Ḿ )</t>
    </r>
    <phoneticPr fontId="4"/>
  </si>
  <si>
    <t>概要</t>
    <rPh sb="0" eb="2">
      <t>ガイヨウ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</si>
</sst>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00"/>
    <numFmt numFmtId="177" formatCode="000"/>
    <numFmt numFmtId="178" formatCode="#,##0.0"/>
    <numFmt numFmtId="179" formatCode="#,##0.00000"/>
    <numFmt numFmtId="180" formatCode="#,##0;&quot;▲ &quot;#,##0"/>
    <numFmt numFmtId="181" formatCode="#,##0.000000;[Red]\-#,##0.000000"/>
    <numFmt numFmtId="182" formatCode="#,##0.000000"/>
    <numFmt numFmtId="183" formatCode="#,##0.0_);[Red]\(#,##0.0\)"/>
    <numFmt numFmtId="184" formatCode="0.00;&quot;▲ &quot;0.00"/>
    <numFmt numFmtId="185" formatCode="#,##0.00000;[Red]\-#,##0.00000"/>
    <numFmt numFmtId="186" formatCode="#,##0.000;[Red]\-#,##0.000"/>
    <numFmt numFmtId="187" formatCode="#,##0.00000;&quot;▲ &quot;#,##0.00000"/>
  </numFmts>
  <fonts count="62">
    <font>
      <sz val="11"/>
      <color theme="1"/>
      <name val="ＭＳ ゴシック"/>
      <family val="2"/>
      <charset val="128"/>
      <scheme val="minor"/>
    </font>
    <font>
      <sz val="11"/>
      <color theme="1"/>
      <name val="ＭＳ ゴシック"/>
      <family val="2"/>
      <charset val="128"/>
      <scheme val="minor"/>
    </font>
    <font>
      <b/>
      <sz val="15"/>
      <color theme="3"/>
      <name val="ＭＳ ゴシック"/>
      <family val="2"/>
      <charset val="128"/>
      <scheme val="minor"/>
    </font>
    <font>
      <sz val="11"/>
      <color theme="0"/>
      <name val="ＭＳ ゴシック"/>
      <family val="2"/>
      <charset val="128"/>
      <scheme val="minor"/>
    </font>
    <font>
      <sz val="6"/>
      <name val="ＭＳ ゴシック"/>
      <family val="2"/>
      <charset val="128"/>
      <scheme val="minor"/>
    </font>
    <font>
      <sz val="11"/>
      <color rgb="FFC00000"/>
      <name val="Meiryo UI"/>
      <family val="3"/>
      <charset val="128"/>
    </font>
    <font>
      <sz val="11"/>
      <color theme="1"/>
      <name val="ＭＳ Ｐゴシック"/>
      <family val="3"/>
      <charset val="128"/>
    </font>
    <font>
      <sz val="6"/>
      <name val="Arial Unicode MS"/>
      <family val="2"/>
      <charset val="128"/>
    </font>
    <font>
      <sz val="11"/>
      <name val="ＭＳ Ｐゴシック"/>
      <family val="3"/>
      <charset val="128"/>
    </font>
    <font>
      <b/>
      <sz val="11"/>
      <name val="ＭＳ Ｐゴシック"/>
      <family val="3"/>
      <charset val="128"/>
    </font>
    <font>
      <sz val="6"/>
      <name val="ＭＳ Ｐゴシック"/>
      <family val="2"/>
      <charset val="128"/>
    </font>
    <font>
      <b/>
      <sz val="11"/>
      <color theme="1"/>
      <name val="ＭＳ Ｐゴシック"/>
      <family val="3"/>
      <charset val="128"/>
    </font>
    <font>
      <b/>
      <sz val="12"/>
      <name val="ＭＳ Ｐゴシック"/>
      <family val="3"/>
      <charset val="128"/>
    </font>
    <font>
      <sz val="12"/>
      <color theme="1"/>
      <name val="ＭＳ Ｐゴシック"/>
      <family val="3"/>
      <charset val="128"/>
    </font>
    <font>
      <b/>
      <sz val="11"/>
      <color theme="0"/>
      <name val="ＭＳ ゴシック"/>
      <family val="2"/>
      <charset val="128"/>
      <scheme val="minor"/>
    </font>
    <font>
      <sz val="6"/>
      <name val="ＭＳ Ｐゴシック"/>
      <family val="3"/>
      <charset val="128"/>
    </font>
    <font>
      <b/>
      <sz val="12"/>
      <color theme="1"/>
      <name val="ＭＳ Ｐゴシック"/>
      <family val="3"/>
      <charset val="128"/>
    </font>
    <font>
      <i/>
      <sz val="11"/>
      <color indexed="23"/>
      <name val="ＭＳ Ｐゴシック"/>
      <family val="3"/>
      <charset val="128"/>
    </font>
    <font>
      <sz val="11"/>
      <color rgb="FFFF0000"/>
      <name val="ＭＳ Ｐゴシック"/>
      <family val="3"/>
      <charset val="128"/>
    </font>
    <font>
      <sz val="11"/>
      <color indexed="62"/>
      <name val="ＭＳ Ｐゴシック"/>
      <family val="3"/>
      <charset val="128"/>
    </font>
    <font>
      <sz val="11"/>
      <name val="游ゴシック Light"/>
      <family val="3"/>
      <charset val="128"/>
    </font>
    <font>
      <sz val="11"/>
      <color rgb="FFFF0000"/>
      <name val="ＭＳ ゴシック"/>
      <family val="3"/>
      <charset val="128"/>
      <scheme val="minor"/>
    </font>
    <font>
      <b/>
      <i/>
      <sz val="11"/>
      <color rgb="FF0000FF"/>
      <name val="ＭＳ ゴシック"/>
      <family val="3"/>
      <charset val="128"/>
      <scheme val="minor"/>
    </font>
    <font>
      <u/>
      <sz val="11"/>
      <color theme="10"/>
      <name val="ＭＳ ゴシック"/>
      <family val="2"/>
      <charset val="128"/>
      <scheme val="minor"/>
    </font>
    <font>
      <sz val="10"/>
      <color theme="1"/>
      <name val="ＭＳ Ｐゴシック"/>
      <family val="3"/>
      <charset val="128"/>
    </font>
    <font>
      <b/>
      <sz val="10"/>
      <color theme="1"/>
      <name val="ＭＳ Ｐゴシック"/>
      <family val="3"/>
      <charset val="128"/>
    </font>
    <font>
      <sz val="10"/>
      <name val="ＭＳ Ｐゴシック"/>
      <family val="3"/>
      <charset val="128"/>
    </font>
    <font>
      <sz val="10"/>
      <color rgb="FFC00000"/>
      <name val="ＭＳ Ｐゴシック"/>
      <family val="3"/>
      <charset val="128"/>
    </font>
    <font>
      <b/>
      <sz val="14"/>
      <color theme="1"/>
      <name val="ＭＳ Ｐゴシック"/>
      <family val="3"/>
      <charset val="128"/>
    </font>
    <font>
      <b/>
      <sz val="10"/>
      <name val="ＭＳ Ｐゴシック"/>
      <family val="3"/>
      <charset val="128"/>
    </font>
    <font>
      <b/>
      <sz val="10"/>
      <color rgb="FFC00000"/>
      <name val="ＭＳ Ｐゴシック"/>
      <family val="3"/>
      <charset val="128"/>
    </font>
    <font>
      <sz val="11"/>
      <color theme="2" tint="-0.499984740745262"/>
      <name val="ＭＳ Ｐゴシック"/>
      <family val="3"/>
      <charset val="128"/>
    </font>
    <font>
      <sz val="12"/>
      <color theme="2" tint="-0.499984740745262"/>
      <name val="ＭＳ Ｐゴシック"/>
      <family val="3"/>
      <charset val="128"/>
    </font>
    <font>
      <sz val="10"/>
      <color theme="0" tint="-0.34998626667073579"/>
      <name val="ＭＳ Ｐゴシック"/>
      <family val="3"/>
      <charset val="128"/>
    </font>
    <font>
      <sz val="9"/>
      <name val="ＭＳ Ｐゴシック"/>
      <family val="3"/>
      <charset val="128"/>
    </font>
    <font>
      <sz val="8"/>
      <name val="ＭＳ Ｐゴシック"/>
      <family val="3"/>
      <charset val="128"/>
    </font>
    <font>
      <vertAlign val="superscript"/>
      <sz val="12"/>
      <color theme="1"/>
      <name val="ＭＳ Ｐゴシック"/>
      <family val="3"/>
      <charset val="128"/>
    </font>
    <font>
      <u/>
      <sz val="11"/>
      <color theme="10"/>
      <name val="ＭＳ Ｐゴシック"/>
      <family val="3"/>
      <charset val="128"/>
    </font>
    <font>
      <b/>
      <sz val="10"/>
      <color rgb="FFFF0000"/>
      <name val="ＭＳ Ｐゴシック"/>
      <family val="3"/>
      <charset val="128"/>
    </font>
    <font>
      <sz val="10"/>
      <color rgb="FF000000"/>
      <name val="ＭＳ Ｐゴシック"/>
      <family val="3"/>
      <charset val="128"/>
    </font>
    <font>
      <sz val="10"/>
      <color rgb="FFFF0000"/>
      <name val="ＭＳ Ｐゴシック"/>
      <family val="3"/>
      <charset val="128"/>
    </font>
    <font>
      <sz val="9"/>
      <color theme="1"/>
      <name val="ＭＳ Ｐゴシック"/>
      <family val="3"/>
      <charset val="128"/>
    </font>
    <font>
      <sz val="9"/>
      <color theme="9" tint="-0.249977111117893"/>
      <name val="ＭＳ Ｐゴシック"/>
      <family val="3"/>
      <charset val="128"/>
    </font>
    <font>
      <sz val="9"/>
      <color rgb="FFC00000"/>
      <name val="ＭＳ Ｐゴシック"/>
      <family val="3"/>
      <charset val="128"/>
    </font>
    <font>
      <sz val="9"/>
      <color theme="1"/>
      <name val="ＭＳ ゴシック"/>
      <family val="2"/>
      <charset val="128"/>
      <scheme val="minor"/>
    </font>
    <font>
      <sz val="11"/>
      <color theme="1"/>
      <name val="ＭＳ Ｐ明朝"/>
      <family val="1"/>
      <charset val="128"/>
    </font>
    <font>
      <vertAlign val="superscript"/>
      <sz val="11"/>
      <color theme="1"/>
      <name val="ＭＳ Ｐ明朝"/>
      <family val="1"/>
      <charset val="128"/>
    </font>
    <font>
      <b/>
      <sz val="12"/>
      <color theme="1"/>
      <name val="ＭＳ Ｐ明朝"/>
      <family val="1"/>
      <charset val="128"/>
    </font>
    <font>
      <sz val="12"/>
      <color theme="1"/>
      <name val="ＭＳ Ｐ明朝"/>
      <family val="1"/>
      <charset val="128"/>
    </font>
    <font>
      <b/>
      <sz val="12"/>
      <color rgb="FFC00000"/>
      <name val="ＭＳ Ｐ明朝"/>
      <family val="1"/>
      <charset val="128"/>
    </font>
    <font>
      <sz val="16"/>
      <color theme="1"/>
      <name val="ＭＳ Ｐゴシック"/>
      <family val="3"/>
      <charset val="128"/>
    </font>
    <font>
      <sz val="16"/>
      <color theme="1"/>
      <name val="ＭＳ ゴシック"/>
      <family val="2"/>
      <charset val="128"/>
      <scheme val="minor"/>
    </font>
    <font>
      <sz val="10"/>
      <color theme="1"/>
      <name val="ＭＳ ゴシック"/>
      <family val="2"/>
      <charset val="128"/>
      <scheme val="minor"/>
    </font>
    <font>
      <b/>
      <sz val="12"/>
      <color indexed="8"/>
      <name val="ＭＳ Ｐ明朝"/>
      <family val="1"/>
      <charset val="128"/>
    </font>
    <font>
      <sz val="10.5"/>
      <color indexed="8"/>
      <name val="ＭＳ Ｐ明朝"/>
      <family val="1"/>
      <charset val="128"/>
    </font>
    <font>
      <b/>
      <sz val="10.5"/>
      <color indexed="8"/>
      <name val="ＭＳ Ｐ明朝"/>
      <family val="1"/>
      <charset val="128"/>
    </font>
    <font>
      <sz val="10"/>
      <color indexed="8"/>
      <name val="ＭＳ Ｐ明朝"/>
      <family val="1"/>
      <charset val="128"/>
    </font>
    <font>
      <u/>
      <sz val="10"/>
      <color theme="10"/>
      <name val="ＭＳ Ｐゴシック"/>
      <family val="3"/>
      <charset val="128"/>
    </font>
    <font>
      <vertAlign val="subscript"/>
      <sz val="10"/>
      <name val="ＭＳ Ｐゴシック"/>
      <family val="3"/>
      <charset val="128"/>
    </font>
    <font>
      <sz val="14"/>
      <name val="ＭＳ Ｐゴシック"/>
      <family val="3"/>
      <charset val="128"/>
    </font>
    <font>
      <sz val="12"/>
      <name val="ＭＳ Ｐゴシック"/>
      <family val="3"/>
      <charset val="128"/>
    </font>
    <font>
      <sz val="10"/>
      <color theme="5" tint="-0.499984740745262"/>
      <name val="ＭＳ Ｐゴシック"/>
      <family val="3"/>
      <charset val="128"/>
    </font>
  </fonts>
  <fills count="16">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CC"/>
        <bgColor indexed="64"/>
      </patternFill>
    </fill>
    <fill>
      <patternFill patternType="solid">
        <fgColor rgb="FFFFCCFF"/>
        <bgColor indexed="64"/>
      </patternFill>
    </fill>
    <fill>
      <patternFill patternType="solid">
        <fgColor rgb="FFFFFF00"/>
        <bgColor indexed="64"/>
      </patternFill>
    </fill>
    <fill>
      <patternFill patternType="solid">
        <fgColor rgb="FFE5F5FF"/>
        <bgColor indexed="64"/>
      </patternFill>
    </fill>
    <fill>
      <patternFill patternType="solid">
        <fgColor rgb="FFEFFFEF"/>
        <bgColor indexed="64"/>
      </patternFill>
    </fill>
    <fill>
      <patternFill patternType="solid">
        <fgColor theme="9" tint="0.39997558519241921"/>
        <bgColor indexed="64"/>
      </patternFill>
    </fill>
    <fill>
      <patternFill patternType="solid">
        <fgColor rgb="FFE4FFC9"/>
        <bgColor indexed="64"/>
      </patternFill>
    </fill>
    <fill>
      <patternFill patternType="solid">
        <fgColor theme="8" tint="0.79998168889431442"/>
        <bgColor indexed="64"/>
      </patternFill>
    </fill>
  </fills>
  <borders count="97">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theme="0"/>
      </left>
      <right style="thin">
        <color indexed="64"/>
      </right>
      <top/>
      <bottom/>
      <diagonal/>
    </border>
    <border>
      <left style="hair">
        <color indexed="64"/>
      </left>
      <right style="thin">
        <color indexed="64"/>
      </right>
      <top style="thin">
        <color indexed="64"/>
      </top>
      <bottom style="hair">
        <color indexed="64"/>
      </bottom>
      <diagonal/>
    </border>
    <border>
      <left style="double">
        <color indexed="64"/>
      </left>
      <right style="double">
        <color indexed="64"/>
      </right>
      <top style="double">
        <color indexed="64"/>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top style="hair">
        <color indexed="64"/>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auto="1"/>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0" fontId="8" fillId="0" borderId="0"/>
    <xf numFmtId="0" fontId="8" fillId="0" borderId="0"/>
    <xf numFmtId="0" fontId="23" fillId="0" borderId="0" applyNumberFormat="0" applyFill="0" applyBorder="0" applyAlignment="0" applyProtection="0">
      <alignment vertical="center"/>
    </xf>
    <xf numFmtId="0" fontId="8" fillId="0" borderId="0"/>
    <xf numFmtId="0" fontId="1" fillId="0" borderId="0">
      <alignment vertical="center"/>
    </xf>
  </cellStyleXfs>
  <cellXfs count="687">
    <xf numFmtId="0" fontId="0" fillId="0" borderId="0" xfId="0">
      <alignment vertical="center"/>
    </xf>
    <xf numFmtId="0" fontId="6" fillId="0" borderId="0" xfId="0" applyFont="1" applyFill="1">
      <alignment vertical="center"/>
    </xf>
    <xf numFmtId="0" fontId="6" fillId="0" borderId="0" xfId="0" applyFont="1" applyFill="1" applyAlignment="1">
      <alignment horizontal="center" vertical="center"/>
    </xf>
    <xf numFmtId="0" fontId="6" fillId="0" borderId="0" xfId="0" applyFont="1" applyFill="1" applyAlignment="1">
      <alignment vertical="center" shrinkToFit="1"/>
    </xf>
    <xf numFmtId="38" fontId="24" fillId="0" borderId="19" xfId="0" applyNumberFormat="1" applyFont="1" applyBorder="1">
      <alignment vertical="center"/>
    </xf>
    <xf numFmtId="38" fontId="24" fillId="0" borderId="53" xfId="0" applyNumberFormat="1" applyFont="1" applyBorder="1" applyAlignment="1">
      <alignment horizontal="center" vertical="center"/>
    </xf>
    <xf numFmtId="0" fontId="24" fillId="2" borderId="3" xfId="0" applyFont="1" applyFill="1" applyBorder="1" applyAlignment="1">
      <alignment horizontal="center" vertical="center"/>
    </xf>
    <xf numFmtId="0" fontId="6" fillId="0" borderId="0" xfId="0" applyFont="1">
      <alignment vertical="center"/>
    </xf>
    <xf numFmtId="0" fontId="6" fillId="0" borderId="0" xfId="0" applyFont="1" applyAlignment="1">
      <alignment vertical="center" wrapText="1"/>
    </xf>
    <xf numFmtId="0" fontId="13" fillId="0" borderId="0" xfId="0" applyFont="1">
      <alignment vertical="center"/>
    </xf>
    <xf numFmtId="0" fontId="26" fillId="0" borderId="0" xfId="0" applyFont="1" applyFill="1">
      <alignment vertical="center"/>
    </xf>
    <xf numFmtId="0" fontId="25" fillId="4" borderId="0" xfId="0" applyFont="1" applyFill="1" applyAlignment="1">
      <alignment horizontal="left" vertical="center"/>
    </xf>
    <xf numFmtId="0" fontId="26" fillId="4" borderId="0" xfId="0" applyFont="1" applyFill="1">
      <alignment vertical="center"/>
    </xf>
    <xf numFmtId="0" fontId="24" fillId="4" borderId="0" xfId="0" applyFont="1" applyFill="1">
      <alignment vertical="center"/>
    </xf>
    <xf numFmtId="0" fontId="24" fillId="4" borderId="0" xfId="0" applyFont="1" applyFill="1" applyAlignment="1">
      <alignment horizontal="center" vertical="center"/>
    </xf>
    <xf numFmtId="0" fontId="24" fillId="0" borderId="0" xfId="0" applyFont="1" applyAlignment="1">
      <alignment vertical="center" wrapText="1"/>
    </xf>
    <xf numFmtId="3" fontId="24" fillId="0" borderId="0" xfId="0" applyNumberFormat="1" applyFont="1">
      <alignment vertical="center"/>
    </xf>
    <xf numFmtId="3" fontId="24" fillId="0" borderId="0" xfId="0" applyNumberFormat="1" applyFont="1" applyFill="1" applyBorder="1">
      <alignment vertical="center"/>
    </xf>
    <xf numFmtId="3" fontId="24" fillId="0" borderId="0" xfId="0" applyNumberFormat="1" applyFont="1" applyBorder="1">
      <alignment vertical="center"/>
    </xf>
    <xf numFmtId="3" fontId="24" fillId="0" borderId="0" xfId="0" applyNumberFormat="1" applyFont="1" applyBorder="1" applyAlignment="1">
      <alignment horizontal="center" vertical="center"/>
    </xf>
    <xf numFmtId="3" fontId="24" fillId="0" borderId="0" xfId="0" applyNumberFormat="1" applyFont="1" applyAlignment="1">
      <alignment horizontal="center" vertical="center"/>
    </xf>
    <xf numFmtId="3" fontId="24" fillId="0" borderId="0" xfId="0" applyNumberFormat="1" applyFont="1" applyFill="1">
      <alignment vertical="center"/>
    </xf>
    <xf numFmtId="0" fontId="24" fillId="0" borderId="0" xfId="0" applyFont="1">
      <alignment vertical="center"/>
    </xf>
    <xf numFmtId="0" fontId="29" fillId="0" borderId="0" xfId="0" applyFont="1" applyFill="1">
      <alignment vertical="center"/>
    </xf>
    <xf numFmtId="0" fontId="24" fillId="0" borderId="0" xfId="0" applyFont="1" applyFill="1">
      <alignment vertical="center"/>
    </xf>
    <xf numFmtId="0" fontId="24" fillId="0" borderId="0" xfId="0" applyFont="1" applyFill="1" applyAlignment="1">
      <alignment horizontal="center" vertical="center"/>
    </xf>
    <xf numFmtId="0" fontId="24" fillId="0" borderId="0" xfId="0" applyFont="1" applyFill="1" applyAlignment="1">
      <alignment vertical="center" wrapText="1"/>
    </xf>
    <xf numFmtId="3" fontId="24" fillId="11" borderId="0" xfId="0" applyNumberFormat="1" applyFont="1" applyFill="1" applyBorder="1" applyAlignment="1">
      <alignment horizontal="center" vertical="center" shrinkToFit="1"/>
    </xf>
    <xf numFmtId="3" fontId="25" fillId="11" borderId="0" xfId="0" applyNumberFormat="1" applyFont="1" applyFill="1" applyBorder="1" applyAlignment="1">
      <alignment vertical="center" shrinkToFit="1"/>
    </xf>
    <xf numFmtId="3" fontId="24" fillId="0" borderId="0" xfId="0" applyNumberFormat="1" applyFont="1" applyFill="1" applyBorder="1" applyAlignment="1">
      <alignment vertical="center" shrinkToFit="1"/>
    </xf>
    <xf numFmtId="3" fontId="24" fillId="0" borderId="0" xfId="0" applyNumberFormat="1" applyFont="1" applyBorder="1" applyAlignment="1">
      <alignment horizontal="center" vertical="center" shrinkToFit="1"/>
    </xf>
    <xf numFmtId="3" fontId="24" fillId="0" borderId="0" xfId="0" applyNumberFormat="1" applyFont="1" applyAlignment="1">
      <alignment horizontal="center" vertical="center" shrinkToFit="1"/>
    </xf>
    <xf numFmtId="3" fontId="24" fillId="0" borderId="0" xfId="0" applyNumberFormat="1" applyFont="1" applyFill="1" applyAlignment="1">
      <alignment vertical="center" shrinkToFit="1"/>
    </xf>
    <xf numFmtId="0" fontId="26" fillId="0" borderId="3" xfId="0" applyFont="1" applyFill="1" applyBorder="1" applyAlignment="1">
      <alignment horizontal="center" vertical="center" wrapText="1"/>
    </xf>
    <xf numFmtId="3" fontId="29" fillId="11" borderId="3" xfId="0" applyNumberFormat="1" applyFont="1" applyFill="1" applyBorder="1" applyAlignment="1">
      <alignment vertical="center" wrapText="1"/>
    </xf>
    <xf numFmtId="0" fontId="24" fillId="0" borderId="0" xfId="0" applyFont="1" applyAlignment="1">
      <alignment horizontal="center" vertical="center"/>
    </xf>
    <xf numFmtId="0" fontId="24" fillId="0" borderId="0" xfId="0" applyFont="1" applyAlignment="1">
      <alignment horizontal="right" vertical="center" wrapText="1"/>
    </xf>
    <xf numFmtId="3" fontId="24" fillId="11" borderId="3" xfId="0" applyNumberFormat="1" applyFont="1" applyFill="1" applyBorder="1">
      <alignment vertical="center"/>
    </xf>
    <xf numFmtId="3" fontId="25" fillId="10" borderId="90" xfId="0" applyNumberFormat="1" applyFont="1" applyFill="1" applyBorder="1" applyAlignment="1">
      <alignment horizontal="center" vertical="center"/>
    </xf>
    <xf numFmtId="0" fontId="26" fillId="0" borderId="3"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5" fillId="0" borderId="27" xfId="0" applyFont="1" applyBorder="1" applyAlignment="1">
      <alignment horizontal="center" vertical="center"/>
    </xf>
    <xf numFmtId="0" fontId="24" fillId="14" borderId="2" xfId="0" applyFont="1" applyFill="1" applyBorder="1" applyAlignment="1">
      <alignment horizontal="center" vertical="center" shrinkToFit="1"/>
    </xf>
    <xf numFmtId="0" fontId="24" fillId="14" borderId="3" xfId="0" applyFont="1" applyFill="1" applyBorder="1" applyAlignment="1">
      <alignment horizontal="center" vertical="center" shrinkToFit="1"/>
    </xf>
    <xf numFmtId="3" fontId="24" fillId="14" borderId="5" xfId="0" applyNumberFormat="1" applyFont="1" applyFill="1" applyBorder="1" applyAlignment="1">
      <alignment horizontal="center" vertical="center" shrinkToFit="1"/>
    </xf>
    <xf numFmtId="3" fontId="25" fillId="10" borderId="55" xfId="0" applyNumberFormat="1" applyFont="1" applyFill="1" applyBorder="1" applyAlignment="1">
      <alignment horizontal="center" vertical="center" shrinkToFit="1"/>
    </xf>
    <xf numFmtId="3" fontId="24" fillId="0" borderId="0" xfId="0" applyNumberFormat="1" applyFont="1" applyFill="1" applyAlignment="1">
      <alignment horizontal="center" vertical="center" shrinkToFit="1"/>
    </xf>
    <xf numFmtId="3" fontId="24" fillId="14" borderId="3" xfId="0" applyNumberFormat="1" applyFont="1" applyFill="1" applyBorder="1" applyAlignment="1">
      <alignment horizontal="center" vertical="center" shrinkToFit="1"/>
    </xf>
    <xf numFmtId="3" fontId="25" fillId="14" borderId="3" xfId="0" applyNumberFormat="1" applyFont="1" applyFill="1" applyBorder="1" applyAlignment="1">
      <alignment horizontal="center" vertical="center" shrinkToFit="1"/>
    </xf>
    <xf numFmtId="0" fontId="26" fillId="0" borderId="5" xfId="0" applyFont="1" applyFill="1" applyBorder="1" applyAlignment="1">
      <alignment horizontal="center" vertical="center" shrinkToFit="1"/>
    </xf>
    <xf numFmtId="3" fontId="29" fillId="4" borderId="55" xfId="0" applyNumberFormat="1" applyFont="1" applyFill="1" applyBorder="1" applyAlignment="1">
      <alignment vertical="center" shrinkToFit="1"/>
    </xf>
    <xf numFmtId="0" fontId="24" fillId="0" borderId="12" xfId="0" applyFont="1" applyBorder="1" applyAlignment="1">
      <alignment vertical="center" wrapText="1"/>
    </xf>
    <xf numFmtId="3" fontId="24" fillId="0" borderId="14" xfId="0" applyNumberFormat="1" applyFont="1" applyBorder="1">
      <alignment vertical="center"/>
    </xf>
    <xf numFmtId="3" fontId="24" fillId="4" borderId="79" xfId="0" applyNumberFormat="1" applyFont="1" applyFill="1" applyBorder="1">
      <alignment vertical="center"/>
    </xf>
    <xf numFmtId="3" fontId="24" fillId="0" borderId="13" xfId="0" applyNumberFormat="1" applyFont="1" applyFill="1" applyBorder="1">
      <alignment vertical="center"/>
    </xf>
    <xf numFmtId="3" fontId="24" fillId="0" borderId="4" xfId="0" applyNumberFormat="1" applyFont="1" applyBorder="1">
      <alignment vertical="center"/>
    </xf>
    <xf numFmtId="3" fontId="24" fillId="0" borderId="7" xfId="0" applyNumberFormat="1" applyFont="1" applyBorder="1">
      <alignment vertical="center"/>
    </xf>
    <xf numFmtId="4" fontId="24" fillId="5" borderId="14" xfId="0" applyNumberFormat="1" applyFont="1" applyFill="1" applyBorder="1" applyAlignment="1">
      <alignment horizontal="center" vertical="center"/>
    </xf>
    <xf numFmtId="4" fontId="24" fillId="4" borderId="79" xfId="0" applyNumberFormat="1" applyFont="1" applyFill="1" applyBorder="1" applyAlignment="1">
      <alignment horizontal="center" vertical="center"/>
    </xf>
    <xf numFmtId="4" fontId="24" fillId="0" borderId="4" xfId="0" applyNumberFormat="1" applyFont="1" applyBorder="1" applyAlignment="1">
      <alignment horizontal="center" vertical="center"/>
    </xf>
    <xf numFmtId="3" fontId="24" fillId="0" borderId="4" xfId="0" applyNumberFormat="1" applyFont="1" applyBorder="1" applyAlignment="1">
      <alignment horizontal="center" vertical="center"/>
    </xf>
    <xf numFmtId="3" fontId="24" fillId="0" borderId="7" xfId="0" applyNumberFormat="1" applyFont="1" applyBorder="1" applyAlignment="1">
      <alignment vertical="center" wrapText="1"/>
    </xf>
    <xf numFmtId="3" fontId="30" fillId="0" borderId="0" xfId="0" applyNumberFormat="1" applyFont="1" applyAlignment="1">
      <alignment vertical="center" shrinkToFit="1"/>
    </xf>
    <xf numFmtId="0" fontId="26" fillId="0" borderId="0" xfId="0" applyFont="1" applyFill="1" applyAlignment="1">
      <alignment vertical="center" shrinkToFit="1"/>
    </xf>
    <xf numFmtId="0" fontId="24" fillId="0" borderId="0" xfId="0" applyFont="1" applyBorder="1" applyAlignment="1">
      <alignment vertical="center" wrapText="1"/>
    </xf>
    <xf numFmtId="3" fontId="24" fillId="0" borderId="15" xfId="0" applyNumberFormat="1" applyFont="1" applyBorder="1">
      <alignment vertical="center"/>
    </xf>
    <xf numFmtId="3" fontId="24" fillId="4" borderId="80" xfId="0" applyNumberFormat="1" applyFont="1" applyFill="1" applyBorder="1">
      <alignment vertical="center"/>
    </xf>
    <xf numFmtId="3" fontId="24" fillId="0" borderId="9" xfId="0" applyNumberFormat="1" applyFont="1" applyBorder="1">
      <alignment vertical="center"/>
    </xf>
    <xf numFmtId="3" fontId="24" fillId="0" borderId="13" xfId="0" applyNumberFormat="1" applyFont="1" applyBorder="1">
      <alignment vertical="center"/>
    </xf>
    <xf numFmtId="4" fontId="24" fillId="3" borderId="15" xfId="0" applyNumberFormat="1" applyFont="1" applyFill="1" applyBorder="1" applyAlignment="1">
      <alignment horizontal="center" vertical="center"/>
    </xf>
    <xf numFmtId="4" fontId="24" fillId="4" borderId="80" xfId="0" applyNumberFormat="1" applyFont="1" applyFill="1" applyBorder="1" applyAlignment="1">
      <alignment horizontal="center" vertical="center"/>
    </xf>
    <xf numFmtId="4" fontId="24" fillId="0" borderId="9" xfId="0" applyNumberFormat="1" applyFont="1" applyFill="1" applyBorder="1" applyAlignment="1">
      <alignment horizontal="center" vertical="center"/>
    </xf>
    <xf numFmtId="3" fontId="24" fillId="0" borderId="9" xfId="0" applyNumberFormat="1" applyFont="1" applyBorder="1" applyAlignment="1">
      <alignment horizontal="center" vertical="center"/>
    </xf>
    <xf numFmtId="3" fontId="24" fillId="0" borderId="13" xfId="0" applyNumberFormat="1" applyFont="1" applyBorder="1" applyAlignment="1">
      <alignment vertical="center" wrapText="1"/>
    </xf>
    <xf numFmtId="0" fontId="26" fillId="0" borderId="21" xfId="0" applyFont="1" applyFill="1" applyBorder="1" applyAlignment="1">
      <alignment horizontal="center" vertical="center" shrinkToFit="1"/>
    </xf>
    <xf numFmtId="3" fontId="29" fillId="4" borderId="73" xfId="0" applyNumberFormat="1" applyFont="1" applyFill="1" applyBorder="1" applyAlignment="1">
      <alignment vertical="center" shrinkToFit="1"/>
    </xf>
    <xf numFmtId="3" fontId="24" fillId="0" borderId="0" xfId="0" applyNumberFormat="1" applyFont="1" applyAlignment="1">
      <alignment vertical="center" shrinkToFit="1"/>
    </xf>
    <xf numFmtId="0" fontId="26" fillId="0" borderId="23" xfId="0" applyFont="1" applyFill="1" applyBorder="1" applyAlignment="1">
      <alignment horizontal="center" vertical="center" shrinkToFit="1"/>
    </xf>
    <xf numFmtId="3" fontId="29" fillId="4" borderId="74" xfId="0" applyNumberFormat="1" applyFont="1" applyFill="1" applyBorder="1" applyAlignment="1">
      <alignment vertical="center" shrinkToFit="1"/>
    </xf>
    <xf numFmtId="4" fontId="24" fillId="5" borderId="15" xfId="0" applyNumberFormat="1" applyFont="1" applyFill="1" applyBorder="1" applyAlignment="1">
      <alignment horizontal="center" vertical="center"/>
    </xf>
    <xf numFmtId="0" fontId="26" fillId="0" borderId="25" xfId="0" applyFont="1" applyFill="1" applyBorder="1" applyAlignment="1">
      <alignment horizontal="center" vertical="center" shrinkToFit="1"/>
    </xf>
    <xf numFmtId="3" fontId="29" fillId="4" borderId="75" xfId="0" applyNumberFormat="1" applyFont="1" applyFill="1" applyBorder="1" applyAlignment="1">
      <alignment vertical="center" shrinkToFit="1"/>
    </xf>
    <xf numFmtId="0" fontId="24" fillId="0" borderId="1" xfId="0" applyFont="1" applyBorder="1" applyAlignment="1">
      <alignment vertical="center" wrapText="1"/>
    </xf>
    <xf numFmtId="3" fontId="24" fillId="0" borderId="11" xfId="0" applyNumberFormat="1" applyFont="1" applyBorder="1">
      <alignment vertical="center"/>
    </xf>
    <xf numFmtId="3" fontId="24" fillId="4" borderId="81" xfId="0" applyNumberFormat="1" applyFont="1" applyFill="1" applyBorder="1">
      <alignment vertical="center"/>
    </xf>
    <xf numFmtId="3" fontId="24" fillId="0" borderId="8" xfId="0" applyNumberFormat="1" applyFont="1" applyBorder="1">
      <alignment vertical="center"/>
    </xf>
    <xf numFmtId="3" fontId="24" fillId="0" borderId="10" xfId="0" applyNumberFormat="1" applyFont="1" applyBorder="1">
      <alignment vertical="center"/>
    </xf>
    <xf numFmtId="4" fontId="24" fillId="4" borderId="81"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3" fontId="24" fillId="0" borderId="10" xfId="0" applyNumberFormat="1" applyFont="1" applyBorder="1" applyAlignment="1">
      <alignment vertical="center" wrapText="1"/>
    </xf>
    <xf numFmtId="0" fontId="26" fillId="0" borderId="13" xfId="0" applyFont="1" applyFill="1" applyBorder="1" applyAlignment="1">
      <alignment vertical="center" shrinkToFit="1"/>
    </xf>
    <xf numFmtId="0" fontId="26" fillId="0" borderId="8" xfId="0" applyFont="1" applyFill="1" applyBorder="1" applyAlignment="1">
      <alignment horizontal="center" vertical="center" shrinkToFit="1"/>
    </xf>
    <xf numFmtId="3" fontId="29" fillId="0" borderId="8" xfId="0" applyNumberFormat="1" applyFont="1" applyFill="1" applyBorder="1" applyAlignment="1">
      <alignment vertical="center" shrinkToFit="1"/>
    </xf>
    <xf numFmtId="3" fontId="24" fillId="4" borderId="82" xfId="0" applyNumberFormat="1" applyFont="1" applyFill="1" applyBorder="1">
      <alignment vertical="center"/>
    </xf>
    <xf numFmtId="4" fontId="24" fillId="3" borderId="14" xfId="0" applyNumberFormat="1" applyFont="1" applyFill="1" applyBorder="1" applyAlignment="1">
      <alignment horizontal="center" vertical="center"/>
    </xf>
    <xf numFmtId="4" fontId="24" fillId="4" borderId="82" xfId="0" applyNumberFormat="1" applyFont="1" applyFill="1" applyBorder="1" applyAlignment="1">
      <alignment horizontal="center" vertical="center"/>
    </xf>
    <xf numFmtId="4" fontId="24" fillId="0" borderId="4" xfId="0" applyNumberFormat="1" applyFont="1" applyFill="1" applyBorder="1" applyAlignment="1">
      <alignment horizontal="center" vertical="center"/>
    </xf>
    <xf numFmtId="0" fontId="26" fillId="0" borderId="3" xfId="0" applyFont="1" applyFill="1" applyBorder="1" applyAlignment="1">
      <alignment vertical="center" shrinkToFit="1"/>
    </xf>
    <xf numFmtId="176" fontId="26" fillId="0" borderId="3" xfId="0" applyNumberFormat="1" applyFont="1" applyFill="1" applyBorder="1" applyAlignment="1">
      <alignment vertical="center" shrinkToFit="1"/>
    </xf>
    <xf numFmtId="4" fontId="24" fillId="0" borderId="15" xfId="0" applyNumberFormat="1" applyFont="1" applyFill="1" applyBorder="1" applyAlignment="1">
      <alignment horizontal="center" vertical="center"/>
    </xf>
    <xf numFmtId="0" fontId="26" fillId="0" borderId="0" xfId="0" applyFont="1" applyFill="1" applyBorder="1" applyAlignment="1">
      <alignment vertical="center" shrinkToFit="1"/>
    </xf>
    <xf numFmtId="0" fontId="26" fillId="0" borderId="12" xfId="0" applyFont="1" applyFill="1" applyBorder="1" applyAlignment="1">
      <alignment horizontal="center" vertical="center" shrinkToFit="1"/>
    </xf>
    <xf numFmtId="38" fontId="26" fillId="0" borderId="12" xfId="0" applyNumberFormat="1" applyFont="1" applyFill="1" applyBorder="1" applyAlignment="1">
      <alignment vertical="center" shrinkToFit="1"/>
    </xf>
    <xf numFmtId="0" fontId="26" fillId="0" borderId="0" xfId="0" applyFont="1" applyFill="1" applyBorder="1">
      <alignment vertical="center"/>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6" fillId="0" borderId="7" xfId="0" applyFont="1" applyFill="1" applyBorder="1" applyAlignment="1">
      <alignment vertical="center" shrinkToFit="1"/>
    </xf>
    <xf numFmtId="4" fontId="24" fillId="0" borderId="8" xfId="0" applyNumberFormat="1" applyFont="1" applyFill="1" applyBorder="1" applyAlignment="1">
      <alignment horizontal="center" vertical="center"/>
    </xf>
    <xf numFmtId="0" fontId="26" fillId="0" borderId="0" xfId="0" applyFont="1" applyFill="1" applyAlignment="1">
      <alignment horizontal="center" vertical="center"/>
    </xf>
    <xf numFmtId="0" fontId="26" fillId="0" borderId="0" xfId="0" applyFont="1" applyFill="1" applyBorder="1" applyAlignment="1">
      <alignment horizontal="center" vertical="center"/>
    </xf>
    <xf numFmtId="4" fontId="24" fillId="3" borderId="11" xfId="0" applyNumberFormat="1" applyFont="1" applyFill="1" applyBorder="1" applyAlignment="1">
      <alignment horizontal="center" vertical="center"/>
    </xf>
    <xf numFmtId="3" fontId="24" fillId="0" borderId="51" xfId="0" applyNumberFormat="1" applyFont="1" applyBorder="1">
      <alignment vertical="center"/>
    </xf>
    <xf numFmtId="0" fontId="26" fillId="0" borderId="0" xfId="0" applyFont="1" applyFill="1" applyAlignment="1">
      <alignment vertical="top" wrapText="1"/>
    </xf>
    <xf numFmtId="3" fontId="24" fillId="0" borderId="50" xfId="0" applyNumberFormat="1" applyFont="1" applyBorder="1">
      <alignment vertical="center"/>
    </xf>
    <xf numFmtId="3" fontId="24" fillId="0" borderId="52" xfId="0" applyNumberFormat="1" applyFont="1" applyBorder="1">
      <alignment vertical="center"/>
    </xf>
    <xf numFmtId="3" fontId="24" fillId="0" borderId="76" xfId="0" applyNumberFormat="1" applyFont="1" applyBorder="1">
      <alignment vertical="center"/>
    </xf>
    <xf numFmtId="4" fontId="24" fillId="0" borderId="76" xfId="0" applyNumberFormat="1" applyFont="1" applyFill="1" applyBorder="1" applyAlignment="1">
      <alignment horizontal="center" vertical="center"/>
    </xf>
    <xf numFmtId="3" fontId="24" fillId="4" borderId="79" xfId="0" applyNumberFormat="1" applyFont="1" applyFill="1" applyBorder="1" applyAlignment="1">
      <alignment horizontal="center" vertical="center"/>
    </xf>
    <xf numFmtId="3" fontId="24" fillId="0" borderId="77" xfId="0" applyNumberFormat="1" applyFont="1" applyBorder="1">
      <alignment vertical="center"/>
    </xf>
    <xf numFmtId="4" fontId="24" fillId="0" borderId="77" xfId="0" applyNumberFormat="1" applyFont="1" applyFill="1" applyBorder="1" applyAlignment="1">
      <alignment horizontal="center" vertical="center"/>
    </xf>
    <xf numFmtId="3" fontId="24" fillId="4" borderId="80" xfId="0" applyNumberFormat="1" applyFont="1" applyFill="1" applyBorder="1" applyAlignment="1">
      <alignment horizontal="center" vertical="center"/>
    </xf>
    <xf numFmtId="3" fontId="24" fillId="0" borderId="78" xfId="0" applyNumberFormat="1" applyFont="1" applyBorder="1">
      <alignment vertical="center"/>
    </xf>
    <xf numFmtId="3" fontId="24" fillId="4" borderId="83" xfId="0" applyNumberFormat="1" applyFont="1" applyFill="1" applyBorder="1">
      <alignment vertical="center"/>
    </xf>
    <xf numFmtId="4" fontId="24" fillId="0" borderId="78" xfId="0" applyNumberFormat="1" applyFont="1" applyFill="1" applyBorder="1" applyAlignment="1">
      <alignment horizontal="center" vertical="center"/>
    </xf>
    <xf numFmtId="4" fontId="24" fillId="4" borderId="83" xfId="0" applyNumberFormat="1" applyFont="1" applyFill="1" applyBorder="1" applyAlignment="1">
      <alignment horizontal="center" vertical="center"/>
    </xf>
    <xf numFmtId="3" fontId="24" fillId="4" borderId="83" xfId="0" applyNumberFormat="1" applyFont="1" applyFill="1" applyBorder="1" applyAlignment="1">
      <alignment horizontal="center" vertical="center"/>
    </xf>
    <xf numFmtId="3" fontId="24" fillId="0" borderId="0" xfId="0" applyNumberFormat="1" applyFont="1" applyFill="1" applyAlignment="1">
      <alignment horizontal="center" vertical="center"/>
    </xf>
    <xf numFmtId="3" fontId="24" fillId="0" borderId="0" xfId="0" applyNumberFormat="1" applyFont="1" applyAlignment="1">
      <alignment vertical="center" wrapText="1"/>
    </xf>
    <xf numFmtId="3" fontId="24" fillId="0" borderId="0" xfId="0" applyNumberFormat="1" applyFont="1" applyFill="1" applyBorder="1" applyAlignment="1">
      <alignment horizontal="center" vertical="center"/>
    </xf>
    <xf numFmtId="40" fontId="24" fillId="4" borderId="79" xfId="0" applyNumberFormat="1" applyFont="1" applyFill="1" applyBorder="1" applyAlignment="1">
      <alignment horizontal="center" vertical="center"/>
    </xf>
    <xf numFmtId="40" fontId="24" fillId="0" borderId="0" xfId="0" applyNumberFormat="1" applyFont="1" applyFill="1" applyBorder="1">
      <alignment vertical="center"/>
    </xf>
    <xf numFmtId="40" fontId="24" fillId="0" borderId="4" xfId="0" applyNumberFormat="1" applyFont="1" applyFill="1" applyBorder="1" applyAlignment="1">
      <alignment horizontal="center" vertical="center"/>
    </xf>
    <xf numFmtId="40" fontId="24" fillId="3" borderId="15" xfId="0" applyNumberFormat="1" applyFont="1" applyFill="1" applyBorder="1" applyAlignment="1">
      <alignment horizontal="center" vertical="center"/>
    </xf>
    <xf numFmtId="40" fontId="24" fillId="4" borderId="80" xfId="0" applyNumberFormat="1" applyFont="1" applyFill="1" applyBorder="1" applyAlignment="1">
      <alignment horizontal="center" vertical="center"/>
    </xf>
    <xf numFmtId="40" fontId="24" fillId="0" borderId="9" xfId="0" applyNumberFormat="1" applyFont="1" applyFill="1" applyBorder="1" applyAlignment="1">
      <alignment horizontal="center" vertical="center"/>
    </xf>
    <xf numFmtId="40" fontId="24" fillId="5" borderId="15" xfId="0" applyNumberFormat="1" applyFont="1" applyFill="1" applyBorder="1" applyAlignment="1">
      <alignment horizontal="center" vertical="center"/>
    </xf>
    <xf numFmtId="40" fontId="24" fillId="3" borderId="14" xfId="0" applyNumberFormat="1" applyFont="1" applyFill="1" applyBorder="1" applyAlignment="1">
      <alignment horizontal="center" vertical="center"/>
    </xf>
    <xf numFmtId="40" fontId="24" fillId="4" borderId="82" xfId="0" applyNumberFormat="1" applyFont="1" applyFill="1" applyBorder="1" applyAlignment="1">
      <alignment horizontal="center" vertical="center"/>
    </xf>
    <xf numFmtId="40" fontId="24" fillId="4" borderId="81" xfId="0" applyNumberFormat="1" applyFont="1" applyFill="1" applyBorder="1" applyAlignment="1">
      <alignment horizontal="center" vertical="center"/>
    </xf>
    <xf numFmtId="40" fontId="24" fillId="0" borderId="8" xfId="0" applyNumberFormat="1" applyFont="1" applyFill="1" applyBorder="1" applyAlignment="1">
      <alignment horizontal="center" vertical="center"/>
    </xf>
    <xf numFmtId="40" fontId="24" fillId="3" borderId="11" xfId="0" applyNumberFormat="1" applyFont="1" applyFill="1" applyBorder="1" applyAlignment="1">
      <alignment horizontal="center" vertical="center"/>
    </xf>
    <xf numFmtId="0" fontId="24" fillId="0" borderId="3" xfId="0" applyFont="1" applyBorder="1">
      <alignment vertical="center"/>
    </xf>
    <xf numFmtId="0" fontId="24" fillId="0" borderId="6" xfId="0" applyFont="1" applyBorder="1" applyAlignment="1">
      <alignment vertical="center" wrapText="1"/>
    </xf>
    <xf numFmtId="3" fontId="24" fillId="0" borderId="5" xfId="0" applyNumberFormat="1" applyFont="1" applyBorder="1">
      <alignment vertical="center"/>
    </xf>
    <xf numFmtId="3" fontId="24" fillId="4" borderId="84" xfId="0" applyNumberFormat="1" applyFont="1" applyFill="1" applyBorder="1">
      <alignment vertical="center"/>
    </xf>
    <xf numFmtId="3" fontId="24" fillId="0" borderId="3" xfId="0" applyNumberFormat="1" applyFont="1" applyBorder="1">
      <alignment vertical="center"/>
    </xf>
    <xf numFmtId="3" fontId="24" fillId="0" borderId="2" xfId="0" applyNumberFormat="1" applyFont="1" applyBorder="1">
      <alignment vertical="center"/>
    </xf>
    <xf numFmtId="40" fontId="24" fillId="3" borderId="5" xfId="0" applyNumberFormat="1" applyFont="1" applyFill="1" applyBorder="1" applyAlignment="1">
      <alignment horizontal="center" vertical="center"/>
    </xf>
    <xf numFmtId="40" fontId="24" fillId="4" borderId="84" xfId="0" applyNumberFormat="1" applyFont="1" applyFill="1" applyBorder="1" applyAlignment="1">
      <alignment horizontal="center" vertical="center"/>
    </xf>
    <xf numFmtId="40" fontId="24" fillId="0" borderId="3" xfId="0" applyNumberFormat="1" applyFont="1" applyFill="1" applyBorder="1" applyAlignment="1">
      <alignment horizontal="center" vertical="center"/>
    </xf>
    <xf numFmtId="3" fontId="24" fillId="0" borderId="2" xfId="0" applyNumberFormat="1" applyFont="1" applyBorder="1" applyAlignment="1">
      <alignment vertical="center" wrapText="1"/>
    </xf>
    <xf numFmtId="40" fontId="24" fillId="0" borderId="76" xfId="0" applyNumberFormat="1" applyFont="1" applyBorder="1" applyAlignment="1">
      <alignment horizontal="center" vertical="center"/>
    </xf>
    <xf numFmtId="40" fontId="24" fillId="0" borderId="77" xfId="0" applyNumberFormat="1" applyFont="1" applyBorder="1" applyAlignment="1">
      <alignment horizontal="center" vertical="center"/>
    </xf>
    <xf numFmtId="40" fontId="24" fillId="0" borderId="78" xfId="0" applyNumberFormat="1" applyFont="1" applyBorder="1" applyAlignment="1">
      <alignment horizontal="center" vertical="center"/>
    </xf>
    <xf numFmtId="40" fontId="24" fillId="4" borderId="83" xfId="0" applyNumberFormat="1" applyFont="1" applyFill="1" applyBorder="1" applyAlignment="1">
      <alignment horizontal="center" vertical="center"/>
    </xf>
    <xf numFmtId="3" fontId="24" fillId="0" borderId="0" xfId="0" applyNumberFormat="1" applyFont="1" applyFill="1" applyAlignment="1">
      <alignment vertical="center" wrapText="1"/>
    </xf>
    <xf numFmtId="0" fontId="25" fillId="0" borderId="27" xfId="0" applyFont="1" applyBorder="1" applyAlignment="1">
      <alignment horizontal="center" vertical="center" shrinkToFit="1"/>
    </xf>
    <xf numFmtId="3" fontId="24" fillId="14" borderId="11" xfId="0" applyNumberFormat="1" applyFont="1" applyFill="1" applyBorder="1" applyAlignment="1">
      <alignment horizontal="center" vertical="center" shrinkToFit="1"/>
    </xf>
    <xf numFmtId="3" fontId="25" fillId="10" borderId="83" xfId="0" applyNumberFormat="1" applyFont="1" applyFill="1" applyBorder="1" applyAlignment="1">
      <alignment horizontal="center" vertical="center" shrinkToFit="1"/>
    </xf>
    <xf numFmtId="3" fontId="24" fillId="14" borderId="4" xfId="0" applyNumberFormat="1" applyFont="1" applyFill="1" applyBorder="1" applyAlignment="1">
      <alignment horizontal="center" vertical="center" shrinkToFit="1"/>
    </xf>
    <xf numFmtId="0" fontId="6" fillId="0" borderId="0" xfId="0" applyFont="1" applyFill="1" applyAlignment="1">
      <alignment vertical="center"/>
    </xf>
    <xf numFmtId="3" fontId="6" fillId="0" borderId="0" xfId="0" applyNumberFormat="1" applyFont="1" applyFill="1">
      <alignment vertical="center"/>
    </xf>
    <xf numFmtId="3" fontId="6" fillId="11" borderId="3" xfId="0" applyNumberFormat="1" applyFont="1" applyFill="1" applyBorder="1">
      <alignment vertical="center"/>
    </xf>
    <xf numFmtId="3" fontId="6" fillId="11" borderId="2" xfId="0" applyNumberFormat="1" applyFont="1" applyFill="1" applyBorder="1">
      <alignment vertical="center"/>
    </xf>
    <xf numFmtId="0" fontId="6" fillId="0" borderId="0" xfId="0" applyFont="1" applyFill="1" applyBorder="1" applyAlignment="1">
      <alignment horizontal="center" vertical="center"/>
    </xf>
    <xf numFmtId="3" fontId="11" fillId="0" borderId="0" xfId="0" applyNumberFormat="1" applyFont="1" applyFill="1" applyAlignment="1">
      <alignment horizontal="center" vertical="center"/>
    </xf>
    <xf numFmtId="0" fontId="11" fillId="0" borderId="27" xfId="0" applyFont="1" applyFill="1" applyBorder="1" applyAlignment="1">
      <alignment horizontal="center" vertical="center"/>
    </xf>
    <xf numFmtId="0" fontId="6" fillId="14" borderId="2" xfId="0" applyFont="1" applyFill="1" applyBorder="1" applyAlignment="1">
      <alignment horizontal="center" vertical="center" shrinkToFit="1"/>
    </xf>
    <xf numFmtId="0" fontId="6" fillId="14" borderId="3" xfId="0" applyFont="1" applyFill="1" applyBorder="1" applyAlignment="1">
      <alignment horizontal="center" vertical="center" shrinkToFit="1"/>
    </xf>
    <xf numFmtId="3" fontId="6" fillId="10" borderId="55" xfId="0" applyNumberFormat="1" applyFont="1" applyFill="1" applyBorder="1" applyAlignment="1">
      <alignment horizontal="center" vertical="center" shrinkToFit="1"/>
    </xf>
    <xf numFmtId="0" fontId="6" fillId="0" borderId="12" xfId="0" applyFont="1" applyFill="1" applyBorder="1" applyAlignment="1">
      <alignment vertical="center"/>
    </xf>
    <xf numFmtId="3" fontId="6" fillId="4" borderId="9" xfId="0" applyNumberFormat="1" applyFont="1" applyFill="1" applyBorder="1">
      <alignment vertical="center"/>
    </xf>
    <xf numFmtId="0" fontId="6" fillId="0" borderId="12" xfId="0" applyFont="1" applyFill="1" applyBorder="1" applyAlignment="1">
      <alignment vertical="center" shrinkToFit="1"/>
    </xf>
    <xf numFmtId="3" fontId="6" fillId="4" borderId="7" xfId="0" applyNumberFormat="1" applyFont="1" applyFill="1" applyBorder="1">
      <alignment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3" fontId="6" fillId="4" borderId="13" xfId="0" applyNumberFormat="1" applyFont="1" applyFill="1" applyBorder="1">
      <alignment vertical="center"/>
    </xf>
    <xf numFmtId="0" fontId="6" fillId="7" borderId="0" xfId="0" applyFont="1" applyFill="1" applyAlignment="1">
      <alignment horizontal="center" vertical="center"/>
    </xf>
    <xf numFmtId="0" fontId="6" fillId="7" borderId="9" xfId="0" applyFont="1" applyFill="1" applyBorder="1" applyAlignment="1">
      <alignment vertical="center"/>
    </xf>
    <xf numFmtId="0" fontId="6" fillId="7" borderId="0" xfId="0" applyFont="1" applyFill="1" applyBorder="1" applyAlignment="1">
      <alignment vertical="center"/>
    </xf>
    <xf numFmtId="3" fontId="6" fillId="7" borderId="9" xfId="0" applyNumberFormat="1" applyFont="1" applyFill="1" applyBorder="1">
      <alignment vertical="center"/>
    </xf>
    <xf numFmtId="0" fontId="6" fillId="0" borderId="0" xfId="0" applyFont="1" applyBorder="1" applyAlignment="1">
      <alignment vertical="center" wrapText="1"/>
    </xf>
    <xf numFmtId="0" fontId="6" fillId="0" borderId="1" xfId="0" applyFont="1" applyFill="1" applyBorder="1" applyAlignment="1">
      <alignment vertical="center"/>
    </xf>
    <xf numFmtId="3" fontId="6" fillId="4" borderId="8" xfId="0" applyNumberFormat="1" applyFont="1" applyFill="1" applyBorder="1">
      <alignment vertical="center"/>
    </xf>
    <xf numFmtId="0" fontId="6" fillId="0" borderId="1" xfId="0" applyFont="1" applyFill="1" applyBorder="1" applyAlignment="1">
      <alignment vertical="center" shrinkToFit="1"/>
    </xf>
    <xf numFmtId="3" fontId="6" fillId="4" borderId="10" xfId="0" applyNumberFormat="1" applyFont="1" applyFill="1" applyBorder="1">
      <alignment vertical="center"/>
    </xf>
    <xf numFmtId="3" fontId="6" fillId="4" borderId="4" xfId="0" applyNumberFormat="1" applyFont="1" applyFill="1" applyBorder="1">
      <alignment vertical="center"/>
    </xf>
    <xf numFmtId="0" fontId="6" fillId="0" borderId="3" xfId="0" applyFont="1" applyFill="1" applyBorder="1">
      <alignment vertical="center"/>
    </xf>
    <xf numFmtId="0" fontId="6" fillId="0" borderId="6" xfId="0" applyFont="1" applyFill="1" applyBorder="1" applyAlignment="1">
      <alignment vertical="center" shrinkToFit="1"/>
    </xf>
    <xf numFmtId="3" fontId="6" fillId="0" borderId="2" xfId="0" applyNumberFormat="1" applyFont="1" applyFill="1" applyBorder="1">
      <alignment vertical="center"/>
    </xf>
    <xf numFmtId="3" fontId="6" fillId="4" borderId="4" xfId="0" applyNumberFormat="1" applyFont="1" applyFill="1" applyBorder="1" applyAlignment="1">
      <alignment vertical="center"/>
    </xf>
    <xf numFmtId="3" fontId="6" fillId="4" borderId="9" xfId="0" applyNumberFormat="1" applyFont="1" applyFill="1" applyBorder="1" applyAlignment="1">
      <alignment vertical="center"/>
    </xf>
    <xf numFmtId="3" fontId="6" fillId="4" borderId="8" xfId="0" applyNumberFormat="1" applyFont="1" applyFill="1" applyBorder="1" applyAlignment="1">
      <alignment vertical="center"/>
    </xf>
    <xf numFmtId="0" fontId="13" fillId="0" borderId="0" xfId="0" applyFont="1" applyAlignment="1"/>
    <xf numFmtId="0" fontId="13" fillId="0" borderId="0" xfId="0" applyFont="1" applyAlignment="1">
      <alignment horizontal="center"/>
    </xf>
    <xf numFmtId="0" fontId="13" fillId="0" borderId="0" xfId="0" applyFont="1" applyAlignment="1">
      <alignment shrinkToFit="1"/>
    </xf>
    <xf numFmtId="0" fontId="13" fillId="0" borderId="0" xfId="0" applyFont="1" applyAlignment="1">
      <alignment horizontal="center" shrinkToFit="1"/>
    </xf>
    <xf numFmtId="0" fontId="13" fillId="0" borderId="86" xfId="0" applyFont="1" applyBorder="1" applyAlignment="1">
      <alignment shrinkToFit="1"/>
    </xf>
    <xf numFmtId="38" fontId="16" fillId="0" borderId="86" xfId="0" applyNumberFormat="1" applyFont="1" applyBorder="1" applyAlignment="1">
      <alignment shrinkToFit="1"/>
    </xf>
    <xf numFmtId="38" fontId="13" fillId="0" borderId="86" xfId="0" applyNumberFormat="1" applyFont="1" applyBorder="1" applyAlignment="1">
      <alignment shrinkToFit="1"/>
    </xf>
    <xf numFmtId="38" fontId="31" fillId="0" borderId="0" xfId="0" applyNumberFormat="1" applyFont="1" applyAlignment="1">
      <alignment horizontal="center" shrinkToFit="1"/>
    </xf>
    <xf numFmtId="0" fontId="31" fillId="0" borderId="0" xfId="0" applyFont="1" applyAlignment="1">
      <alignment horizontal="center" shrinkToFit="1"/>
    </xf>
    <xf numFmtId="0" fontId="13" fillId="0" borderId="30" xfId="0" quotePrefix="1" applyFont="1" applyBorder="1" applyAlignment="1">
      <alignment shrinkToFit="1"/>
    </xf>
    <xf numFmtId="38" fontId="13" fillId="0" borderId="30" xfId="0" applyNumberFormat="1" applyFont="1" applyBorder="1" applyAlignment="1">
      <alignment shrinkToFit="1"/>
    </xf>
    <xf numFmtId="184" fontId="13" fillId="0" borderId="0" xfId="0" applyNumberFormat="1" applyFont="1" applyAlignment="1">
      <alignment shrinkToFit="1"/>
    </xf>
    <xf numFmtId="176" fontId="31" fillId="0" borderId="0" xfId="0" applyNumberFormat="1" applyFont="1" applyAlignment="1">
      <alignment horizontal="center" shrinkToFit="1"/>
    </xf>
    <xf numFmtId="176" fontId="13" fillId="0" borderId="0" xfId="0" applyNumberFormat="1" applyFont="1" applyAlignment="1">
      <alignment shrinkToFit="1"/>
    </xf>
    <xf numFmtId="0" fontId="13" fillId="0" borderId="30" xfId="0" applyFont="1" applyBorder="1" applyAlignment="1">
      <alignment shrinkToFit="1"/>
    </xf>
    <xf numFmtId="3" fontId="16" fillId="0" borderId="30" xfId="0" applyNumberFormat="1" applyFont="1" applyBorder="1" applyAlignment="1">
      <alignment shrinkToFit="1"/>
    </xf>
    <xf numFmtId="3" fontId="13" fillId="0" borderId="30" xfId="0" applyNumberFormat="1" applyFont="1" applyBorder="1" applyAlignment="1">
      <alignment shrinkToFit="1"/>
    </xf>
    <xf numFmtId="3" fontId="31" fillId="0" borderId="0" xfId="0" applyNumberFormat="1" applyFont="1" applyAlignment="1">
      <alignment horizontal="center" shrinkToFit="1"/>
    </xf>
    <xf numFmtId="0" fontId="16" fillId="0" borderId="30" xfId="0" applyFont="1" applyBorder="1" applyAlignment="1">
      <alignment shrinkToFit="1"/>
    </xf>
    <xf numFmtId="0" fontId="32" fillId="0" borderId="0" xfId="0" applyFont="1" applyAlignment="1">
      <alignment horizontal="center" shrinkToFit="1"/>
    </xf>
    <xf numFmtId="183" fontId="32" fillId="0" borderId="0" xfId="0" applyNumberFormat="1" applyFont="1" applyAlignment="1">
      <alignment horizontal="center" shrinkToFit="1"/>
    </xf>
    <xf numFmtId="183" fontId="13" fillId="0" borderId="0" xfId="0" applyNumberFormat="1" applyFont="1" applyAlignment="1">
      <alignment shrinkToFit="1"/>
    </xf>
    <xf numFmtId="183" fontId="13" fillId="0" borderId="0" xfId="0" applyNumberFormat="1" applyFont="1" applyAlignment="1">
      <alignment horizontal="center" shrinkToFit="1"/>
    </xf>
    <xf numFmtId="40" fontId="13" fillId="0" borderId="86" xfId="0" applyNumberFormat="1" applyFont="1" applyBorder="1" applyAlignment="1">
      <alignment shrinkToFit="1"/>
    </xf>
    <xf numFmtId="0" fontId="13" fillId="0" borderId="86" xfId="0" applyFont="1" applyBorder="1" applyAlignment="1"/>
    <xf numFmtId="40" fontId="13" fillId="0" borderId="86" xfId="0" applyNumberFormat="1" applyFont="1" applyBorder="1" applyAlignment="1"/>
    <xf numFmtId="0" fontId="33" fillId="0" borderId="0" xfId="0" applyFont="1" applyFill="1" applyAlignment="1">
      <alignment horizontal="center" vertical="center"/>
    </xf>
    <xf numFmtId="0" fontId="26" fillId="0" borderId="0" xfId="0" applyFont="1" applyAlignment="1">
      <alignment horizontal="center" vertical="center"/>
    </xf>
    <xf numFmtId="0" fontId="26" fillId="0" borderId="0" xfId="0" applyFont="1">
      <alignment vertical="center"/>
    </xf>
    <xf numFmtId="0" fontId="26" fillId="0" borderId="0" xfId="0" applyFont="1" applyAlignment="1">
      <alignment vertical="center"/>
    </xf>
    <xf numFmtId="0" fontId="29" fillId="0" borderId="0" xfId="0" applyFont="1" applyAlignment="1">
      <alignment horizontal="center" vertical="center"/>
    </xf>
    <xf numFmtId="0" fontId="26" fillId="0" borderId="0" xfId="0" applyFont="1" applyFill="1" applyAlignment="1">
      <alignment horizontal="center" vertical="center" shrinkToFit="1"/>
    </xf>
    <xf numFmtId="0" fontId="33" fillId="0" borderId="0" xfId="0" applyFont="1" applyFill="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9" fillId="0" borderId="0" xfId="0" applyFont="1" applyAlignment="1">
      <alignment horizontal="center" vertical="center" wrapText="1"/>
    </xf>
    <xf numFmtId="3" fontId="26" fillId="0" borderId="0" xfId="0" applyNumberFormat="1" applyFont="1" applyFill="1">
      <alignment vertical="center"/>
    </xf>
    <xf numFmtId="3" fontId="24" fillId="0" borderId="0" xfId="0" applyNumberFormat="1" applyFont="1" applyBorder="1" applyAlignment="1">
      <alignment horizontal="right" vertical="center"/>
    </xf>
    <xf numFmtId="49" fontId="26" fillId="0" borderId="0" xfId="0" applyNumberFormat="1" applyFont="1" applyFill="1">
      <alignment vertical="center"/>
    </xf>
    <xf numFmtId="49" fontId="9" fillId="0" borderId="0" xfId="0" applyNumberFormat="1" applyFont="1" applyFill="1">
      <alignment vertical="center"/>
    </xf>
    <xf numFmtId="0" fontId="34" fillId="0" borderId="0" xfId="0" applyFont="1" applyFill="1">
      <alignment vertical="center"/>
    </xf>
    <xf numFmtId="0" fontId="8" fillId="0" borderId="0" xfId="0" applyFont="1">
      <alignment vertical="center"/>
    </xf>
    <xf numFmtId="0" fontId="26" fillId="0" borderId="0" xfId="0" applyFont="1" applyFill="1" applyAlignment="1">
      <alignment horizontal="right" vertical="center"/>
    </xf>
    <xf numFmtId="0" fontId="26" fillId="0" borderId="31" xfId="0" applyFont="1" applyFill="1" applyBorder="1" applyAlignment="1">
      <alignment horizontal="center" vertical="center"/>
    </xf>
    <xf numFmtId="0" fontId="26" fillId="0" borderId="32" xfId="0" applyFont="1" applyFill="1" applyBorder="1" applyAlignment="1">
      <alignment horizontal="center" vertical="center"/>
    </xf>
    <xf numFmtId="0" fontId="26" fillId="0" borderId="16" xfId="0" applyFont="1" applyFill="1" applyBorder="1" applyAlignment="1">
      <alignment horizontal="center" vertical="center"/>
    </xf>
    <xf numFmtId="0" fontId="26" fillId="0" borderId="56" xfId="0" applyFont="1" applyFill="1" applyBorder="1" applyAlignment="1">
      <alignment horizontal="center" vertical="center"/>
    </xf>
    <xf numFmtId="0" fontId="26" fillId="0" borderId="33"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1" xfId="0" applyFont="1" applyFill="1" applyBorder="1" applyAlignment="1">
      <alignment horizontal="center" vertical="center"/>
    </xf>
    <xf numFmtId="0" fontId="34" fillId="0" borderId="0" xfId="0" applyFont="1" applyFill="1" applyAlignment="1">
      <alignment vertical="center" shrinkToFit="1"/>
    </xf>
    <xf numFmtId="0" fontId="34" fillId="0" borderId="34" xfId="0" applyFont="1" applyFill="1" applyBorder="1" applyAlignment="1">
      <alignment vertical="center" wrapText="1"/>
    </xf>
    <xf numFmtId="0" fontId="34" fillId="0" borderId="35" xfId="0" applyFont="1" applyFill="1" applyBorder="1" applyAlignment="1">
      <alignment vertical="center" wrapText="1"/>
    </xf>
    <xf numFmtId="0" fontId="35" fillId="0" borderId="35" xfId="0" applyFont="1" applyFill="1" applyBorder="1" applyAlignment="1">
      <alignment vertical="center" wrapText="1"/>
    </xf>
    <xf numFmtId="0" fontId="34" fillId="6" borderId="18" xfId="0" applyFont="1" applyFill="1" applyBorder="1" applyAlignment="1">
      <alignment vertical="center" wrapText="1"/>
    </xf>
    <xf numFmtId="0" fontId="34" fillId="0" borderId="58" xfId="0" applyFont="1" applyFill="1" applyBorder="1" applyAlignment="1">
      <alignment vertical="center" wrapText="1"/>
    </xf>
    <xf numFmtId="0" fontId="34" fillId="0" borderId="36" xfId="0" applyFont="1" applyFill="1" applyBorder="1" applyAlignment="1">
      <alignment vertical="center" wrapText="1"/>
    </xf>
    <xf numFmtId="0" fontId="34" fillId="0" borderId="18" xfId="0" applyFont="1" applyFill="1" applyBorder="1" applyAlignment="1">
      <alignment vertical="center" wrapText="1"/>
    </xf>
    <xf numFmtId="0" fontId="34" fillId="0" borderId="26" xfId="0" applyFont="1" applyFill="1" applyBorder="1" applyAlignment="1">
      <alignment vertical="center" wrapText="1"/>
    </xf>
    <xf numFmtId="0" fontId="34" fillId="6" borderId="25" xfId="0" applyFont="1" applyFill="1" applyBorder="1" applyAlignment="1">
      <alignment vertical="center" wrapText="1"/>
    </xf>
    <xf numFmtId="0" fontId="26" fillId="0" borderId="37" xfId="0" applyFont="1" applyFill="1" applyBorder="1" applyAlignment="1">
      <alignment horizontal="center" vertical="center" shrinkToFit="1"/>
    </xf>
    <xf numFmtId="0" fontId="26" fillId="0" borderId="38" xfId="0" applyFont="1" applyFill="1" applyBorder="1" applyAlignment="1">
      <alignment vertical="center" shrinkToFit="1"/>
    </xf>
    <xf numFmtId="180" fontId="26" fillId="0" borderId="37" xfId="0" applyNumberFormat="1" applyFont="1" applyFill="1" applyBorder="1" applyAlignment="1">
      <alignment vertical="center" shrinkToFit="1"/>
    </xf>
    <xf numFmtId="180" fontId="26" fillId="0" borderId="39" xfId="0" applyNumberFormat="1" applyFont="1" applyFill="1" applyBorder="1" applyAlignment="1">
      <alignment vertical="center" shrinkToFit="1"/>
    </xf>
    <xf numFmtId="180" fontId="26" fillId="0" borderId="38" xfId="0" applyNumberFormat="1" applyFont="1" applyFill="1" applyBorder="1" applyAlignment="1">
      <alignment vertical="center" shrinkToFit="1"/>
    </xf>
    <xf numFmtId="180" fontId="26" fillId="0" borderId="59" xfId="0" applyNumberFormat="1" applyFont="1" applyFill="1" applyBorder="1" applyAlignment="1">
      <alignment vertical="center" shrinkToFit="1"/>
    </xf>
    <xf numFmtId="180" fontId="26" fillId="0" borderId="60" xfId="0" applyNumberFormat="1" applyFont="1" applyFill="1" applyBorder="1" applyAlignment="1">
      <alignment vertical="center" shrinkToFit="1"/>
    </xf>
    <xf numFmtId="180" fontId="26" fillId="0" borderId="40" xfId="0" applyNumberFormat="1" applyFont="1" applyFill="1" applyBorder="1" applyAlignment="1">
      <alignment vertical="center" shrinkToFit="1"/>
    </xf>
    <xf numFmtId="180" fontId="26" fillId="0" borderId="61" xfId="0" applyNumberFormat="1" applyFont="1" applyFill="1" applyBorder="1" applyAlignment="1">
      <alignment vertical="center" shrinkToFit="1"/>
    </xf>
    <xf numFmtId="180" fontId="26" fillId="0" borderId="62" xfId="0" applyNumberFormat="1" applyFont="1" applyFill="1" applyBorder="1" applyAlignment="1">
      <alignment vertical="center" shrinkToFit="1"/>
    </xf>
    <xf numFmtId="0" fontId="26" fillId="0" borderId="41" xfId="0" applyFont="1" applyFill="1" applyBorder="1" applyAlignment="1">
      <alignment horizontal="center" vertical="center" shrinkToFit="1"/>
    </xf>
    <xf numFmtId="0" fontId="26" fillId="0" borderId="42" xfId="0" applyFont="1" applyFill="1" applyBorder="1" applyAlignment="1">
      <alignment vertical="center" shrinkToFit="1"/>
    </xf>
    <xf numFmtId="180" fontId="26" fillId="0" borderId="41" xfId="0" applyNumberFormat="1" applyFont="1" applyFill="1" applyBorder="1" applyAlignment="1">
      <alignment vertical="center" shrinkToFit="1"/>
    </xf>
    <xf numFmtId="180" fontId="26" fillId="0" borderId="20" xfId="0" applyNumberFormat="1" applyFont="1" applyFill="1" applyBorder="1" applyAlignment="1">
      <alignment vertical="center" shrinkToFit="1"/>
    </xf>
    <xf numFmtId="180" fontId="26" fillId="0" borderId="42" xfId="0" applyNumberFormat="1" applyFont="1" applyFill="1" applyBorder="1" applyAlignment="1">
      <alignment vertical="center" shrinkToFit="1"/>
    </xf>
    <xf numFmtId="180" fontId="26" fillId="0" borderId="17" xfId="0" applyNumberFormat="1" applyFont="1" applyFill="1" applyBorder="1" applyAlignment="1">
      <alignment vertical="center" shrinkToFit="1"/>
    </xf>
    <xf numFmtId="180" fontId="26" fillId="0" borderId="57" xfId="0" applyNumberFormat="1" applyFont="1" applyFill="1" applyBorder="1" applyAlignment="1">
      <alignment vertical="center" shrinkToFit="1"/>
    </xf>
    <xf numFmtId="180" fontId="26" fillId="0" borderId="28" xfId="0" applyNumberFormat="1" applyFont="1" applyFill="1" applyBorder="1" applyAlignment="1">
      <alignment vertical="center" shrinkToFit="1"/>
    </xf>
    <xf numFmtId="180" fontId="26" fillId="0" borderId="24" xfId="0" applyNumberFormat="1" applyFont="1" applyFill="1" applyBorder="1" applyAlignment="1">
      <alignment vertical="center" shrinkToFit="1"/>
    </xf>
    <xf numFmtId="180" fontId="26" fillId="0" borderId="23" xfId="0" applyNumberFormat="1" applyFont="1" applyFill="1" applyBorder="1" applyAlignment="1">
      <alignment vertical="center" shrinkToFit="1"/>
    </xf>
    <xf numFmtId="0" fontId="26" fillId="0" borderId="43" xfId="0" applyFont="1" applyFill="1" applyBorder="1" applyAlignment="1">
      <alignment horizontal="center" vertical="center" shrinkToFit="1"/>
    </xf>
    <xf numFmtId="0" fontId="26" fillId="0" borderId="44" xfId="0" applyFont="1" applyFill="1" applyBorder="1" applyAlignment="1">
      <alignment vertical="center" shrinkToFit="1"/>
    </xf>
    <xf numFmtId="180" fontId="26" fillId="0" borderId="43" xfId="0" applyNumberFormat="1" applyFont="1" applyFill="1" applyBorder="1" applyAlignment="1">
      <alignment vertical="center" shrinkToFit="1"/>
    </xf>
    <xf numFmtId="180" fontId="26" fillId="0" borderId="45" xfId="0" applyNumberFormat="1" applyFont="1" applyFill="1" applyBorder="1" applyAlignment="1">
      <alignment vertical="center" shrinkToFit="1"/>
    </xf>
    <xf numFmtId="180" fontId="26" fillId="0" borderId="44" xfId="0" applyNumberFormat="1" applyFont="1" applyFill="1" applyBorder="1" applyAlignment="1">
      <alignment vertical="center" shrinkToFit="1"/>
    </xf>
    <xf numFmtId="180" fontId="26" fillId="0" borderId="63" xfId="0" applyNumberFormat="1" applyFont="1" applyFill="1" applyBorder="1" applyAlignment="1">
      <alignment vertical="center" shrinkToFit="1"/>
    </xf>
    <xf numFmtId="180" fontId="26" fillId="0" borderId="64" xfId="0" applyNumberFormat="1" applyFont="1" applyFill="1" applyBorder="1" applyAlignment="1">
      <alignment vertical="center" shrinkToFit="1"/>
    </xf>
    <xf numFmtId="180" fontId="26" fillId="0" borderId="46" xfId="0" applyNumberFormat="1" applyFont="1" applyFill="1" applyBorder="1" applyAlignment="1">
      <alignment vertical="center" shrinkToFit="1"/>
    </xf>
    <xf numFmtId="180" fontId="26" fillId="0" borderId="65" xfId="0" applyNumberFormat="1" applyFont="1" applyFill="1" applyBorder="1" applyAlignment="1">
      <alignment vertical="center" shrinkToFit="1"/>
    </xf>
    <xf numFmtId="180" fontId="26" fillId="0" borderId="66" xfId="0" applyNumberFormat="1" applyFont="1" applyFill="1" applyBorder="1" applyAlignment="1">
      <alignment vertical="center" shrinkToFit="1"/>
    </xf>
    <xf numFmtId="0" fontId="26" fillId="0" borderId="47" xfId="0" applyFont="1" applyFill="1" applyBorder="1" applyAlignment="1">
      <alignment horizontal="center" vertical="center" shrinkToFit="1"/>
    </xf>
    <xf numFmtId="0" fontId="26" fillId="0" borderId="48" xfId="0" applyFont="1" applyFill="1" applyBorder="1" applyAlignment="1">
      <alignment vertical="center" shrinkToFit="1"/>
    </xf>
    <xf numFmtId="180" fontId="26" fillId="0" borderId="47" xfId="0" applyNumberFormat="1" applyFont="1" applyFill="1" applyBorder="1" applyAlignment="1">
      <alignment vertical="center" shrinkToFit="1"/>
    </xf>
    <xf numFmtId="180" fontId="26" fillId="0" borderId="49" xfId="0" applyNumberFormat="1" applyFont="1" applyFill="1" applyBorder="1" applyAlignment="1">
      <alignment vertical="center" shrinkToFit="1"/>
    </xf>
    <xf numFmtId="180" fontId="26" fillId="0" borderId="48" xfId="0" applyNumberFormat="1" applyFont="1" applyFill="1" applyBorder="1" applyAlignment="1">
      <alignment vertical="center" shrinkToFit="1"/>
    </xf>
    <xf numFmtId="180" fontId="26" fillId="0" borderId="3" xfId="0" applyNumberFormat="1" applyFont="1" applyFill="1" applyBorder="1" applyAlignment="1">
      <alignment vertical="center" shrinkToFit="1"/>
    </xf>
    <xf numFmtId="180" fontId="26" fillId="0" borderId="67" xfId="0" applyNumberFormat="1" applyFont="1" applyFill="1" applyBorder="1" applyAlignment="1">
      <alignment vertical="center" shrinkToFit="1"/>
    </xf>
    <xf numFmtId="180" fontId="26" fillId="0" borderId="68" xfId="0" applyNumberFormat="1" applyFont="1" applyFill="1" applyBorder="1" applyAlignment="1">
      <alignment vertical="center" shrinkToFit="1"/>
    </xf>
    <xf numFmtId="180" fontId="26" fillId="0" borderId="2" xfId="0" applyNumberFormat="1" applyFont="1" applyFill="1" applyBorder="1" applyAlignment="1">
      <alignment vertical="center" shrinkToFit="1"/>
    </xf>
    <xf numFmtId="180" fontId="26" fillId="0" borderId="5" xfId="0" applyNumberFormat="1" applyFont="1" applyFill="1" applyBorder="1" applyAlignment="1">
      <alignment vertical="center" shrinkToFit="1"/>
    </xf>
    <xf numFmtId="180" fontId="26" fillId="0" borderId="14" xfId="0" applyNumberFormat="1" applyFont="1" applyFill="1" applyBorder="1" applyAlignment="1">
      <alignment vertical="center" shrinkToFit="1"/>
    </xf>
    <xf numFmtId="180" fontId="26" fillId="0" borderId="12" xfId="0" applyNumberFormat="1" applyFont="1" applyFill="1" applyBorder="1" applyAlignment="1">
      <alignment vertical="center" shrinkToFit="1"/>
    </xf>
    <xf numFmtId="180" fontId="26" fillId="0" borderId="15" xfId="0" applyNumberFormat="1" applyFont="1" applyFill="1" applyBorder="1" applyAlignment="1">
      <alignment vertical="center" shrinkToFit="1"/>
    </xf>
    <xf numFmtId="180" fontId="26" fillId="0" borderId="0" xfId="0" applyNumberFormat="1" applyFont="1" applyFill="1" applyAlignment="1">
      <alignment vertical="center" shrinkToFit="1"/>
    </xf>
    <xf numFmtId="0" fontId="26" fillId="0" borderId="69" xfId="0" applyFont="1" applyFill="1" applyBorder="1" applyAlignment="1">
      <alignment horizontal="center" vertical="center" shrinkToFit="1"/>
    </xf>
    <xf numFmtId="0" fontId="26" fillId="0" borderId="70" xfId="0" applyFont="1" applyFill="1" applyBorder="1" applyAlignment="1">
      <alignment vertical="center" shrinkToFit="1"/>
    </xf>
    <xf numFmtId="180" fontId="26" fillId="0" borderId="69" xfId="0" applyNumberFormat="1" applyFont="1" applyFill="1" applyBorder="1" applyAlignment="1">
      <alignment vertical="center" shrinkToFit="1"/>
    </xf>
    <xf numFmtId="180" fontId="26" fillId="0" borderId="71" xfId="0" applyNumberFormat="1" applyFont="1" applyFill="1" applyBorder="1" applyAlignment="1">
      <alignment vertical="center" shrinkToFit="1"/>
    </xf>
    <xf numFmtId="180" fontId="26" fillId="0" borderId="70" xfId="0" applyNumberFormat="1" applyFont="1" applyFill="1" applyBorder="1" applyAlignment="1">
      <alignment vertical="center" shrinkToFit="1"/>
    </xf>
    <xf numFmtId="180" fontId="26" fillId="0" borderId="4" xfId="0" applyNumberFormat="1" applyFont="1" applyFill="1" applyBorder="1" applyAlignment="1">
      <alignment vertical="center" shrinkToFit="1"/>
    </xf>
    <xf numFmtId="49" fontId="29" fillId="0" borderId="0" xfId="0" applyNumberFormat="1" applyFont="1" applyFill="1">
      <alignment vertical="center"/>
    </xf>
    <xf numFmtId="0" fontId="34" fillId="0" borderId="0" xfId="0" quotePrefix="1" applyFont="1" applyFill="1">
      <alignment vertical="center"/>
    </xf>
    <xf numFmtId="0" fontId="26" fillId="0" borderId="54" xfId="0" applyFont="1" applyFill="1" applyBorder="1" applyAlignment="1">
      <alignment horizontal="center" vertical="center"/>
    </xf>
    <xf numFmtId="0" fontId="34" fillId="0" borderId="85" xfId="0" applyFont="1" applyFill="1" applyBorder="1" applyAlignment="1">
      <alignment vertical="center" wrapText="1"/>
    </xf>
    <xf numFmtId="0" fontId="16" fillId="0" borderId="0" xfId="0" applyFont="1" applyFill="1">
      <alignment vertical="center"/>
    </xf>
    <xf numFmtId="0" fontId="24" fillId="0" borderId="56" xfId="0" applyFont="1" applyFill="1" applyBorder="1" applyAlignment="1">
      <alignment horizontal="center" vertical="center"/>
    </xf>
    <xf numFmtId="0" fontId="24" fillId="0" borderId="32" xfId="0" applyFont="1" applyFill="1" applyBorder="1" applyAlignment="1">
      <alignment horizontal="center" vertical="center"/>
    </xf>
    <xf numFmtId="0" fontId="24" fillId="0" borderId="54" xfId="0" applyFont="1" applyFill="1" applyBorder="1" applyAlignment="1">
      <alignment horizontal="center" vertical="center"/>
    </xf>
    <xf numFmtId="0" fontId="24" fillId="0" borderId="58" xfId="0" applyFont="1" applyFill="1" applyBorder="1" applyAlignment="1">
      <alignment vertical="center" wrapText="1"/>
    </xf>
    <xf numFmtId="0" fontId="24" fillId="0" borderId="35" xfId="0" applyFont="1" applyFill="1" applyBorder="1" applyAlignment="1">
      <alignment vertical="center" wrapText="1"/>
    </xf>
    <xf numFmtId="0" fontId="24" fillId="0" borderId="85" xfId="0" applyFont="1" applyFill="1" applyBorder="1" applyAlignment="1">
      <alignment vertical="center" wrapText="1"/>
    </xf>
    <xf numFmtId="0" fontId="26" fillId="0" borderId="60" xfId="0" applyFont="1" applyFill="1" applyBorder="1" applyAlignment="1">
      <alignment horizontal="center" vertical="center"/>
    </xf>
    <xf numFmtId="0" fontId="26" fillId="0" borderId="39" xfId="0" applyFont="1" applyFill="1" applyBorder="1" applyAlignment="1">
      <alignment horizontal="center" vertical="center"/>
    </xf>
    <xf numFmtId="0" fontId="26" fillId="0" borderId="38"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58"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85" xfId="0" applyFont="1" applyFill="1" applyBorder="1" applyAlignment="1">
      <alignment horizontal="center" vertical="center"/>
    </xf>
    <xf numFmtId="0" fontId="24" fillId="0" borderId="0" xfId="0" quotePrefix="1" applyFont="1" applyFill="1">
      <alignment vertical="center"/>
    </xf>
    <xf numFmtId="0" fontId="24" fillId="0" borderId="0" xfId="0" quotePrefix="1" applyFont="1">
      <alignment vertical="center"/>
    </xf>
    <xf numFmtId="0" fontId="24" fillId="0" borderId="56" xfId="0" applyFont="1" applyBorder="1" applyAlignment="1">
      <alignment horizontal="center" vertical="center"/>
    </xf>
    <xf numFmtId="0" fontId="24" fillId="0" borderId="32" xfId="0" applyFont="1" applyBorder="1" applyAlignment="1">
      <alignment horizontal="center" vertical="center"/>
    </xf>
    <xf numFmtId="0" fontId="24" fillId="9" borderId="32" xfId="0" applyFont="1" applyFill="1" applyBorder="1" applyAlignment="1">
      <alignment horizontal="center" vertical="center"/>
    </xf>
    <xf numFmtId="0" fontId="24" fillId="0" borderId="54" xfId="0" applyFont="1" applyBorder="1" applyAlignment="1">
      <alignment horizontal="center" vertical="center"/>
    </xf>
    <xf numFmtId="0" fontId="24" fillId="0" borderId="58" xfId="0" applyFont="1" applyBorder="1" applyAlignment="1">
      <alignment vertical="center" wrapText="1"/>
    </xf>
    <xf numFmtId="0" fontId="24" fillId="0" borderId="35" xfId="0" applyFont="1" applyBorder="1" applyAlignment="1">
      <alignment vertical="center" wrapText="1"/>
    </xf>
    <xf numFmtId="0" fontId="24" fillId="9" borderId="35" xfId="0" applyFont="1" applyFill="1" applyBorder="1" applyAlignment="1">
      <alignment vertical="center" wrapText="1"/>
    </xf>
    <xf numFmtId="0" fontId="24" fillId="0" borderId="85" xfId="0" applyFont="1" applyBorder="1" applyAlignment="1">
      <alignment vertical="center" wrapText="1"/>
    </xf>
    <xf numFmtId="181" fontId="26" fillId="0" borderId="60" xfId="0" quotePrefix="1" applyNumberFormat="1" applyFont="1" applyBorder="1" applyAlignment="1">
      <alignment horizontal="center" vertical="center"/>
    </xf>
    <xf numFmtId="181" fontId="26" fillId="0" borderId="39" xfId="0" quotePrefix="1" applyNumberFormat="1" applyFont="1" applyBorder="1" applyAlignment="1">
      <alignment horizontal="center" vertical="center"/>
    </xf>
    <xf numFmtId="181" fontId="26" fillId="0" borderId="38" xfId="0" quotePrefix="1" applyNumberFormat="1" applyFont="1" applyBorder="1" applyAlignment="1">
      <alignment horizontal="center" vertical="center"/>
    </xf>
    <xf numFmtId="181" fontId="26" fillId="0" borderId="57" xfId="0" quotePrefix="1" applyNumberFormat="1" applyFont="1" applyBorder="1" applyAlignment="1">
      <alignment horizontal="center" vertical="center"/>
    </xf>
    <xf numFmtId="181" fontId="26" fillId="0" borderId="20" xfId="0" quotePrefix="1" applyNumberFormat="1" applyFont="1" applyBorder="1" applyAlignment="1">
      <alignment horizontal="center" vertical="center"/>
    </xf>
    <xf numFmtId="181" fontId="26" fillId="0" borderId="42" xfId="0" quotePrefix="1" applyNumberFormat="1" applyFont="1" applyBorder="1" applyAlignment="1">
      <alignment horizontal="center" vertical="center"/>
    </xf>
    <xf numFmtId="181" fontId="26" fillId="0" borderId="58" xfId="0" quotePrefix="1" applyNumberFormat="1" applyFont="1" applyBorder="1" applyAlignment="1">
      <alignment horizontal="center" vertical="center"/>
    </xf>
    <xf numFmtId="181" fontId="26" fillId="0" borderId="35" xfId="0" quotePrefix="1" applyNumberFormat="1" applyFont="1" applyBorder="1" applyAlignment="1">
      <alignment horizontal="center" vertical="center"/>
    </xf>
    <xf numFmtId="181" fontId="26" fillId="0" borderId="85" xfId="0" quotePrefix="1" applyNumberFormat="1" applyFont="1" applyBorder="1" applyAlignment="1">
      <alignment horizontal="center" vertical="center"/>
    </xf>
    <xf numFmtId="0" fontId="28" fillId="0" borderId="0" xfId="0" applyFont="1" applyAlignment="1">
      <alignment horizontal="center" vertical="center"/>
    </xf>
    <xf numFmtId="0" fontId="37" fillId="0" borderId="0" xfId="4" applyFont="1" applyAlignment="1">
      <alignment vertical="center" wrapText="1"/>
    </xf>
    <xf numFmtId="185" fontId="26" fillId="0" borderId="39" xfId="0" quotePrefix="1" applyNumberFormat="1" applyFont="1" applyFill="1" applyBorder="1" applyAlignment="1">
      <alignment horizontal="center" vertical="center"/>
    </xf>
    <xf numFmtId="185" fontId="26" fillId="0" borderId="38" xfId="0" quotePrefix="1" applyNumberFormat="1" applyFont="1" applyFill="1" applyBorder="1" applyAlignment="1">
      <alignment horizontal="center" vertical="center"/>
    </xf>
    <xf numFmtId="185" fontId="26" fillId="0" borderId="20" xfId="0" quotePrefix="1" applyNumberFormat="1" applyFont="1" applyFill="1" applyBorder="1" applyAlignment="1">
      <alignment horizontal="center" vertical="center"/>
    </xf>
    <xf numFmtId="185" fontId="26" fillId="0" borderId="42" xfId="0" quotePrefix="1" applyNumberFormat="1" applyFont="1" applyFill="1" applyBorder="1" applyAlignment="1">
      <alignment horizontal="center" vertical="center"/>
    </xf>
    <xf numFmtId="185" fontId="26" fillId="0" borderId="35" xfId="0" quotePrefix="1" applyNumberFormat="1" applyFont="1" applyFill="1" applyBorder="1" applyAlignment="1">
      <alignment horizontal="center" vertical="center"/>
    </xf>
    <xf numFmtId="185" fontId="26" fillId="0" borderId="85" xfId="0" quotePrefix="1" applyNumberFormat="1" applyFont="1" applyFill="1" applyBorder="1" applyAlignment="1">
      <alignment horizontal="center" vertical="center"/>
    </xf>
    <xf numFmtId="185" fontId="26" fillId="0" borderId="60" xfId="0" applyNumberFormat="1" applyFont="1" applyFill="1" applyBorder="1" applyAlignment="1">
      <alignment vertical="center" shrinkToFit="1"/>
    </xf>
    <xf numFmtId="185" fontId="26" fillId="0" borderId="39" xfId="0" applyNumberFormat="1" applyFont="1" applyFill="1" applyBorder="1" applyAlignment="1">
      <alignment vertical="center" shrinkToFit="1"/>
    </xf>
    <xf numFmtId="185" fontId="27" fillId="0" borderId="39" xfId="0" applyNumberFormat="1" applyFont="1" applyFill="1" applyBorder="1" applyAlignment="1">
      <alignment vertical="center" shrinkToFit="1"/>
    </xf>
    <xf numFmtId="185" fontId="26" fillId="0" borderId="38" xfId="0" applyNumberFormat="1" applyFont="1" applyFill="1" applyBorder="1" applyAlignment="1">
      <alignment vertical="center" shrinkToFit="1"/>
    </xf>
    <xf numFmtId="185" fontId="26" fillId="0" borderId="57" xfId="0" applyNumberFormat="1" applyFont="1" applyFill="1" applyBorder="1" applyAlignment="1">
      <alignment vertical="center" shrinkToFit="1"/>
    </xf>
    <xf numFmtId="185" fontId="26" fillId="0" borderId="20" xfId="0" applyNumberFormat="1" applyFont="1" applyFill="1" applyBorder="1" applyAlignment="1">
      <alignment vertical="center" shrinkToFit="1"/>
    </xf>
    <xf numFmtId="185" fontId="27" fillId="0" borderId="20" xfId="0" applyNumberFormat="1" applyFont="1" applyFill="1" applyBorder="1" applyAlignment="1">
      <alignment vertical="center" shrinkToFit="1"/>
    </xf>
    <xf numFmtId="185" fontId="26" fillId="0" borderId="42" xfId="0" applyNumberFormat="1" applyFont="1" applyFill="1" applyBorder="1" applyAlignment="1">
      <alignment vertical="center" shrinkToFit="1"/>
    </xf>
    <xf numFmtId="185" fontId="26" fillId="0" borderId="58" xfId="0" applyNumberFormat="1" applyFont="1" applyFill="1" applyBorder="1" applyAlignment="1">
      <alignment vertical="center" shrinkToFit="1"/>
    </xf>
    <xf numFmtId="185" fontId="26" fillId="0" borderId="35" xfId="0" applyNumberFormat="1" applyFont="1" applyFill="1" applyBorder="1" applyAlignment="1">
      <alignment vertical="center" shrinkToFit="1"/>
    </xf>
    <xf numFmtId="185" fontId="27" fillId="0" borderId="35" xfId="0" applyNumberFormat="1" applyFont="1" applyFill="1" applyBorder="1" applyAlignment="1">
      <alignment vertical="center" shrinkToFit="1"/>
    </xf>
    <xf numFmtId="185" fontId="26" fillId="0" borderId="85" xfId="0" applyNumberFormat="1" applyFont="1" applyFill="1" applyBorder="1" applyAlignment="1">
      <alignment vertical="center" shrinkToFit="1"/>
    </xf>
    <xf numFmtId="0" fontId="26" fillId="0" borderId="34" xfId="0" applyFont="1" applyFill="1" applyBorder="1" applyAlignment="1">
      <alignment horizontal="center" vertical="center" shrinkToFit="1"/>
    </xf>
    <xf numFmtId="0" fontId="26" fillId="0" borderId="85" xfId="0" applyFont="1" applyFill="1" applyBorder="1" applyAlignment="1">
      <alignment vertical="center" shrinkToFit="1"/>
    </xf>
    <xf numFmtId="0" fontId="13" fillId="0" borderId="0" xfId="0" applyFont="1" applyFill="1">
      <alignment vertical="center"/>
    </xf>
    <xf numFmtId="0" fontId="26" fillId="0" borderId="54" xfId="0" applyFont="1" applyFill="1" applyBorder="1" applyAlignment="1">
      <alignment vertical="center" shrinkToFit="1"/>
    </xf>
    <xf numFmtId="0" fontId="26" fillId="0" borderId="0" xfId="0" applyFont="1" applyFill="1" applyAlignment="1" applyProtection="1">
      <alignment horizontal="left" vertical="center"/>
      <protection locked="0"/>
    </xf>
    <xf numFmtId="0" fontId="26" fillId="0" borderId="0" xfId="0" applyFont="1" applyFill="1" applyProtection="1">
      <alignment vertical="center"/>
      <protection locked="0"/>
    </xf>
    <xf numFmtId="0" fontId="38" fillId="0" borderId="0" xfId="0" applyFont="1" applyFill="1" applyProtection="1">
      <alignment vertical="center"/>
      <protection locked="0"/>
    </xf>
    <xf numFmtId="0" fontId="24" fillId="0" borderId="0" xfId="0" applyFont="1" applyFill="1" applyProtection="1">
      <alignment vertical="center"/>
      <protection locked="0"/>
    </xf>
    <xf numFmtId="0" fontId="29" fillId="0" borderId="0" xfId="0" applyFont="1" applyFill="1" applyBorder="1" applyAlignment="1" applyProtection="1">
      <alignment horizontal="center" vertical="center" wrapText="1"/>
      <protection locked="0"/>
    </xf>
    <xf numFmtId="0" fontId="26" fillId="0" borderId="1" xfId="0" applyFont="1" applyFill="1" applyBorder="1" applyAlignment="1">
      <alignment horizontal="center" vertical="center" wrapText="1"/>
    </xf>
    <xf numFmtId="185" fontId="26" fillId="0" borderId="29" xfId="1" applyNumberFormat="1" applyFont="1" applyFill="1" applyBorder="1" applyAlignment="1">
      <alignment vertical="center" shrinkToFit="1"/>
    </xf>
    <xf numFmtId="185" fontId="26" fillId="0" borderId="30" xfId="1" applyNumberFormat="1" applyFont="1" applyFill="1" applyBorder="1" applyAlignment="1">
      <alignment vertical="center" shrinkToFit="1"/>
    </xf>
    <xf numFmtId="185" fontId="40" fillId="0" borderId="30" xfId="1" applyNumberFormat="1" applyFont="1" applyFill="1" applyBorder="1" applyAlignment="1">
      <alignment vertical="center" shrinkToFit="1"/>
    </xf>
    <xf numFmtId="185" fontId="26" fillId="0" borderId="72" xfId="1" applyNumberFormat="1" applyFont="1" applyFill="1" applyBorder="1" applyAlignment="1">
      <alignment vertical="center" shrinkToFit="1"/>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26" fillId="0" borderId="14" xfId="0" applyFont="1" applyBorder="1" applyAlignment="1">
      <alignment horizontal="center" vertical="center" shrinkToFit="1"/>
    </xf>
    <xf numFmtId="0" fontId="26" fillId="0" borderId="7" xfId="0" applyFont="1" applyBorder="1" applyAlignment="1">
      <alignment vertical="center" shrinkToFit="1"/>
    </xf>
    <xf numFmtId="0" fontId="26" fillId="0" borderId="15" xfId="0" applyFont="1" applyBorder="1" applyAlignment="1">
      <alignment horizontal="center" vertical="center" shrinkToFit="1"/>
    </xf>
    <xf numFmtId="0" fontId="26" fillId="0" borderId="13" xfId="0" applyFont="1" applyBorder="1" applyAlignment="1">
      <alignment vertical="center" shrinkToFit="1"/>
    </xf>
    <xf numFmtId="0" fontId="26" fillId="3" borderId="13" xfId="0" applyFont="1" applyFill="1" applyBorder="1" applyAlignment="1">
      <alignment vertical="center" shrinkToFit="1"/>
    </xf>
    <xf numFmtId="0" fontId="26" fillId="0" borderId="11" xfId="0" applyFont="1" applyBorder="1" applyAlignment="1">
      <alignment horizontal="center" vertical="center" shrinkToFit="1"/>
    </xf>
    <xf numFmtId="0" fontId="26" fillId="0" borderId="10" xfId="0" applyFont="1" applyBorder="1" applyAlignment="1">
      <alignment vertical="center" shrinkToFit="1"/>
    </xf>
    <xf numFmtId="0" fontId="26" fillId="0" borderId="37" xfId="0" applyNumberFormat="1" applyFont="1" applyFill="1" applyBorder="1" applyAlignment="1">
      <alignment horizontal="center" vertical="center" shrinkToFit="1"/>
    </xf>
    <xf numFmtId="0" fontId="26" fillId="0" borderId="41" xfId="0" applyNumberFormat="1" applyFont="1" applyFill="1" applyBorder="1" applyAlignment="1">
      <alignment horizontal="center" vertical="center" shrinkToFit="1"/>
    </xf>
    <xf numFmtId="0" fontId="26" fillId="0" borderId="34" xfId="0" applyNumberFormat="1" applyFont="1" applyFill="1" applyBorder="1" applyAlignment="1">
      <alignment horizontal="center" vertical="center" shrinkToFit="1"/>
    </xf>
    <xf numFmtId="185" fontId="26" fillId="0" borderId="31" xfId="0" quotePrefix="1" applyNumberFormat="1" applyFont="1" applyFill="1" applyBorder="1" applyAlignment="1">
      <alignment horizontal="center" vertical="center"/>
    </xf>
    <xf numFmtId="185" fontId="26" fillId="0" borderId="32" xfId="0" quotePrefix="1" applyNumberFormat="1" applyFont="1" applyFill="1" applyBorder="1" applyAlignment="1">
      <alignment horizontal="center" vertical="center"/>
    </xf>
    <xf numFmtId="185" fontId="26" fillId="0" borderId="54" xfId="0" quotePrefix="1" applyNumberFormat="1" applyFont="1" applyFill="1" applyBorder="1" applyAlignment="1">
      <alignment horizontal="center" vertical="center"/>
    </xf>
    <xf numFmtId="185" fontId="26" fillId="0" borderId="41" xfId="0" quotePrefix="1" applyNumberFormat="1" applyFont="1" applyFill="1" applyBorder="1" applyAlignment="1">
      <alignment horizontal="center" vertical="center"/>
    </xf>
    <xf numFmtId="185" fontId="26" fillId="0" borderId="34" xfId="0" quotePrefix="1" applyNumberFormat="1" applyFont="1" applyFill="1" applyBorder="1" applyAlignment="1">
      <alignment horizontal="center" vertical="center"/>
    </xf>
    <xf numFmtId="38" fontId="26" fillId="0" borderId="53" xfId="2" applyNumberFormat="1" applyFont="1" applyBorder="1" applyAlignment="1">
      <alignment horizontal="center" vertical="center"/>
    </xf>
    <xf numFmtId="0" fontId="23" fillId="0" borderId="0" xfId="4">
      <alignment vertical="center"/>
    </xf>
    <xf numFmtId="38" fontId="24" fillId="0" borderId="3" xfId="1" applyFont="1" applyFill="1" applyBorder="1" applyAlignment="1" applyProtection="1">
      <alignment horizontal="center" vertical="center" wrapText="1"/>
    </xf>
    <xf numFmtId="0" fontId="0" fillId="0" borderId="0" xfId="0" applyAlignment="1">
      <alignment vertical="center" wrapText="1"/>
    </xf>
    <xf numFmtId="0" fontId="44" fillId="0" borderId="0" xfId="0" applyFont="1" applyAlignment="1">
      <alignment vertical="center" wrapText="1"/>
    </xf>
    <xf numFmtId="0" fontId="9" fillId="0" borderId="0" xfId="0" applyFont="1" applyFill="1" applyAlignment="1">
      <alignment vertical="center"/>
    </xf>
    <xf numFmtId="0" fontId="45" fillId="0" borderId="0" xfId="0" applyFont="1" applyAlignment="1">
      <alignment horizontal="center" vertical="center" shrinkToFit="1"/>
    </xf>
    <xf numFmtId="0" fontId="45" fillId="0" borderId="0" xfId="0" applyFont="1" applyAlignment="1">
      <alignment vertical="center"/>
    </xf>
    <xf numFmtId="0" fontId="45" fillId="0" borderId="30" xfId="0" applyFont="1" applyBorder="1" applyAlignment="1">
      <alignment horizontal="center" vertical="center" shrinkToFit="1"/>
    </xf>
    <xf numFmtId="0" fontId="45" fillId="0" borderId="30" xfId="0" applyFont="1" applyBorder="1" applyAlignment="1">
      <alignment vertical="center" shrinkToFit="1"/>
    </xf>
    <xf numFmtId="0" fontId="45" fillId="0" borderId="30" xfId="0" applyFont="1" applyBorder="1" applyAlignment="1">
      <alignment vertical="center" wrapText="1" shrinkToFit="1"/>
    </xf>
    <xf numFmtId="0" fontId="45" fillId="0" borderId="0" xfId="0" applyFont="1" applyAlignment="1">
      <alignment vertical="center" shrinkToFit="1"/>
    </xf>
    <xf numFmtId="0" fontId="45" fillId="0" borderId="0" xfId="0" applyFont="1" applyAlignment="1">
      <alignment horizontal="center" vertical="center"/>
    </xf>
    <xf numFmtId="0" fontId="47" fillId="0" borderId="0" xfId="0" applyFont="1" applyAlignment="1">
      <alignment horizontal="center" vertical="center" wrapText="1"/>
    </xf>
    <xf numFmtId="0" fontId="48" fillId="0" borderId="0" xfId="0" applyFont="1">
      <alignment vertical="center"/>
    </xf>
    <xf numFmtId="0" fontId="47" fillId="0" borderId="0" xfId="0" applyFont="1" applyAlignment="1">
      <alignment vertical="center" wrapText="1"/>
    </xf>
    <xf numFmtId="0" fontId="48" fillId="4" borderId="0" xfId="0" applyFont="1" applyFill="1" applyAlignment="1">
      <alignment vertical="center" wrapText="1"/>
    </xf>
    <xf numFmtId="0" fontId="48" fillId="0" borderId="0" xfId="0" applyFont="1" applyAlignment="1">
      <alignment vertical="center" wrapText="1"/>
    </xf>
    <xf numFmtId="0" fontId="47" fillId="0" borderId="0" xfId="0" applyFont="1" applyAlignment="1">
      <alignment wrapText="1"/>
    </xf>
    <xf numFmtId="0" fontId="48" fillId="0" borderId="0" xfId="0" applyFont="1" applyAlignment="1">
      <alignment horizontal="center" vertical="center" shrinkToFit="1"/>
    </xf>
    <xf numFmtId="0" fontId="26" fillId="0" borderId="12" xfId="0" applyFont="1" applyBorder="1">
      <alignment vertical="center"/>
    </xf>
    <xf numFmtId="176" fontId="30" fillId="0" borderId="12" xfId="0" applyNumberFormat="1" applyFont="1" applyBorder="1" applyAlignment="1">
      <alignment horizontal="center" vertical="center"/>
    </xf>
    <xf numFmtId="186" fontId="13" fillId="0" borderId="0" xfId="0" applyNumberFormat="1" applyFont="1" applyAlignment="1">
      <alignment shrinkToFit="1"/>
    </xf>
    <xf numFmtId="0" fontId="33" fillId="0" borderId="0" xfId="0" applyFont="1" applyFill="1" applyBorder="1" applyAlignment="1">
      <alignment horizontal="center" vertical="center"/>
    </xf>
    <xf numFmtId="0" fontId="26" fillId="0" borderId="0" xfId="0" applyFont="1" applyBorder="1" applyAlignment="1">
      <alignment horizontal="center" vertical="center"/>
    </xf>
    <xf numFmtId="0" fontId="26" fillId="0" borderId="0" xfId="0" applyFont="1" applyBorder="1">
      <alignment vertical="center"/>
    </xf>
    <xf numFmtId="176" fontId="30" fillId="0" borderId="0" xfId="0" applyNumberFormat="1" applyFont="1" applyBorder="1" applyAlignment="1">
      <alignment horizontal="center" vertical="center"/>
    </xf>
    <xf numFmtId="3" fontId="26" fillId="0" borderId="0" xfId="0" applyNumberFormat="1" applyFont="1" applyFill="1" applyBorder="1">
      <alignment vertical="center"/>
    </xf>
    <xf numFmtId="3" fontId="26" fillId="0" borderId="0" xfId="0" applyNumberFormat="1" applyFont="1" applyBorder="1">
      <alignment vertical="center"/>
    </xf>
    <xf numFmtId="0" fontId="26" fillId="0" borderId="0" xfId="0" applyFont="1" applyBorder="1" applyAlignment="1">
      <alignment vertical="center"/>
    </xf>
    <xf numFmtId="0" fontId="26" fillId="15" borderId="35" xfId="0" applyFont="1" applyFill="1" applyBorder="1" applyAlignment="1">
      <alignment horizontal="center" vertical="center" wrapText="1"/>
    </xf>
    <xf numFmtId="38" fontId="29" fillId="15" borderId="49" xfId="0" applyNumberFormat="1" applyFont="1" applyFill="1" applyBorder="1" applyAlignment="1">
      <alignment horizontal="center" vertical="center"/>
    </xf>
    <xf numFmtId="0" fontId="24" fillId="0" borderId="0" xfId="0" applyFont="1" applyAlignment="1">
      <alignment horizontal="right" shrinkToFit="1"/>
    </xf>
    <xf numFmtId="186" fontId="13" fillId="0" borderId="0" xfId="0" applyNumberFormat="1" applyFont="1" applyFill="1" applyAlignment="1">
      <alignment shrinkToFit="1"/>
    </xf>
    <xf numFmtId="38" fontId="24" fillId="0" borderId="0" xfId="0" applyNumberFormat="1" applyFont="1" applyFill="1">
      <alignment vertical="center"/>
    </xf>
    <xf numFmtId="0" fontId="25" fillId="0" borderId="3" xfId="0" applyFont="1" applyFill="1" applyBorder="1" applyAlignment="1">
      <alignment horizontal="center" vertical="center" shrinkToFit="1"/>
    </xf>
    <xf numFmtId="179" fontId="25" fillId="0" borderId="3" xfId="0" applyNumberFormat="1" applyFont="1" applyFill="1" applyBorder="1" applyAlignment="1">
      <alignment horizontal="center" vertical="center" shrinkToFit="1"/>
    </xf>
    <xf numFmtId="0" fontId="24" fillId="0" borderId="3" xfId="0" applyFont="1" applyFill="1" applyBorder="1" applyAlignment="1" applyProtection="1">
      <alignment vertical="center" shrinkToFit="1"/>
      <protection locked="0"/>
    </xf>
    <xf numFmtId="38" fontId="24" fillId="0" borderId="3" xfId="0" applyNumberFormat="1" applyFont="1" applyFill="1" applyBorder="1" applyAlignment="1">
      <alignment vertical="center" shrinkToFit="1"/>
    </xf>
    <xf numFmtId="0" fontId="24" fillId="0" borderId="0" xfId="0" applyFont="1" applyFill="1" applyAlignment="1">
      <alignment vertical="center" shrinkToFit="1"/>
    </xf>
    <xf numFmtId="0" fontId="24" fillId="0" borderId="0" xfId="0" applyFont="1" applyFill="1" applyAlignment="1" applyProtection="1">
      <alignment vertical="center" shrinkToFit="1"/>
      <protection locked="0"/>
    </xf>
    <xf numFmtId="38" fontId="24" fillId="0" borderId="0" xfId="0" applyNumberFormat="1" applyFont="1" applyFill="1" applyAlignment="1">
      <alignment horizontal="center" vertical="center"/>
    </xf>
    <xf numFmtId="0" fontId="24" fillId="0" borderId="0" xfId="0" applyFont="1" applyFill="1" applyAlignment="1" applyProtection="1">
      <alignment horizontal="center" vertical="center"/>
      <protection locked="0"/>
    </xf>
    <xf numFmtId="179" fontId="24" fillId="0" borderId="0" xfId="0" applyNumberFormat="1" applyFont="1" applyFill="1" applyProtection="1">
      <alignment vertical="center"/>
      <protection locked="0"/>
    </xf>
    <xf numFmtId="0" fontId="41" fillId="0" borderId="12" xfId="0" applyFont="1" applyBorder="1" applyAlignment="1">
      <alignment vertical="center" wrapText="1"/>
    </xf>
    <xf numFmtId="0" fontId="41" fillId="0" borderId="0" xfId="0" applyFont="1" applyBorder="1" applyAlignment="1">
      <alignment vertical="center" wrapText="1"/>
    </xf>
    <xf numFmtId="0" fontId="53" fillId="0" borderId="0" xfId="0" applyFont="1" applyBorder="1" applyAlignment="1">
      <alignment horizontal="left" vertical="center"/>
    </xf>
    <xf numFmtId="0" fontId="45" fillId="0" borderId="0" xfId="0" applyFont="1" applyBorder="1" applyAlignment="1">
      <alignment vertical="center" shrinkToFit="1"/>
    </xf>
    <xf numFmtId="0" fontId="45" fillId="0" borderId="0" xfId="0" applyFont="1" applyBorder="1" applyAlignment="1">
      <alignment vertical="center"/>
    </xf>
    <xf numFmtId="0" fontId="54" fillId="0" borderId="0" xfId="0" applyFont="1" applyBorder="1" applyAlignment="1">
      <alignment horizontal="left" vertical="center" shrinkToFit="1"/>
    </xf>
    <xf numFmtId="0" fontId="55" fillId="0" borderId="0" xfId="0" applyFont="1" applyBorder="1" applyAlignment="1">
      <alignment horizontal="left" vertical="center"/>
    </xf>
    <xf numFmtId="0" fontId="54" fillId="0" borderId="0" xfId="0" applyFont="1" applyBorder="1" applyAlignment="1">
      <alignment vertical="center" shrinkToFit="1"/>
    </xf>
    <xf numFmtId="0" fontId="55" fillId="0" borderId="0" xfId="0" applyFont="1" applyBorder="1" applyAlignment="1">
      <alignment vertical="center"/>
    </xf>
    <xf numFmtId="0" fontId="56" fillId="0" borderId="0" xfId="0" applyFont="1" applyBorder="1" applyAlignment="1">
      <alignment vertical="center" shrinkToFit="1"/>
    </xf>
    <xf numFmtId="0" fontId="26" fillId="0" borderId="0" xfId="0" applyFont="1" applyAlignment="1">
      <alignment horizontal="right" vertical="center"/>
    </xf>
    <xf numFmtId="0" fontId="24" fillId="0" borderId="12" xfId="0" applyFont="1" applyBorder="1" applyAlignment="1">
      <alignment horizontal="center" vertical="center"/>
    </xf>
    <xf numFmtId="0" fontId="26" fillId="0" borderId="31" xfId="0" applyNumberFormat="1" applyFont="1" applyFill="1" applyBorder="1" applyAlignment="1">
      <alignment horizontal="center" vertical="center" shrinkToFit="1"/>
    </xf>
    <xf numFmtId="0" fontId="26" fillId="0" borderId="32" xfId="0" applyNumberFormat="1" applyFont="1" applyFill="1" applyBorder="1" applyAlignment="1">
      <alignment horizontal="center" vertical="center" shrinkToFit="1"/>
    </xf>
    <xf numFmtId="0" fontId="26" fillId="0" borderId="32" xfId="0" applyFont="1" applyFill="1" applyBorder="1" applyAlignment="1">
      <alignment horizontal="center" vertical="center" shrinkToFit="1"/>
    </xf>
    <xf numFmtId="0" fontId="26" fillId="0" borderId="54" xfId="0" applyNumberFormat="1" applyFont="1" applyFill="1" applyBorder="1" applyAlignment="1">
      <alignment horizontal="center" vertical="center" shrinkToFit="1"/>
    </xf>
    <xf numFmtId="0" fontId="24" fillId="0" borderId="34" xfId="0" applyFont="1" applyFill="1" applyBorder="1" applyAlignment="1">
      <alignment vertical="center" wrapText="1"/>
    </xf>
    <xf numFmtId="38" fontId="24" fillId="0" borderId="0" xfId="0" applyNumberFormat="1" applyFont="1" applyBorder="1">
      <alignment vertical="center"/>
    </xf>
    <xf numFmtId="0" fontId="24" fillId="0" borderId="0" xfId="0" applyFont="1" applyBorder="1" applyAlignment="1">
      <alignment horizontal="center" vertical="center"/>
    </xf>
    <xf numFmtId="0" fontId="24" fillId="2" borderId="0" xfId="0" applyFont="1" applyFill="1" applyBorder="1" applyAlignment="1">
      <alignment horizontal="center" vertical="center"/>
    </xf>
    <xf numFmtId="38" fontId="24" fillId="2" borderId="0" xfId="0" applyNumberFormat="1" applyFont="1" applyFill="1" applyBorder="1">
      <alignment vertical="center"/>
    </xf>
    <xf numFmtId="0" fontId="24" fillId="0" borderId="12" xfId="0" applyFont="1" applyBorder="1">
      <alignment vertical="center"/>
    </xf>
    <xf numFmtId="38" fontId="24" fillId="0" borderId="0" xfId="0" applyNumberFormat="1" applyFont="1">
      <alignment vertical="center"/>
    </xf>
    <xf numFmtId="38" fontId="24" fillId="0" borderId="12" xfId="0" applyNumberFormat="1" applyFont="1" applyBorder="1">
      <alignment vertical="center"/>
    </xf>
    <xf numFmtId="38" fontId="24" fillId="0" borderId="7" xfId="0" applyNumberFormat="1" applyFont="1" applyBorder="1">
      <alignment vertical="center"/>
    </xf>
    <xf numFmtId="38" fontId="24" fillId="0" borderId="13" xfId="0" applyNumberFormat="1" applyFont="1" applyBorder="1">
      <alignment vertical="center"/>
    </xf>
    <xf numFmtId="38" fontId="24" fillId="0" borderId="1" xfId="0" applyNumberFormat="1" applyFont="1" applyBorder="1">
      <alignment vertical="center"/>
    </xf>
    <xf numFmtId="38" fontId="24" fillId="0" borderId="10" xfId="0" applyNumberFormat="1" applyFont="1" applyBorder="1">
      <alignment vertical="center"/>
    </xf>
    <xf numFmtId="0" fontId="24" fillId="0" borderId="15" xfId="0" applyFont="1" applyBorder="1" applyAlignment="1">
      <alignment horizontal="center" vertical="center"/>
    </xf>
    <xf numFmtId="0" fontId="24" fillId="0" borderId="11" xfId="0" applyFont="1" applyBorder="1" applyAlignment="1">
      <alignment horizontal="center" vertical="center"/>
    </xf>
    <xf numFmtId="0" fontId="24" fillId="0" borderId="1"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2" borderId="6" xfId="0" applyFont="1" applyFill="1" applyBorder="1" applyAlignment="1">
      <alignment horizontal="center" vertical="center" wrapText="1"/>
    </xf>
    <xf numFmtId="0" fontId="24" fillId="0" borderId="6" xfId="0" applyFont="1" applyBorder="1" applyAlignment="1">
      <alignment horizontal="center" vertical="center" wrapText="1"/>
    </xf>
    <xf numFmtId="0" fontId="59" fillId="0" borderId="0" xfId="0" applyFont="1" applyAlignment="1">
      <alignment horizontal="center" vertical="center" wrapText="1"/>
    </xf>
    <xf numFmtId="0" fontId="26" fillId="15" borderId="85" xfId="0" applyFont="1" applyFill="1" applyBorder="1" applyAlignment="1">
      <alignment horizontal="center" vertical="center" wrapText="1"/>
    </xf>
    <xf numFmtId="0" fontId="60" fillId="0" borderId="0" xfId="0" applyFont="1" applyAlignment="1">
      <alignment horizontal="center" vertical="center" wrapText="1"/>
    </xf>
    <xf numFmtId="0" fontId="24" fillId="0" borderId="16" xfId="0" applyFont="1" applyBorder="1" applyAlignment="1" applyProtection="1">
      <alignment horizontal="left" vertical="center" wrapText="1"/>
      <protection locked="0"/>
    </xf>
    <xf numFmtId="38" fontId="41" fillId="0" borderId="16" xfId="1" applyFont="1" applyFill="1" applyBorder="1" applyAlignment="1" applyProtection="1">
      <alignment vertical="center" wrapText="1"/>
    </xf>
    <xf numFmtId="0" fontId="24" fillId="0" borderId="17" xfId="0" applyFont="1" applyBorder="1" applyAlignment="1">
      <alignment horizontal="left" vertical="center" wrapText="1"/>
    </xf>
    <xf numFmtId="38" fontId="41" fillId="0" borderId="17" xfId="1" applyFont="1" applyFill="1" applyBorder="1" applyAlignment="1" applyProtection="1">
      <alignment vertical="center" wrapText="1"/>
    </xf>
    <xf numFmtId="0" fontId="26" fillId="0" borderId="17" xfId="2" applyFont="1" applyBorder="1" applyAlignment="1">
      <alignment horizontal="left" vertical="center" wrapText="1"/>
    </xf>
    <xf numFmtId="0" fontId="41" fillId="0" borderId="17" xfId="0" applyFont="1" applyBorder="1" applyAlignment="1">
      <alignment vertical="center" wrapText="1"/>
    </xf>
    <xf numFmtId="0" fontId="26" fillId="0" borderId="18" xfId="2" applyFont="1" applyBorder="1" applyAlignment="1">
      <alignment horizontal="left" vertical="center" wrapText="1"/>
    </xf>
    <xf numFmtId="38" fontId="41" fillId="0" borderId="18" xfId="1" applyFont="1" applyFill="1" applyBorder="1" applyAlignment="1" applyProtection="1">
      <alignment vertical="center" wrapText="1"/>
    </xf>
    <xf numFmtId="177" fontId="26" fillId="2" borderId="17" xfId="2" applyNumberFormat="1" applyFont="1" applyFill="1" applyBorder="1" applyAlignment="1">
      <alignment horizontal="center" vertical="center"/>
    </xf>
    <xf numFmtId="177" fontId="26" fillId="2" borderId="18" xfId="2" applyNumberFormat="1" applyFont="1" applyFill="1" applyBorder="1" applyAlignment="1">
      <alignment horizontal="center" vertical="center"/>
    </xf>
    <xf numFmtId="0" fontId="24" fillId="0" borderId="18" xfId="0" applyFont="1" applyBorder="1" applyAlignment="1">
      <alignment horizontal="left" vertical="center" wrapText="1"/>
    </xf>
    <xf numFmtId="0" fontId="26" fillId="11" borderId="69" xfId="0" applyFont="1" applyFill="1" applyBorder="1" applyAlignment="1">
      <alignment horizontal="center" vertical="center" wrapText="1"/>
    </xf>
    <xf numFmtId="0" fontId="26" fillId="11" borderId="71" xfId="0" quotePrefix="1" applyFont="1" applyFill="1" applyBorder="1" applyAlignment="1">
      <alignment horizontal="center" vertical="center" wrapText="1"/>
    </xf>
    <xf numFmtId="0" fontId="26" fillId="0" borderId="71" xfId="0" applyFont="1" applyBorder="1" applyAlignment="1">
      <alignment vertical="center" wrapText="1"/>
    </xf>
    <xf numFmtId="0" fontId="29" fillId="11" borderId="71" xfId="0" applyFont="1" applyFill="1" applyBorder="1" applyAlignment="1">
      <alignment horizontal="center" vertical="center" wrapText="1"/>
    </xf>
    <xf numFmtId="0" fontId="26" fillId="15" borderId="71" xfId="0" applyFont="1" applyFill="1" applyBorder="1" applyAlignment="1">
      <alignment vertical="center" wrapText="1"/>
    </xf>
    <xf numFmtId="0" fontId="26" fillId="0" borderId="71" xfId="0" applyFont="1" applyFill="1" applyBorder="1" applyAlignment="1">
      <alignment vertical="center" wrapText="1"/>
    </xf>
    <xf numFmtId="0" fontId="26" fillId="0" borderId="71" xfId="0" applyFont="1" applyBorder="1" applyAlignment="1">
      <alignment horizontal="center" vertical="center" wrapText="1"/>
    </xf>
    <xf numFmtId="0" fontId="26" fillId="11" borderId="91" xfId="0" applyFont="1" applyFill="1" applyBorder="1" applyAlignment="1">
      <alignment horizontal="center" vertical="center" wrapText="1"/>
    </xf>
    <xf numFmtId="0" fontId="26" fillId="11" borderId="92" xfId="0" applyFont="1" applyFill="1" applyBorder="1" applyAlignment="1">
      <alignment horizontal="center" vertical="center" wrapText="1"/>
    </xf>
    <xf numFmtId="0" fontId="29" fillId="15" borderId="92" xfId="0" applyFont="1" applyFill="1" applyBorder="1" applyAlignment="1">
      <alignment vertical="center" wrapText="1"/>
    </xf>
    <xf numFmtId="0" fontId="11" fillId="11" borderId="92" xfId="0" applyFont="1" applyFill="1" applyBorder="1" applyAlignment="1">
      <alignment horizontal="center" vertical="center" wrapText="1"/>
    </xf>
    <xf numFmtId="0" fontId="26" fillId="0" borderId="92" xfId="0" applyFont="1" applyBorder="1" applyAlignment="1">
      <alignment vertical="center" wrapText="1"/>
    </xf>
    <xf numFmtId="0" fontId="6" fillId="0" borderId="92" xfId="0" applyFont="1" applyBorder="1" applyAlignment="1">
      <alignment vertical="center" wrapText="1"/>
    </xf>
    <xf numFmtId="0" fontId="26" fillId="11" borderId="35" xfId="0" applyFont="1" applyFill="1" applyBorder="1" applyAlignment="1">
      <alignment horizontal="center" vertical="center" wrapText="1"/>
    </xf>
    <xf numFmtId="0" fontId="6" fillId="0" borderId="92" xfId="0" applyFont="1" applyBorder="1" applyAlignment="1">
      <alignment horizontal="center" vertical="center" wrapText="1"/>
    </xf>
    <xf numFmtId="178" fontId="26" fillId="12" borderId="93" xfId="0" applyNumberFormat="1" applyFont="1" applyFill="1" applyBorder="1">
      <alignment vertical="center"/>
    </xf>
    <xf numFmtId="3" fontId="26" fillId="0" borderId="93" xfId="0" applyNumberFormat="1" applyFont="1" applyBorder="1">
      <alignment vertical="center"/>
    </xf>
    <xf numFmtId="3" fontId="26" fillId="0" borderId="71" xfId="0" applyNumberFormat="1" applyFont="1" applyBorder="1">
      <alignment vertical="center"/>
    </xf>
    <xf numFmtId="3" fontId="24" fillId="0" borderId="93" xfId="0" applyNumberFormat="1" applyFont="1" applyBorder="1">
      <alignment vertical="center"/>
    </xf>
    <xf numFmtId="3" fontId="24" fillId="0" borderId="71" xfId="0" applyNumberFormat="1" applyFont="1" applyBorder="1">
      <alignment vertical="center"/>
    </xf>
    <xf numFmtId="3" fontId="24" fillId="8" borderId="49" xfId="0" applyNumberFormat="1" applyFont="1" applyFill="1" applyBorder="1">
      <alignment vertical="center"/>
    </xf>
    <xf numFmtId="3" fontId="24" fillId="0" borderId="93" xfId="0" applyNumberFormat="1" applyFont="1" applyFill="1" applyBorder="1">
      <alignment vertical="center"/>
    </xf>
    <xf numFmtId="182" fontId="24" fillId="0" borderId="93" xfId="0" applyNumberFormat="1" applyFont="1" applyFill="1" applyBorder="1">
      <alignment vertical="center"/>
    </xf>
    <xf numFmtId="38" fontId="26" fillId="0" borderId="93" xfId="0" applyNumberFormat="1" applyFont="1" applyBorder="1">
      <alignment vertical="center"/>
    </xf>
    <xf numFmtId="182" fontId="26" fillId="0" borderId="93" xfId="0" applyNumberFormat="1" applyFont="1" applyBorder="1">
      <alignment vertical="center"/>
    </xf>
    <xf numFmtId="181" fontId="26" fillId="0" borderId="93" xfId="0" applyNumberFormat="1" applyFont="1" applyBorder="1">
      <alignment vertical="center"/>
    </xf>
    <xf numFmtId="38" fontId="26" fillId="0" borderId="93" xfId="0" applyNumberFormat="1" applyFont="1" applyBorder="1" applyAlignment="1">
      <alignment vertical="center"/>
    </xf>
    <xf numFmtId="4" fontId="26" fillId="0" borderId="71" xfId="0" applyNumberFormat="1" applyFont="1" applyBorder="1" applyAlignment="1">
      <alignment horizontal="center" vertical="center"/>
    </xf>
    <xf numFmtId="4" fontId="26" fillId="0" borderId="70" xfId="0" applyNumberFormat="1" applyFont="1" applyBorder="1" applyAlignment="1">
      <alignment horizontal="center" vertical="center"/>
    </xf>
    <xf numFmtId="4" fontId="26" fillId="0" borderId="93" xfId="0" applyNumberFormat="1" applyFont="1" applyBorder="1" applyAlignment="1">
      <alignment horizontal="center" vertical="center"/>
    </xf>
    <xf numFmtId="4" fontId="26" fillId="0" borderId="94" xfId="0" applyNumberFormat="1" applyFont="1" applyBorder="1" applyAlignment="1">
      <alignment horizontal="center" vertical="center"/>
    </xf>
    <xf numFmtId="178" fontId="26" fillId="13" borderId="49" xfId="0" applyNumberFormat="1" applyFont="1" applyFill="1" applyBorder="1">
      <alignment vertical="center"/>
    </xf>
    <xf numFmtId="3" fontId="26" fillId="3" borderId="93" xfId="0" applyNumberFormat="1" applyFont="1" applyFill="1" applyBorder="1">
      <alignment vertical="center"/>
    </xf>
    <xf numFmtId="4" fontId="26" fillId="0" borderId="92" xfId="0" applyNumberFormat="1" applyFont="1" applyBorder="1" applyAlignment="1">
      <alignment horizontal="center" vertical="center"/>
    </xf>
    <xf numFmtId="4" fontId="26" fillId="0" borderId="95" xfId="0" applyNumberFormat="1" applyFont="1" applyBorder="1" applyAlignment="1">
      <alignment horizontal="center" vertical="center"/>
    </xf>
    <xf numFmtId="38" fontId="29" fillId="11" borderId="47" xfId="0" applyNumberFormat="1" applyFont="1" applyFill="1" applyBorder="1" applyAlignment="1">
      <alignment horizontal="center" vertical="center"/>
    </xf>
    <xf numFmtId="38" fontId="29" fillId="11" borderId="49" xfId="0" applyNumberFormat="1" applyFont="1" applyFill="1" applyBorder="1" applyAlignment="1">
      <alignment horizontal="center" vertical="center"/>
    </xf>
    <xf numFmtId="3" fontId="26" fillId="0" borderId="49" xfId="0" applyNumberFormat="1" applyFont="1" applyBorder="1">
      <alignment vertical="center"/>
    </xf>
    <xf numFmtId="3" fontId="29" fillId="11" borderId="49" xfId="0" applyNumberFormat="1" applyFont="1" applyFill="1" applyBorder="1" applyAlignment="1">
      <alignment horizontal="center" vertical="center"/>
    </xf>
    <xf numFmtId="3" fontId="29" fillId="15" borderId="49" xfId="0" applyNumberFormat="1" applyFont="1" applyFill="1" applyBorder="1" applyAlignment="1">
      <alignment horizontal="center" vertical="center"/>
    </xf>
    <xf numFmtId="3" fontId="29" fillId="0" borderId="49" xfId="0" applyNumberFormat="1" applyFont="1" applyBorder="1">
      <alignment vertical="center"/>
    </xf>
    <xf numFmtId="0" fontId="26" fillId="0" borderId="49" xfId="0" applyFont="1" applyBorder="1">
      <alignment vertical="center"/>
    </xf>
    <xf numFmtId="38" fontId="26" fillId="0" borderId="49" xfId="0" applyNumberFormat="1" applyFont="1" applyBorder="1">
      <alignment vertical="center"/>
    </xf>
    <xf numFmtId="40" fontId="29" fillId="15" borderId="49" xfId="0" applyNumberFormat="1" applyFont="1" applyFill="1" applyBorder="1" applyAlignment="1">
      <alignment horizontal="center" vertical="center"/>
    </xf>
    <xf numFmtId="40" fontId="29" fillId="15" borderId="48" xfId="0" applyNumberFormat="1" applyFont="1" applyFill="1" applyBorder="1" applyAlignment="1">
      <alignment horizontal="center" vertical="center"/>
    </xf>
    <xf numFmtId="0" fontId="29" fillId="11" borderId="92" xfId="0" applyFont="1" applyFill="1" applyBorder="1" applyAlignment="1">
      <alignment horizontal="center" vertical="center" wrapText="1"/>
    </xf>
    <xf numFmtId="0" fontId="26" fillId="0" borderId="35" xfId="0" applyFont="1" applyBorder="1" applyAlignment="1">
      <alignment horizontal="center" vertical="center" wrapText="1"/>
    </xf>
    <xf numFmtId="38" fontId="26" fillId="0" borderId="31" xfId="0" quotePrefix="1" applyNumberFormat="1" applyFont="1" applyFill="1" applyBorder="1" applyAlignment="1">
      <alignment horizontal="right" vertical="center"/>
    </xf>
    <xf numFmtId="38" fontId="26" fillId="0" borderId="32" xfId="0" quotePrefix="1" applyNumberFormat="1" applyFont="1" applyFill="1" applyBorder="1" applyAlignment="1">
      <alignment horizontal="right" vertical="center"/>
    </xf>
    <xf numFmtId="38" fontId="26" fillId="0" borderId="32" xfId="0" applyNumberFormat="1" applyFont="1" applyBorder="1">
      <alignment vertical="center"/>
    </xf>
    <xf numFmtId="178" fontId="26" fillId="12" borderId="71" xfId="0" applyNumberFormat="1" applyFont="1" applyFill="1" applyBorder="1">
      <alignment vertical="center"/>
    </xf>
    <xf numFmtId="3" fontId="24" fillId="0" borderId="49" xfId="0" applyNumberFormat="1" applyFont="1" applyFill="1" applyBorder="1">
      <alignment vertical="center"/>
    </xf>
    <xf numFmtId="3" fontId="24" fillId="0" borderId="71" xfId="0" applyNumberFormat="1" applyFont="1" applyFill="1" applyBorder="1">
      <alignment vertical="center"/>
    </xf>
    <xf numFmtId="182" fontId="24" fillId="0" borderId="71" xfId="0" applyNumberFormat="1" applyFont="1" applyFill="1" applyBorder="1">
      <alignment vertical="center"/>
    </xf>
    <xf numFmtId="38" fontId="26" fillId="0" borderId="71" xfId="0" applyNumberFormat="1" applyFont="1" applyBorder="1">
      <alignment vertical="center"/>
    </xf>
    <xf numFmtId="182" fontId="26" fillId="0" borderId="71" xfId="0" applyNumberFormat="1" applyFont="1" applyBorder="1">
      <alignment vertical="center"/>
    </xf>
    <xf numFmtId="181" fontId="26" fillId="0" borderId="71" xfId="0" applyNumberFormat="1" applyFont="1" applyBorder="1">
      <alignment vertical="center"/>
    </xf>
    <xf numFmtId="38" fontId="26" fillId="0" borderId="71" xfId="0" applyNumberFormat="1" applyFont="1" applyBorder="1" applyAlignment="1">
      <alignment vertical="center"/>
    </xf>
    <xf numFmtId="38" fontId="26" fillId="0" borderId="41" xfId="0" quotePrefix="1" applyNumberFormat="1" applyFont="1" applyFill="1" applyBorder="1" applyAlignment="1">
      <alignment horizontal="right" vertical="center"/>
    </xf>
    <xf numFmtId="38" fontId="26" fillId="0" borderId="20" xfId="0" quotePrefix="1" applyNumberFormat="1" applyFont="1" applyFill="1" applyBorder="1" applyAlignment="1">
      <alignment horizontal="right" vertical="center"/>
    </xf>
    <xf numFmtId="38" fontId="26" fillId="0" borderId="20" xfId="0" applyNumberFormat="1" applyFont="1" applyBorder="1">
      <alignment vertical="center"/>
    </xf>
    <xf numFmtId="38" fontId="26" fillId="0" borderId="34" xfId="0" quotePrefix="1" applyNumberFormat="1" applyFont="1" applyFill="1" applyBorder="1" applyAlignment="1">
      <alignment horizontal="right" vertical="center"/>
    </xf>
    <xf numFmtId="38" fontId="26" fillId="0" borderId="45" xfId="0" quotePrefix="1" applyNumberFormat="1" applyFont="1" applyFill="1" applyBorder="1" applyAlignment="1">
      <alignment horizontal="right" vertical="center"/>
    </xf>
    <xf numFmtId="38" fontId="26" fillId="0" borderId="45" xfId="0" applyNumberFormat="1" applyFont="1" applyBorder="1">
      <alignment vertical="center"/>
    </xf>
    <xf numFmtId="0" fontId="26" fillId="0" borderId="91" xfId="0" applyFont="1" applyFill="1" applyBorder="1" applyAlignment="1">
      <alignment horizontal="center" vertical="center"/>
    </xf>
    <xf numFmtId="0" fontId="26" fillId="0" borderId="92" xfId="0" applyFont="1" applyFill="1" applyBorder="1" applyAlignment="1">
      <alignment horizontal="center" vertical="center"/>
    </xf>
    <xf numFmtId="0" fontId="26" fillId="0" borderId="95" xfId="0" applyFont="1" applyFill="1" applyBorder="1" applyAlignment="1">
      <alignment horizontal="center" vertical="center" wrapText="1"/>
    </xf>
    <xf numFmtId="0" fontId="26" fillId="0" borderId="91" xfId="0" applyFont="1" applyFill="1" applyBorder="1" applyAlignment="1">
      <alignment horizontal="center" vertical="center" wrapText="1"/>
    </xf>
    <xf numFmtId="0" fontId="26" fillId="0" borderId="92"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5" fillId="0" borderId="0" xfId="0" applyFont="1" applyFill="1" applyBorder="1" applyAlignment="1">
      <alignment horizontal="center" vertical="center" wrapText="1"/>
    </xf>
    <xf numFmtId="185" fontId="24" fillId="0" borderId="31" xfId="0" applyNumberFormat="1" applyFont="1" applyFill="1" applyBorder="1">
      <alignment vertical="center"/>
    </xf>
    <xf numFmtId="185" fontId="24" fillId="0" borderId="32" xfId="0" applyNumberFormat="1" applyFont="1" applyFill="1" applyBorder="1">
      <alignment vertical="center"/>
    </xf>
    <xf numFmtId="185" fontId="26" fillId="0" borderId="54" xfId="1" applyNumberFormat="1" applyFont="1" applyFill="1" applyBorder="1" applyAlignment="1">
      <alignment vertical="center" shrinkToFit="1"/>
    </xf>
    <xf numFmtId="185" fontId="26" fillId="0" borderId="31" xfId="1" applyNumberFormat="1" applyFont="1" applyFill="1" applyBorder="1" applyAlignment="1">
      <alignment vertical="center" shrinkToFit="1"/>
    </xf>
    <xf numFmtId="185" fontId="26" fillId="0" borderId="32" xfId="1" applyNumberFormat="1" applyFont="1" applyFill="1" applyBorder="1" applyAlignment="1">
      <alignment vertical="center" shrinkToFit="1"/>
    </xf>
    <xf numFmtId="185" fontId="39" fillId="0" borderId="54" xfId="3" applyNumberFormat="1" applyFont="1" applyFill="1" applyBorder="1" applyAlignment="1" applyProtection="1">
      <alignment vertical="center"/>
      <protection locked="0"/>
    </xf>
    <xf numFmtId="185" fontId="24" fillId="0" borderId="41" xfId="0" applyNumberFormat="1" applyFont="1" applyFill="1" applyBorder="1">
      <alignment vertical="center"/>
    </xf>
    <xf numFmtId="185" fontId="24" fillId="0" borderId="20" xfId="0" applyNumberFormat="1" applyFont="1" applyFill="1" applyBorder="1">
      <alignment vertical="center"/>
    </xf>
    <xf numFmtId="185" fontId="26" fillId="0" borderId="42" xfId="1" applyNumberFormat="1" applyFont="1" applyFill="1" applyBorder="1" applyAlignment="1">
      <alignment vertical="center" shrinkToFit="1"/>
    </xf>
    <xf numFmtId="185" fontId="26" fillId="0" borderId="41" xfId="1" applyNumberFormat="1" applyFont="1" applyFill="1" applyBorder="1" applyAlignment="1">
      <alignment vertical="center" shrinkToFit="1"/>
    </xf>
    <xf numFmtId="185" fontId="26" fillId="0" borderId="20" xfId="1" applyNumberFormat="1" applyFont="1" applyFill="1" applyBorder="1" applyAlignment="1">
      <alignment vertical="center" shrinkToFit="1"/>
    </xf>
    <xf numFmtId="185" fontId="24" fillId="0" borderId="20" xfId="0" applyNumberFormat="1" applyFont="1" applyFill="1" applyBorder="1" applyAlignment="1">
      <alignment vertical="center" wrapText="1"/>
    </xf>
    <xf numFmtId="185" fontId="39" fillId="0" borderId="42" xfId="3" applyNumberFormat="1" applyFont="1" applyFill="1" applyBorder="1" applyAlignment="1" applyProtection="1">
      <alignment vertical="center"/>
      <protection locked="0"/>
    </xf>
    <xf numFmtId="185" fontId="26" fillId="0" borderId="41" xfId="1" applyNumberFormat="1" applyFont="1" applyFill="1" applyBorder="1" applyAlignment="1">
      <alignment horizontal="center" vertical="center" shrinkToFit="1"/>
    </xf>
    <xf numFmtId="185" fontId="26" fillId="0" borderId="20" xfId="1" applyNumberFormat="1" applyFont="1" applyFill="1" applyBorder="1" applyAlignment="1">
      <alignment horizontal="center" vertical="center" shrinkToFit="1"/>
    </xf>
    <xf numFmtId="185" fontId="24" fillId="0" borderId="43" xfId="0" applyNumberFormat="1" applyFont="1" applyFill="1" applyBorder="1">
      <alignment vertical="center"/>
    </xf>
    <xf numFmtId="185" fontId="24" fillId="0" borderId="47" xfId="0" applyNumberFormat="1" applyFont="1" applyFill="1" applyBorder="1">
      <alignment vertical="center"/>
    </xf>
    <xf numFmtId="185" fontId="24" fillId="0" borderId="37" xfId="0" applyNumberFormat="1" applyFont="1" applyFill="1" applyBorder="1">
      <alignment vertical="center"/>
    </xf>
    <xf numFmtId="185" fontId="24" fillId="0" borderId="49" xfId="0" applyNumberFormat="1" applyFont="1" applyFill="1" applyBorder="1">
      <alignment vertical="center"/>
    </xf>
    <xf numFmtId="185" fontId="24" fillId="0" borderId="34" xfId="0" applyNumberFormat="1" applyFont="1" applyFill="1" applyBorder="1">
      <alignment vertical="center"/>
    </xf>
    <xf numFmtId="185" fontId="24" fillId="0" borderId="35" xfId="0" applyNumberFormat="1" applyFont="1" applyFill="1" applyBorder="1">
      <alignment vertical="center"/>
    </xf>
    <xf numFmtId="185" fontId="26" fillId="0" borderId="85" xfId="1" applyNumberFormat="1" applyFont="1" applyFill="1" applyBorder="1" applyAlignment="1">
      <alignment vertical="center" shrinkToFit="1"/>
    </xf>
    <xf numFmtId="185" fontId="26" fillId="0" borderId="34" xfId="1" applyNumberFormat="1" applyFont="1" applyFill="1" applyBorder="1" applyAlignment="1">
      <alignment vertical="center" shrinkToFit="1"/>
    </xf>
    <xf numFmtId="185" fontId="26" fillId="0" borderId="35" xfId="1" applyNumberFormat="1" applyFont="1" applyFill="1" applyBorder="1" applyAlignment="1">
      <alignment vertical="center" shrinkToFit="1"/>
    </xf>
    <xf numFmtId="185" fontId="39" fillId="0" borderId="85" xfId="3" applyNumberFormat="1" applyFont="1" applyFill="1" applyBorder="1" applyAlignment="1" applyProtection="1">
      <alignment vertical="center"/>
      <protection locked="0"/>
    </xf>
    <xf numFmtId="0" fontId="61" fillId="0" borderId="31" xfId="0" applyNumberFormat="1" applyFont="1" applyFill="1" applyBorder="1" applyAlignment="1">
      <alignment horizontal="center" vertical="center" shrinkToFit="1"/>
    </xf>
    <xf numFmtId="0" fontId="61" fillId="0" borderId="41" xfId="0" applyNumberFormat="1" applyFont="1" applyFill="1" applyBorder="1" applyAlignment="1">
      <alignment horizontal="center" vertical="center" shrinkToFit="1"/>
    </xf>
    <xf numFmtId="0" fontId="61" fillId="0" borderId="41" xfId="0" applyFont="1" applyFill="1" applyBorder="1" applyAlignment="1">
      <alignment horizontal="center" vertical="center" shrinkToFit="1"/>
    </xf>
    <xf numFmtId="0" fontId="61" fillId="0" borderId="34" xfId="0" applyNumberFormat="1" applyFont="1" applyFill="1" applyBorder="1" applyAlignment="1">
      <alignment horizontal="center" vertical="center" shrinkToFit="1"/>
    </xf>
    <xf numFmtId="187" fontId="8" fillId="0" borderId="32" xfId="0" applyNumberFormat="1" applyFont="1" applyBorder="1">
      <alignment vertical="center"/>
    </xf>
    <xf numFmtId="187" fontId="8" fillId="0" borderId="20" xfId="0" applyNumberFormat="1" applyFont="1" applyBorder="1">
      <alignment vertical="center"/>
    </xf>
    <xf numFmtId="187" fontId="8" fillId="0" borderId="35" xfId="0" applyNumberFormat="1" applyFont="1" applyBorder="1" applyAlignment="1">
      <alignment horizontal="right" vertical="center"/>
    </xf>
    <xf numFmtId="187" fontId="8" fillId="0" borderId="33" xfId="0" applyNumberFormat="1" applyFont="1" applyBorder="1">
      <alignment vertical="center"/>
    </xf>
    <xf numFmtId="187" fontId="8" fillId="0" borderId="28" xfId="0" applyNumberFormat="1" applyFont="1" applyBorder="1">
      <alignment vertical="center"/>
    </xf>
    <xf numFmtId="187" fontId="8" fillId="0" borderId="36" xfId="0" applyNumberFormat="1" applyFont="1" applyBorder="1" applyAlignment="1">
      <alignment horizontal="right" vertical="center"/>
    </xf>
    <xf numFmtId="187" fontId="8" fillId="0" borderId="16" xfId="0" applyNumberFormat="1" applyFont="1" applyBorder="1">
      <alignment vertical="center"/>
    </xf>
    <xf numFmtId="187" fontId="8" fillId="0" borderId="17" xfId="0" applyNumberFormat="1" applyFont="1" applyBorder="1">
      <alignment vertical="center"/>
    </xf>
    <xf numFmtId="187" fontId="8" fillId="0" borderId="18" xfId="0" applyNumberFormat="1" applyFont="1" applyBorder="1" applyAlignment="1">
      <alignment horizontal="right" vertical="center"/>
    </xf>
    <xf numFmtId="187" fontId="8" fillId="0" borderId="56" xfId="0" applyNumberFormat="1" applyFont="1" applyBorder="1">
      <alignment vertical="center"/>
    </xf>
    <xf numFmtId="187" fontId="8" fillId="0" borderId="57" xfId="0" applyNumberFormat="1" applyFont="1" applyBorder="1">
      <alignment vertical="center"/>
    </xf>
    <xf numFmtId="187" fontId="8" fillId="0" borderId="58" xfId="0" applyNumberFormat="1" applyFont="1" applyBorder="1" applyAlignment="1">
      <alignment horizontal="right" vertical="center"/>
    </xf>
    <xf numFmtId="0" fontId="8" fillId="0" borderId="21" xfId="0" applyFont="1" applyBorder="1">
      <alignment vertical="center"/>
    </xf>
    <xf numFmtId="0" fontId="8" fillId="0" borderId="22" xfId="0" applyFont="1" applyBorder="1">
      <alignment vertical="center"/>
    </xf>
    <xf numFmtId="0" fontId="8" fillId="0" borderId="23" xfId="0" applyFont="1" applyBorder="1">
      <alignment vertical="center"/>
    </xf>
    <xf numFmtId="0" fontId="8" fillId="0" borderId="24" xfId="0" applyFont="1" applyBorder="1">
      <alignment vertical="center"/>
    </xf>
    <xf numFmtId="0" fontId="8" fillId="0" borderId="25" xfId="0" applyFont="1" applyBorder="1">
      <alignment vertical="center"/>
    </xf>
    <xf numFmtId="0" fontId="8" fillId="0" borderId="26" xfId="0" applyFont="1" applyBorder="1">
      <alignment vertical="center"/>
    </xf>
    <xf numFmtId="0" fontId="24" fillId="0" borderId="14" xfId="0" applyFont="1" applyBorder="1" applyAlignment="1">
      <alignment horizontal="center" vertical="center"/>
    </xf>
    <xf numFmtId="182" fontId="24" fillId="0" borderId="12" xfId="0" applyNumberFormat="1" applyFont="1" applyBorder="1">
      <alignment vertical="center"/>
    </xf>
    <xf numFmtId="182" fontId="24" fillId="0" borderId="7" xfId="0" applyNumberFormat="1" applyFont="1" applyBorder="1">
      <alignment vertical="center"/>
    </xf>
    <xf numFmtId="182" fontId="24" fillId="0" borderId="0" xfId="0" applyNumberFormat="1" applyFont="1" applyBorder="1">
      <alignment vertical="center"/>
    </xf>
    <xf numFmtId="182" fontId="24" fillId="0" borderId="13" xfId="0" applyNumberFormat="1" applyFont="1" applyBorder="1">
      <alignment vertical="center"/>
    </xf>
    <xf numFmtId="182" fontId="24" fillId="0" borderId="1" xfId="0" applyNumberFormat="1" applyFont="1" applyBorder="1">
      <alignment vertical="center"/>
    </xf>
    <xf numFmtId="182" fontId="24" fillId="0" borderId="10" xfId="0" applyNumberFormat="1" applyFont="1" applyBorder="1">
      <alignment vertical="center"/>
    </xf>
    <xf numFmtId="0" fontId="24" fillId="0" borderId="0" xfId="0" applyFont="1" applyAlignment="1">
      <alignment vertical="center" shrinkToFit="1"/>
    </xf>
    <xf numFmtId="0" fontId="24" fillId="0" borderId="12" xfId="0" applyFont="1" applyBorder="1" applyAlignment="1">
      <alignment vertical="center" shrinkToFit="1"/>
    </xf>
    <xf numFmtId="0" fontId="24" fillId="0" borderId="0" xfId="0" applyFont="1" applyBorder="1" applyAlignment="1">
      <alignment vertical="center" shrinkToFit="1"/>
    </xf>
    <xf numFmtId="0" fontId="24" fillId="0" borderId="1" xfId="0" applyFont="1" applyBorder="1" applyAlignment="1">
      <alignment vertical="center" shrinkToFit="1"/>
    </xf>
    <xf numFmtId="0" fontId="24" fillId="2" borderId="2" xfId="0"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vertical="center" shrinkToFit="1"/>
    </xf>
    <xf numFmtId="0" fontId="24" fillId="0" borderId="12" xfId="0" applyFont="1" applyBorder="1" applyAlignment="1">
      <alignment horizontal="center" vertical="center" wrapText="1"/>
    </xf>
    <xf numFmtId="0" fontId="24" fillId="0" borderId="7" xfId="0" applyFont="1" applyBorder="1" applyAlignment="1">
      <alignment horizontal="center" vertical="center" wrapText="1"/>
    </xf>
    <xf numFmtId="0" fontId="57" fillId="0" borderId="0" xfId="4" applyFont="1" applyAlignment="1">
      <alignment horizontal="left" vertical="center"/>
    </xf>
    <xf numFmtId="0" fontId="24" fillId="0" borderId="0" xfId="0" applyFont="1" applyAlignment="1">
      <alignment horizontal="left" vertical="center"/>
    </xf>
    <xf numFmtId="0" fontId="26" fillId="0" borderId="4" xfId="0" applyFont="1" applyFill="1" applyBorder="1" applyAlignment="1">
      <alignment horizontal="center" vertical="center" shrinkToFit="1"/>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4" xfId="0" applyFont="1" applyBorder="1" applyAlignment="1">
      <alignment vertical="center"/>
    </xf>
    <xf numFmtId="0" fontId="24" fillId="0" borderId="9" xfId="0" applyFont="1" applyBorder="1" applyAlignment="1">
      <alignment vertical="center"/>
    </xf>
    <xf numFmtId="0" fontId="24" fillId="0" borderId="8" xfId="0" applyFont="1" applyBorder="1" applyAlignment="1">
      <alignment vertical="center"/>
    </xf>
    <xf numFmtId="0" fontId="24" fillId="0" borderId="4" xfId="0" applyFont="1" applyBorder="1" applyAlignment="1">
      <alignment vertical="center" wrapText="1"/>
    </xf>
    <xf numFmtId="0" fontId="24" fillId="0" borderId="4"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3" fontId="30" fillId="0" borderId="15" xfId="0" applyNumberFormat="1" applyFont="1" applyBorder="1" applyAlignment="1">
      <alignment vertical="center" wrapText="1"/>
    </xf>
    <xf numFmtId="0" fontId="6" fillId="0" borderId="15" xfId="0" applyFont="1" applyBorder="1" applyAlignment="1">
      <alignment vertical="center" wrapText="1"/>
    </xf>
    <xf numFmtId="38" fontId="26" fillId="0" borderId="53" xfId="2" applyNumberFormat="1" applyFont="1" applyBorder="1" applyAlignment="1">
      <alignment horizontal="center" vertical="center"/>
    </xf>
    <xf numFmtId="177" fontId="26" fillId="2" borderId="17" xfId="2" applyNumberFormat="1" applyFont="1" applyFill="1" applyBorder="1" applyAlignment="1">
      <alignment horizontal="center" vertical="center"/>
    </xf>
    <xf numFmtId="0" fontId="24" fillId="0" borderId="17" xfId="0" applyFont="1" applyBorder="1" applyAlignment="1">
      <alignment horizontal="left" vertical="center" wrapText="1"/>
    </xf>
    <xf numFmtId="0" fontId="16" fillId="0" borderId="87" xfId="0" applyFont="1" applyBorder="1" applyAlignment="1">
      <alignment horizontal="center" vertical="center"/>
    </xf>
    <xf numFmtId="0" fontId="16" fillId="0" borderId="88" xfId="0" applyFont="1" applyBorder="1" applyAlignment="1">
      <alignment vertical="center"/>
    </xf>
    <xf numFmtId="0" fontId="16" fillId="0" borderId="89" xfId="0" applyFont="1" applyBorder="1" applyAlignment="1">
      <alignment vertical="center"/>
    </xf>
    <xf numFmtId="0" fontId="24" fillId="0" borderId="5" xfId="0" applyFont="1" applyBorder="1" applyAlignment="1">
      <alignment horizontal="center" vertical="center" wrapText="1"/>
    </xf>
    <xf numFmtId="0" fontId="6" fillId="0" borderId="2" xfId="0" applyFont="1" applyBorder="1" applyAlignment="1">
      <alignment horizontal="center" vertical="center" wrapText="1"/>
    </xf>
    <xf numFmtId="177" fontId="26" fillId="2" borderId="16" xfId="2" applyNumberFormat="1" applyFont="1" applyFill="1" applyBorder="1" applyAlignment="1">
      <alignment horizontal="center" vertical="center"/>
    </xf>
    <xf numFmtId="0" fontId="24" fillId="0" borderId="16" xfId="0" applyFont="1" applyBorder="1" applyAlignment="1">
      <alignment horizontal="left" vertical="center" wrapText="1"/>
    </xf>
    <xf numFmtId="0" fontId="6" fillId="0" borderId="4" xfId="0" applyFont="1" applyFill="1" applyBorder="1" applyAlignment="1">
      <alignment vertical="center" wrapText="1"/>
    </xf>
    <xf numFmtId="0" fontId="0" fillId="0" borderId="9" xfId="0" applyBorder="1" applyAlignment="1">
      <alignment vertical="center"/>
    </xf>
    <xf numFmtId="0" fontId="0" fillId="0" borderId="8" xfId="0" applyBorder="1" applyAlignment="1">
      <alignment vertical="center"/>
    </xf>
    <xf numFmtId="0" fontId="6" fillId="0" borderId="4" xfId="0" applyFont="1" applyFill="1" applyBorder="1" applyAlignment="1">
      <alignment vertical="center"/>
    </xf>
    <xf numFmtId="0" fontId="6" fillId="0" borderId="9" xfId="0" applyFont="1" applyFill="1" applyBorder="1" applyAlignment="1">
      <alignment vertical="center"/>
    </xf>
    <xf numFmtId="0" fontId="6" fillId="0" borderId="8" xfId="0" applyFont="1" applyFill="1" applyBorder="1" applyAlignment="1">
      <alignment vertical="center"/>
    </xf>
    <xf numFmtId="0" fontId="13" fillId="0" borderId="0" xfId="0" applyFont="1" applyAlignment="1"/>
    <xf numFmtId="0" fontId="6" fillId="0" borderId="0" xfId="0" applyFont="1" applyAlignment="1"/>
    <xf numFmtId="0" fontId="50" fillId="0" borderId="0" xfId="0" applyFont="1" applyAlignment="1">
      <alignment horizontal="center"/>
    </xf>
    <xf numFmtId="0" fontId="51" fillId="0" borderId="0" xfId="0" applyFont="1" applyAlignment="1">
      <alignment horizontal="center"/>
    </xf>
    <xf numFmtId="0" fontId="26" fillId="0" borderId="32" xfId="0" applyFont="1" applyBorder="1" applyAlignment="1">
      <alignment horizontal="center" vertical="center"/>
    </xf>
    <xf numFmtId="0" fontId="24" fillId="0" borderId="32" xfId="0" applyFont="1" applyBorder="1" applyAlignment="1">
      <alignment horizontal="center" vertical="center"/>
    </xf>
    <xf numFmtId="0" fontId="26" fillId="15" borderId="32" xfId="0" applyFont="1" applyFill="1" applyBorder="1" applyAlignment="1">
      <alignment horizontal="center" vertical="center" wrapText="1"/>
    </xf>
    <xf numFmtId="0" fontId="6" fillId="15" borderId="54" xfId="0" applyFont="1" applyFill="1" applyBorder="1" applyAlignment="1">
      <alignment horizontal="center" vertical="center" wrapText="1"/>
    </xf>
    <xf numFmtId="0" fontId="6" fillId="15" borderId="32" xfId="0" applyFont="1" applyFill="1" applyBorder="1" applyAlignment="1">
      <alignment horizontal="center" vertical="center"/>
    </xf>
    <xf numFmtId="0" fontId="12" fillId="0" borderId="14" xfId="0" applyFont="1" applyFill="1" applyBorder="1" applyAlignment="1" applyProtection="1">
      <alignment horizontal="center" vertical="center" wrapText="1"/>
      <protection locked="0"/>
    </xf>
    <xf numFmtId="0" fontId="16" fillId="0" borderId="7"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0" xfId="0" applyFont="1" applyFill="1" applyBorder="1" applyAlignment="1">
      <alignment horizontal="center" vertical="center"/>
    </xf>
    <xf numFmtId="0" fontId="26" fillId="0" borderId="31"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4" fillId="0" borderId="32" xfId="0" applyFont="1" applyFill="1" applyBorder="1" applyAlignment="1">
      <alignment horizontal="center" vertical="center" wrapText="1"/>
    </xf>
    <xf numFmtId="0" fontId="26" fillId="0" borderId="70" xfId="0" applyFont="1" applyFill="1" applyBorder="1" applyAlignment="1" applyProtection="1">
      <alignment horizontal="center" vertical="center" wrapText="1"/>
      <protection locked="0"/>
    </xf>
    <xf numFmtId="0" fontId="24" fillId="0" borderId="94" xfId="0" applyFont="1" applyFill="1" applyBorder="1" applyAlignment="1">
      <alignment horizontal="center" vertical="center" wrapText="1"/>
    </xf>
    <xf numFmtId="0" fontId="26" fillId="0" borderId="69" xfId="0" applyFont="1" applyFill="1" applyBorder="1" applyAlignment="1" applyProtection="1">
      <alignment horizontal="center" vertical="center" wrapText="1"/>
      <protection locked="0"/>
    </xf>
    <xf numFmtId="0" fontId="24" fillId="0" borderId="96" xfId="0" applyFont="1" applyFill="1" applyBorder="1" applyAlignment="1">
      <alignment horizontal="center" vertical="center" wrapText="1"/>
    </xf>
    <xf numFmtId="0" fontId="24" fillId="0" borderId="0" xfId="0" applyFont="1" applyFill="1" applyAlignment="1">
      <alignment horizontal="left" vertical="top" wrapText="1"/>
    </xf>
    <xf numFmtId="0" fontId="52" fillId="0" borderId="0" xfId="0" applyFont="1" applyFill="1" applyAlignment="1">
      <alignment horizontal="left" vertical="top"/>
    </xf>
    <xf numFmtId="0" fontId="26" fillId="0" borderId="71" xfId="0" applyFont="1" applyFill="1" applyBorder="1" applyAlignment="1" applyProtection="1">
      <alignment horizontal="center" vertical="center" wrapText="1"/>
      <protection locked="0"/>
    </xf>
    <xf numFmtId="0" fontId="24" fillId="0" borderId="93" xfId="0" applyFont="1" applyFill="1" applyBorder="1" applyAlignment="1">
      <alignment horizontal="center" vertical="center" wrapText="1"/>
    </xf>
    <xf numFmtId="0" fontId="12" fillId="0" borderId="14" xfId="0" applyFont="1" applyFill="1" applyBorder="1" applyAlignment="1">
      <alignment horizontal="center" vertical="center" shrinkToFit="1"/>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10" xfId="0" applyFont="1" applyFill="1" applyBorder="1" applyAlignment="1">
      <alignment horizontal="center" vertical="center" shrinkToFit="1"/>
    </xf>
  </cellXfs>
  <cellStyles count="7">
    <cellStyle name="ハイパーリンク" xfId="4" builtinId="8"/>
    <cellStyle name="桁区切り" xfId="1" builtinId="6"/>
    <cellStyle name="標準" xfId="0" builtinId="0"/>
    <cellStyle name="標準 17" xfId="6"/>
    <cellStyle name="標準 2" xfId="3"/>
    <cellStyle name="標準 2 2 2" xfId="5"/>
    <cellStyle name="標準 3" xfId="2"/>
  </cellStyles>
  <dxfs count="6">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
      <fill>
        <gradientFill degree="90">
          <stop position="0">
            <color theme="8" tint="0.80001220740379042"/>
          </stop>
          <stop position="0.5">
            <color theme="0"/>
          </stop>
          <stop position="1">
            <color theme="8" tint="0.80001220740379042"/>
          </stop>
        </gradientFill>
      </fill>
    </dxf>
  </dxfs>
  <tableStyles count="0" defaultTableStyle="TableStyleMedium2" defaultPivotStyle="PivotStyleLight16"/>
  <colors>
    <mruColors>
      <color rgb="FFFFCCFF"/>
      <color rgb="FFFFEBFF"/>
      <color rgb="FFFFFFCC"/>
      <color rgb="FFE5F5FF"/>
      <color rgb="FFE4FFC9"/>
      <color rgb="FFE8FFD1"/>
      <color rgb="FFCCFF99"/>
      <color rgb="FFCCFFCC"/>
      <color rgb="FFFFCCCC"/>
      <color rgb="FFFCE5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クォータブル">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クォータブル">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すりガラス">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stat.go.jp/stat-search/files?page=1&amp;layout=datalist&amp;toukei=00200561&amp;tstat=000000330001&amp;cycle=7&amp;tclass1=000000330001&amp;tclass2=000000330004&amp;tclass3=000000330006&amp;tclass4val=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cger.nies.go.jp/publications/report/d031/jpn/datafile/embodied/2015/390.html"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www.toukei.metro.tokyo.lg.jp/sanren/sr-tool.htm" TargetMode="External"/><Relationship Id="rId7" Type="http://schemas.openxmlformats.org/officeDocument/2006/relationships/hyperlink" Target="https://resas.go.jp/" TargetMode="External"/><Relationship Id="rId2" Type="http://schemas.openxmlformats.org/officeDocument/2006/relationships/hyperlink" Target="https://www.pref.saitama.lg.jp/a0206/a152/bunseki-tool.html" TargetMode="External"/><Relationship Id="rId1" Type="http://schemas.openxmlformats.org/officeDocument/2006/relationships/hyperlink" Target="https://www.pref.saitama.lg.jp/a0206/a152/2015io-main.html" TargetMode="External"/><Relationship Id="rId6" Type="http://schemas.openxmlformats.org/officeDocument/2006/relationships/hyperlink" Target="https://www.meti.go.jp/committee/kenkyukai/chiiki/chiiki_story/pdf/report_01_04.pdf" TargetMode="External"/><Relationship Id="rId5" Type="http://schemas.openxmlformats.org/officeDocument/2006/relationships/hyperlink" Target="https://www.mlit.go.jp/kankocho/page07_000018.html" TargetMode="External"/><Relationship Id="rId4" Type="http://schemas.openxmlformats.org/officeDocument/2006/relationships/hyperlink" Target="https://www.pref.hokkaido.lg.jp/kz/kkd/kasegu.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49"/>
  <sheetViews>
    <sheetView tabSelected="1" view="pageBreakPreview" zoomScaleNormal="100" zoomScaleSheetLayoutView="100" workbookViewId="0"/>
  </sheetViews>
  <sheetFormatPr defaultColWidth="9" defaultRowHeight="24.75" customHeight="1"/>
  <cols>
    <col min="1" max="1" width="1.625" style="401" customWidth="1"/>
    <col min="2" max="2" width="6.125" style="406" customWidth="1"/>
    <col min="3" max="3" width="20" style="401" customWidth="1"/>
    <col min="4" max="4" width="56" style="401" customWidth="1"/>
    <col min="5" max="16384" width="9" style="401"/>
  </cols>
  <sheetData>
    <row r="2" spans="2:4" ht="45" customHeight="1">
      <c r="B2" s="400"/>
      <c r="C2" s="413" t="s">
        <v>894</v>
      </c>
      <c r="D2" s="413" t="s">
        <v>1023</v>
      </c>
    </row>
    <row r="3" spans="2:4" ht="32.1" customHeight="1">
      <c r="B3" s="402">
        <v>1</v>
      </c>
      <c r="C3" s="403" t="s">
        <v>879</v>
      </c>
      <c r="D3" s="403" t="s">
        <v>895</v>
      </c>
    </row>
    <row r="4" spans="2:4" ht="32.1" customHeight="1">
      <c r="B4" s="402">
        <v>2</v>
      </c>
      <c r="C4" s="403" t="s">
        <v>830</v>
      </c>
      <c r="D4" s="403" t="s">
        <v>896</v>
      </c>
    </row>
    <row r="5" spans="2:4" ht="32.1" customHeight="1">
      <c r="B5" s="402">
        <v>3</v>
      </c>
      <c r="C5" s="403" t="s">
        <v>1003</v>
      </c>
      <c r="D5" s="403" t="s">
        <v>1004</v>
      </c>
    </row>
    <row r="6" spans="2:4" ht="32.1" customHeight="1">
      <c r="B6" s="402">
        <v>4</v>
      </c>
      <c r="C6" s="403" t="s">
        <v>880</v>
      </c>
      <c r="D6" s="403" t="s">
        <v>898</v>
      </c>
    </row>
    <row r="7" spans="2:4" ht="32.1" customHeight="1">
      <c r="B7" s="402">
        <v>5</v>
      </c>
      <c r="C7" s="403" t="s">
        <v>882</v>
      </c>
      <c r="D7" s="403" t="s">
        <v>899</v>
      </c>
    </row>
    <row r="8" spans="2:4" ht="32.1" customHeight="1">
      <c r="B8" s="402">
        <v>6</v>
      </c>
      <c r="C8" s="403" t="s">
        <v>881</v>
      </c>
      <c r="D8" s="403" t="s">
        <v>897</v>
      </c>
    </row>
    <row r="9" spans="2:4" ht="32.1" customHeight="1">
      <c r="B9" s="402">
        <v>7</v>
      </c>
      <c r="C9" s="403" t="s">
        <v>883</v>
      </c>
      <c r="D9" s="403" t="s">
        <v>900</v>
      </c>
    </row>
    <row r="10" spans="2:4" ht="32.1" customHeight="1">
      <c r="B10" s="402">
        <v>8</v>
      </c>
      <c r="C10" s="403" t="s">
        <v>884</v>
      </c>
      <c r="D10" s="403" t="s">
        <v>908</v>
      </c>
    </row>
    <row r="11" spans="2:4" ht="32.1" customHeight="1">
      <c r="B11" s="402">
        <v>9</v>
      </c>
      <c r="C11" s="403" t="s">
        <v>885</v>
      </c>
      <c r="D11" s="403" t="s">
        <v>901</v>
      </c>
    </row>
    <row r="12" spans="2:4" ht="32.1" customHeight="1">
      <c r="B12" s="402">
        <v>10</v>
      </c>
      <c r="C12" s="403" t="s">
        <v>886</v>
      </c>
      <c r="D12" s="403" t="s">
        <v>902</v>
      </c>
    </row>
    <row r="13" spans="2:4" ht="32.1" customHeight="1">
      <c r="B13" s="402">
        <v>11</v>
      </c>
      <c r="C13" s="403" t="s">
        <v>887</v>
      </c>
      <c r="D13" s="403" t="s">
        <v>903</v>
      </c>
    </row>
    <row r="14" spans="2:4" ht="32.1" customHeight="1">
      <c r="B14" s="402">
        <v>12</v>
      </c>
      <c r="C14" s="403" t="s">
        <v>888</v>
      </c>
      <c r="D14" s="404" t="s">
        <v>933</v>
      </c>
    </row>
    <row r="15" spans="2:4" ht="32.1" customHeight="1">
      <c r="B15" s="402">
        <v>13</v>
      </c>
      <c r="C15" s="403" t="s">
        <v>889</v>
      </c>
      <c r="D15" s="404" t="s">
        <v>904</v>
      </c>
    </row>
    <row r="16" spans="2:4" ht="32.1" customHeight="1">
      <c r="B16" s="402">
        <v>14</v>
      </c>
      <c r="C16" s="403" t="s">
        <v>890</v>
      </c>
      <c r="D16" s="403" t="s">
        <v>1005</v>
      </c>
    </row>
    <row r="17" spans="2:4" ht="32.1" customHeight="1">
      <c r="B17" s="402">
        <v>15</v>
      </c>
      <c r="C17" s="403" t="s">
        <v>891</v>
      </c>
      <c r="D17" s="404" t="s">
        <v>905</v>
      </c>
    </row>
    <row r="18" spans="2:4" ht="32.1" customHeight="1">
      <c r="B18" s="402">
        <v>16</v>
      </c>
      <c r="C18" s="403" t="s">
        <v>928</v>
      </c>
      <c r="D18" s="404" t="s">
        <v>934</v>
      </c>
    </row>
    <row r="19" spans="2:4" ht="32.1" customHeight="1">
      <c r="B19" s="402">
        <v>17</v>
      </c>
      <c r="C19" s="403" t="s">
        <v>892</v>
      </c>
      <c r="D19" s="403" t="s">
        <v>951</v>
      </c>
    </row>
    <row r="20" spans="2:4" ht="32.1" customHeight="1">
      <c r="B20" s="402">
        <v>18</v>
      </c>
      <c r="C20" s="403" t="s">
        <v>893</v>
      </c>
      <c r="D20" s="403" t="s">
        <v>906</v>
      </c>
    </row>
    <row r="21" spans="2:4" ht="32.1" customHeight="1">
      <c r="B21" s="402">
        <v>19</v>
      </c>
      <c r="C21" s="403" t="s">
        <v>923</v>
      </c>
      <c r="D21" s="403" t="s">
        <v>920</v>
      </c>
    </row>
    <row r="22" spans="2:4" ht="32.1" customHeight="1">
      <c r="B22" s="400"/>
      <c r="C22" s="405"/>
      <c r="D22" s="405"/>
    </row>
    <row r="23" spans="2:4" ht="24.75" customHeight="1">
      <c r="B23" s="400"/>
      <c r="C23" s="405"/>
      <c r="D23" s="405"/>
    </row>
    <row r="24" spans="2:4" ht="24.75" customHeight="1">
      <c r="B24" s="400"/>
      <c r="C24" s="405"/>
      <c r="D24" s="405"/>
    </row>
    <row r="25" spans="2:4" ht="24.75" customHeight="1">
      <c r="B25" s="400"/>
      <c r="C25" s="405"/>
      <c r="D25" s="405"/>
    </row>
    <row r="26" spans="2:4" ht="24.75" customHeight="1">
      <c r="B26" s="400"/>
      <c r="C26" s="405"/>
      <c r="D26" s="405"/>
    </row>
    <row r="27" spans="2:4" ht="24.75" customHeight="1">
      <c r="B27" s="400"/>
      <c r="C27" s="405"/>
      <c r="D27" s="405"/>
    </row>
    <row r="28" spans="2:4" ht="24.75" customHeight="1">
      <c r="B28" s="400"/>
      <c r="C28" s="405"/>
      <c r="D28" s="405"/>
    </row>
    <row r="29" spans="2:4" ht="24.75" customHeight="1">
      <c r="B29" s="400"/>
      <c r="C29" s="405"/>
      <c r="D29" s="405"/>
    </row>
    <row r="30" spans="2:4" ht="24.75" customHeight="1">
      <c r="B30" s="400"/>
      <c r="C30" s="405"/>
      <c r="D30" s="405"/>
    </row>
    <row r="31" spans="2:4" ht="24.75" customHeight="1">
      <c r="B31" s="400"/>
      <c r="C31" s="405"/>
      <c r="D31" s="405"/>
    </row>
    <row r="32" spans="2:4" ht="24.75" customHeight="1">
      <c r="B32" s="400"/>
      <c r="C32" s="405"/>
      <c r="D32" s="405"/>
    </row>
    <row r="33" spans="2:4" ht="24.75" customHeight="1">
      <c r="B33" s="400"/>
      <c r="C33" s="405"/>
      <c r="D33" s="405"/>
    </row>
    <row r="34" spans="2:4" ht="24.75" customHeight="1">
      <c r="B34" s="400"/>
      <c r="C34" s="405"/>
      <c r="D34" s="405"/>
    </row>
    <row r="35" spans="2:4" ht="24.75" customHeight="1">
      <c r="B35" s="400"/>
      <c r="C35" s="405"/>
      <c r="D35" s="405"/>
    </row>
    <row r="36" spans="2:4" ht="24.75" customHeight="1">
      <c r="B36" s="400"/>
      <c r="C36" s="405"/>
      <c r="D36" s="405"/>
    </row>
    <row r="37" spans="2:4" ht="24.75" customHeight="1">
      <c r="B37" s="400"/>
      <c r="C37" s="405"/>
      <c r="D37" s="405"/>
    </row>
    <row r="38" spans="2:4" ht="24.75" customHeight="1">
      <c r="B38" s="400"/>
      <c r="C38" s="405"/>
      <c r="D38" s="405"/>
    </row>
    <row r="39" spans="2:4" ht="24.75" customHeight="1">
      <c r="B39" s="400"/>
      <c r="C39" s="405"/>
      <c r="D39" s="405"/>
    </row>
    <row r="40" spans="2:4" ht="24.75" customHeight="1">
      <c r="B40" s="400"/>
      <c r="C40" s="405"/>
      <c r="D40" s="405"/>
    </row>
    <row r="41" spans="2:4" ht="24.75" customHeight="1">
      <c r="B41" s="400"/>
      <c r="C41" s="405"/>
      <c r="D41" s="405"/>
    </row>
    <row r="42" spans="2:4" ht="24.75" customHeight="1">
      <c r="B42" s="400"/>
      <c r="C42" s="405"/>
      <c r="D42" s="405"/>
    </row>
    <row r="43" spans="2:4" ht="24.75" customHeight="1">
      <c r="B43" s="400"/>
      <c r="C43" s="405"/>
      <c r="D43" s="405"/>
    </row>
    <row r="44" spans="2:4" ht="24.75" customHeight="1">
      <c r="B44" s="400"/>
      <c r="C44" s="405"/>
      <c r="D44" s="405"/>
    </row>
    <row r="45" spans="2:4" ht="24.75" customHeight="1">
      <c r="B45" s="400"/>
      <c r="C45" s="405"/>
      <c r="D45" s="405"/>
    </row>
    <row r="46" spans="2:4" ht="24.75" customHeight="1">
      <c r="B46" s="400"/>
      <c r="C46" s="405"/>
      <c r="D46" s="405"/>
    </row>
    <row r="47" spans="2:4" ht="24.75" customHeight="1">
      <c r="B47" s="400"/>
      <c r="C47" s="405"/>
      <c r="D47" s="405"/>
    </row>
    <row r="48" spans="2:4" ht="24.75" customHeight="1">
      <c r="B48" s="400"/>
      <c r="C48" s="405"/>
      <c r="D48" s="405"/>
    </row>
    <row r="49" spans="2:4" ht="24.75" customHeight="1">
      <c r="B49" s="400"/>
      <c r="C49" s="405"/>
      <c r="D49" s="405"/>
    </row>
  </sheetData>
  <phoneticPr fontId="4"/>
  <pageMargins left="0.70866141732283472" right="0.70866141732283472" top="0.74803149606299213" bottom="0.74803149606299213" header="0.31496062992125984" footer="0.31496062992125984"/>
  <pageSetup paperSize="9" orientation="portrait" r:id="rId1"/>
  <headerFooter>
    <oddHeader>&amp;L&amp;F&amp;R1 &amp;A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20"/>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B3" sqref="B3"/>
    </sheetView>
  </sheetViews>
  <sheetFormatPr defaultColWidth="8.75" defaultRowHeight="12"/>
  <cols>
    <col min="1" max="1" width="3.75" style="108" customWidth="1"/>
    <col min="2" max="2" width="6.375" style="220" customWidth="1"/>
    <col min="3" max="3" width="32.625" style="221" customWidth="1"/>
    <col min="4" max="6" width="11.5" style="221" customWidth="1"/>
    <col min="7" max="7" width="9" style="221" customWidth="1"/>
    <col min="8" max="15" width="6.625" style="221" customWidth="1"/>
    <col min="16" max="24" width="6.375" style="221" customWidth="1"/>
    <col min="25" max="25" width="14.875" style="221" customWidth="1"/>
    <col min="26" max="28" width="12.5" style="221" customWidth="1"/>
    <col min="29" max="29" width="10.625" style="221" customWidth="1"/>
    <col min="30" max="30" width="13.5" style="10" customWidth="1"/>
    <col min="31" max="32" width="12.625" style="10" customWidth="1"/>
    <col min="33" max="34" width="11.5" style="221" customWidth="1"/>
    <col min="35" max="35" width="11.375" style="221" customWidth="1"/>
    <col min="36" max="36" width="8.75" style="221" customWidth="1"/>
    <col min="37" max="41" width="8.75" style="221"/>
    <col min="42" max="42" width="9" style="222" customWidth="1"/>
    <col min="43" max="45" width="8.75" style="221"/>
    <col min="46" max="46" width="10.875" style="220" customWidth="1"/>
    <col min="47" max="47" width="10.625" style="220" customWidth="1"/>
    <col min="48" max="48" width="6.375" style="221" customWidth="1"/>
    <col min="49" max="49" width="36.25" style="63" customWidth="1"/>
    <col min="50" max="50" width="1.5" style="221" customWidth="1"/>
    <col min="51" max="16384" width="8.75" style="221"/>
  </cols>
  <sheetData>
    <row r="1" spans="1:49" ht="8.25" customHeight="1"/>
    <row r="2" spans="1:49" ht="8.25" customHeight="1"/>
    <row r="3" spans="1:49" s="220" customFormat="1" ht="19.5"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6.75" customHeight="1">
      <c r="A4" s="225"/>
      <c r="B4" s="226"/>
      <c r="C4" s="475" t="s">
        <v>1012</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31.5"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108">
        <v>1</v>
      </c>
      <c r="B6" s="379">
        <v>11</v>
      </c>
      <c r="C6" s="380" t="s">
        <v>449</v>
      </c>
      <c r="D6" s="534">
        <f>SUMIF(入力!$V$105:$V$150,推計3!B6,入力!$N$105:$N$150)/1000000</f>
        <v>14.94</v>
      </c>
      <c r="E6" s="535">
        <f>SUMIF(入力!$V$105:$V$150,推計3!B6,入力!$T$105:$T$150)/1000000</f>
        <v>5.3210602799999993</v>
      </c>
      <c r="F6" s="536">
        <f>+D6-E6</f>
        <v>9.6189397200000002</v>
      </c>
      <c r="G6" s="502">
        <f>+$E6*係数表!D6</f>
        <v>1.1089164530922768</v>
      </c>
      <c r="H6" s="502">
        <f>+$E6*係数表!E6</f>
        <v>0.67193332370094094</v>
      </c>
      <c r="I6" s="502">
        <f>+$E6*係数表!F6</f>
        <v>4.7859817877086812E-3</v>
      </c>
      <c r="J6" s="502">
        <f>+$E6*係数表!G6</f>
        <v>0.16585949755772686</v>
      </c>
      <c r="K6" s="502">
        <f>+$E6*係数表!H6</f>
        <v>7.6976698387486971E-3</v>
      </c>
      <c r="L6" s="502">
        <f>+$E6*係数表!I6</f>
        <v>8.7719457966718289E-3</v>
      </c>
      <c r="M6" s="502">
        <f>+$E6*係数表!J6</f>
        <v>1.7844437752499657E-3</v>
      </c>
      <c r="N6" s="502">
        <f>+$E6*係数表!K6</f>
        <v>1.7644335218335742E-2</v>
      </c>
      <c r="O6" s="502">
        <f>+$E6*係数表!L6</f>
        <v>5.9585434021182063E-2</v>
      </c>
      <c r="P6" s="502">
        <f>+$F6*係数表!D6</f>
        <v>2.0046005787423291</v>
      </c>
      <c r="Q6" s="502">
        <f>+$F6*係数表!E6</f>
        <v>1.2146613262082042</v>
      </c>
      <c r="R6" s="502">
        <f>+$F6*係数表!F6</f>
        <v>8.6516723913128927E-3</v>
      </c>
      <c r="S6" s="502">
        <f>+$F6*係数表!G6</f>
        <v>0.2998260544038156</v>
      </c>
      <c r="T6" s="502">
        <f>+$F6*係数表!H6</f>
        <v>1.3915163194389868E-2</v>
      </c>
      <c r="U6" s="502">
        <f>+$F6*係数表!I6</f>
        <v>1.5857143765583073E-2</v>
      </c>
      <c r="V6" s="502">
        <f>+$F6*係数表!J6</f>
        <v>3.225758815846125E-3</v>
      </c>
      <c r="W6" s="502">
        <f>+$F6*係数表!K6</f>
        <v>3.1895860586763462E-2</v>
      </c>
      <c r="X6" s="502">
        <f>+$F6*係数表!L6</f>
        <v>0.10771325034487066</v>
      </c>
      <c r="Y6" s="503">
        <f>+E6-SUM(G6:O6)</f>
        <v>3.2740811952111581</v>
      </c>
      <c r="Z6" s="504">
        <f t="array" ref="Z6:Z114">MMULT('逆行列係数(開放型)'!D6:DH114,Y6:Y114)</f>
        <v>10.54084941245813</v>
      </c>
      <c r="AA6" s="505">
        <f t="shared" ref="AA6:AA69" si="0">Z6-Y6</f>
        <v>7.2667682172469714</v>
      </c>
      <c r="AB6" s="506">
        <f>+Z6*係数表!R6</f>
        <v>0.95668056252442057</v>
      </c>
      <c r="AC6" s="507">
        <f>SUM(AB6:AB114)*係数表!V6*係数表!V14</f>
        <v>332.64946195323796</v>
      </c>
      <c r="AD6" s="508">
        <v>142024</v>
      </c>
      <c r="AE6" s="508">
        <f t="array" ref="AE6:AE114">MMULT(Z!D6:DH114,推計3!AD6:AD114)</f>
        <v>77804.146727136991</v>
      </c>
      <c r="AF6" s="509">
        <f>+AE6/AE$115</f>
        <v>4.8146884229320567E-3</v>
      </c>
      <c r="AG6" s="510">
        <f>+$AC$6*AF6</f>
        <v>1.6016035133608324</v>
      </c>
      <c r="AH6" s="510">
        <f>+Z6+AG6</f>
        <v>12.142452925818962</v>
      </c>
      <c r="AI6" s="511">
        <f t="array" ref="AI6:AI114">TRANSPOSE(投入係数行列!D123:DH123)</f>
        <v>0.56239284015116831</v>
      </c>
      <c r="AJ6" s="503">
        <f>+Y6*AI6</f>
        <v>1.8413198222603349</v>
      </c>
      <c r="AK6" s="510">
        <f>+AA6*AI6</f>
        <v>4.0867784164177658</v>
      </c>
      <c r="AL6" s="510">
        <f>+AG6*AI6</f>
        <v>0.90073034867508817</v>
      </c>
      <c r="AM6" s="510">
        <f>SUM(AJ6:AL6)</f>
        <v>6.8288285873531889</v>
      </c>
      <c r="AN6" s="510">
        <v>79404</v>
      </c>
      <c r="AO6" s="512">
        <f>+AN6/取引基本表!EA6</f>
        <v>0.35639458163897342</v>
      </c>
      <c r="AP6" s="513">
        <f>+Y6*AO6</f>
        <v>1.1668647978193107</v>
      </c>
      <c r="AQ6" s="510">
        <f>+AA6*AO6</f>
        <v>2.5898368186531231</v>
      </c>
      <c r="AR6" s="510">
        <f>+AG6*AO6</f>
        <v>0.57080281409574385</v>
      </c>
      <c r="AS6" s="510">
        <f>SUM(AP6:AR6)</f>
        <v>4.3275044305681778</v>
      </c>
      <c r="AT6" s="514">
        <f>+AH6*環境!Q6</f>
        <v>2.6383192272635666E-4</v>
      </c>
      <c r="AU6" s="515">
        <f>+AH6*環境!R6</f>
        <v>1.8443930652787446E-3</v>
      </c>
      <c r="AV6" s="220">
        <v>11</v>
      </c>
      <c r="AW6" s="63" t="s">
        <v>449</v>
      </c>
    </row>
    <row r="7" spans="1:49">
      <c r="A7" s="108">
        <v>2</v>
      </c>
      <c r="B7" s="381">
        <v>12</v>
      </c>
      <c r="C7" s="382" t="s">
        <v>40</v>
      </c>
      <c r="D7" s="545">
        <f>SUMIF(入力!$V$105:$V$150,推計3!B7,入力!$N$105:$N$150)/1000000</f>
        <v>0</v>
      </c>
      <c r="E7" s="546">
        <f>SUMIF(入力!$V$105:$V$150,推計3!B7,入力!$T$105:$T$150)/1000000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2.4664095592768986</v>
      </c>
      <c r="AA7" s="505">
        <f t="shared" si="0"/>
        <v>2.4664095592768986</v>
      </c>
      <c r="AB7" s="505">
        <f>+Z7*係数表!R7</f>
        <v>0.16279260842288945</v>
      </c>
      <c r="AC7" s="505"/>
      <c r="AD7" s="508">
        <v>13984</v>
      </c>
      <c r="AE7" s="508">
        <v>18793.372830146101</v>
      </c>
      <c r="AF7" s="509">
        <f t="shared" ref="AF7:AF70" si="3">+AE7/AE$115</f>
        <v>1.1629744480134588E-3</v>
      </c>
      <c r="AG7" s="510">
        <f t="shared" ref="AG7:AG70" si="4">+$AC$6*AF7</f>
        <v>0.38686282439704101</v>
      </c>
      <c r="AH7" s="510">
        <f t="shared" ref="AH7:AH70" si="5">+Z7+AG7</f>
        <v>2.8532723836739398</v>
      </c>
      <c r="AI7" s="511">
        <v>0.26513372571742244</v>
      </c>
      <c r="AJ7" s="503">
        <f t="shared" ref="AJ7:AJ70" si="6">+Y7*AI7</f>
        <v>0</v>
      </c>
      <c r="AK7" s="510">
        <f t="shared" ref="AK7:AK70" si="7">+AA7*AI7</f>
        <v>0.65392835559615003</v>
      </c>
      <c r="AL7" s="510">
        <f t="shared" ref="AL7:AL70" si="8">+AG7*AI7</f>
        <v>0.10257038197395243</v>
      </c>
      <c r="AM7" s="510">
        <f t="shared" ref="AM7:AM70" si="9">SUM(AJ7:AL7)</f>
        <v>0.75649873757010244</v>
      </c>
      <c r="AN7" s="510">
        <v>4194</v>
      </c>
      <c r="AO7" s="512">
        <f>+AN7/取引基本表!EA7</f>
        <v>4.2633649476990637E-2</v>
      </c>
      <c r="AP7" s="513">
        <f t="shared" ref="AP7:AP70" si="10">+Y7*AO7</f>
        <v>0</v>
      </c>
      <c r="AQ7" s="510">
        <f t="shared" ref="AQ7:AQ70" si="11">+AA7*AO7</f>
        <v>0.10515204061691026</v>
      </c>
      <c r="AR7" s="510">
        <f t="shared" ref="AR7:AR70" si="12">+AG7*AO7</f>
        <v>1.6493374051022028E-2</v>
      </c>
      <c r="AS7" s="510">
        <f t="shared" ref="AS7:AS70" si="13">SUM(AP7:AR7)</f>
        <v>0.12164541466793229</v>
      </c>
      <c r="AT7" s="516">
        <f>+AH7*環境!Q7</f>
        <v>8.378126438695092E-6</v>
      </c>
      <c r="AU7" s="517">
        <f>+AH7*環境!R7</f>
        <v>5.734717185920601E-5</v>
      </c>
      <c r="AV7" s="220">
        <v>12</v>
      </c>
      <c r="AW7" s="63" t="s">
        <v>40</v>
      </c>
    </row>
    <row r="8" spans="1:49">
      <c r="A8" s="108">
        <v>3</v>
      </c>
      <c r="B8" s="381">
        <v>13</v>
      </c>
      <c r="C8" s="382" t="s">
        <v>43</v>
      </c>
      <c r="D8" s="545">
        <f>SUMIF(入力!$V$105:$V$150,推計3!B8,入力!$N$105:$N$150)/1000000</f>
        <v>0</v>
      </c>
      <c r="E8" s="546">
        <f>SUMIF(入力!$V$105:$V$150,推計3!B8,入力!$T$105:$T$150)/1000000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0.49287895195290121</v>
      </c>
      <c r="AA8" s="505">
        <f t="shared" si="0"/>
        <v>0.49287895195290121</v>
      </c>
      <c r="AB8" s="505">
        <f>+Z8*係数表!R8</f>
        <v>0.20031991877551439</v>
      </c>
      <c r="AC8" s="505"/>
      <c r="AD8" s="508">
        <v>28949</v>
      </c>
      <c r="AE8" s="508">
        <v>30935.029231079126</v>
      </c>
      <c r="AF8" s="509">
        <f t="shared" si="3"/>
        <v>1.9143263356423698E-3</v>
      </c>
      <c r="AG8" s="510">
        <f t="shared" si="4"/>
        <v>0.63679962555434799</v>
      </c>
      <c r="AH8" s="510">
        <f t="shared" si="5"/>
        <v>1.1296785775072493</v>
      </c>
      <c r="AI8" s="511">
        <v>0.64578844642721356</v>
      </c>
      <c r="AJ8" s="503">
        <f t="shared" si="6"/>
        <v>0</v>
      </c>
      <c r="AK8" s="510">
        <f t="shared" si="7"/>
        <v>0.31829553265833732</v>
      </c>
      <c r="AL8" s="510">
        <f t="shared" si="8"/>
        <v>0.41123784087217369</v>
      </c>
      <c r="AM8" s="510">
        <f t="shared" si="9"/>
        <v>0.72953337353051095</v>
      </c>
      <c r="AN8" s="510">
        <v>3498</v>
      </c>
      <c r="AO8" s="512">
        <f>+AN8/取引基本表!EA8</f>
        <v>8.8666953942865834E-2</v>
      </c>
      <c r="AP8" s="513">
        <f t="shared" si="10"/>
        <v>0</v>
      </c>
      <c r="AQ8" s="510">
        <f t="shared" si="11"/>
        <v>4.3702075332215873E-2</v>
      </c>
      <c r="AR8" s="510">
        <f t="shared" si="12"/>
        <v>5.6463083069861579E-2</v>
      </c>
      <c r="AS8" s="510">
        <f t="shared" si="13"/>
        <v>0.10016515840207746</v>
      </c>
      <c r="AT8" s="516">
        <f>+AH8*環境!Q8</f>
        <v>1.0332306985766994E-5</v>
      </c>
      <c r="AU8" s="517">
        <f>+AH8*環境!R8</f>
        <v>7.0898748628500281E-5</v>
      </c>
      <c r="AV8" s="220">
        <v>13</v>
      </c>
      <c r="AW8" s="63" t="s">
        <v>43</v>
      </c>
    </row>
    <row r="9" spans="1:49">
      <c r="A9" s="108">
        <v>4</v>
      </c>
      <c r="B9" s="381">
        <v>15</v>
      </c>
      <c r="C9" s="382" t="s">
        <v>46</v>
      </c>
      <c r="D9" s="545">
        <f>SUMIF(入力!$V$105:$V$150,推計3!B9,入力!$N$105:$N$150)/1000000</f>
        <v>0</v>
      </c>
      <c r="E9" s="546">
        <f>SUMIF(入力!$V$105:$V$150,推計3!B9,入力!$T$105:$T$150)/1000000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0.13880559440433604</v>
      </c>
      <c r="AA9" s="505">
        <f t="shared" si="0"/>
        <v>0.13880559440433604</v>
      </c>
      <c r="AB9" s="505">
        <f>+Z9*係数表!R9</f>
        <v>3.6163430879199543E-2</v>
      </c>
      <c r="AC9" s="505"/>
      <c r="AD9" s="508">
        <v>10327</v>
      </c>
      <c r="AE9" s="508">
        <v>1295.1588089702877</v>
      </c>
      <c r="AF9" s="509">
        <f t="shared" si="3"/>
        <v>8.0147220755172961E-5</v>
      </c>
      <c r="AG9" s="510">
        <f t="shared" si="4"/>
        <v>2.6660929861255671E-2</v>
      </c>
      <c r="AH9" s="510">
        <f t="shared" si="5"/>
        <v>0.16546652426559172</v>
      </c>
      <c r="AI9" s="511">
        <v>0.68167086784299602</v>
      </c>
      <c r="AJ9" s="503">
        <f t="shared" si="6"/>
        <v>0</v>
      </c>
      <c r="AK9" s="510">
        <f t="shared" si="7"/>
        <v>9.4619729999066662E-2</v>
      </c>
      <c r="AL9" s="510">
        <f t="shared" si="8"/>
        <v>1.8173979196023402E-2</v>
      </c>
      <c r="AM9" s="510">
        <f t="shared" si="9"/>
        <v>0.11279370919509006</v>
      </c>
      <c r="AN9" s="510">
        <v>1719</v>
      </c>
      <c r="AO9" s="512">
        <f>+AN9/取引基本表!EA9</f>
        <v>0.30950666186532227</v>
      </c>
      <c r="AP9" s="513">
        <f t="shared" si="10"/>
        <v>0</v>
      </c>
      <c r="AQ9" s="510">
        <f t="shared" si="11"/>
        <v>4.2961256172317906E-2</v>
      </c>
      <c r="AR9" s="510">
        <f t="shared" si="12"/>
        <v>8.2517354035827328E-3</v>
      </c>
      <c r="AS9" s="510">
        <f t="shared" si="13"/>
        <v>5.1212991575900639E-2</v>
      </c>
      <c r="AT9" s="516">
        <f>+AH9*環境!Q9</f>
        <v>2.1695885750081985E-6</v>
      </c>
      <c r="AU9" s="517">
        <f>+AH9*環境!R9</f>
        <v>1.4883052644943959E-5</v>
      </c>
      <c r="AV9" s="220">
        <v>15</v>
      </c>
      <c r="AW9" s="63" t="s">
        <v>46</v>
      </c>
    </row>
    <row r="10" spans="1:49">
      <c r="A10" s="108">
        <v>5</v>
      </c>
      <c r="B10" s="381">
        <v>17</v>
      </c>
      <c r="C10" s="382" t="s">
        <v>52</v>
      </c>
      <c r="D10" s="545">
        <f>SUMIF(入力!$V$105:$V$150,推計3!B10,入力!$N$105:$N$150)/1000000</f>
        <v>11.62</v>
      </c>
      <c r="E10" s="546">
        <f>SUMIF(入力!$V$105:$V$150,推計3!B10,入力!$T$105:$T$150)/1000000</f>
        <v>3.4956329799999999</v>
      </c>
      <c r="F10" s="547">
        <f t="shared" si="1"/>
        <v>8.1243670199999993</v>
      </c>
      <c r="G10" s="502">
        <f>+$E10*係数表!D10</f>
        <v>0.43003161121890965</v>
      </c>
      <c r="H10" s="502">
        <f>+$E10*係数表!E10</f>
        <v>0.44143071715808635</v>
      </c>
      <c r="I10" s="502">
        <f>+$E10*係数表!F10</f>
        <v>3.1249038927421377E-5</v>
      </c>
      <c r="J10" s="502">
        <f>+$E10*係数表!G10</f>
        <v>7.6951437685708349E-2</v>
      </c>
      <c r="K10" s="502">
        <f>+$E10*係数表!H10</f>
        <v>0</v>
      </c>
      <c r="L10" s="502">
        <f>+$E10*係数表!I10</f>
        <v>1.6575577170197424E-3</v>
      </c>
      <c r="M10" s="502">
        <f>+$E10*係数表!J10</f>
        <v>4.5216000674112317E-3</v>
      </c>
      <c r="N10" s="502">
        <f>+$E10*係数表!K10</f>
        <v>1.137872613118061E-2</v>
      </c>
      <c r="O10" s="502">
        <f>+$E10*係数表!L10</f>
        <v>2.18933484033247E-2</v>
      </c>
      <c r="P10" s="502">
        <f>+$F10*係数表!D10</f>
        <v>0.99945693948235137</v>
      </c>
      <c r="Q10" s="502">
        <f>+$F10*係数表!E10</f>
        <v>1.0259501442551628</v>
      </c>
      <c r="R10" s="502">
        <f>+$F10*係数表!F10</f>
        <v>7.262737899578874E-5</v>
      </c>
      <c r="S10" s="502">
        <f>+$F10*係数表!G10</f>
        <v>0.17884649963319488</v>
      </c>
      <c r="T10" s="502">
        <f>+$F10*係数表!H10</f>
        <v>0</v>
      </c>
      <c r="U10" s="502">
        <f>+$F10*係数表!I10</f>
        <v>3.8524087989070545E-3</v>
      </c>
      <c r="V10" s="502">
        <f>+$F10*係数表!J10</f>
        <v>1.0508865969477605E-2</v>
      </c>
      <c r="W10" s="502">
        <f>+$F10*係数表!K10</f>
        <v>2.6445839090857855E-2</v>
      </c>
      <c r="X10" s="502">
        <f>+$F10*係数表!L10</f>
        <v>5.0883373266875642E-2</v>
      </c>
      <c r="Y10" s="503">
        <f t="shared" si="2"/>
        <v>2.5077367325794322</v>
      </c>
      <c r="Z10" s="503">
        <v>4.2223826809143752</v>
      </c>
      <c r="AA10" s="505">
        <f t="shared" si="0"/>
        <v>1.714645948334943</v>
      </c>
      <c r="AB10" s="505">
        <f>+Z10*係数表!R10</f>
        <v>0.6541069368628194</v>
      </c>
      <c r="AC10" s="505"/>
      <c r="AD10" s="508">
        <v>17450</v>
      </c>
      <c r="AE10" s="508">
        <v>9439.4923123284498</v>
      </c>
      <c r="AF10" s="509">
        <f t="shared" si="3"/>
        <v>5.8413614526116569E-4</v>
      </c>
      <c r="AG10" s="510">
        <f t="shared" si="4"/>
        <v>0.19431257442856523</v>
      </c>
      <c r="AH10" s="510">
        <f t="shared" si="5"/>
        <v>4.4166952553429404</v>
      </c>
      <c r="AI10" s="511">
        <v>0.44584869675778765</v>
      </c>
      <c r="AJ10" s="503">
        <f t="shared" si="6"/>
        <v>1.1180711540321724</v>
      </c>
      <c r="AK10" s="510">
        <f t="shared" si="7"/>
        <v>0.76447266146615522</v>
      </c>
      <c r="AL10" s="510">
        <f t="shared" si="8"/>
        <v>8.6634008072626417E-2</v>
      </c>
      <c r="AM10" s="510">
        <f t="shared" si="9"/>
        <v>1.9691778235709541</v>
      </c>
      <c r="AN10" s="510">
        <v>4080</v>
      </c>
      <c r="AO10" s="512">
        <f>+AN10/取引基本表!EA10</f>
        <v>0.10375079465988557</v>
      </c>
      <c r="AP10" s="513">
        <f t="shared" si="10"/>
        <v>0.26017967880290105</v>
      </c>
      <c r="AQ10" s="510">
        <f t="shared" si="11"/>
        <v>0.17789587970010343</v>
      </c>
      <c r="AR10" s="510">
        <f t="shared" si="12"/>
        <v>2.0160084009371804E-2</v>
      </c>
      <c r="AS10" s="510">
        <f t="shared" si="13"/>
        <v>0.45823564251237631</v>
      </c>
      <c r="AT10" s="516">
        <f>+AH10*環境!Q10</f>
        <v>1.8067084374123434E-4</v>
      </c>
      <c r="AU10" s="517">
        <f>+AH10*環境!R10</f>
        <v>1.2730007817847698E-3</v>
      </c>
      <c r="AV10" s="220">
        <v>17</v>
      </c>
      <c r="AW10" s="63" t="s">
        <v>52</v>
      </c>
    </row>
    <row r="11" spans="1:49">
      <c r="A11" s="108">
        <v>6</v>
      </c>
      <c r="B11" s="381">
        <v>61</v>
      </c>
      <c r="C11" s="382" t="s">
        <v>58</v>
      </c>
      <c r="D11" s="545">
        <f>SUMIF(入力!$V$105:$V$150,推計3!B11,入力!$N$105:$N$150)/1000000</f>
        <v>0</v>
      </c>
      <c r="E11" s="546">
        <f>SUMIF(入力!$V$105:$V$150,推計3!B11,入力!$T$105:$T$150)/1000000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108">
        <v>7</v>
      </c>
      <c r="B12" s="381">
        <v>62</v>
      </c>
      <c r="C12" s="382" t="s">
        <v>456</v>
      </c>
      <c r="D12" s="545">
        <f>SUMIF(入力!$V$105:$V$150,推計3!B12,入力!$N$105:$N$150)/1000000</f>
        <v>0</v>
      </c>
      <c r="E12" s="546">
        <f>SUMIF(入力!$V$105:$V$150,推計3!B12,入力!$T$105:$T$150)/1000000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2.0829561286226299E-3</v>
      </c>
      <c r="AA12" s="505">
        <f t="shared" si="0"/>
        <v>2.0829561286226299E-3</v>
      </c>
      <c r="AB12" s="505">
        <f>+Z12*係数表!R12</f>
        <v>4.7201178081769879E-4</v>
      </c>
      <c r="AC12" s="505"/>
      <c r="AD12" s="508">
        <v>1</v>
      </c>
      <c r="AE12" s="508">
        <v>37.642915673128002</v>
      </c>
      <c r="AF12" s="509">
        <f t="shared" si="3"/>
        <v>2.3294248175798515E-6</v>
      </c>
      <c r="AG12" s="510">
        <f t="shared" si="4"/>
        <v>7.748819122284571E-4</v>
      </c>
      <c r="AH12" s="510">
        <f t="shared" si="5"/>
        <v>2.857838040851087E-3</v>
      </c>
      <c r="AI12" s="511">
        <v>0.49325192802056556</v>
      </c>
      <c r="AJ12" s="503">
        <f t="shared" si="6"/>
        <v>0</v>
      </c>
      <c r="AK12" s="510">
        <f t="shared" si="7"/>
        <v>1.0274221264253652E-3</v>
      </c>
      <c r="AL12" s="510">
        <f t="shared" si="8"/>
        <v>3.822119971949491E-4</v>
      </c>
      <c r="AM12" s="510">
        <f t="shared" si="9"/>
        <v>1.4096341236203144E-3</v>
      </c>
      <c r="AN12" s="510">
        <v>857</v>
      </c>
      <c r="AO12" s="512">
        <f>+AN12/取引基本表!EA12</f>
        <v>5.507712082262211E-2</v>
      </c>
      <c r="AP12" s="513">
        <f t="shared" si="10"/>
        <v>0</v>
      </c>
      <c r="AQ12" s="510">
        <f t="shared" si="11"/>
        <v>1.1472322636436979E-4</v>
      </c>
      <c r="AR12" s="510">
        <f t="shared" si="12"/>
        <v>4.2678264703071189E-5</v>
      </c>
      <c r="AS12" s="510">
        <f t="shared" si="13"/>
        <v>1.5740149106744099E-4</v>
      </c>
      <c r="AT12" s="516">
        <f>+AH12*環境!Q12</f>
        <v>5.5447448055325741E-8</v>
      </c>
      <c r="AU12" s="517">
        <f>+AH12*環境!R12</f>
        <v>3.5953478746293971E-7</v>
      </c>
      <c r="AV12" s="220">
        <v>62</v>
      </c>
      <c r="AW12" s="63" t="s">
        <v>456</v>
      </c>
    </row>
    <row r="13" spans="1:49">
      <c r="A13" s="108">
        <v>8</v>
      </c>
      <c r="B13" s="381">
        <v>111</v>
      </c>
      <c r="C13" s="382" t="s">
        <v>458</v>
      </c>
      <c r="D13" s="545">
        <f>SUMIF(入力!$V$105:$V$150,推計3!B13,入力!$N$105:$N$150)/1000000</f>
        <v>60.756</v>
      </c>
      <c r="E13" s="546">
        <f>SUMIF(入力!$V$105:$V$150,推計3!B13,入力!$T$105:$T$150)/1000000</f>
        <v>20.050269828000001</v>
      </c>
      <c r="F13" s="547">
        <f t="shared" si="1"/>
        <v>40.705730172000003</v>
      </c>
      <c r="G13" s="502">
        <f>+$E13*係数表!D13</f>
        <v>2.2723482675452127</v>
      </c>
      <c r="H13" s="502">
        <f>+$E13*係数表!E13</f>
        <v>4.3387038582330311</v>
      </c>
      <c r="I13" s="502">
        <f>+$E13*係数表!F13</f>
        <v>5.2524448914939561E-3</v>
      </c>
      <c r="J13" s="502">
        <f>+$E13*係数表!G13</f>
        <v>0.44373979175017114</v>
      </c>
      <c r="K13" s="502">
        <f>+$E13*係数表!H13</f>
        <v>3.6158977184436642E-3</v>
      </c>
      <c r="L13" s="502">
        <f>+$E13*係数表!I13</f>
        <v>5.0165496895087187E-3</v>
      </c>
      <c r="M13" s="502">
        <f>+$E13*係数表!J13</f>
        <v>2.1168592427739286E-3</v>
      </c>
      <c r="N13" s="502">
        <f>+$E13*係数表!K13</f>
        <v>3.5204550620082577E-2</v>
      </c>
      <c r="O13" s="502">
        <f>+$E13*係数表!L13</f>
        <v>7.525056943329074E-2</v>
      </c>
      <c r="P13" s="502">
        <f>+$F13*係数表!D13</f>
        <v>4.6132843213079919</v>
      </c>
      <c r="Q13" s="502">
        <f>+$F13*係数表!E13</f>
        <v>8.8083656760975284</v>
      </c>
      <c r="R13" s="502">
        <f>+$F13*係数表!F13</f>
        <v>1.0663427790776003E-2</v>
      </c>
      <c r="S13" s="502">
        <f>+$F13*係数表!G13</f>
        <v>0.90087327425077779</v>
      </c>
      <c r="T13" s="502">
        <f>+$F13*係数表!H13</f>
        <v>7.3409364621603249E-3</v>
      </c>
      <c r="U13" s="502">
        <f>+$F13*係数表!I13</f>
        <v>1.0184517206367259E-2</v>
      </c>
      <c r="V13" s="502">
        <f>+$F13*係数表!J13</f>
        <v>4.2976130439963765E-3</v>
      </c>
      <c r="W13" s="502">
        <f>+$F13*係数表!K13</f>
        <v>7.1471703406524187E-2</v>
      </c>
      <c r="X13" s="502">
        <f>+$F13*係数表!L13</f>
        <v>0.15277247642638977</v>
      </c>
      <c r="Y13" s="503">
        <f t="shared" si="2"/>
        <v>12.869021038875994</v>
      </c>
      <c r="Z13" s="503">
        <v>46.457030859241733</v>
      </c>
      <c r="AA13" s="505">
        <f t="shared" si="0"/>
        <v>33.588009820365741</v>
      </c>
      <c r="AB13" s="505">
        <f>+Z13*係数表!R13</f>
        <v>7.4940621965180805</v>
      </c>
      <c r="AC13" s="505"/>
      <c r="AD13" s="508">
        <v>1159508</v>
      </c>
      <c r="AE13" s="508">
        <v>464704.38554044359</v>
      </c>
      <c r="AF13" s="509">
        <f t="shared" si="3"/>
        <v>2.8756909744078626E-2</v>
      </c>
      <c r="AG13" s="510">
        <f t="shared" si="4"/>
        <v>9.565970553805581</v>
      </c>
      <c r="AH13" s="510">
        <f t="shared" si="5"/>
        <v>56.023001413047311</v>
      </c>
      <c r="AI13" s="511">
        <v>0.33401481421342777</v>
      </c>
      <c r="AJ13" s="503">
        <f t="shared" si="6"/>
        <v>4.2984436714088581</v>
      </c>
      <c r="AK13" s="510">
        <f t="shared" si="7"/>
        <v>11.21889285994825</v>
      </c>
      <c r="AL13" s="510">
        <f t="shared" si="8"/>
        <v>3.1951758773004917</v>
      </c>
      <c r="AM13" s="510">
        <f t="shared" si="9"/>
        <v>18.712512408657599</v>
      </c>
      <c r="AN13" s="510">
        <v>71205</v>
      </c>
      <c r="AO13" s="512">
        <f>+AN13/取引基本表!EA13</f>
        <v>4.3794987425201631E-2</v>
      </c>
      <c r="AP13" s="513">
        <f t="shared" si="10"/>
        <v>0.56359861457222937</v>
      </c>
      <c r="AQ13" s="510">
        <f t="shared" si="11"/>
        <v>1.4709864677204665</v>
      </c>
      <c r="AR13" s="510">
        <f t="shared" si="12"/>
        <v>0.41894156011376449</v>
      </c>
      <c r="AS13" s="510">
        <f t="shared" si="13"/>
        <v>2.4535266424064606</v>
      </c>
      <c r="AT13" s="516">
        <f>+AH13*環境!Q13</f>
        <v>2.4852702026227706E-4</v>
      </c>
      <c r="AU13" s="517">
        <f>+AH13*環境!R13</f>
        <v>1.4620103077451834E-3</v>
      </c>
      <c r="AV13" s="220">
        <v>111</v>
      </c>
      <c r="AW13" s="63" t="s">
        <v>458</v>
      </c>
    </row>
    <row r="14" spans="1:49">
      <c r="A14" s="108">
        <v>9</v>
      </c>
      <c r="B14" s="381">
        <v>112</v>
      </c>
      <c r="C14" s="382" t="s">
        <v>79</v>
      </c>
      <c r="D14" s="545">
        <f>SUMIF(入力!$V$105:$V$150,推計3!B14,入力!$N$105:$N$150)/1000000</f>
        <v>18.260000000000002</v>
      </c>
      <c r="E14" s="546">
        <f>SUMIF(入力!$V$105:$V$150,推計3!B14,入力!$T$105:$T$150)/1000000</f>
        <v>6.8745613199999998</v>
      </c>
      <c r="F14" s="547">
        <f t="shared" si="1"/>
        <v>11.385438680000002</v>
      </c>
      <c r="G14" s="502">
        <f>+$E14*係数表!D14</f>
        <v>1.1243024326323312</v>
      </c>
      <c r="H14" s="502">
        <f>+$E14*係数表!E14</f>
        <v>1.0447744050550771</v>
      </c>
      <c r="I14" s="502">
        <f>+$E14*係数表!F14</f>
        <v>3.4530346267490808E-3</v>
      </c>
      <c r="J14" s="502">
        <f>+$E14*係数表!G14</f>
        <v>0.24897254719319806</v>
      </c>
      <c r="K14" s="502">
        <f>+$E14*係数表!H14</f>
        <v>1.0011382487356872E-3</v>
      </c>
      <c r="L14" s="502">
        <f>+$E14*係数表!I14</f>
        <v>1.6096506862938362E-3</v>
      </c>
      <c r="M14" s="502">
        <f>+$E14*係数表!J14</f>
        <v>3.356317418130567E-4</v>
      </c>
      <c r="N14" s="502">
        <f>+$E14*係数表!K14</f>
        <v>1.9615746721777499E-2</v>
      </c>
      <c r="O14" s="502">
        <f>+$E14*係数表!L14</f>
        <v>2.0059033927945686E-2</v>
      </c>
      <c r="P14" s="502">
        <f>+$F14*係数表!D14</f>
        <v>1.8620353806823331</v>
      </c>
      <c r="Q14" s="502">
        <f>+$F14*係数表!E14</f>
        <v>1.730323488217582</v>
      </c>
      <c r="R14" s="502">
        <f>+$F14*係数表!F14</f>
        <v>5.7188105789953677E-3</v>
      </c>
      <c r="S14" s="502">
        <f>+$F14*係数表!G14</f>
        <v>0.41234073522986087</v>
      </c>
      <c r="T14" s="502">
        <f>+$F14*係数表!H14</f>
        <v>1.6580546176847189E-3</v>
      </c>
      <c r="U14" s="502">
        <f>+$F14*係数表!I14</f>
        <v>2.6658543479278173E-3</v>
      </c>
      <c r="V14" s="502">
        <f>+$F14*係数表!J14</f>
        <v>5.5586304894203052E-4</v>
      </c>
      <c r="W14" s="502">
        <f>+$F14*係数表!K14</f>
        <v>3.2487001143399329E-2</v>
      </c>
      <c r="X14" s="502">
        <f>+$F14*係数表!L14</f>
        <v>3.3221159887285023E-2</v>
      </c>
      <c r="Y14" s="503">
        <f t="shared" si="2"/>
        <v>4.4104376991660788</v>
      </c>
      <c r="Z14" s="503">
        <v>20.368253573911812</v>
      </c>
      <c r="AA14" s="505">
        <f t="shared" si="0"/>
        <v>15.957815874745734</v>
      </c>
      <c r="AB14" s="505">
        <f>+Z14*係数表!R14</f>
        <v>1.5810587568575469</v>
      </c>
      <c r="AC14" s="505"/>
      <c r="AD14" s="508">
        <v>236821</v>
      </c>
      <c r="AE14" s="508">
        <v>111371.78163814086</v>
      </c>
      <c r="AF14" s="509">
        <f t="shared" si="3"/>
        <v>6.8919260765756551E-3</v>
      </c>
      <c r="AG14" s="510">
        <f t="shared" si="4"/>
        <v>2.2925955011943819</v>
      </c>
      <c r="AH14" s="510">
        <f t="shared" si="5"/>
        <v>22.660849075106192</v>
      </c>
      <c r="AI14" s="511">
        <v>0.58493563394600157</v>
      </c>
      <c r="AJ14" s="503">
        <f t="shared" si="6"/>
        <v>2.5798221715410548</v>
      </c>
      <c r="AK14" s="510">
        <f t="shared" si="7"/>
        <v>9.3342951450879639</v>
      </c>
      <c r="AL14" s="510">
        <f t="shared" si="8"/>
        <v>1.3410208028728869</v>
      </c>
      <c r="AM14" s="510">
        <f t="shared" si="9"/>
        <v>13.255138119501906</v>
      </c>
      <c r="AN14" s="510">
        <v>6555</v>
      </c>
      <c r="AO14" s="512">
        <f>+AN14/取引基本表!EA14</f>
        <v>1.5179690014751277E-2</v>
      </c>
      <c r="AP14" s="513">
        <f t="shared" si="10"/>
        <v>6.694907710271393E-2</v>
      </c>
      <c r="AQ14" s="510">
        <f t="shared" si="11"/>
        <v>0.24223469829111724</v>
      </c>
      <c r="AR14" s="510">
        <f t="shared" si="12"/>
        <v>3.480088903734406E-2</v>
      </c>
      <c r="AS14" s="510">
        <f t="shared" si="13"/>
        <v>0.34398466443117526</v>
      </c>
      <c r="AT14" s="516">
        <f>+AH14*環境!Q14</f>
        <v>1.0153019711046182E-4</v>
      </c>
      <c r="AU14" s="517">
        <f>+AH14*環境!R14</f>
        <v>5.736993045023889E-4</v>
      </c>
      <c r="AV14" s="220">
        <v>112</v>
      </c>
      <c r="AW14" s="63" t="s">
        <v>79</v>
      </c>
    </row>
    <row r="15" spans="1:49">
      <c r="A15" s="108">
        <v>10</v>
      </c>
      <c r="B15" s="381">
        <v>113</v>
      </c>
      <c r="C15" s="382" t="s">
        <v>461</v>
      </c>
      <c r="D15" s="545">
        <f>SUMIF(入力!$V$105:$V$150,推計3!B15,入力!$N$105:$N$150)/1000000</f>
        <v>0</v>
      </c>
      <c r="E15" s="546">
        <f>SUMIF(入力!$V$105:$V$150,推計3!B15,入力!$T$105:$T$150)/1000000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0.91004399909758793</v>
      </c>
      <c r="AA15" s="505">
        <f t="shared" si="0"/>
        <v>0.91004399909758793</v>
      </c>
      <c r="AB15" s="505">
        <f>+Z15*係数表!R15</f>
        <v>4.6481157888025114E-2</v>
      </c>
      <c r="AC15" s="505"/>
      <c r="AD15" s="508">
        <v>12422</v>
      </c>
      <c r="AE15" s="508">
        <v>13684.20939971145</v>
      </c>
      <c r="AF15" s="509">
        <f t="shared" si="3"/>
        <v>8.4680839447840014E-4</v>
      </c>
      <c r="AG15" s="510">
        <f t="shared" si="4"/>
        <v>0.28169035680072507</v>
      </c>
      <c r="AH15" s="510">
        <f t="shared" si="5"/>
        <v>1.1917343558983129</v>
      </c>
      <c r="AI15" s="511">
        <v>0.17921056748539285</v>
      </c>
      <c r="AJ15" s="503">
        <f t="shared" si="6"/>
        <v>0</v>
      </c>
      <c r="AK15" s="510">
        <f t="shared" si="7"/>
        <v>0.16308950151495508</v>
      </c>
      <c r="AL15" s="510">
        <f t="shared" si="8"/>
        <v>5.0481888697420735E-2</v>
      </c>
      <c r="AM15" s="510">
        <f t="shared" si="9"/>
        <v>0.21357139021237581</v>
      </c>
      <c r="AN15" s="510">
        <v>1355</v>
      </c>
      <c r="AO15" s="512">
        <f>+AN15/取引基本表!EA15</f>
        <v>9.2166212070712919E-3</v>
      </c>
      <c r="AP15" s="513">
        <f t="shared" si="10"/>
        <v>0</v>
      </c>
      <c r="AQ15" s="510">
        <f t="shared" si="11"/>
        <v>8.387530821450797E-3</v>
      </c>
      <c r="AR15" s="510">
        <f t="shared" si="12"/>
        <v>2.5962333163170414E-3</v>
      </c>
      <c r="AS15" s="510">
        <f t="shared" si="13"/>
        <v>1.0983764137767839E-2</v>
      </c>
      <c r="AT15" s="516">
        <f>+AH15*環境!Q15</f>
        <v>4.2859100993095044E-6</v>
      </c>
      <c r="AU15" s="517">
        <f>+AH15*環境!R15</f>
        <v>2.6600170152794828E-5</v>
      </c>
      <c r="AV15" s="220">
        <v>113</v>
      </c>
      <c r="AW15" s="63" t="s">
        <v>461</v>
      </c>
    </row>
    <row r="16" spans="1:49">
      <c r="A16" s="108">
        <v>11</v>
      </c>
      <c r="B16" s="381">
        <v>114</v>
      </c>
      <c r="C16" s="382" t="s">
        <v>86</v>
      </c>
      <c r="D16" s="545">
        <f>SUMIF(入力!$V$105:$V$150,推計3!B16,入力!$N$105:$N$150)/1000000</f>
        <v>0</v>
      </c>
      <c r="E16" s="546">
        <f>SUMIF(入力!$V$105:$V$150,推計3!B16,入力!$T$105:$T$150)/1000000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108">
        <v>12</v>
      </c>
      <c r="B17" s="381">
        <v>151</v>
      </c>
      <c r="C17" s="382" t="s">
        <v>88</v>
      </c>
      <c r="D17" s="545">
        <f>SUMIF(入力!$V$105:$V$150,推計3!B17,入力!$N$105:$N$150)/1000000</f>
        <v>0</v>
      </c>
      <c r="E17" s="546">
        <f>SUMIF(入力!$V$105:$V$150,推計3!B17,入力!$T$105:$T$150)/1000000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0.28724819635443943</v>
      </c>
      <c r="AA17" s="505">
        <f t="shared" si="0"/>
        <v>0.28724819635443943</v>
      </c>
      <c r="AB17" s="505">
        <f>+Z17*係数表!R17</f>
        <v>6.8748959194503884E-2</v>
      </c>
      <c r="AC17" s="505"/>
      <c r="AD17" s="508">
        <v>4363</v>
      </c>
      <c r="AE17" s="508">
        <v>2795.4227232158728</v>
      </c>
      <c r="AF17" s="509">
        <f t="shared" si="3"/>
        <v>1.7298678783626227E-4</v>
      </c>
      <c r="AG17" s="510">
        <f t="shared" si="4"/>
        <v>5.7543961898751571E-2</v>
      </c>
      <c r="AH17" s="510">
        <f t="shared" si="5"/>
        <v>0.34479215825319098</v>
      </c>
      <c r="AI17" s="511">
        <v>0.39368348697050409</v>
      </c>
      <c r="AJ17" s="503">
        <f t="shared" si="6"/>
        <v>0</v>
      </c>
      <c r="AK17" s="510">
        <f t="shared" si="7"/>
        <v>0.11308487156680376</v>
      </c>
      <c r="AL17" s="510">
        <f t="shared" si="8"/>
        <v>2.2654107574398348E-2</v>
      </c>
      <c r="AM17" s="510">
        <f t="shared" si="9"/>
        <v>0.13573897914120212</v>
      </c>
      <c r="AN17" s="510">
        <v>16594</v>
      </c>
      <c r="AO17" s="512">
        <f>+AN17/取引基本表!EA17</f>
        <v>0.10184241858866563</v>
      </c>
      <c r="AP17" s="513">
        <f t="shared" si="10"/>
        <v>0</v>
      </c>
      <c r="AQ17" s="510">
        <f t="shared" si="11"/>
        <v>2.9254051051968037E-2</v>
      </c>
      <c r="AR17" s="510">
        <f t="shared" si="12"/>
        <v>5.8604162549428839E-3</v>
      </c>
      <c r="AS17" s="510">
        <f t="shared" si="13"/>
        <v>3.5114467306910924E-2</v>
      </c>
      <c r="AT17" s="516">
        <f>+AH17*環境!Q17</f>
        <v>4.2759871658338694E-6</v>
      </c>
      <c r="AU17" s="517">
        <f>+AH17*環境!R17</f>
        <v>2.5836773076930076E-5</v>
      </c>
      <c r="AV17" s="220">
        <v>151</v>
      </c>
      <c r="AW17" s="63" t="s">
        <v>88</v>
      </c>
    </row>
    <row r="18" spans="1:49">
      <c r="A18" s="108">
        <v>13</v>
      </c>
      <c r="B18" s="381">
        <v>152</v>
      </c>
      <c r="C18" s="382" t="s">
        <v>465</v>
      </c>
      <c r="D18" s="545">
        <f>SUMIF(入力!$V$105:$V$150,推計3!B18,入力!$N$105:$N$150)/1000000</f>
        <v>26.56</v>
      </c>
      <c r="E18" s="546">
        <f>SUMIF(入力!$V$105:$V$150,推計3!B18,入力!$T$105:$T$150)/1000000</f>
        <v>2.5484585600000003</v>
      </c>
      <c r="F18" s="547">
        <f t="shared" si="1"/>
        <v>24.011541439999998</v>
      </c>
      <c r="G18" s="502">
        <f>+$E18*係数表!D18</f>
        <v>0.36274720590976067</v>
      </c>
      <c r="H18" s="502">
        <f>+$E18*係数表!E18</f>
        <v>0.87052454309396787</v>
      </c>
      <c r="I18" s="502">
        <f>+$E18*係数表!F18</f>
        <v>5.9299639261597815E-5</v>
      </c>
      <c r="J18" s="502">
        <f>+$E18*係数表!G18</f>
        <v>5.5647693785225875E-2</v>
      </c>
      <c r="K18" s="502">
        <f>+$E18*係数表!H18</f>
        <v>6.8422660686459023E-5</v>
      </c>
      <c r="L18" s="502">
        <f>+$E18*係数表!I18</f>
        <v>8.4314964008567236E-4</v>
      </c>
      <c r="M18" s="502">
        <f>+$E18*係数表!J18</f>
        <v>4.634494883829491E-4</v>
      </c>
      <c r="N18" s="502">
        <f>+$E18*係数表!K18</f>
        <v>4.1748770644449837E-3</v>
      </c>
      <c r="O18" s="502">
        <f>+$E18*係数表!L18</f>
        <v>4.2755952209754507E-3</v>
      </c>
      <c r="P18" s="502">
        <f>+$F18*係数表!D18</f>
        <v>3.4177991761994475</v>
      </c>
      <c r="Q18" s="502">
        <f>+$F18*係数表!E18</f>
        <v>8.2020702510610466</v>
      </c>
      <c r="R18" s="502">
        <f>+$F18*係数表!F18</f>
        <v>5.5872038410030361E-4</v>
      </c>
      <c r="S18" s="502">
        <f>+$F18*係数表!G18</f>
        <v>0.52431180413794187</v>
      </c>
      <c r="T18" s="502">
        <f>+$F18*係数表!H18</f>
        <v>6.4467736626958115E-4</v>
      </c>
      <c r="U18" s="502">
        <f>+$F18*係数表!I18</f>
        <v>7.9441442920846258E-3</v>
      </c>
      <c r="V18" s="502">
        <f>+$F18*係数表!J18</f>
        <v>4.3666146941992966E-3</v>
      </c>
      <c r="W18" s="502">
        <f>+$F18*係数表!K18</f>
        <v>3.9335634180304759E-2</v>
      </c>
      <c r="X18" s="502">
        <f>+$F18*係数表!L18</f>
        <v>4.0284599263453583E-2</v>
      </c>
      <c r="Y18" s="503">
        <f t="shared" si="2"/>
        <v>1.2496543234972088</v>
      </c>
      <c r="Z18" s="503">
        <v>2.0709541604985828</v>
      </c>
      <c r="AA18" s="505">
        <f t="shared" si="0"/>
        <v>0.82129983700137399</v>
      </c>
      <c r="AB18" s="505">
        <f>+Z18*係数表!R18</f>
        <v>0.52557726986803954</v>
      </c>
      <c r="AC18" s="505"/>
      <c r="AD18" s="508">
        <v>257834</v>
      </c>
      <c r="AE18" s="508">
        <v>27564.714256206487</v>
      </c>
      <c r="AF18" s="509">
        <f t="shared" si="3"/>
        <v>1.7057639752316479E-3</v>
      </c>
      <c r="AG18" s="510">
        <f t="shared" si="4"/>
        <v>0.56742146858002396</v>
      </c>
      <c r="AH18" s="510">
        <f t="shared" si="5"/>
        <v>2.6383756290786069</v>
      </c>
      <c r="AI18" s="511">
        <v>0.41610715724452801</v>
      </c>
      <c r="AJ18" s="503">
        <f t="shared" si="6"/>
        <v>0.51999010808875734</v>
      </c>
      <c r="AK18" s="510">
        <f t="shared" si="7"/>
        <v>0.34174874042003595</v>
      </c>
      <c r="AL18" s="510">
        <f t="shared" si="8"/>
        <v>0.23610813425034904</v>
      </c>
      <c r="AM18" s="510">
        <f t="shared" si="9"/>
        <v>1.0978469827591424</v>
      </c>
      <c r="AN18" s="510">
        <v>15637</v>
      </c>
      <c r="AO18" s="512">
        <f>+AN18/取引基本表!EA18</f>
        <v>0.13123573250973547</v>
      </c>
      <c r="AP18" s="513">
        <f t="shared" si="10"/>
        <v>0.16399930052811412</v>
      </c>
      <c r="AQ18" s="510">
        <f t="shared" si="11"/>
        <v>0.10778388571900166</v>
      </c>
      <c r="AR18" s="510">
        <f t="shared" si="12"/>
        <v>7.446597207084929E-2</v>
      </c>
      <c r="AS18" s="510">
        <f t="shared" si="13"/>
        <v>0.3462491583179651</v>
      </c>
      <c r="AT18" s="516">
        <f>+AH18*環境!Q18</f>
        <v>6.2156191799602656E-6</v>
      </c>
      <c r="AU18" s="517">
        <f>+AH18*環境!R18</f>
        <v>3.7724541830287634E-5</v>
      </c>
      <c r="AV18" s="220">
        <v>152</v>
      </c>
      <c r="AW18" s="63" t="s">
        <v>465</v>
      </c>
    </row>
    <row r="19" spans="1:49">
      <c r="A19" s="108">
        <v>14</v>
      </c>
      <c r="B19" s="381">
        <v>161</v>
      </c>
      <c r="C19" s="382" t="s">
        <v>467</v>
      </c>
      <c r="D19" s="545">
        <f>SUMIF(入力!$V$105:$V$150,推計3!B19,入力!$N$105:$N$150)/1000000</f>
        <v>0</v>
      </c>
      <c r="E19" s="546">
        <f>SUMIF(入力!$V$105:$V$150,推計3!B19,入力!$T$105:$T$150)/1000000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0.51546726651128072</v>
      </c>
      <c r="AA19" s="505">
        <f t="shared" si="0"/>
        <v>0.51546726651128072</v>
      </c>
      <c r="AB19" s="505">
        <f>+Z19*係数表!R19</f>
        <v>8.4536616525949695E-2</v>
      </c>
      <c r="AC19" s="505"/>
      <c r="AD19" s="508">
        <v>2538</v>
      </c>
      <c r="AE19" s="508">
        <v>2664.2878292846135</v>
      </c>
      <c r="AF19" s="509">
        <f t="shared" si="3"/>
        <v>1.6487187774197749E-4</v>
      </c>
      <c r="AG19" s="510">
        <f t="shared" si="4"/>
        <v>5.484454142208884E-2</v>
      </c>
      <c r="AH19" s="510">
        <f t="shared" si="5"/>
        <v>0.57031180793336955</v>
      </c>
      <c r="AI19" s="511">
        <v>0.43203422403192671</v>
      </c>
      <c r="AJ19" s="503">
        <f t="shared" si="6"/>
        <v>0</v>
      </c>
      <c r="AK19" s="510">
        <f t="shared" si="7"/>
        <v>0.22269950050105952</v>
      </c>
      <c r="AL19" s="510">
        <f t="shared" si="8"/>
        <v>2.3694718895679014E-2</v>
      </c>
      <c r="AM19" s="510">
        <f t="shared" si="9"/>
        <v>0.24639421939673853</v>
      </c>
      <c r="AN19" s="510">
        <v>7060</v>
      </c>
      <c r="AO19" s="512">
        <f>+AN19/取引基本表!EA19</f>
        <v>5.1984007186457654E-2</v>
      </c>
      <c r="AP19" s="513">
        <f t="shared" si="10"/>
        <v>0</v>
      </c>
      <c r="AQ19" s="510">
        <f t="shared" si="11"/>
        <v>2.67960540867061E-2</v>
      </c>
      <c r="AR19" s="510">
        <f t="shared" si="12"/>
        <v>2.8510390354238406E-3</v>
      </c>
      <c r="AS19" s="510">
        <f t="shared" si="13"/>
        <v>2.9647093122129941E-2</v>
      </c>
      <c r="AT19" s="516">
        <f>+AH19*環境!Q19</f>
        <v>1.500193064974124E-6</v>
      </c>
      <c r="AU19" s="517">
        <f>+AH19*環境!R19</f>
        <v>7.7450164861553664E-6</v>
      </c>
      <c r="AV19" s="220">
        <v>161</v>
      </c>
      <c r="AW19" s="63" t="s">
        <v>467</v>
      </c>
    </row>
    <row r="20" spans="1:49">
      <c r="A20" s="108">
        <v>15</v>
      </c>
      <c r="B20" s="381">
        <v>162</v>
      </c>
      <c r="C20" s="382" t="s">
        <v>109</v>
      </c>
      <c r="D20" s="545">
        <f>SUMIF(入力!$V$105:$V$150,推計3!B20,入力!$N$105:$N$150)/1000000</f>
        <v>0</v>
      </c>
      <c r="E20" s="546">
        <f>SUMIF(入力!$V$105:$V$150,推計3!B20,入力!$T$105:$T$150)/1000000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1.0574419274463167</v>
      </c>
      <c r="AA20" s="505">
        <f t="shared" si="0"/>
        <v>1.0574419274463167</v>
      </c>
      <c r="AB20" s="505">
        <f>+Z20*係数表!R20</f>
        <v>0.28237250353674131</v>
      </c>
      <c r="AC20" s="505"/>
      <c r="AD20" s="508">
        <v>7234</v>
      </c>
      <c r="AE20" s="508">
        <v>6565.6968182336323</v>
      </c>
      <c r="AF20" s="509">
        <f t="shared" si="3"/>
        <v>4.0629948131293579E-4</v>
      </c>
      <c r="AG20" s="510">
        <f t="shared" si="4"/>
        <v>0.13515530385062774</v>
      </c>
      <c r="AH20" s="510">
        <f t="shared" si="5"/>
        <v>1.1925972312969444</v>
      </c>
      <c r="AI20" s="511">
        <v>0.39190063590048713</v>
      </c>
      <c r="AJ20" s="503">
        <f t="shared" si="6"/>
        <v>0</v>
      </c>
      <c r="AK20" s="510">
        <f t="shared" si="7"/>
        <v>0.41441216379404827</v>
      </c>
      <c r="AL20" s="510">
        <f t="shared" si="8"/>
        <v>5.296744952438457E-2</v>
      </c>
      <c r="AM20" s="510">
        <f t="shared" si="9"/>
        <v>0.46737961331843286</v>
      </c>
      <c r="AN20" s="510">
        <v>12613</v>
      </c>
      <c r="AO20" s="512">
        <f>+AN20/取引基本表!EA20</f>
        <v>9.3808337361942662E-2</v>
      </c>
      <c r="AP20" s="513">
        <f t="shared" si="10"/>
        <v>0</v>
      </c>
      <c r="AQ20" s="510">
        <f t="shared" si="11"/>
        <v>9.9196869070546978E-2</v>
      </c>
      <c r="AR20" s="510">
        <f t="shared" si="12"/>
        <v>1.2678694339875556E-2</v>
      </c>
      <c r="AS20" s="510">
        <f t="shared" si="13"/>
        <v>0.11187556341042254</v>
      </c>
      <c r="AT20" s="516">
        <f>+AH20*環境!Q20</f>
        <v>1.3580331940103366E-6</v>
      </c>
      <c r="AU20" s="517">
        <f>+AH20*環境!R20</f>
        <v>8.3698298861822511E-6</v>
      </c>
      <c r="AV20" s="220">
        <v>162</v>
      </c>
      <c r="AW20" s="63" t="s">
        <v>109</v>
      </c>
    </row>
    <row r="21" spans="1:49">
      <c r="A21" s="108">
        <v>16</v>
      </c>
      <c r="B21" s="381">
        <v>163</v>
      </c>
      <c r="C21" s="382" t="s">
        <v>111</v>
      </c>
      <c r="D21" s="545">
        <f>SUMIF(入力!$V$105:$V$150,推計3!B21,入力!$N$105:$N$150)/1000000</f>
        <v>0</v>
      </c>
      <c r="E21" s="546">
        <f>SUMIF(入力!$V$105:$V$150,推計3!B21,入力!$T$105:$T$150)/1000000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0.60492469119328074</v>
      </c>
      <c r="AA21" s="505">
        <f t="shared" si="0"/>
        <v>0.60492469119328074</v>
      </c>
      <c r="AB21" s="505">
        <f>+Z21*係数表!R21</f>
        <v>4.4674146430041445E-2</v>
      </c>
      <c r="AC21" s="505"/>
      <c r="AD21" s="508">
        <v>2169</v>
      </c>
      <c r="AE21" s="508">
        <v>4369.2997114052268</v>
      </c>
      <c r="AF21" s="509">
        <f t="shared" si="3"/>
        <v>2.7038169071630955E-4</v>
      </c>
      <c r="AG21" s="510">
        <f t="shared" si="4"/>
        <v>8.9942323938787164E-2</v>
      </c>
      <c r="AH21" s="510">
        <f t="shared" si="5"/>
        <v>0.69486701513206794</v>
      </c>
      <c r="AI21" s="511">
        <v>0.22195524929226987</v>
      </c>
      <c r="AJ21" s="503">
        <f t="shared" si="6"/>
        <v>0</v>
      </c>
      <c r="AK21" s="510">
        <f t="shared" si="7"/>
        <v>0.13426621063685398</v>
      </c>
      <c r="AL21" s="510">
        <f t="shared" si="8"/>
        <v>1.9963170931759595E-2</v>
      </c>
      <c r="AM21" s="510">
        <f t="shared" si="9"/>
        <v>0.15422938156861357</v>
      </c>
      <c r="AN21" s="510">
        <v>2798</v>
      </c>
      <c r="AO21" s="512">
        <f>+AN21/取引基本表!EA21</f>
        <v>1.4094155811446591E-2</v>
      </c>
      <c r="AP21" s="513">
        <f t="shared" si="10"/>
        <v>0</v>
      </c>
      <c r="AQ21" s="510">
        <f t="shared" si="11"/>
        <v>8.5259028518693131E-3</v>
      </c>
      <c r="AR21" s="510">
        <f t="shared" si="12"/>
        <v>1.267661127636869E-3</v>
      </c>
      <c r="AS21" s="510">
        <f t="shared" si="13"/>
        <v>9.7935639795061827E-3</v>
      </c>
      <c r="AT21" s="516">
        <f>+AH21*環境!Q21</f>
        <v>2.9952274710011863E-5</v>
      </c>
      <c r="AU21" s="517">
        <f>+AH21*環境!R21</f>
        <v>1.6031363151262568E-4</v>
      </c>
      <c r="AV21" s="220">
        <v>163</v>
      </c>
      <c r="AW21" s="63" t="s">
        <v>111</v>
      </c>
    </row>
    <row r="22" spans="1:49">
      <c r="A22" s="108">
        <v>17</v>
      </c>
      <c r="B22" s="381">
        <v>164</v>
      </c>
      <c r="C22" s="382" t="s">
        <v>118</v>
      </c>
      <c r="D22" s="545">
        <f>SUMIF(入力!$V$105:$V$150,推計3!B22,入力!$N$105:$N$150)/1000000</f>
        <v>0</v>
      </c>
      <c r="E22" s="546">
        <f>SUMIF(入力!$V$105:$V$150,推計3!B22,入力!$T$105:$T$150)/1000000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3.229120448212798</v>
      </c>
      <c r="AA22" s="505">
        <f t="shared" si="0"/>
        <v>3.229120448212798</v>
      </c>
      <c r="AB22" s="505">
        <f>+Z22*係数表!R22</f>
        <v>0.73361881829184084</v>
      </c>
      <c r="AC22" s="505"/>
      <c r="AD22" s="508">
        <v>16288</v>
      </c>
      <c r="AE22" s="508">
        <v>30117.624485813423</v>
      </c>
      <c r="AF22" s="509">
        <f t="shared" si="3"/>
        <v>1.8637435668642137E-3</v>
      </c>
      <c r="AG22" s="510">
        <f t="shared" si="4"/>
        <v>0.61997329473618923</v>
      </c>
      <c r="AH22" s="510">
        <f t="shared" si="5"/>
        <v>3.8490937429489871</v>
      </c>
      <c r="AI22" s="511">
        <v>0.44064841126323945</v>
      </c>
      <c r="AJ22" s="503">
        <f t="shared" si="6"/>
        <v>0</v>
      </c>
      <c r="AK22" s="510">
        <f t="shared" si="7"/>
        <v>1.4229067952826091</v>
      </c>
      <c r="AL22" s="510">
        <f t="shared" si="8"/>
        <v>0.27319024735113789</v>
      </c>
      <c r="AM22" s="510">
        <f t="shared" si="9"/>
        <v>1.6960970426337469</v>
      </c>
      <c r="AN22" s="510">
        <v>14132</v>
      </c>
      <c r="AO22" s="512">
        <f>+AN22/取引基本表!EA22</f>
        <v>6.5191718640439905E-2</v>
      </c>
      <c r="AP22" s="513">
        <f t="shared" si="10"/>
        <v>0</v>
      </c>
      <c r="AQ22" s="510">
        <f t="shared" si="11"/>
        <v>0.21051191171597991</v>
      </c>
      <c r="AR22" s="510">
        <f t="shared" si="12"/>
        <v>4.0417124595028171E-2</v>
      </c>
      <c r="AS22" s="510">
        <f t="shared" si="13"/>
        <v>0.2509290363110081</v>
      </c>
      <c r="AT22" s="516">
        <f>+AH22*環境!Q22</f>
        <v>7.6524643504894487E-5</v>
      </c>
      <c r="AU22" s="517">
        <f>+AH22*環境!R22</f>
        <v>1.2079709237534712E-4</v>
      </c>
      <c r="AV22" s="220">
        <v>164</v>
      </c>
      <c r="AW22" s="63" t="s">
        <v>118</v>
      </c>
    </row>
    <row r="23" spans="1:49">
      <c r="A23" s="108">
        <v>18</v>
      </c>
      <c r="B23" s="381">
        <v>191</v>
      </c>
      <c r="C23" s="382" t="s">
        <v>123</v>
      </c>
      <c r="D23" s="545">
        <f>SUMIF(入力!$V$105:$V$150,推計3!B23,入力!$N$105:$N$150)/1000000</f>
        <v>0</v>
      </c>
      <c r="E23" s="546">
        <f>SUMIF(入力!$V$105:$V$150,推計3!B23,入力!$T$105:$T$150)/1000000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3.1373495577036734</v>
      </c>
      <c r="AA23" s="505">
        <f t="shared" si="0"/>
        <v>3.1373495577036734</v>
      </c>
      <c r="AB23" s="505">
        <f>+Z23*係数表!R23</f>
        <v>0.84089463375666162</v>
      </c>
      <c r="AC23" s="505"/>
      <c r="AD23" s="508">
        <v>2625</v>
      </c>
      <c r="AE23" s="508">
        <v>33458.993138108191</v>
      </c>
      <c r="AF23" s="509">
        <f t="shared" si="3"/>
        <v>2.0705146663966317E-3</v>
      </c>
      <c r="AG23" s="510">
        <f t="shared" si="4"/>
        <v>0.68875558974312756</v>
      </c>
      <c r="AH23" s="510">
        <f t="shared" si="5"/>
        <v>3.8261051474468011</v>
      </c>
      <c r="AI23" s="511">
        <v>0.53631514558355764</v>
      </c>
      <c r="AJ23" s="503">
        <f t="shared" si="6"/>
        <v>0</v>
      </c>
      <c r="AK23" s="510">
        <f t="shared" si="7"/>
        <v>1.6826080847863558</v>
      </c>
      <c r="AL23" s="510">
        <f t="shared" si="8"/>
        <v>0.36939005438457456</v>
      </c>
      <c r="AM23" s="510">
        <f t="shared" si="9"/>
        <v>2.0519981391709305</v>
      </c>
      <c r="AN23" s="510">
        <v>19214</v>
      </c>
      <c r="AO23" s="512">
        <f>+AN23/取引基本表!EA23</f>
        <v>6.2683304787537725E-2</v>
      </c>
      <c r="AP23" s="513">
        <f t="shared" si="10"/>
        <v>0</v>
      </c>
      <c r="AQ23" s="510">
        <f t="shared" si="11"/>
        <v>0.19665943855058604</v>
      </c>
      <c r="AR23" s="510">
        <f t="shared" si="12"/>
        <v>4.3173476555988757E-2</v>
      </c>
      <c r="AS23" s="510">
        <f t="shared" si="13"/>
        <v>0.23983291510657478</v>
      </c>
      <c r="AT23" s="516">
        <f>+AH23*環境!Q23</f>
        <v>8.4270113946366744E-6</v>
      </c>
      <c r="AU23" s="517">
        <f>+AH23*環境!R23</f>
        <v>4.6269476123244882E-5</v>
      </c>
      <c r="AV23" s="220">
        <v>191</v>
      </c>
      <c r="AW23" s="63" t="s">
        <v>123</v>
      </c>
    </row>
    <row r="24" spans="1:49">
      <c r="A24" s="108">
        <v>19</v>
      </c>
      <c r="B24" s="381">
        <v>201</v>
      </c>
      <c r="C24" s="382" t="s">
        <v>125</v>
      </c>
      <c r="D24" s="545">
        <f>SUMIF(入力!$V$105:$V$150,推計3!B24,入力!$N$105:$N$150)/1000000</f>
        <v>0</v>
      </c>
      <c r="E24" s="546">
        <f>SUMIF(入力!$V$105:$V$150,推計3!B24,入力!$T$105:$T$150)/1000000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0.21642420935440038</v>
      </c>
      <c r="AA24" s="505">
        <f t="shared" si="0"/>
        <v>0.21642420935440038</v>
      </c>
      <c r="AB24" s="505">
        <f>+Z24*係数表!R24</f>
        <v>1.7128697455248476E-2</v>
      </c>
      <c r="AC24" s="505"/>
      <c r="AD24" s="508">
        <v>483</v>
      </c>
      <c r="AE24" s="508">
        <v>1956.984012614565</v>
      </c>
      <c r="AF24" s="509">
        <f t="shared" si="3"/>
        <v>1.2110239191289934E-4</v>
      </c>
      <c r="AG24" s="510">
        <f t="shared" si="4"/>
        <v>4.028464551107612E-2</v>
      </c>
      <c r="AH24" s="510">
        <f t="shared" si="5"/>
        <v>0.25670885486547651</v>
      </c>
      <c r="AI24" s="511">
        <v>0.31650778410259928</v>
      </c>
      <c r="AJ24" s="503">
        <f t="shared" si="6"/>
        <v>0</v>
      </c>
      <c r="AK24" s="510">
        <f t="shared" si="7"/>
        <v>6.8499946928918296E-2</v>
      </c>
      <c r="AL24" s="510">
        <f t="shared" si="8"/>
        <v>1.2750403884069426E-2</v>
      </c>
      <c r="AM24" s="510">
        <f t="shared" si="9"/>
        <v>8.1250350812987718E-2</v>
      </c>
      <c r="AN24" s="510">
        <v>185</v>
      </c>
      <c r="AO24" s="512">
        <f>+AN24/取引基本表!EA24</f>
        <v>1.2687744324806254E-2</v>
      </c>
      <c r="AP24" s="513">
        <f t="shared" si="10"/>
        <v>0</v>
      </c>
      <c r="AQ24" s="510">
        <f t="shared" si="11"/>
        <v>2.745935033986974E-3</v>
      </c>
      <c r="AR24" s="510">
        <f t="shared" si="12"/>
        <v>5.1112128245998781E-4</v>
      </c>
      <c r="AS24" s="510">
        <f t="shared" si="13"/>
        <v>3.2570563164469619E-3</v>
      </c>
      <c r="AT24" s="516">
        <f>+AH24*環境!Q24</f>
        <v>2.3395499994275162E-5</v>
      </c>
      <c r="AU24" s="517">
        <f>+AH24*環境!R24</f>
        <v>1.5393329092821151E-4</v>
      </c>
      <c r="AV24" s="220">
        <v>201</v>
      </c>
      <c r="AW24" s="63" t="s">
        <v>125</v>
      </c>
    </row>
    <row r="25" spans="1:49">
      <c r="A25" s="108">
        <v>20</v>
      </c>
      <c r="B25" s="381">
        <v>202</v>
      </c>
      <c r="C25" s="382" t="s">
        <v>127</v>
      </c>
      <c r="D25" s="545">
        <f>SUMIF(入力!$V$105:$V$150,推計3!B25,入力!$N$105:$N$150)/1000000</f>
        <v>0</v>
      </c>
      <c r="E25" s="546">
        <f>SUMIF(入力!$V$105:$V$150,推計3!B25,入力!$T$105:$T$150)/1000000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0.34545289000387513</v>
      </c>
      <c r="AA25" s="505">
        <f t="shared" si="0"/>
        <v>0.34545289000387513</v>
      </c>
      <c r="AB25" s="505">
        <f>+Z25*係数表!R25</f>
        <v>4.1860019067608861E-2</v>
      </c>
      <c r="AC25" s="505"/>
      <c r="AD25" s="508">
        <v>539</v>
      </c>
      <c r="AE25" s="508">
        <v>2844.5055447188743</v>
      </c>
      <c r="AF25" s="509">
        <f t="shared" si="3"/>
        <v>1.7602413870245869E-4</v>
      </c>
      <c r="AG25" s="510">
        <f t="shared" si="4"/>
        <v>5.8554335030155016E-2</v>
      </c>
      <c r="AH25" s="510">
        <f t="shared" si="5"/>
        <v>0.40400722503403014</v>
      </c>
      <c r="AI25" s="511">
        <v>0.35978064866734183</v>
      </c>
      <c r="AJ25" s="503">
        <f t="shared" si="6"/>
        <v>0</v>
      </c>
      <c r="AK25" s="510">
        <f t="shared" si="7"/>
        <v>0.12428726484960208</v>
      </c>
      <c r="AL25" s="510">
        <f t="shared" si="8"/>
        <v>2.1066716639434029E-2</v>
      </c>
      <c r="AM25" s="510">
        <f t="shared" si="9"/>
        <v>0.14535398148903611</v>
      </c>
      <c r="AN25" s="510">
        <v>1421</v>
      </c>
      <c r="AO25" s="512">
        <f>+AN25/取引基本表!EA25</f>
        <v>1.7550576785317292E-2</v>
      </c>
      <c r="AP25" s="513">
        <f t="shared" si="10"/>
        <v>0</v>
      </c>
      <c r="AQ25" s="510">
        <f t="shared" si="11"/>
        <v>6.0628974717227791E-3</v>
      </c>
      <c r="AR25" s="510">
        <f t="shared" si="12"/>
        <v>1.0276623530599297E-3</v>
      </c>
      <c r="AS25" s="510">
        <f t="shared" si="13"/>
        <v>7.0905598247827089E-3</v>
      </c>
      <c r="AT25" s="516">
        <f>+AH25*環境!Q25</f>
        <v>8.2312393320707832E-6</v>
      </c>
      <c r="AU25" s="517">
        <f>+AH25*環境!R25</f>
        <v>5.4347650384009954E-5</v>
      </c>
      <c r="AV25" s="220">
        <v>202</v>
      </c>
      <c r="AW25" s="63" t="s">
        <v>127</v>
      </c>
    </row>
    <row r="26" spans="1:49">
      <c r="A26" s="108">
        <v>21</v>
      </c>
      <c r="B26" s="381">
        <v>203</v>
      </c>
      <c r="C26" s="382" t="s">
        <v>475</v>
      </c>
      <c r="D26" s="545">
        <f>SUMIF(入力!$V$105:$V$150,推計3!B26,入力!$N$105:$N$150)/1000000</f>
        <v>0</v>
      </c>
      <c r="E26" s="546">
        <f>SUMIF(入力!$V$105:$V$150,推計3!B26,入力!$T$105:$T$150)/1000000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2.5184662149559953E-3</v>
      </c>
      <c r="AA26" s="505">
        <f t="shared" si="0"/>
        <v>2.5184662149559953E-3</v>
      </c>
      <c r="AB26" s="505">
        <f>+Z26*係数表!R26</f>
        <v>5.3421504101674922E-5</v>
      </c>
      <c r="AC26" s="505"/>
      <c r="AD26" s="508">
        <v>0</v>
      </c>
      <c r="AE26" s="508">
        <v>34.156975951855237</v>
      </c>
      <c r="AF26" s="509">
        <f t="shared" si="3"/>
        <v>2.1137073484594418E-6</v>
      </c>
      <c r="AG26" s="510">
        <f t="shared" si="4"/>
        <v>7.0312361219163858E-4</v>
      </c>
      <c r="AH26" s="510">
        <f t="shared" si="5"/>
        <v>3.2215898271476338E-3</v>
      </c>
      <c r="AI26" s="511">
        <v>0.12250613924470698</v>
      </c>
      <c r="AJ26" s="503">
        <f t="shared" si="6"/>
        <v>0</v>
      </c>
      <c r="AK26" s="510">
        <f t="shared" si="7"/>
        <v>3.0852757281248929E-4</v>
      </c>
      <c r="AL26" s="510">
        <f t="shared" si="8"/>
        <v>8.6136959141390229E-5</v>
      </c>
      <c r="AM26" s="510">
        <f t="shared" si="9"/>
        <v>3.9466453195387952E-4</v>
      </c>
      <c r="AN26" s="510">
        <v>168</v>
      </c>
      <c r="AO26" s="512">
        <f>+AN26/取引基本表!EA26</f>
        <v>2.2300391584256984E-3</v>
      </c>
      <c r="AP26" s="513">
        <f t="shared" si="10"/>
        <v>0</v>
      </c>
      <c r="AQ26" s="510">
        <f t="shared" si="11"/>
        <v>5.6162782785240221E-6</v>
      </c>
      <c r="AR26" s="510">
        <f t="shared" si="12"/>
        <v>1.5679931884010789E-6</v>
      </c>
      <c r="AS26" s="510">
        <f t="shared" si="13"/>
        <v>7.184271466925101E-6</v>
      </c>
      <c r="AT26" s="516">
        <f>+AH26*環境!Q26</f>
        <v>2.8346301004277833E-7</v>
      </c>
      <c r="AU26" s="517">
        <f>+AH26*環境!R26</f>
        <v>1.5741126318116802E-6</v>
      </c>
      <c r="AV26" s="220">
        <v>203</v>
      </c>
      <c r="AW26" s="63" t="s">
        <v>475</v>
      </c>
    </row>
    <row r="27" spans="1:49">
      <c r="A27" s="108">
        <v>22</v>
      </c>
      <c r="B27" s="381">
        <v>204</v>
      </c>
      <c r="C27" s="382" t="s">
        <v>477</v>
      </c>
      <c r="D27" s="545">
        <f>SUMIF(入力!$V$105:$V$150,推計3!B27,入力!$N$105:$N$150)/1000000</f>
        <v>0</v>
      </c>
      <c r="E27" s="546">
        <f>SUMIF(入力!$V$105:$V$150,推計3!B27,入力!$T$105:$T$150)/1000000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0.12197843439495895</v>
      </c>
      <c r="AA27" s="505">
        <f t="shared" si="0"/>
        <v>0.12197843439495895</v>
      </c>
      <c r="AB27" s="505">
        <f>+Z27*係数表!R27</f>
        <v>1.1041521041727887E-2</v>
      </c>
      <c r="AC27" s="505"/>
      <c r="AD27" s="508">
        <v>9</v>
      </c>
      <c r="AE27" s="508">
        <v>1566.7097834217284</v>
      </c>
      <c r="AF27" s="509">
        <f t="shared" si="3"/>
        <v>9.6951380789374005E-5</v>
      </c>
      <c r="AG27" s="510">
        <f t="shared" si="4"/>
        <v>3.2250824655208753E-2</v>
      </c>
      <c r="AH27" s="510">
        <f t="shared" si="5"/>
        <v>0.15422925905016771</v>
      </c>
      <c r="AI27" s="511">
        <v>0.28348371220998358</v>
      </c>
      <c r="AJ27" s="503">
        <f t="shared" si="6"/>
        <v>0</v>
      </c>
      <c r="AK27" s="510">
        <f t="shared" si="7"/>
        <v>3.4578899391844907E-2</v>
      </c>
      <c r="AL27" s="510">
        <f t="shared" si="8"/>
        <v>9.1425834950918418E-3</v>
      </c>
      <c r="AM27" s="510">
        <f t="shared" si="9"/>
        <v>4.3721482886936752E-2</v>
      </c>
      <c r="AN27" s="510">
        <v>2177</v>
      </c>
      <c r="AO27" s="512">
        <f>+AN27/取引基本表!EA27</f>
        <v>1.0629052417779861E-2</v>
      </c>
      <c r="AP27" s="513">
        <f t="shared" si="10"/>
        <v>0</v>
      </c>
      <c r="AQ27" s="510">
        <f t="shared" si="11"/>
        <v>1.2965151730227407E-3</v>
      </c>
      <c r="AR27" s="510">
        <f t="shared" si="12"/>
        <v>3.4279570577684096E-4</v>
      </c>
      <c r="AS27" s="510">
        <f t="shared" si="13"/>
        <v>1.6393108787995817E-3</v>
      </c>
      <c r="AT27" s="516">
        <f>+AH27*環境!Q27</f>
        <v>6.5329573395319319E-6</v>
      </c>
      <c r="AU27" s="517">
        <f>+AH27*環境!R27</f>
        <v>4.6292623331384708E-5</v>
      </c>
      <c r="AV27" s="220">
        <v>204</v>
      </c>
      <c r="AW27" s="63" t="s">
        <v>477</v>
      </c>
    </row>
    <row r="28" spans="1:49">
      <c r="A28" s="108">
        <v>23</v>
      </c>
      <c r="B28" s="381">
        <v>205</v>
      </c>
      <c r="C28" s="382" t="s">
        <v>139</v>
      </c>
      <c r="D28" s="545">
        <f>SUMIF(入力!$V$105:$V$150,推計3!B28,入力!$N$105:$N$150)/1000000</f>
        <v>0</v>
      </c>
      <c r="E28" s="546">
        <f>SUMIF(入力!$V$105:$V$150,推計3!B28,入力!$T$105:$T$150)/1000000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0.10639213433896018</v>
      </c>
      <c r="AA28" s="505">
        <f t="shared" si="0"/>
        <v>0.10639213433896018</v>
      </c>
      <c r="AB28" s="505">
        <f>+Z28*係数表!R28</f>
        <v>1.0198374382940261E-2</v>
      </c>
      <c r="AC28" s="505"/>
      <c r="AD28" s="508">
        <v>0</v>
      </c>
      <c r="AE28" s="508">
        <v>1222.5452140563345</v>
      </c>
      <c r="AF28" s="509">
        <f t="shared" si="3"/>
        <v>7.5653734874455127E-5</v>
      </c>
      <c r="AG28" s="510">
        <f t="shared" si="4"/>
        <v>2.5166174200740413E-2</v>
      </c>
      <c r="AH28" s="510">
        <f t="shared" si="5"/>
        <v>0.1315583085397006</v>
      </c>
      <c r="AI28" s="511">
        <v>0.25539127066115702</v>
      </c>
      <c r="AJ28" s="503">
        <f t="shared" si="6"/>
        <v>0</v>
      </c>
      <c r="AK28" s="510">
        <f t="shared" si="7"/>
        <v>2.7171622377179558E-2</v>
      </c>
      <c r="AL28" s="510">
        <f t="shared" si="8"/>
        <v>6.4272212068071221E-3</v>
      </c>
      <c r="AM28" s="510">
        <f t="shared" si="9"/>
        <v>3.3598843583986682E-2</v>
      </c>
      <c r="AN28" s="510">
        <v>1335</v>
      </c>
      <c r="AO28" s="512">
        <f>+AN28/取引基本表!EA28</f>
        <v>1.077447055785124E-2</v>
      </c>
      <c r="AP28" s="513">
        <f t="shared" si="10"/>
        <v>0</v>
      </c>
      <c r="AQ28" s="510">
        <f t="shared" si="11"/>
        <v>1.1463189190220803E-3</v>
      </c>
      <c r="AR28" s="510">
        <f t="shared" si="12"/>
        <v>2.7115220297963308E-4</v>
      </c>
      <c r="AS28" s="510">
        <f t="shared" si="13"/>
        <v>1.4174711220017134E-3</v>
      </c>
      <c r="AT28" s="516">
        <f>+AH28*環境!Q28</f>
        <v>2.3392342734084069E-7</v>
      </c>
      <c r="AU28" s="517">
        <f>+AH28*環境!R28</f>
        <v>1.4446793797905771E-6</v>
      </c>
      <c r="AV28" s="220">
        <v>205</v>
      </c>
      <c r="AW28" s="63" t="s">
        <v>139</v>
      </c>
    </row>
    <row r="29" spans="1:49">
      <c r="A29" s="108">
        <v>24</v>
      </c>
      <c r="B29" s="381">
        <v>206</v>
      </c>
      <c r="C29" s="382" t="s">
        <v>141</v>
      </c>
      <c r="D29" s="545">
        <f>SUMIF(入力!$V$105:$V$150,推計3!B29,入力!$N$105:$N$150)/1000000</f>
        <v>0</v>
      </c>
      <c r="E29" s="546">
        <f>SUMIF(入力!$V$105:$V$150,推計3!B29,入力!$T$105:$T$150)/1000000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4.8353312289286424E-2</v>
      </c>
      <c r="AA29" s="505">
        <f t="shared" si="0"/>
        <v>4.8353312289286424E-2</v>
      </c>
      <c r="AB29" s="505">
        <f>+Z29*係数表!R29</f>
        <v>6.3970370302376791E-3</v>
      </c>
      <c r="AC29" s="505"/>
      <c r="AD29" s="508">
        <v>0</v>
      </c>
      <c r="AE29" s="508">
        <v>539.00275235854281</v>
      </c>
      <c r="AF29" s="509">
        <f t="shared" si="3"/>
        <v>3.3354652944276114E-5</v>
      </c>
      <c r="AG29" s="510">
        <f t="shared" si="4"/>
        <v>1.1095407355550434E-2</v>
      </c>
      <c r="AH29" s="510">
        <f t="shared" si="5"/>
        <v>5.9448719644836862E-2</v>
      </c>
      <c r="AI29" s="511">
        <v>0.34576617811754395</v>
      </c>
      <c r="AJ29" s="503">
        <f t="shared" si="6"/>
        <v>0</v>
      </c>
      <c r="AK29" s="510">
        <f t="shared" si="7"/>
        <v>1.6718939989590637E-2</v>
      </c>
      <c r="AL29" s="510">
        <f t="shared" si="8"/>
        <v>3.836416595985959E-3</v>
      </c>
      <c r="AM29" s="510">
        <f t="shared" si="9"/>
        <v>2.0555356585576598E-2</v>
      </c>
      <c r="AN29" s="510">
        <v>1311</v>
      </c>
      <c r="AO29" s="512">
        <f>+AN29/取引基本表!EA29</f>
        <v>2.1278667770365682E-2</v>
      </c>
      <c r="AP29" s="513">
        <f t="shared" si="10"/>
        <v>0</v>
      </c>
      <c r="AQ29" s="510">
        <f t="shared" si="11"/>
        <v>1.0288940678004658E-3</v>
      </c>
      <c r="AR29" s="510">
        <f t="shared" si="12"/>
        <v>2.3609548689562936E-4</v>
      </c>
      <c r="AS29" s="510">
        <f t="shared" si="13"/>
        <v>1.2649895546960953E-3</v>
      </c>
      <c r="AT29" s="516">
        <f>+AH29*環境!Q29</f>
        <v>5.3813872294119977E-6</v>
      </c>
      <c r="AU29" s="517">
        <f>+AH29*環境!R29</f>
        <v>4.3316916087433433E-5</v>
      </c>
      <c r="AV29" s="220">
        <v>206</v>
      </c>
      <c r="AW29" s="63" t="s">
        <v>141</v>
      </c>
    </row>
    <row r="30" spans="1:49">
      <c r="A30" s="108">
        <v>25</v>
      </c>
      <c r="B30" s="381">
        <v>207</v>
      </c>
      <c r="C30" s="382" t="s">
        <v>143</v>
      </c>
      <c r="D30" s="545">
        <f>SUMIF(入力!$V$105:$V$150,推計3!B30,入力!$N$105:$N$150)/1000000</f>
        <v>1.3280000000000001</v>
      </c>
      <c r="E30" s="546">
        <f>SUMIF(入力!$V$105:$V$150,推計3!B30,入力!$T$105:$T$150)/1000000</f>
        <v>0.14315176000000002</v>
      </c>
      <c r="F30" s="547">
        <f t="shared" si="1"/>
        <v>1.18484824</v>
      </c>
      <c r="G30" s="502">
        <f>+$E30*係数表!D30</f>
        <v>2.7890606021132362E-2</v>
      </c>
      <c r="H30" s="502">
        <f>+$E30*係数表!E30</f>
        <v>6.8484142023234754E-3</v>
      </c>
      <c r="I30" s="502">
        <f>+$E30*係数表!F30</f>
        <v>6.6296094293627272E-5</v>
      </c>
      <c r="J30" s="502">
        <f>+$E30*係数表!G30</f>
        <v>3.23572272552165E-3</v>
      </c>
      <c r="K30" s="502">
        <f>+$E30*係数表!H30</f>
        <v>1.6638055498817912E-5</v>
      </c>
      <c r="L30" s="502">
        <f>+$E30*係数表!I30</f>
        <v>4.056038283240154E-5</v>
      </c>
      <c r="M30" s="502">
        <f>+$E30*係数表!J30</f>
        <v>1.1105697143299639E-5</v>
      </c>
      <c r="N30" s="502">
        <f>+$E30*係数表!K30</f>
        <v>2.7793953671639848E-4</v>
      </c>
      <c r="O30" s="502">
        <f>+$E30*係数表!L30</f>
        <v>2.2168364832723025E-4</v>
      </c>
      <c r="P30" s="502">
        <f>+$F30*係数表!D30</f>
        <v>0.23084686808371813</v>
      </c>
      <c r="Q30" s="502">
        <f>+$F30*係数表!E30</f>
        <v>5.6683421247590481E-2</v>
      </c>
      <c r="R30" s="502">
        <f>+$F30*係数表!F30</f>
        <v>5.4872402995728665E-4</v>
      </c>
      <c r="S30" s="502">
        <f>+$F30*係数表!G30</f>
        <v>2.6781650302185104E-2</v>
      </c>
      <c r="T30" s="502">
        <f>+$F30*係数表!H30</f>
        <v>1.3771099129201568E-4</v>
      </c>
      <c r="U30" s="502">
        <f>+$F30*係数表!I30</f>
        <v>3.3571293997850378E-4</v>
      </c>
      <c r="V30" s="502">
        <f>+$F30*係数表!J30</f>
        <v>9.1920390739251855E-5</v>
      </c>
      <c r="W30" s="502">
        <f>+$F30*係数表!K30</f>
        <v>2.3004688933257965E-3</v>
      </c>
      <c r="X30" s="502">
        <f>+$F30*係数表!L30</f>
        <v>1.8348463236309333E-3</v>
      </c>
      <c r="Y30" s="503">
        <f t="shared" si="2"/>
        <v>0.10454279363621075</v>
      </c>
      <c r="Z30" s="503">
        <v>0.21331668543959276</v>
      </c>
      <c r="AA30" s="505">
        <f t="shared" si="0"/>
        <v>0.10877389180338201</v>
      </c>
      <c r="AB30" s="505">
        <f>+Z30*係数表!R30</f>
        <v>1.8406112840438856E-2</v>
      </c>
      <c r="AC30" s="505"/>
      <c r="AD30" s="508">
        <v>33008</v>
      </c>
      <c r="AE30" s="508">
        <v>13982.993810555883</v>
      </c>
      <c r="AF30" s="509">
        <f t="shared" si="3"/>
        <v>8.6529781829909125E-4</v>
      </c>
      <c r="AG30" s="510">
        <f t="shared" si="4"/>
        <v>0.28784085368650336</v>
      </c>
      <c r="AH30" s="510">
        <f t="shared" si="5"/>
        <v>0.50115753912609606</v>
      </c>
      <c r="AI30" s="511">
        <v>0.52826905234617993</v>
      </c>
      <c r="AJ30" s="503">
        <f t="shared" si="6"/>
        <v>5.5226722523823303E-2</v>
      </c>
      <c r="AK30" s="510">
        <f t="shared" si="7"/>
        <v>5.7461880742978526E-2</v>
      </c>
      <c r="AL30" s="510">
        <f t="shared" si="8"/>
        <v>0.15205741500348458</v>
      </c>
      <c r="AM30" s="510">
        <f t="shared" si="9"/>
        <v>0.26474601827028643</v>
      </c>
      <c r="AN30" s="510">
        <v>2658</v>
      </c>
      <c r="AO30" s="512">
        <f>+AN30/取引基本表!EA30</f>
        <v>1.2777678962017893E-2</v>
      </c>
      <c r="AP30" s="513">
        <f t="shared" si="10"/>
        <v>1.3358142548759882E-3</v>
      </c>
      <c r="AQ30" s="510">
        <f t="shared" si="11"/>
        <v>1.3898778689128849E-3</v>
      </c>
      <c r="AR30" s="510">
        <f t="shared" si="12"/>
        <v>3.6779380205593046E-3</v>
      </c>
      <c r="AS30" s="510">
        <f t="shared" si="13"/>
        <v>6.4036301443481779E-3</v>
      </c>
      <c r="AT30" s="516">
        <f>+AH30*環境!Q30</f>
        <v>1.6047693148018898E-6</v>
      </c>
      <c r="AU30" s="517">
        <f>+AH30*環境!R30</f>
        <v>8.6719419233511948E-6</v>
      </c>
      <c r="AV30" s="220">
        <v>207</v>
      </c>
      <c r="AW30" s="63" t="s">
        <v>143</v>
      </c>
    </row>
    <row r="31" spans="1:49">
      <c r="A31" s="108">
        <v>26</v>
      </c>
      <c r="B31" s="381">
        <v>208</v>
      </c>
      <c r="C31" s="382" t="s">
        <v>482</v>
      </c>
      <c r="D31" s="545">
        <f>SUMIF(入力!$V$105:$V$150,推計3!B31,入力!$N$105:$N$150)/1000000</f>
        <v>5.3120000000000003</v>
      </c>
      <c r="E31" s="546">
        <f>SUMIF(入力!$V$105:$V$150,推計3!B31,入力!$T$105:$T$150)/1000000</f>
        <v>0.79566854399999998</v>
      </c>
      <c r="F31" s="547">
        <f t="shared" si="1"/>
        <v>4.5163314560000005</v>
      </c>
      <c r="G31" s="502">
        <f>+$E31*係数表!D31</f>
        <v>0.13384097204791495</v>
      </c>
      <c r="H31" s="502">
        <f>+$E31*係数表!E31</f>
        <v>0.12208600631562917</v>
      </c>
      <c r="I31" s="502">
        <f>+$E31*係数表!F31</f>
        <v>2.0502357912616006E-4</v>
      </c>
      <c r="J31" s="502">
        <f>+$E31*係数表!G31</f>
        <v>1.0944582036832254E-2</v>
      </c>
      <c r="K31" s="502">
        <f>+$E31*係数表!H31</f>
        <v>7.4771782093689581E-5</v>
      </c>
      <c r="L31" s="502">
        <f>+$E31*係数表!I31</f>
        <v>2.237974464916752E-4</v>
      </c>
      <c r="M31" s="502">
        <f>+$E31*係数表!J31</f>
        <v>1.5990155997524954E-5</v>
      </c>
      <c r="N31" s="502">
        <f>+$E31*係数表!K31</f>
        <v>8.9059342533583336E-4</v>
      </c>
      <c r="O31" s="502">
        <f>+$E31*係数表!L31</f>
        <v>1.160548690557206E-3</v>
      </c>
      <c r="P31" s="502">
        <f>+$F31*係数表!D31</f>
        <v>0.75970100454494671</v>
      </c>
      <c r="Q31" s="502">
        <f>+$F31*係数表!E31</f>
        <v>0.69297809347693751</v>
      </c>
      <c r="R31" s="502">
        <f>+$F31*係数表!F31</f>
        <v>1.16374393158011E-3</v>
      </c>
      <c r="S31" s="502">
        <f>+$F31*係数表!G31</f>
        <v>6.2123054252246609E-2</v>
      </c>
      <c r="T31" s="502">
        <f>+$F31*係数表!H31</f>
        <v>4.2441561129618797E-4</v>
      </c>
      <c r="U31" s="502">
        <f>+$F31*係数表!I31</f>
        <v>1.2703071586588066E-3</v>
      </c>
      <c r="V31" s="502">
        <f>+$F31*係数表!J31</f>
        <v>9.0762472718751875E-5</v>
      </c>
      <c r="W31" s="502">
        <f>+$F31*係数表!K31</f>
        <v>5.0551390169711321E-3</v>
      </c>
      <c r="X31" s="502">
        <f>+$F31*係数表!L31</f>
        <v>6.5874447304820442E-3</v>
      </c>
      <c r="Y31" s="503">
        <f t="shared" si="2"/>
        <v>0.52622625852002147</v>
      </c>
      <c r="Z31" s="503">
        <v>1.4225575681187352</v>
      </c>
      <c r="AA31" s="505">
        <f t="shared" si="0"/>
        <v>0.89633130959871377</v>
      </c>
      <c r="AB31" s="505">
        <f>+Z31*係数表!R31</f>
        <v>0.16374279322374774</v>
      </c>
      <c r="AC31" s="505"/>
      <c r="AD31" s="508">
        <v>117766</v>
      </c>
      <c r="AE31" s="508">
        <v>22650.272543566898</v>
      </c>
      <c r="AF31" s="509">
        <f t="shared" si="3"/>
        <v>1.4016477216082736E-3</v>
      </c>
      <c r="AG31" s="510">
        <f t="shared" si="4"/>
        <v>0.4662573604409741</v>
      </c>
      <c r="AH31" s="510">
        <f t="shared" si="5"/>
        <v>1.8888149285597093</v>
      </c>
      <c r="AI31" s="511">
        <v>0.31420209935664878</v>
      </c>
      <c r="AJ31" s="503">
        <f t="shared" si="6"/>
        <v>0.16534139516358534</v>
      </c>
      <c r="AK31" s="510">
        <f t="shared" si="7"/>
        <v>0.28162917919501018</v>
      </c>
      <c r="AL31" s="510">
        <f t="shared" si="8"/>
        <v>0.14649904149104376</v>
      </c>
      <c r="AM31" s="510">
        <f t="shared" si="9"/>
        <v>0.59346961584963931</v>
      </c>
      <c r="AN31" s="510">
        <v>6573</v>
      </c>
      <c r="AO31" s="512">
        <f>+AN31/取引基本表!EA31</f>
        <v>1.7663941695286928E-2</v>
      </c>
      <c r="AP31" s="513">
        <f t="shared" si="10"/>
        <v>9.2952299490266458E-3</v>
      </c>
      <c r="AQ31" s="510">
        <f t="shared" si="11"/>
        <v>1.5832743992411857E-2</v>
      </c>
      <c r="AR31" s="510">
        <f t="shared" si="12"/>
        <v>8.2359428298277478E-3</v>
      </c>
      <c r="AS31" s="510">
        <f t="shared" si="13"/>
        <v>3.3363916771266253E-2</v>
      </c>
      <c r="AT31" s="516">
        <f>+AH31*環境!Q31</f>
        <v>6.9729379376619339E-6</v>
      </c>
      <c r="AU31" s="517">
        <f>+AH31*環境!R31</f>
        <v>3.9970610097753037E-5</v>
      </c>
      <c r="AV31" s="220">
        <v>208</v>
      </c>
      <c r="AW31" s="63" t="s">
        <v>482</v>
      </c>
    </row>
    <row r="32" spans="1:49">
      <c r="A32" s="108">
        <v>27</v>
      </c>
      <c r="B32" s="381">
        <v>211</v>
      </c>
      <c r="C32" s="382" t="s">
        <v>156</v>
      </c>
      <c r="D32" s="545">
        <f>SUMIF(入力!$V$105:$V$150,推計3!B32,入力!$N$105:$N$150)/1000000</f>
        <v>23.24</v>
      </c>
      <c r="E32" s="546">
        <f>SUMIF(入力!$V$105:$V$150,推計3!B32,入力!$T$105:$T$150)/1000000</f>
        <v>0</v>
      </c>
      <c r="F32" s="547">
        <f t="shared" si="1"/>
        <v>23.24</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2.2441528113077607</v>
      </c>
      <c r="Q32" s="502">
        <f>+$F32*係数表!E32</f>
        <v>2.5568574191191233</v>
      </c>
      <c r="R32" s="502">
        <f>+$F32*係数表!F32</f>
        <v>1.5051821592723896E-2</v>
      </c>
      <c r="S32" s="502">
        <f>+$F32*係数表!G32</f>
        <v>0.21688705541151618</v>
      </c>
      <c r="T32" s="502">
        <f>+$F32*係数表!H32</f>
        <v>0.13243866809423566</v>
      </c>
      <c r="U32" s="502">
        <f>+$F32*係数表!I32</f>
        <v>5.9011242873620506E-3</v>
      </c>
      <c r="V32" s="502">
        <f>+$F32*係数表!J32</f>
        <v>2.60428826019574E-5</v>
      </c>
      <c r="W32" s="502">
        <f>+$F32*係数表!K32</f>
        <v>4.40172943533454E-2</v>
      </c>
      <c r="X32" s="502">
        <f>+$F32*係数表!L32</f>
        <v>3.7540332995117845E-2</v>
      </c>
      <c r="Y32" s="503">
        <f t="shared" si="2"/>
        <v>0</v>
      </c>
      <c r="Z32" s="503">
        <v>60.618836314531343</v>
      </c>
      <c r="AA32" s="505">
        <f t="shared" si="0"/>
        <v>60.618836314531343</v>
      </c>
      <c r="AB32" s="505">
        <f>+Z32*係数表!R32</f>
        <v>0.56133467971625806</v>
      </c>
      <c r="AC32" s="505"/>
      <c r="AD32" s="508">
        <v>385601</v>
      </c>
      <c r="AE32" s="508">
        <v>203317.24231007526</v>
      </c>
      <c r="AF32" s="509">
        <f t="shared" si="3"/>
        <v>1.258170950921002E-2</v>
      </c>
      <c r="AG32" s="510">
        <f t="shared" si="4"/>
        <v>4.1852988986906503</v>
      </c>
      <c r="AH32" s="510">
        <f t="shared" si="5"/>
        <v>64.804135213221997</v>
      </c>
      <c r="AI32" s="511">
        <v>0.31406874931225987</v>
      </c>
      <c r="AJ32" s="503">
        <f t="shared" si="6"/>
        <v>0</v>
      </c>
      <c r="AK32" s="510">
        <f t="shared" si="7"/>
        <v>19.038482106069459</v>
      </c>
      <c r="AL32" s="510">
        <f t="shared" si="8"/>
        <v>1.3144715906097511</v>
      </c>
      <c r="AM32" s="510">
        <f t="shared" si="9"/>
        <v>20.352953696679212</v>
      </c>
      <c r="AN32" s="510">
        <v>628</v>
      </c>
      <c r="AO32" s="512">
        <f>+AN32/取引基本表!EA32</f>
        <v>7.0514418402017518E-4</v>
      </c>
      <c r="AP32" s="513">
        <f t="shared" si="10"/>
        <v>0</v>
      </c>
      <c r="AQ32" s="510">
        <f t="shared" si="11"/>
        <v>4.2745019869262768E-2</v>
      </c>
      <c r="AR32" s="510">
        <f t="shared" si="12"/>
        <v>2.9512391767977566E-3</v>
      </c>
      <c r="AS32" s="510">
        <f t="shared" si="13"/>
        <v>4.5696259046060526E-2</v>
      </c>
      <c r="AT32" s="516">
        <f>+AH32*環境!Q32</f>
        <v>1.9991036293527933E-3</v>
      </c>
      <c r="AU32" s="517">
        <f>+AH32*環境!R32</f>
        <v>1.3751556803371765E-2</v>
      </c>
      <c r="AV32" s="220">
        <v>211</v>
      </c>
      <c r="AW32" s="63" t="s">
        <v>156</v>
      </c>
    </row>
    <row r="33" spans="1:49">
      <c r="A33" s="108">
        <v>28</v>
      </c>
      <c r="B33" s="381">
        <v>212</v>
      </c>
      <c r="C33" s="382" t="s">
        <v>158</v>
      </c>
      <c r="D33" s="545">
        <f>SUMIF(入力!$V$105:$V$150,推計3!B33,入力!$N$105:$N$150)/1000000</f>
        <v>0</v>
      </c>
      <c r="E33" s="546">
        <f>SUMIF(入力!$V$105:$V$150,推計3!B33,入力!$T$105:$T$150)/1000000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0.14417437044923573</v>
      </c>
      <c r="AA33" s="505">
        <f t="shared" si="0"/>
        <v>0.14417437044923573</v>
      </c>
      <c r="AB33" s="505">
        <f>+Z33*係数表!R33</f>
        <v>6.6458749372484676E-3</v>
      </c>
      <c r="AC33" s="505"/>
      <c r="AD33" s="508">
        <v>0</v>
      </c>
      <c r="AE33" s="508">
        <v>1048.4459753156068</v>
      </c>
      <c r="AF33" s="509">
        <f t="shared" si="3"/>
        <v>6.4880098449317101E-5</v>
      </c>
      <c r="AG33" s="510">
        <f t="shared" si="4"/>
        <v>2.1582329840638442E-2</v>
      </c>
      <c r="AH33" s="510">
        <f t="shared" si="5"/>
        <v>0.16575670028987416</v>
      </c>
      <c r="AI33" s="511">
        <v>0.2010279380014823</v>
      </c>
      <c r="AJ33" s="503">
        <f t="shared" si="6"/>
        <v>0</v>
      </c>
      <c r="AK33" s="510">
        <f t="shared" si="7"/>
        <v>2.8983076404071703E-2</v>
      </c>
      <c r="AL33" s="510">
        <f t="shared" si="8"/>
        <v>4.3386512651314062E-3</v>
      </c>
      <c r="AM33" s="510">
        <f t="shared" si="9"/>
        <v>3.3321727669203112E-2</v>
      </c>
      <c r="AN33" s="510">
        <v>334</v>
      </c>
      <c r="AO33" s="512">
        <f>+AN33/取引基本表!EA33</f>
        <v>5.3813682209261108E-3</v>
      </c>
      <c r="AP33" s="513">
        <f t="shared" si="10"/>
        <v>0</v>
      </c>
      <c r="AQ33" s="510">
        <f t="shared" si="11"/>
        <v>7.7585537540754575E-4</v>
      </c>
      <c r="AR33" s="510">
        <f t="shared" si="12"/>
        <v>1.1614246393795701E-4</v>
      </c>
      <c r="AS33" s="510">
        <f t="shared" si="13"/>
        <v>8.9199783934550277E-4</v>
      </c>
      <c r="AT33" s="516">
        <f>+AH33*環境!Q33</f>
        <v>1.8244001425238251E-5</v>
      </c>
      <c r="AU33" s="517">
        <f>+AH33*環境!R33</f>
        <v>2.2554794322711844E-4</v>
      </c>
      <c r="AV33" s="220">
        <v>212</v>
      </c>
      <c r="AW33" s="63" t="s">
        <v>158</v>
      </c>
    </row>
    <row r="34" spans="1:49">
      <c r="A34" s="108">
        <v>29</v>
      </c>
      <c r="B34" s="381">
        <v>221</v>
      </c>
      <c r="C34" s="382" t="s">
        <v>160</v>
      </c>
      <c r="D34" s="545">
        <f>SUMIF(入力!$V$105:$V$150,推計3!B34,入力!$N$105:$N$150)/1000000</f>
        <v>0</v>
      </c>
      <c r="E34" s="546">
        <f>SUMIF(入力!$V$105:$V$150,推計3!B34,入力!$T$105:$T$150)/1000000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4.3002568494656099</v>
      </c>
      <c r="AA34" s="505">
        <f t="shared" si="0"/>
        <v>4.3002568494656099</v>
      </c>
      <c r="AB34" s="505">
        <f>+Z34*係数表!R34</f>
        <v>0.96136407427297788</v>
      </c>
      <c r="AC34" s="505"/>
      <c r="AD34" s="508">
        <v>23264</v>
      </c>
      <c r="AE34" s="508">
        <v>47561.691831658805</v>
      </c>
      <c r="AF34" s="509">
        <f t="shared" si="3"/>
        <v>2.9432200810587347E-3</v>
      </c>
      <c r="AG34" s="510">
        <f t="shared" si="4"/>
        <v>0.97906057637415356</v>
      </c>
      <c r="AH34" s="510">
        <f t="shared" si="5"/>
        <v>5.2793174258397633</v>
      </c>
      <c r="AI34" s="511">
        <v>0.35777226815765439</v>
      </c>
      <c r="AJ34" s="503">
        <f t="shared" si="6"/>
        <v>0</v>
      </c>
      <c r="AK34" s="510">
        <f t="shared" si="7"/>
        <v>1.5385126466938002</v>
      </c>
      <c r="AL34" s="510">
        <f t="shared" si="8"/>
        <v>0.35028072307312136</v>
      </c>
      <c r="AM34" s="510">
        <f t="shared" si="9"/>
        <v>1.8887933697669215</v>
      </c>
      <c r="AN34" s="510">
        <v>68217</v>
      </c>
      <c r="AO34" s="512">
        <f>+AN34/取引基本表!EA34</f>
        <v>4.7522447367376097E-2</v>
      </c>
      <c r="AP34" s="513">
        <f t="shared" si="10"/>
        <v>0</v>
      </c>
      <c r="AQ34" s="510">
        <f t="shared" si="11"/>
        <v>0.204358729794928</v>
      </c>
      <c r="AR34" s="510">
        <f t="shared" si="12"/>
        <v>4.6527354710213617E-2</v>
      </c>
      <c r="AS34" s="510">
        <f t="shared" si="13"/>
        <v>0.2508860845051416</v>
      </c>
      <c r="AT34" s="516">
        <f>+AH34*環境!Q34</f>
        <v>1.1391447612910138E-5</v>
      </c>
      <c r="AU34" s="517">
        <f>+AH34*環境!R34</f>
        <v>6.8252160165577561E-5</v>
      </c>
      <c r="AV34" s="220">
        <v>221</v>
      </c>
      <c r="AW34" s="63" t="s">
        <v>160</v>
      </c>
    </row>
    <row r="35" spans="1:49">
      <c r="A35" s="108">
        <v>30</v>
      </c>
      <c r="B35" s="381">
        <v>222</v>
      </c>
      <c r="C35" s="382" t="s">
        <v>161</v>
      </c>
      <c r="D35" s="545">
        <f>SUMIF(入力!$V$105:$V$150,推計3!B35,入力!$N$105:$N$150)/1000000</f>
        <v>0</v>
      </c>
      <c r="E35" s="546">
        <f>SUMIF(入力!$V$105:$V$150,推計3!B35,入力!$T$105:$T$150)/1000000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1.4687646404715335</v>
      </c>
      <c r="AA35" s="505">
        <f t="shared" si="0"/>
        <v>1.4687646404715335</v>
      </c>
      <c r="AB35" s="505">
        <f>+Z35*係数表!R35</f>
        <v>0.34083698800452134</v>
      </c>
      <c r="AC35" s="505"/>
      <c r="AD35" s="508">
        <v>32081</v>
      </c>
      <c r="AE35" s="508">
        <v>24211.500492749125</v>
      </c>
      <c r="AF35" s="509">
        <f t="shared" si="3"/>
        <v>1.4982598746705969E-3</v>
      </c>
      <c r="AG35" s="510">
        <f t="shared" si="4"/>
        <v>0.49839534117529977</v>
      </c>
      <c r="AH35" s="510">
        <f t="shared" si="5"/>
        <v>1.9671599816468333</v>
      </c>
      <c r="AI35" s="511">
        <v>0.46889631012015848</v>
      </c>
      <c r="AJ35" s="503">
        <f t="shared" si="6"/>
        <v>0</v>
      </c>
      <c r="AK35" s="510">
        <f t="shared" si="7"/>
        <v>0.68869832035206324</v>
      </c>
      <c r="AL35" s="510">
        <f t="shared" si="8"/>
        <v>0.23369573645817554</v>
      </c>
      <c r="AM35" s="510">
        <f t="shared" si="9"/>
        <v>0.92239405681023878</v>
      </c>
      <c r="AN35" s="510">
        <v>15557</v>
      </c>
      <c r="AO35" s="512">
        <f>+AN35/取引基本表!EA35</f>
        <v>3.6381962666217654E-2</v>
      </c>
      <c r="AP35" s="513">
        <f t="shared" si="10"/>
        <v>0</v>
      </c>
      <c r="AQ35" s="510">
        <f t="shared" si="11"/>
        <v>5.3436540315095926E-2</v>
      </c>
      <c r="AR35" s="510">
        <f t="shared" si="12"/>
        <v>1.8132600695656566E-2</v>
      </c>
      <c r="AS35" s="510">
        <f t="shared" si="13"/>
        <v>7.1569141010752485E-2</v>
      </c>
      <c r="AT35" s="516">
        <f>+AH35*環境!Q35</f>
        <v>8.4100035169181418E-6</v>
      </c>
      <c r="AU35" s="517">
        <f>+AH35*環境!R35</f>
        <v>4.9566516094990169E-5</v>
      </c>
      <c r="AV35" s="220">
        <v>222</v>
      </c>
      <c r="AW35" s="63" t="s">
        <v>161</v>
      </c>
    </row>
    <row r="36" spans="1:49">
      <c r="A36" s="108">
        <v>31</v>
      </c>
      <c r="B36" s="381">
        <v>231</v>
      </c>
      <c r="C36" s="382" t="s">
        <v>488</v>
      </c>
      <c r="D36" s="545">
        <f>SUMIF(入力!$V$105:$V$150,推計3!B36,入力!$N$105:$N$150)/1000000</f>
        <v>11.62</v>
      </c>
      <c r="E36" s="546">
        <f>SUMIF(入力!$V$105:$V$150,推計3!B36,入力!$T$105:$T$150)/1000000</f>
        <v>1.4916129200000001</v>
      </c>
      <c r="F36" s="547">
        <f t="shared" si="1"/>
        <v>10.12838708</v>
      </c>
      <c r="G36" s="502">
        <f>+$E36*係数表!D36</f>
        <v>0.19197177806613674</v>
      </c>
      <c r="H36" s="502">
        <f>+$E36*係数表!E36</f>
        <v>0.41330096523235088</v>
      </c>
      <c r="I36" s="502">
        <f>+$E36*係数表!F36</f>
        <v>1.7757571486225384E-5</v>
      </c>
      <c r="J36" s="502">
        <f>+$E36*係数表!G36</f>
        <v>2.0190358779838262E-2</v>
      </c>
      <c r="K36" s="502">
        <f>+$E36*係数表!H36</f>
        <v>6.1500389247293912E-4</v>
      </c>
      <c r="L36" s="502">
        <f>+$E36*係数表!I36</f>
        <v>4.0724030608410214E-4</v>
      </c>
      <c r="M36" s="502">
        <f>+$E36*係数表!J36</f>
        <v>1.3495754329531293E-4</v>
      </c>
      <c r="N36" s="502">
        <f>+$E36*係数表!K36</f>
        <v>1.5058420620319127E-3</v>
      </c>
      <c r="O36" s="502">
        <f>+$E36*係数表!L36</f>
        <v>2.6227933085154892E-3</v>
      </c>
      <c r="P36" s="502">
        <f>+$F36*係数表!D36</f>
        <v>1.3035315332946342</v>
      </c>
      <c r="Q36" s="502">
        <f>+$F36*係数表!E36</f>
        <v>2.806406474684378</v>
      </c>
      <c r="R36" s="502">
        <f>+$F36*係数表!F36</f>
        <v>1.2057790275325689E-4</v>
      </c>
      <c r="S36" s="502">
        <f>+$F36*係数表!G36</f>
        <v>0.13709707543045307</v>
      </c>
      <c r="T36" s="502">
        <f>+$F36*係数表!H36</f>
        <v>4.1760146986877973E-3</v>
      </c>
      <c r="U36" s="502">
        <f>+$F36*係数表!I36</f>
        <v>2.7652532364746915E-3</v>
      </c>
      <c r="V36" s="502">
        <f>+$F36*係数表!J36</f>
        <v>9.1639206092475236E-4</v>
      </c>
      <c r="W36" s="502">
        <f>+$F36*係数表!K36</f>
        <v>1.0225006153476185E-2</v>
      </c>
      <c r="X36" s="502">
        <f>+$F36*係数表!L36</f>
        <v>1.7809356236656044E-2</v>
      </c>
      <c r="Y36" s="503">
        <f t="shared" si="2"/>
        <v>0.86084622323778837</v>
      </c>
      <c r="Z36" s="503">
        <v>0.95123111107798775</v>
      </c>
      <c r="AA36" s="505">
        <f t="shared" si="0"/>
        <v>9.0384887840199379E-2</v>
      </c>
      <c r="AB36" s="505">
        <f>+Z36*係数表!R36</f>
        <v>0.22335821913181564</v>
      </c>
      <c r="AC36" s="505"/>
      <c r="AD36" s="508">
        <v>65646</v>
      </c>
      <c r="AE36" s="508">
        <v>9194.8421560301849</v>
      </c>
      <c r="AF36" s="509">
        <f t="shared" si="3"/>
        <v>5.689966658793175E-4</v>
      </c>
      <c r="AG36" s="510">
        <f t="shared" si="4"/>
        <v>0.18927643475794129</v>
      </c>
      <c r="AH36" s="510">
        <f t="shared" si="5"/>
        <v>1.1405075458359291</v>
      </c>
      <c r="AI36" s="511">
        <v>0.40416154902102447</v>
      </c>
      <c r="AJ36" s="503">
        <f t="shared" si="6"/>
        <v>0.34792094305268317</v>
      </c>
      <c r="AK36" s="510">
        <f t="shared" si="7"/>
        <v>3.6530096277586542E-2</v>
      </c>
      <c r="AL36" s="510">
        <f t="shared" si="8"/>
        <v>7.6498257064946423E-2</v>
      </c>
      <c r="AM36" s="510">
        <f t="shared" si="9"/>
        <v>0.46094929639521609</v>
      </c>
      <c r="AN36" s="510">
        <v>1346</v>
      </c>
      <c r="AO36" s="512">
        <f>+AN36/取引基本表!EA36</f>
        <v>9.7247308720468176E-2</v>
      </c>
      <c r="AP36" s="513">
        <f t="shared" si="10"/>
        <v>8.3714978432054277E-2</v>
      </c>
      <c r="AQ36" s="510">
        <f t="shared" si="11"/>
        <v>8.7896870914607583E-3</v>
      </c>
      <c r="AR36" s="510">
        <f t="shared" si="12"/>
        <v>1.8406623884415069E-2</v>
      </c>
      <c r="AS36" s="510">
        <f t="shared" si="13"/>
        <v>0.1109112894079301</v>
      </c>
      <c r="AT36" s="516">
        <f>+AH36*環境!Q36</f>
        <v>1.5164756898818282E-6</v>
      </c>
      <c r="AU36" s="517">
        <f>+AH36*環境!R36</f>
        <v>1.0010893328696788E-5</v>
      </c>
      <c r="AV36" s="220">
        <v>231</v>
      </c>
      <c r="AW36" s="63" t="s">
        <v>488</v>
      </c>
    </row>
    <row r="37" spans="1:49">
      <c r="A37" s="108">
        <v>32</v>
      </c>
      <c r="B37" s="381">
        <v>251</v>
      </c>
      <c r="C37" s="382" t="s">
        <v>171</v>
      </c>
      <c r="D37" s="545">
        <f>SUMIF(入力!$V$105:$V$150,推計3!B37,入力!$N$105:$N$150)/1000000</f>
        <v>2.6560000000000001</v>
      </c>
      <c r="E37" s="546">
        <f>SUMIF(入力!$V$105:$V$150,推計3!B37,入力!$T$105:$T$150)/1000000</f>
        <v>0.99952451200000014</v>
      </c>
      <c r="F37" s="547">
        <f t="shared" si="1"/>
        <v>1.6564754879999999</v>
      </c>
      <c r="G37" s="502">
        <f>+$E37*係数表!D37</f>
        <v>8.3402716916480796E-2</v>
      </c>
      <c r="H37" s="502">
        <f>+$E37*係数表!E37</f>
        <v>6.8771692626855646E-2</v>
      </c>
      <c r="I37" s="502">
        <f>+$E37*係数表!F37</f>
        <v>2.504967781153469E-4</v>
      </c>
      <c r="J37" s="502">
        <f>+$E37*係数表!G37</f>
        <v>3.7288537308882833E-2</v>
      </c>
      <c r="K37" s="502">
        <f>+$E37*係数表!H37</f>
        <v>2.9069277274315847E-3</v>
      </c>
      <c r="L37" s="502">
        <f>+$E37*係数表!I37</f>
        <v>1.805377413520545E-3</v>
      </c>
      <c r="M37" s="502">
        <f>+$E37*係数表!J37</f>
        <v>3.0186715333139062E-5</v>
      </c>
      <c r="N37" s="502">
        <f>+$E37*係数表!K37</f>
        <v>2.9011022209637855E-3</v>
      </c>
      <c r="O37" s="502">
        <f>+$E37*係数表!L37</f>
        <v>6.2597714953983108E-3</v>
      </c>
      <c r="P37" s="502">
        <f>+$F37*係数表!D37</f>
        <v>0.13822027828843617</v>
      </c>
      <c r="Q37" s="502">
        <f>+$F37*係数表!E37</f>
        <v>0.11397281581090099</v>
      </c>
      <c r="R37" s="502">
        <f>+$F37*係数表!F37</f>
        <v>4.1513916646303013E-4</v>
      </c>
      <c r="S37" s="502">
        <f>+$F37*係数表!G37</f>
        <v>6.1796931735014694E-2</v>
      </c>
      <c r="T37" s="502">
        <f>+$F37*係数表!H37</f>
        <v>4.8175452108151643E-3</v>
      </c>
      <c r="U37" s="502">
        <f>+$F37*係数表!I37</f>
        <v>2.9919860855654751E-3</v>
      </c>
      <c r="V37" s="502">
        <f>+$F37*係数表!J37</f>
        <v>5.0027341413092425E-5</v>
      </c>
      <c r="W37" s="502">
        <f>+$F37*係数表!K37</f>
        <v>4.8078908115950928E-3</v>
      </c>
      <c r="X37" s="502">
        <f>+$F37*係数表!L37</f>
        <v>1.0374090798293904E-2</v>
      </c>
      <c r="Y37" s="503">
        <f t="shared" si="2"/>
        <v>0.79590770279701817</v>
      </c>
      <c r="Z37" s="503">
        <v>1.3088283255788529</v>
      </c>
      <c r="AA37" s="505">
        <f t="shared" si="0"/>
        <v>0.5129206227818347</v>
      </c>
      <c r="AB37" s="505">
        <f>+Z37*係数表!R37</f>
        <v>0.2891154537585417</v>
      </c>
      <c r="AC37" s="505"/>
      <c r="AD37" s="508">
        <v>1070</v>
      </c>
      <c r="AE37" s="508">
        <v>2540.953599682809</v>
      </c>
      <c r="AF37" s="509">
        <f t="shared" si="3"/>
        <v>1.5723968958242357E-4</v>
      </c>
      <c r="AG37" s="510">
        <f t="shared" si="4"/>
        <v>5.230569813728736E-2</v>
      </c>
      <c r="AH37" s="510">
        <f t="shared" si="5"/>
        <v>1.3611340237161402</v>
      </c>
      <c r="AI37" s="511">
        <v>0.50200197551769143</v>
      </c>
      <c r="AJ37" s="503">
        <f t="shared" si="6"/>
        <v>0.39954723913385076</v>
      </c>
      <c r="AK37" s="510">
        <f t="shared" si="7"/>
        <v>0.25748716592024562</v>
      </c>
      <c r="AL37" s="510">
        <f t="shared" si="8"/>
        <v>2.6257563795750286E-2</v>
      </c>
      <c r="AM37" s="510">
        <f t="shared" si="9"/>
        <v>0.68329196884984666</v>
      </c>
      <c r="AN37" s="510">
        <v>4059</v>
      </c>
      <c r="AO37" s="512">
        <f>+AN37/取引基本表!EA37</f>
        <v>3.5797438882421422E-2</v>
      </c>
      <c r="AP37" s="513">
        <f t="shared" si="10"/>
        <v>2.8491457346924692E-2</v>
      </c>
      <c r="AQ37" s="510">
        <f t="shared" si="11"/>
        <v>1.8361244645566259E-2</v>
      </c>
      <c r="AR37" s="510">
        <f t="shared" si="12"/>
        <v>1.8724100322719283E-3</v>
      </c>
      <c r="AS37" s="510">
        <f t="shared" si="13"/>
        <v>4.8725112024762873E-2</v>
      </c>
      <c r="AT37" s="516">
        <f>+AH37*環境!Q37</f>
        <v>3.3560978604299562E-5</v>
      </c>
      <c r="AU37" s="517">
        <f>+AH37*環境!R37</f>
        <v>2.0881599541787215E-4</v>
      </c>
      <c r="AV37" s="220">
        <v>251</v>
      </c>
      <c r="AW37" s="63" t="s">
        <v>171</v>
      </c>
    </row>
    <row r="38" spans="1:49">
      <c r="A38" s="108">
        <v>33</v>
      </c>
      <c r="B38" s="381">
        <v>252</v>
      </c>
      <c r="C38" s="382" t="s">
        <v>176</v>
      </c>
      <c r="D38" s="545">
        <f>SUMIF(入力!$V$105:$V$150,推計3!B38,入力!$N$105:$N$150)/1000000</f>
        <v>0</v>
      </c>
      <c r="E38" s="546">
        <f>SUMIF(入力!$V$105:$V$150,推計3!B38,入力!$T$105:$T$150)/1000000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1.0397304493027729E-2</v>
      </c>
      <c r="AA38" s="505">
        <f t="shared" si="0"/>
        <v>1.0397304493027729E-2</v>
      </c>
      <c r="AB38" s="505">
        <f>+Z38*係数表!R38</f>
        <v>2.2622720412155415E-3</v>
      </c>
      <c r="AC38" s="505"/>
      <c r="AD38" s="508">
        <v>99</v>
      </c>
      <c r="AE38" s="508">
        <v>160.35735393056504</v>
      </c>
      <c r="AF38" s="509">
        <f t="shared" si="3"/>
        <v>9.9232589518551011E-6</v>
      </c>
      <c r="AG38" s="510">
        <f t="shared" si="4"/>
        <v>3.3009667511572516E-3</v>
      </c>
      <c r="AH38" s="510">
        <f t="shared" si="5"/>
        <v>1.3698271244184981E-2</v>
      </c>
      <c r="AI38" s="511">
        <v>0.50098861567674446</v>
      </c>
      <c r="AJ38" s="503">
        <f t="shared" si="6"/>
        <v>0</v>
      </c>
      <c r="AK38" s="510">
        <f t="shared" si="7"/>
        <v>5.2089311847315573E-3</v>
      </c>
      <c r="AL38" s="510">
        <f t="shared" si="8"/>
        <v>1.6537467630572322E-3</v>
      </c>
      <c r="AM38" s="510">
        <f t="shared" si="9"/>
        <v>6.8626779477887895E-3</v>
      </c>
      <c r="AN38" s="510">
        <v>5252</v>
      </c>
      <c r="AO38" s="512">
        <f>+AN38/取引基本表!EA38</f>
        <v>4.5746339508914963E-2</v>
      </c>
      <c r="AP38" s="513">
        <f t="shared" si="10"/>
        <v>0</v>
      </c>
      <c r="AQ38" s="510">
        <f t="shared" si="11"/>
        <v>4.7563862131561345E-4</v>
      </c>
      <c r="AR38" s="510">
        <f t="shared" si="12"/>
        <v>1.5100714570607965E-4</v>
      </c>
      <c r="AS38" s="510">
        <f t="shared" si="13"/>
        <v>6.2664576702169312E-4</v>
      </c>
      <c r="AT38" s="516">
        <f>+AH38*環境!Q38</f>
        <v>9.9319124746287639E-7</v>
      </c>
      <c r="AU38" s="517">
        <f>+AH38*環境!R38</f>
        <v>8.7263621407296413E-6</v>
      </c>
      <c r="AV38" s="220">
        <v>252</v>
      </c>
      <c r="AW38" s="63" t="s">
        <v>176</v>
      </c>
    </row>
    <row r="39" spans="1:49">
      <c r="A39" s="108">
        <v>34</v>
      </c>
      <c r="B39" s="381">
        <v>253</v>
      </c>
      <c r="C39" s="382" t="s">
        <v>181</v>
      </c>
      <c r="D39" s="545">
        <f>SUMIF(入力!$V$105:$V$150,推計3!B39,入力!$N$105:$N$150)/1000000</f>
        <v>3.32</v>
      </c>
      <c r="E39" s="546">
        <f>SUMIF(入力!$V$105:$V$150,推計3!B39,入力!$T$105:$T$150)/1000000</f>
        <v>0.28618068000000002</v>
      </c>
      <c r="F39" s="547">
        <f t="shared" si="1"/>
        <v>3.0338193199999997</v>
      </c>
      <c r="G39" s="502">
        <f>+$E39*係数表!D39</f>
        <v>3.1334199503325909E-2</v>
      </c>
      <c r="H39" s="502">
        <f>+$E39*係数表!E39</f>
        <v>2.0876109543435162E-2</v>
      </c>
      <c r="I39" s="502">
        <f>+$E39*係数表!F39</f>
        <v>1.0574127091393672E-5</v>
      </c>
      <c r="J39" s="502">
        <f>+$E39*係数表!G39</f>
        <v>7.5502050097574873E-3</v>
      </c>
      <c r="K39" s="502">
        <f>+$E39*係数表!H39</f>
        <v>5.44011012201964E-4</v>
      </c>
      <c r="L39" s="502">
        <f>+$E39*係数表!I39</f>
        <v>4.4578293685296482E-4</v>
      </c>
      <c r="M39" s="502">
        <f>+$E39*係数表!J39</f>
        <v>2.2261320192407733E-6</v>
      </c>
      <c r="N39" s="502">
        <f>+$E39*係数表!K39</f>
        <v>5.4568061121639455E-4</v>
      </c>
      <c r="O39" s="502">
        <f>+$E39*係数表!L39</f>
        <v>2.184392043880009E-4</v>
      </c>
      <c r="P39" s="502">
        <f>+$F39*係数表!D39</f>
        <v>0.33217581225233139</v>
      </c>
      <c r="Q39" s="502">
        <f>+$F39*係数表!E39</f>
        <v>0.22130894531143738</v>
      </c>
      <c r="R39" s="502">
        <f>+$F39*係数表!F39</f>
        <v>1.1209698384253446E-4</v>
      </c>
      <c r="S39" s="502">
        <f>+$F39*係数表!G39</f>
        <v>8.0040196384197043E-2</v>
      </c>
      <c r="T39" s="502">
        <f>+$F39*係数表!H39</f>
        <v>5.7670948266356544E-3</v>
      </c>
      <c r="U39" s="502">
        <f>+$F39*係数表!I39</f>
        <v>4.7257728451510581E-3</v>
      </c>
      <c r="V39" s="502">
        <f>+$F39*係数表!J39</f>
        <v>2.3599365019480942E-5</v>
      </c>
      <c r="W39" s="502">
        <f>+$F39*係数表!K39</f>
        <v>5.7847943504002654E-3</v>
      </c>
      <c r="X39" s="502">
        <f>+$F39*係数表!L39</f>
        <v>2.3156876925365675E-3</v>
      </c>
      <c r="Y39" s="503">
        <f t="shared" si="2"/>
        <v>0.22465345191971151</v>
      </c>
      <c r="Z39" s="503">
        <v>0.31531348058204484</v>
      </c>
      <c r="AA39" s="505">
        <f t="shared" si="0"/>
        <v>9.0660028662333331E-2</v>
      </c>
      <c r="AB39" s="505">
        <f>+Z39*係数表!R39</f>
        <v>9.2521116269872763E-2</v>
      </c>
      <c r="AC39" s="505"/>
      <c r="AD39" s="508">
        <v>1377</v>
      </c>
      <c r="AE39" s="508">
        <v>298.22382693137325</v>
      </c>
      <c r="AF39" s="509">
        <f t="shared" si="3"/>
        <v>1.8454733678972027E-5</v>
      </c>
      <c r="AG39" s="510">
        <f t="shared" si="4"/>
        <v>6.1389572288003446E-3</v>
      </c>
      <c r="AH39" s="510">
        <f t="shared" si="5"/>
        <v>0.3214524378108452</v>
      </c>
      <c r="AI39" s="511">
        <v>0.47597342519170555</v>
      </c>
      <c r="AJ39" s="503">
        <f t="shared" si="6"/>
        <v>0.10692907299136523</v>
      </c>
      <c r="AK39" s="510">
        <f t="shared" si="7"/>
        <v>4.3151764370388992E-2</v>
      </c>
      <c r="AL39" s="510">
        <f t="shared" si="8"/>
        <v>2.9219804992974808E-3</v>
      </c>
      <c r="AM39" s="510">
        <f t="shared" si="9"/>
        <v>0.15300281786105169</v>
      </c>
      <c r="AN39" s="510">
        <v>14876</v>
      </c>
      <c r="AO39" s="512">
        <f>+AN39/取引基本表!EA39</f>
        <v>7.7759018132968136E-2</v>
      </c>
      <c r="AP39" s="513">
        <f t="shared" si="10"/>
        <v>1.7468831841458733E-2</v>
      </c>
      <c r="AQ39" s="510">
        <f t="shared" si="11"/>
        <v>7.0496348126897887E-3</v>
      </c>
      <c r="AR39" s="510">
        <f t="shared" si="12"/>
        <v>4.773592864718018E-4</v>
      </c>
      <c r="AS39" s="510">
        <f t="shared" si="13"/>
        <v>2.4995825940620324E-2</v>
      </c>
      <c r="AT39" s="516">
        <f>+AH39*環境!Q39</f>
        <v>1.7694995603035832E-5</v>
      </c>
      <c r="AU39" s="517">
        <f>+AH39*環境!R39</f>
        <v>1.0017433870843693E-4</v>
      </c>
      <c r="AV39" s="220">
        <v>253</v>
      </c>
      <c r="AW39" s="63" t="s">
        <v>181</v>
      </c>
    </row>
    <row r="40" spans="1:49">
      <c r="A40" s="108">
        <v>35</v>
      </c>
      <c r="B40" s="381">
        <v>259</v>
      </c>
      <c r="C40" s="382" t="s">
        <v>183</v>
      </c>
      <c r="D40" s="545">
        <f>SUMIF(入力!$V$105:$V$150,推計3!B40,入力!$N$105:$N$150)/1000000</f>
        <v>0</v>
      </c>
      <c r="E40" s="546">
        <f>SUMIF(入力!$V$105:$V$150,推計3!B40,入力!$T$105:$T$150)/1000000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0.13612076165124098</v>
      </c>
      <c r="AA40" s="505">
        <f t="shared" si="0"/>
        <v>0.13612076165124098</v>
      </c>
      <c r="AB40" s="505">
        <f>+Z40*係数表!R40</f>
        <v>3.0172951317794124E-2</v>
      </c>
      <c r="AC40" s="505"/>
      <c r="AD40" s="508">
        <v>4844</v>
      </c>
      <c r="AE40" s="508">
        <v>2765.4228103103769</v>
      </c>
      <c r="AF40" s="509">
        <f t="shared" si="3"/>
        <v>1.7113032851589187E-4</v>
      </c>
      <c r="AG40" s="510">
        <f t="shared" si="4"/>
        <v>5.6926411704692287E-2</v>
      </c>
      <c r="AH40" s="510">
        <f t="shared" si="5"/>
        <v>0.19304717335593327</v>
      </c>
      <c r="AI40" s="511">
        <v>0.49585886867816653</v>
      </c>
      <c r="AJ40" s="503">
        <f t="shared" si="6"/>
        <v>0</v>
      </c>
      <c r="AK40" s="510">
        <f t="shared" si="7"/>
        <v>6.7496686875994708E-2</v>
      </c>
      <c r="AL40" s="510">
        <f t="shared" si="8"/>
        <v>2.8227466105796253E-2</v>
      </c>
      <c r="AM40" s="510">
        <f t="shared" si="9"/>
        <v>9.5724152981790961E-2</v>
      </c>
      <c r="AN40" s="510">
        <v>9967</v>
      </c>
      <c r="AO40" s="512">
        <f>+AN40/取引基本表!EA40</f>
        <v>4.8788009319992949E-2</v>
      </c>
      <c r="AP40" s="513">
        <f t="shared" si="10"/>
        <v>0</v>
      </c>
      <c r="AQ40" s="510">
        <f t="shared" si="11"/>
        <v>6.6410609880852836E-3</v>
      </c>
      <c r="AR40" s="510">
        <f t="shared" si="12"/>
        <v>2.7773263048022829E-3</v>
      </c>
      <c r="AS40" s="510">
        <f t="shared" si="13"/>
        <v>9.4183872928875669E-3</v>
      </c>
      <c r="AT40" s="516">
        <f>+AH40*環境!Q40</f>
        <v>3.6516558274360967E-6</v>
      </c>
      <c r="AU40" s="517">
        <f>+AH40*環境!R40</f>
        <v>2.2148689595562868E-5</v>
      </c>
      <c r="AV40" s="220">
        <v>259</v>
      </c>
      <c r="AW40" s="63" t="s">
        <v>183</v>
      </c>
    </row>
    <row r="41" spans="1:49">
      <c r="A41" s="108">
        <v>36</v>
      </c>
      <c r="B41" s="381">
        <v>261</v>
      </c>
      <c r="C41" s="382" t="s">
        <v>188</v>
      </c>
      <c r="D41" s="545">
        <f>SUMIF(入力!$V$105:$V$150,推計3!B41,入力!$N$105:$N$150)/1000000</f>
        <v>0</v>
      </c>
      <c r="E41" s="546">
        <f>SUMIF(入力!$V$105:$V$150,推計3!B41,入力!$T$105:$T$150)/1000000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0.19738438861937727</v>
      </c>
      <c r="AA41" s="505">
        <f t="shared" si="0"/>
        <v>0.19738438861937727</v>
      </c>
      <c r="AB41" s="505">
        <f>+Z41*係数表!R41</f>
        <v>6.5192041165219655E-3</v>
      </c>
      <c r="AC41" s="505"/>
      <c r="AD41" s="508">
        <v>0</v>
      </c>
      <c r="AE41" s="508">
        <v>2044.5550468204931</v>
      </c>
      <c r="AF41" s="509">
        <f t="shared" si="3"/>
        <v>1.2652147640018427E-4</v>
      </c>
      <c r="AG41" s="510">
        <f t="shared" si="4"/>
        <v>4.2087301050050589E-2</v>
      </c>
      <c r="AH41" s="510">
        <f t="shared" si="5"/>
        <v>0.23947168966942786</v>
      </c>
      <c r="AI41" s="511">
        <v>0.28801470460807932</v>
      </c>
      <c r="AJ41" s="503">
        <f t="shared" si="6"/>
        <v>0</v>
      </c>
      <c r="AK41" s="510">
        <f t="shared" si="7"/>
        <v>5.6849606382456279E-2</v>
      </c>
      <c r="AL41" s="510">
        <f t="shared" si="8"/>
        <v>1.2121761579681627E-2</v>
      </c>
      <c r="AM41" s="510">
        <f t="shared" si="9"/>
        <v>6.8971367962137903E-2</v>
      </c>
      <c r="AN41" s="510">
        <v>3215</v>
      </c>
      <c r="AO41" s="512">
        <f>+AN41/取引基本表!EA41</f>
        <v>3.4822712857217131E-3</v>
      </c>
      <c r="AP41" s="513">
        <f t="shared" si="10"/>
        <v>0</v>
      </c>
      <c r="AQ41" s="510">
        <f t="shared" si="11"/>
        <v>6.8734598873899315E-4</v>
      </c>
      <c r="AR41" s="510">
        <f t="shared" si="12"/>
        <v>1.4655939994011647E-4</v>
      </c>
      <c r="AS41" s="510">
        <f t="shared" si="13"/>
        <v>8.3390538867910964E-4</v>
      </c>
      <c r="AT41" s="516">
        <f>+AH41*環境!Q41</f>
        <v>3.0920892200501625E-5</v>
      </c>
      <c r="AU41" s="517">
        <f>+AH41*環境!R41</f>
        <v>3.1034068933595701E-4</v>
      </c>
      <c r="AV41" s="220">
        <v>261</v>
      </c>
      <c r="AW41" s="63" t="s">
        <v>188</v>
      </c>
    </row>
    <row r="42" spans="1:49">
      <c r="A42" s="108">
        <v>37</v>
      </c>
      <c r="B42" s="381">
        <v>262</v>
      </c>
      <c r="C42" s="382" t="s">
        <v>192</v>
      </c>
      <c r="D42" s="545">
        <f>SUMIF(入力!$V$105:$V$150,推計3!B42,入力!$N$105:$N$150)/1000000</f>
        <v>0</v>
      </c>
      <c r="E42" s="546">
        <f>SUMIF(入力!$V$105:$V$150,推計3!B42,入力!$T$105:$T$150)/1000000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0.34115669531219617</v>
      </c>
      <c r="AA42" s="505">
        <f t="shared" si="0"/>
        <v>0.34115669531219617</v>
      </c>
      <c r="AB42" s="505">
        <f>+Z42*係数表!R42</f>
        <v>2.0264043252491638E-2</v>
      </c>
      <c r="AC42" s="505"/>
      <c r="AD42" s="508">
        <v>0</v>
      </c>
      <c r="AE42" s="508">
        <v>3727.314895329509</v>
      </c>
      <c r="AF42" s="509">
        <f t="shared" si="3"/>
        <v>2.3065428553701927E-4</v>
      </c>
      <c r="AG42" s="510">
        <f t="shared" si="4"/>
        <v>7.6727023981097972E-2</v>
      </c>
      <c r="AH42" s="510">
        <f t="shared" si="5"/>
        <v>0.41788371929329415</v>
      </c>
      <c r="AI42" s="511">
        <v>0.23086741636475977</v>
      </c>
      <c r="AJ42" s="503">
        <f t="shared" si="6"/>
        <v>0</v>
      </c>
      <c r="AK42" s="510">
        <f t="shared" si="7"/>
        <v>7.8761964822266287E-2</v>
      </c>
      <c r="AL42" s="510">
        <f t="shared" si="8"/>
        <v>1.7713769791873054E-2</v>
      </c>
      <c r="AM42" s="510">
        <f t="shared" si="9"/>
        <v>9.6475734614139344E-2</v>
      </c>
      <c r="AN42" s="510">
        <v>10912</v>
      </c>
      <c r="AO42" s="512">
        <f>+AN42/取引基本表!EA42</f>
        <v>6.5268115460923168E-3</v>
      </c>
      <c r="AP42" s="513">
        <f t="shared" si="10"/>
        <v>0</v>
      </c>
      <c r="AQ42" s="510">
        <f t="shared" si="11"/>
        <v>2.2266654579903406E-3</v>
      </c>
      <c r="AR42" s="510">
        <f t="shared" si="12"/>
        <v>5.0078282601713237E-4</v>
      </c>
      <c r="AS42" s="510">
        <f t="shared" si="13"/>
        <v>2.7274482840074729E-3</v>
      </c>
      <c r="AT42" s="516">
        <f>+AH42*環境!Q42</f>
        <v>6.8866015566831638E-6</v>
      </c>
      <c r="AU42" s="517">
        <f>+AH42*環境!R42</f>
        <v>4.6562274375700422E-5</v>
      </c>
      <c r="AV42" s="220">
        <v>262</v>
      </c>
      <c r="AW42" s="63" t="s">
        <v>192</v>
      </c>
    </row>
    <row r="43" spans="1:49">
      <c r="A43" s="108">
        <v>38</v>
      </c>
      <c r="B43" s="381">
        <v>263</v>
      </c>
      <c r="C43" s="382" t="s">
        <v>496</v>
      </c>
      <c r="D43" s="545">
        <f>SUMIF(入力!$V$105:$V$150,推計3!B43,入力!$N$105:$N$150)/1000000</f>
        <v>0</v>
      </c>
      <c r="E43" s="546">
        <f>SUMIF(入力!$V$105:$V$150,推計3!B43,入力!$T$105:$T$150)/1000000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0.18119570460242598</v>
      </c>
      <c r="AA43" s="505">
        <f t="shared" si="0"/>
        <v>0.18119570460242598</v>
      </c>
      <c r="AB43" s="505">
        <f>+Z43*係数表!R43</f>
        <v>3.3201081059685743E-2</v>
      </c>
      <c r="AC43" s="505"/>
      <c r="AD43" s="508">
        <v>2</v>
      </c>
      <c r="AE43" s="508">
        <v>1356.0572384075379</v>
      </c>
      <c r="AF43" s="509">
        <f t="shared" si="3"/>
        <v>8.3915746926593667E-5</v>
      </c>
      <c r="AG43" s="510">
        <f t="shared" si="4"/>
        <v>2.7914528064535465E-2</v>
      </c>
      <c r="AH43" s="510">
        <f t="shared" si="5"/>
        <v>0.20911023266696144</v>
      </c>
      <c r="AI43" s="511">
        <v>0.40732521137348998</v>
      </c>
      <c r="AJ43" s="503">
        <f t="shared" si="6"/>
        <v>0</v>
      </c>
      <c r="AK43" s="510">
        <f t="shared" si="7"/>
        <v>7.3805578677151609E-2</v>
      </c>
      <c r="AL43" s="510">
        <f t="shared" si="8"/>
        <v>1.1370291044278126E-2</v>
      </c>
      <c r="AM43" s="510">
        <f t="shared" si="9"/>
        <v>8.5175869721429737E-2</v>
      </c>
      <c r="AN43" s="510">
        <v>11730</v>
      </c>
      <c r="AO43" s="512">
        <f>+AN43/取引基本表!EA43</f>
        <v>3.0199890837564237E-2</v>
      </c>
      <c r="AP43" s="513">
        <f t="shared" si="10"/>
        <v>0</v>
      </c>
      <c r="AQ43" s="510">
        <f t="shared" si="11"/>
        <v>5.4720904992288004E-3</v>
      </c>
      <c r="AR43" s="510">
        <f t="shared" si="12"/>
        <v>8.4301570033109435E-4</v>
      </c>
      <c r="AS43" s="510">
        <f t="shared" si="13"/>
        <v>6.3151061995598947E-3</v>
      </c>
      <c r="AT43" s="516">
        <f>+AH43*環境!Q43</f>
        <v>5.7505195230777246E-6</v>
      </c>
      <c r="AU43" s="517">
        <f>+AH43*環境!R43</f>
        <v>3.6946669960137912E-5</v>
      </c>
      <c r="AV43" s="220">
        <v>263</v>
      </c>
      <c r="AW43" s="63" t="s">
        <v>496</v>
      </c>
    </row>
    <row r="44" spans="1:49">
      <c r="A44" s="108">
        <v>39</v>
      </c>
      <c r="B44" s="381">
        <v>269</v>
      </c>
      <c r="C44" s="382" t="s">
        <v>202</v>
      </c>
      <c r="D44" s="545">
        <f>SUMIF(入力!$V$105:$V$150,推計3!B44,入力!$N$105:$N$150)/1000000</f>
        <v>0</v>
      </c>
      <c r="E44" s="546">
        <f>SUMIF(入力!$V$105:$V$150,推計3!B44,入力!$T$105:$T$150)/1000000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0.34119252554673524</v>
      </c>
      <c r="AA44" s="505">
        <f t="shared" si="0"/>
        <v>0.34119252554673524</v>
      </c>
      <c r="AB44" s="505">
        <f>+Z44*係数表!R44</f>
        <v>3.6838150679796657E-2</v>
      </c>
      <c r="AC44" s="505"/>
      <c r="AD44" s="508">
        <v>0</v>
      </c>
      <c r="AE44" s="508">
        <v>3341.8000308136552</v>
      </c>
      <c r="AF44" s="509">
        <f t="shared" si="3"/>
        <v>2.0679779416564987E-4</v>
      </c>
      <c r="AG44" s="510">
        <f t="shared" si="4"/>
        <v>6.8791174962319887E-2</v>
      </c>
      <c r="AH44" s="510">
        <f t="shared" si="5"/>
        <v>0.40998370050905514</v>
      </c>
      <c r="AI44" s="511">
        <v>0.28266926590279046</v>
      </c>
      <c r="AJ44" s="503">
        <f t="shared" si="6"/>
        <v>0</v>
      </c>
      <c r="AK44" s="510">
        <f t="shared" si="7"/>
        <v>9.6444640727814723E-2</v>
      </c>
      <c r="AL44" s="510">
        <f t="shared" si="8"/>
        <v>1.9445150927189382E-2</v>
      </c>
      <c r="AM44" s="510">
        <f t="shared" si="9"/>
        <v>0.1158897916550041</v>
      </c>
      <c r="AN44" s="510">
        <v>8826</v>
      </c>
      <c r="AO44" s="512">
        <f>+AN44/取引基本表!EA44</f>
        <v>2.0630268011163626E-2</v>
      </c>
      <c r="AP44" s="513">
        <f t="shared" si="10"/>
        <v>0</v>
      </c>
      <c r="AQ44" s="510">
        <f t="shared" si="11"/>
        <v>7.0388932454349398E-3</v>
      </c>
      <c r="AR44" s="510">
        <f t="shared" si="12"/>
        <v>1.4191803762755081E-3</v>
      </c>
      <c r="AS44" s="510">
        <f t="shared" si="13"/>
        <v>8.458073621710447E-3</v>
      </c>
      <c r="AT44" s="516">
        <f>+AH44*環境!Q44</f>
        <v>1.1280080513538142E-5</v>
      </c>
      <c r="AU44" s="517">
        <f>+AH44*環境!R44</f>
        <v>7.7311664653622185E-5</v>
      </c>
      <c r="AV44" s="220">
        <v>269</v>
      </c>
      <c r="AW44" s="63" t="s">
        <v>202</v>
      </c>
    </row>
    <row r="45" spans="1:49">
      <c r="A45" s="108">
        <v>40</v>
      </c>
      <c r="B45" s="381">
        <v>271</v>
      </c>
      <c r="C45" s="382" t="s">
        <v>204</v>
      </c>
      <c r="D45" s="545">
        <f>SUMIF(入力!$V$105:$V$150,推計3!B45,入力!$N$105:$N$150)/1000000</f>
        <v>0</v>
      </c>
      <c r="E45" s="546">
        <f>SUMIF(入力!$V$105:$V$150,推計3!B45,入力!$T$105:$T$150)/1000000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6.9435030435814837E-2</v>
      </c>
      <c r="AA45" s="505">
        <f t="shared" si="0"/>
        <v>6.9435030435814837E-2</v>
      </c>
      <c r="AB45" s="505">
        <f>+Z45*係数表!R45</f>
        <v>4.739045767603145E-3</v>
      </c>
      <c r="AC45" s="505"/>
      <c r="AD45" s="508">
        <v>10286</v>
      </c>
      <c r="AE45" s="508">
        <v>2244.1091500007778</v>
      </c>
      <c r="AF45" s="509">
        <f t="shared" si="3"/>
        <v>1.3887031474295599E-4</v>
      </c>
      <c r="AG45" s="510">
        <f t="shared" si="4"/>
        <v>4.6195135480521114E-2</v>
      </c>
      <c r="AH45" s="510">
        <f t="shared" si="5"/>
        <v>0.11563016591633596</v>
      </c>
      <c r="AI45" s="511">
        <v>0.17138810198300283</v>
      </c>
      <c r="AJ45" s="503">
        <f t="shared" si="6"/>
        <v>0</v>
      </c>
      <c r="AK45" s="510">
        <f t="shared" si="7"/>
        <v>1.1900338077526339E-2</v>
      </c>
      <c r="AL45" s="510">
        <f t="shared" si="8"/>
        <v>7.9172965908541858E-3</v>
      </c>
      <c r="AM45" s="510">
        <f t="shared" si="9"/>
        <v>1.9817634668380525E-2</v>
      </c>
      <c r="AN45" s="510">
        <v>845</v>
      </c>
      <c r="AO45" s="512">
        <f>+AN45/取引基本表!EA45</f>
        <v>6.1695043953155573E-3</v>
      </c>
      <c r="AP45" s="513">
        <f t="shared" si="10"/>
        <v>0</v>
      </c>
      <c r="AQ45" s="510">
        <f t="shared" si="11"/>
        <v>4.2837972546262915E-4</v>
      </c>
      <c r="AR45" s="510">
        <f t="shared" si="12"/>
        <v>2.8500109138927267E-4</v>
      </c>
      <c r="AS45" s="510">
        <f t="shared" si="13"/>
        <v>7.1338081685190188E-4</v>
      </c>
      <c r="AT45" s="516">
        <f>+AH45*環境!Q45</f>
        <v>7.3748954881380906E-7</v>
      </c>
      <c r="AU45" s="517">
        <f>+AH45*環境!R45</f>
        <v>6.2375908606800231E-6</v>
      </c>
      <c r="AV45" s="220">
        <v>271</v>
      </c>
      <c r="AW45" s="63" t="s">
        <v>204</v>
      </c>
    </row>
    <row r="46" spans="1:49">
      <c r="A46" s="108">
        <v>41</v>
      </c>
      <c r="B46" s="381">
        <v>272</v>
      </c>
      <c r="C46" s="382" t="s">
        <v>207</v>
      </c>
      <c r="D46" s="545">
        <f>SUMIF(入力!$V$105:$V$150,推計3!B46,入力!$N$105:$N$150)/1000000</f>
        <v>0</v>
      </c>
      <c r="E46" s="546">
        <f>SUMIF(入力!$V$105:$V$150,推計3!B46,入力!$T$105:$T$150)/1000000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0.38378870368779361</v>
      </c>
      <c r="AA46" s="505">
        <f t="shared" si="0"/>
        <v>0.38378870368779361</v>
      </c>
      <c r="AB46" s="505">
        <f>+Z46*係数表!R46</f>
        <v>6.5336694866097403E-2</v>
      </c>
      <c r="AC46" s="505"/>
      <c r="AD46" s="508">
        <v>389</v>
      </c>
      <c r="AE46" s="508">
        <v>2994.9883067388178</v>
      </c>
      <c r="AF46" s="509">
        <f t="shared" si="3"/>
        <v>1.8533633660740089E-4</v>
      </c>
      <c r="AG46" s="510">
        <f t="shared" si="4"/>
        <v>6.1652032652836107E-2</v>
      </c>
      <c r="AH46" s="510">
        <f t="shared" si="5"/>
        <v>0.44544073634062969</v>
      </c>
      <c r="AI46" s="511">
        <v>0.16044886142793957</v>
      </c>
      <c r="AJ46" s="503">
        <f t="shared" si="6"/>
        <v>0</v>
      </c>
      <c r="AK46" s="510">
        <f t="shared" si="7"/>
        <v>6.1578460535611355E-2</v>
      </c>
      <c r="AL46" s="510">
        <f t="shared" si="8"/>
        <v>9.8919984438657054E-3</v>
      </c>
      <c r="AM46" s="510">
        <f t="shared" si="9"/>
        <v>7.1470458979477056E-2</v>
      </c>
      <c r="AN46" s="510">
        <v>9701</v>
      </c>
      <c r="AO46" s="512">
        <f>+AN46/取引基本表!EA46</f>
        <v>1.6252630309203736E-2</v>
      </c>
      <c r="AP46" s="513">
        <f t="shared" si="10"/>
        <v>0</v>
      </c>
      <c r="AQ46" s="510">
        <f t="shared" si="11"/>
        <v>6.2375759178862457E-3</v>
      </c>
      <c r="AR46" s="510">
        <f t="shared" si="12"/>
        <v>1.0020076945175026E-3</v>
      </c>
      <c r="AS46" s="510">
        <f t="shared" si="13"/>
        <v>7.2395836124037483E-3</v>
      </c>
      <c r="AT46" s="516">
        <f>+AH46*環境!Q46</f>
        <v>2.3330215364275523E-6</v>
      </c>
      <c r="AU46" s="517">
        <f>+AH46*環境!R46</f>
        <v>1.3937864539415098E-5</v>
      </c>
      <c r="AV46" s="220">
        <v>272</v>
      </c>
      <c r="AW46" s="63" t="s">
        <v>207</v>
      </c>
    </row>
    <row r="47" spans="1:49">
      <c r="A47" s="108">
        <v>42</v>
      </c>
      <c r="B47" s="381">
        <v>281</v>
      </c>
      <c r="C47" s="382" t="s">
        <v>501</v>
      </c>
      <c r="D47" s="545">
        <f>SUMIF(入力!$V$105:$V$150,推計3!B47,入力!$N$105:$N$150)/1000000</f>
        <v>0</v>
      </c>
      <c r="E47" s="546">
        <f>SUMIF(入力!$V$105:$V$150,推計3!B47,入力!$T$105:$T$150)/1000000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0.11610875795963006</v>
      </c>
      <c r="AA47" s="505">
        <f t="shared" si="0"/>
        <v>0.11610875795963006</v>
      </c>
      <c r="AB47" s="505">
        <f>+Z47*係数表!R47</f>
        <v>2.6628894266341158E-2</v>
      </c>
      <c r="AC47" s="505"/>
      <c r="AD47" s="508">
        <v>2033</v>
      </c>
      <c r="AE47" s="508">
        <v>2132.2630123046065</v>
      </c>
      <c r="AF47" s="509">
        <f t="shared" si="3"/>
        <v>1.3194903449032395E-4</v>
      </c>
      <c r="AG47" s="510">
        <f t="shared" si="4"/>
        <v>4.3892775328455501E-2</v>
      </c>
      <c r="AH47" s="510">
        <f t="shared" si="5"/>
        <v>0.16000153328808556</v>
      </c>
      <c r="AI47" s="511">
        <v>0.39056801595296342</v>
      </c>
      <c r="AJ47" s="503">
        <f t="shared" si="6"/>
        <v>0</v>
      </c>
      <c r="AK47" s="510">
        <f t="shared" si="7"/>
        <v>4.5348367231055564E-2</v>
      </c>
      <c r="AL47" s="510">
        <f t="shared" si="8"/>
        <v>1.7143114174704047E-2</v>
      </c>
      <c r="AM47" s="510">
        <f t="shared" si="9"/>
        <v>6.2491481405759608E-2</v>
      </c>
      <c r="AN47" s="510">
        <v>14253</v>
      </c>
      <c r="AO47" s="512">
        <f>+AN47/取引基本表!EA47</f>
        <v>5.8602471064695842E-2</v>
      </c>
      <c r="AP47" s="513">
        <f t="shared" si="10"/>
        <v>0</v>
      </c>
      <c r="AQ47" s="510">
        <f t="shared" si="11"/>
        <v>6.8042601286869937E-3</v>
      </c>
      <c r="AR47" s="510">
        <f t="shared" si="12"/>
        <v>2.5722250961350088E-3</v>
      </c>
      <c r="AS47" s="510">
        <f t="shared" si="13"/>
        <v>9.3764852248220017E-3</v>
      </c>
      <c r="AT47" s="516">
        <f>+AH47*環境!Q47</f>
        <v>3.621272737970447E-7</v>
      </c>
      <c r="AU47" s="517">
        <f>+AH47*環境!R47</f>
        <v>2.1864990949404095E-6</v>
      </c>
      <c r="AV47" s="220">
        <v>281</v>
      </c>
      <c r="AW47" s="63" t="s">
        <v>501</v>
      </c>
    </row>
    <row r="48" spans="1:49">
      <c r="A48" s="108">
        <v>43</v>
      </c>
      <c r="B48" s="381">
        <v>289</v>
      </c>
      <c r="C48" s="382" t="s">
        <v>217</v>
      </c>
      <c r="D48" s="545">
        <f>SUMIF(入力!$V$105:$V$150,推計3!B48,入力!$N$105:$N$150)/1000000</f>
        <v>0</v>
      </c>
      <c r="E48" s="546">
        <f>SUMIF(入力!$V$105:$V$150,推計3!B48,入力!$T$105:$T$150)/1000000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3.0315180023052668</v>
      </c>
      <c r="AA48" s="505">
        <f t="shared" si="0"/>
        <v>3.0315180023052668</v>
      </c>
      <c r="AB48" s="505">
        <f>+Z48*係数表!R48</f>
        <v>0.86144820483677942</v>
      </c>
      <c r="AC48" s="505"/>
      <c r="AD48" s="508">
        <v>16431</v>
      </c>
      <c r="AE48" s="508">
        <v>30055.123401030403</v>
      </c>
      <c r="AF48" s="509">
        <f t="shared" si="3"/>
        <v>1.8598758649230709E-3</v>
      </c>
      <c r="AG48" s="510">
        <f t="shared" si="4"/>
        <v>0.61868670576647256</v>
      </c>
      <c r="AH48" s="510">
        <f t="shared" si="5"/>
        <v>3.6502047080717395</v>
      </c>
      <c r="AI48" s="511">
        <v>0.43623226185786979</v>
      </c>
      <c r="AJ48" s="503">
        <f t="shared" si="6"/>
        <v>0</v>
      </c>
      <c r="AK48" s="510">
        <f t="shared" si="7"/>
        <v>1.3224459550084775</v>
      </c>
      <c r="AL48" s="510">
        <f t="shared" si="8"/>
        <v>0.2698911010379027</v>
      </c>
      <c r="AM48" s="510">
        <f t="shared" si="9"/>
        <v>1.5923370560463801</v>
      </c>
      <c r="AN48" s="510">
        <v>66501</v>
      </c>
      <c r="AO48" s="512">
        <f>+AN48/取引基本表!EA48</f>
        <v>7.6368321748107759E-2</v>
      </c>
      <c r="AP48" s="513">
        <f t="shared" si="10"/>
        <v>0</v>
      </c>
      <c r="AQ48" s="510">
        <f t="shared" si="11"/>
        <v>0.2315119421852295</v>
      </c>
      <c r="AR48" s="510">
        <f t="shared" si="12"/>
        <v>4.724806540725085E-2</v>
      </c>
      <c r="AS48" s="510">
        <f t="shared" si="13"/>
        <v>0.27876000759248032</v>
      </c>
      <c r="AT48" s="516">
        <f>+AH48*環境!Q48</f>
        <v>1.1623726207768083E-5</v>
      </c>
      <c r="AU48" s="517">
        <f>+AH48*環境!R48</f>
        <v>6.6473980665235349E-5</v>
      </c>
      <c r="AV48" s="220">
        <v>289</v>
      </c>
      <c r="AW48" s="63" t="s">
        <v>217</v>
      </c>
    </row>
    <row r="49" spans="1:49">
      <c r="A49" s="108">
        <v>44</v>
      </c>
      <c r="B49" s="381">
        <v>291</v>
      </c>
      <c r="C49" s="382" t="s">
        <v>504</v>
      </c>
      <c r="D49" s="545">
        <f>SUMIF(入力!$V$105:$V$150,推計3!B49,入力!$N$105:$N$150)/1000000</f>
        <v>0</v>
      </c>
      <c r="E49" s="546">
        <f>SUMIF(入力!$V$105:$V$150,推計3!B49,入力!$T$105:$T$150)/1000000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0.49174705005929886</v>
      </c>
      <c r="AA49" s="505">
        <f t="shared" si="0"/>
        <v>0.49174705005929886</v>
      </c>
      <c r="AB49" s="505">
        <f>+Z49*係数表!R49</f>
        <v>0.11327640402428743</v>
      </c>
      <c r="AC49" s="505"/>
      <c r="AD49" s="508">
        <v>812</v>
      </c>
      <c r="AE49" s="508">
        <v>4999.2493781479889</v>
      </c>
      <c r="AF49" s="509">
        <f t="shared" si="3"/>
        <v>3.0936433489507301E-4</v>
      </c>
      <c r="AG49" s="510">
        <f t="shared" si="4"/>
        <v>0.10290987955036736</v>
      </c>
      <c r="AH49" s="510">
        <f t="shared" si="5"/>
        <v>0.59465692960966621</v>
      </c>
      <c r="AI49" s="511">
        <v>0.4287860351687845</v>
      </c>
      <c r="AJ49" s="503">
        <f t="shared" si="6"/>
        <v>0</v>
      </c>
      <c r="AK49" s="510">
        <f t="shared" si="7"/>
        <v>0.21085426790087256</v>
      </c>
      <c r="AL49" s="510">
        <f t="shared" si="8"/>
        <v>4.4126319232099191E-2</v>
      </c>
      <c r="AM49" s="510">
        <f t="shared" si="9"/>
        <v>0.25498058713297173</v>
      </c>
      <c r="AN49" s="510">
        <v>34755</v>
      </c>
      <c r="AO49" s="512">
        <f>+AN49/取引基本表!EA49</f>
        <v>3.5687331536388138E-2</v>
      </c>
      <c r="AP49" s="513">
        <f t="shared" si="10"/>
        <v>0</v>
      </c>
      <c r="AQ49" s="510">
        <f t="shared" si="11"/>
        <v>1.7549140007507052E-2</v>
      </c>
      <c r="AR49" s="510">
        <f t="shared" si="12"/>
        <v>3.6725789898837298E-3</v>
      </c>
      <c r="AS49" s="510">
        <f t="shared" si="13"/>
        <v>2.1221718997390782E-2</v>
      </c>
      <c r="AT49" s="516">
        <f>+AH49*環境!Q49</f>
        <v>5.267701488938582E-7</v>
      </c>
      <c r="AU49" s="517">
        <f>+AH49*環境!R49</f>
        <v>2.997685462856868E-6</v>
      </c>
      <c r="AV49" s="220">
        <v>291</v>
      </c>
      <c r="AW49" s="63" t="s">
        <v>504</v>
      </c>
    </row>
    <row r="50" spans="1:49">
      <c r="A50" s="108">
        <v>45</v>
      </c>
      <c r="B50" s="381">
        <v>301</v>
      </c>
      <c r="C50" s="382" t="s">
        <v>506</v>
      </c>
      <c r="D50" s="545">
        <f>SUMIF(入力!$V$105:$V$150,推計3!B50,入力!$N$105:$N$150)/1000000</f>
        <v>0</v>
      </c>
      <c r="E50" s="546">
        <f>SUMIF(入力!$V$105:$V$150,推計3!B50,入力!$T$105:$T$150)/1000000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0.75359548714397151</v>
      </c>
      <c r="AA50" s="505">
        <f t="shared" si="0"/>
        <v>0.75359548714397151</v>
      </c>
      <c r="AB50" s="505">
        <f>+Z50*係数表!R50</f>
        <v>0.19680236926139441</v>
      </c>
      <c r="AC50" s="505"/>
      <c r="AD50" s="508">
        <v>461</v>
      </c>
      <c r="AE50" s="508">
        <v>7861.8556855046772</v>
      </c>
      <c r="AF50" s="509">
        <f t="shared" si="3"/>
        <v>4.8650858783288423E-4</v>
      </c>
      <c r="AG50" s="510">
        <f t="shared" si="4"/>
        <v>0.16183681997823854</v>
      </c>
      <c r="AH50" s="510">
        <f t="shared" si="5"/>
        <v>0.91543230712221002</v>
      </c>
      <c r="AI50" s="511">
        <v>0.47101108940023206</v>
      </c>
      <c r="AJ50" s="503">
        <f t="shared" si="6"/>
        <v>0</v>
      </c>
      <c r="AK50" s="510">
        <f t="shared" si="7"/>
        <v>0.3549518313667806</v>
      </c>
      <c r="AL50" s="510">
        <f t="shared" si="8"/>
        <v>7.6226936883019375E-2</v>
      </c>
      <c r="AM50" s="510">
        <f t="shared" si="9"/>
        <v>0.43117876824979995</v>
      </c>
      <c r="AN50" s="510">
        <v>84505</v>
      </c>
      <c r="AO50" s="512">
        <f>+AN50/取引基本表!EA50</f>
        <v>4.2722122936378136E-2</v>
      </c>
      <c r="AP50" s="513">
        <f t="shared" si="10"/>
        <v>0</v>
      </c>
      <c r="AQ50" s="510">
        <f t="shared" si="11"/>
        <v>3.2195199046064521E-2</v>
      </c>
      <c r="AR50" s="510">
        <f t="shared" si="12"/>
        <v>6.9140125187428037E-3</v>
      </c>
      <c r="AS50" s="510">
        <f t="shared" si="13"/>
        <v>3.9109211564807324E-2</v>
      </c>
      <c r="AT50" s="516">
        <f>+AH50*環境!Q50</f>
        <v>5.1086204112426418E-7</v>
      </c>
      <c r="AU50" s="517">
        <f>+AH50*環境!R50</f>
        <v>3.0985804185003226E-6</v>
      </c>
      <c r="AV50" s="220">
        <v>301</v>
      </c>
      <c r="AW50" s="63" t="s">
        <v>506</v>
      </c>
    </row>
    <row r="51" spans="1:49">
      <c r="A51" s="108">
        <v>46</v>
      </c>
      <c r="B51" s="381">
        <v>311</v>
      </c>
      <c r="C51" s="382" t="s">
        <v>508</v>
      </c>
      <c r="D51" s="545">
        <f>SUMIF(入力!$V$105:$V$150,推計3!B51,入力!$N$105:$N$150)/1000000</f>
        <v>0</v>
      </c>
      <c r="E51" s="546">
        <f>SUMIF(入力!$V$105:$V$150,推計3!B51,入力!$T$105:$T$150)/1000000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0.55710381111569551</v>
      </c>
      <c r="AA51" s="505">
        <f t="shared" si="0"/>
        <v>0.55710381111569551</v>
      </c>
      <c r="AB51" s="505">
        <f>+Z51*係数表!R51</f>
        <v>8.8616482659482854E-2</v>
      </c>
      <c r="AC51" s="505"/>
      <c r="AD51" s="508">
        <v>6389</v>
      </c>
      <c r="AE51" s="508">
        <v>8700.0001680970508</v>
      </c>
      <c r="AF51" s="509">
        <f t="shared" si="3"/>
        <v>5.3837477629240481E-4</v>
      </c>
      <c r="AG51" s="510">
        <f t="shared" si="4"/>
        <v>0.17909007966286331</v>
      </c>
      <c r="AH51" s="510">
        <f t="shared" si="5"/>
        <v>0.73619389077855879</v>
      </c>
      <c r="AI51" s="511">
        <v>0.37463269371919888</v>
      </c>
      <c r="AJ51" s="503">
        <f t="shared" si="6"/>
        <v>0</v>
      </c>
      <c r="AK51" s="510">
        <f t="shared" si="7"/>
        <v>0.20870930143950478</v>
      </c>
      <c r="AL51" s="510">
        <f t="shared" si="8"/>
        <v>6.7092998962484399E-2</v>
      </c>
      <c r="AM51" s="510">
        <f t="shared" si="9"/>
        <v>0.27580230040198916</v>
      </c>
      <c r="AN51" s="510">
        <v>18144</v>
      </c>
      <c r="AO51" s="512">
        <f>+AN51/取引基本表!EA51</f>
        <v>1.5219880465555205E-2</v>
      </c>
      <c r="AP51" s="513">
        <f t="shared" si="10"/>
        <v>0</v>
      </c>
      <c r="AQ51" s="510">
        <f t="shared" si="11"/>
        <v>8.4790534120861311E-3</v>
      </c>
      <c r="AR51" s="510">
        <f t="shared" si="12"/>
        <v>2.7257296050355387E-3</v>
      </c>
      <c r="AS51" s="510">
        <f t="shared" si="13"/>
        <v>1.120478301712167E-2</v>
      </c>
      <c r="AT51" s="516">
        <f>+AH51*環境!Q51</f>
        <v>5.2352944676924677E-7</v>
      </c>
      <c r="AU51" s="517">
        <f>+AH51*環境!R51</f>
        <v>3.0898548931953987E-6</v>
      </c>
      <c r="AV51" s="220">
        <v>311</v>
      </c>
      <c r="AW51" s="63" t="s">
        <v>508</v>
      </c>
    </row>
    <row r="52" spans="1:49">
      <c r="A52" s="108">
        <v>47</v>
      </c>
      <c r="B52" s="381">
        <v>321</v>
      </c>
      <c r="C52" s="382" t="s">
        <v>510</v>
      </c>
      <c r="D52" s="545">
        <f>SUMIF(入力!$V$105:$V$150,推計3!B52,入力!$N$105:$N$150)/1000000</f>
        <v>0</v>
      </c>
      <c r="E52" s="546">
        <f>SUMIF(入力!$V$105:$V$150,推計3!B52,入力!$T$105:$T$150)/1000000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0.17338940780696163</v>
      </c>
      <c r="AA52" s="505">
        <f t="shared" si="0"/>
        <v>0.17338940780696163</v>
      </c>
      <c r="AB52" s="505">
        <f>+Z52*係数表!R52</f>
        <v>2.1505714572427712E-2</v>
      </c>
      <c r="AC52" s="505"/>
      <c r="AD52" s="508">
        <v>107</v>
      </c>
      <c r="AE52" s="508">
        <v>2963.9997882117245</v>
      </c>
      <c r="AF52" s="509">
        <f t="shared" si="3"/>
        <v>1.8341870023874481E-4</v>
      </c>
      <c r="AG52" s="510">
        <f t="shared" si="4"/>
        <v>6.1014131946580702E-2</v>
      </c>
      <c r="AH52" s="510">
        <f t="shared" si="5"/>
        <v>0.23440353975354233</v>
      </c>
      <c r="AI52" s="511">
        <v>0.40961698831460203</v>
      </c>
      <c r="AJ52" s="503">
        <f t="shared" si="6"/>
        <v>0</v>
      </c>
      <c r="AK52" s="510">
        <f t="shared" si="7"/>
        <v>7.1023247031539963E-2</v>
      </c>
      <c r="AL52" s="510">
        <f t="shared" si="8"/>
        <v>2.4992424972588134E-2</v>
      </c>
      <c r="AM52" s="510">
        <f t="shared" si="9"/>
        <v>9.6015672004128097E-2</v>
      </c>
      <c r="AN52" s="510">
        <v>4373</v>
      </c>
      <c r="AO52" s="512">
        <f>+AN52/取引基本表!EA52</f>
        <v>1.5258359298945907E-2</v>
      </c>
      <c r="AP52" s="513">
        <f t="shared" si="10"/>
        <v>0</v>
      </c>
      <c r="AQ52" s="510">
        <f t="shared" si="11"/>
        <v>2.6456378829500769E-3</v>
      </c>
      <c r="AR52" s="510">
        <f t="shared" si="12"/>
        <v>9.3097554755422224E-4</v>
      </c>
      <c r="AS52" s="510">
        <f t="shared" si="13"/>
        <v>3.5766134305042991E-3</v>
      </c>
      <c r="AT52" s="516">
        <f>+AH52*環境!Q52</f>
        <v>3.7108702929692427E-7</v>
      </c>
      <c r="AU52" s="517">
        <f>+AH52*環境!R52</f>
        <v>2.1055211005783464E-6</v>
      </c>
      <c r="AV52" s="220">
        <v>321</v>
      </c>
      <c r="AW52" s="63" t="s">
        <v>510</v>
      </c>
    </row>
    <row r="53" spans="1:49">
      <c r="A53" s="108">
        <v>48</v>
      </c>
      <c r="B53" s="381">
        <v>329</v>
      </c>
      <c r="C53" s="382" t="s">
        <v>512</v>
      </c>
      <c r="D53" s="545">
        <f>SUMIF(入力!$V$105:$V$150,推計3!B53,入力!$N$105:$N$150)/1000000</f>
        <v>0</v>
      </c>
      <c r="E53" s="546">
        <f>SUMIF(入力!$V$105:$V$150,推計3!B53,入力!$T$105:$T$150)/1000000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0.52864558305761045</v>
      </c>
      <c r="AA53" s="505">
        <f t="shared" si="0"/>
        <v>0.52864558305761045</v>
      </c>
      <c r="AB53" s="505">
        <f>+Z53*係数表!R53</f>
        <v>0.1540297889479596</v>
      </c>
      <c r="AC53" s="505"/>
      <c r="AD53" s="508">
        <v>9292</v>
      </c>
      <c r="AE53" s="508">
        <v>8586.4379972189145</v>
      </c>
      <c r="AF53" s="509">
        <f t="shared" si="3"/>
        <v>5.3134730420499111E-4</v>
      </c>
      <c r="AG53" s="510">
        <f t="shared" si="4"/>
        <v>0.17675239485409375</v>
      </c>
      <c r="AH53" s="510">
        <f t="shared" si="5"/>
        <v>0.70539797791170422</v>
      </c>
      <c r="AI53" s="511">
        <v>0.362144923950322</v>
      </c>
      <c r="AJ53" s="503">
        <f t="shared" si="6"/>
        <v>0</v>
      </c>
      <c r="AK53" s="510">
        <f t="shared" si="7"/>
        <v>0.19144631447307198</v>
      </c>
      <c r="AL53" s="510">
        <f t="shared" si="8"/>
        <v>6.4009982592473064E-2</v>
      </c>
      <c r="AM53" s="510">
        <f t="shared" si="9"/>
        <v>0.25545629706554507</v>
      </c>
      <c r="AN53" s="510">
        <v>8045</v>
      </c>
      <c r="AO53" s="512">
        <f>+AN53/取引基本表!EA53</f>
        <v>5.5293236286658831E-2</v>
      </c>
      <c r="AP53" s="513">
        <f t="shared" si="10"/>
        <v>0</v>
      </c>
      <c r="AQ53" s="510">
        <f t="shared" si="11"/>
        <v>2.923052513590298E-2</v>
      </c>
      <c r="AR53" s="510">
        <f t="shared" si="12"/>
        <v>9.7732119329002262E-3</v>
      </c>
      <c r="AS53" s="510">
        <f t="shared" si="13"/>
        <v>3.900373706880321E-2</v>
      </c>
      <c r="AT53" s="516">
        <f>+AH53*環境!Q53</f>
        <v>7.2129213330807428E-7</v>
      </c>
      <c r="AU53" s="517">
        <f>+AH53*環境!R53</f>
        <v>4.113239499565088E-6</v>
      </c>
      <c r="AV53" s="220">
        <v>329</v>
      </c>
      <c r="AW53" s="63" t="s">
        <v>512</v>
      </c>
    </row>
    <row r="54" spans="1:49">
      <c r="A54" s="108">
        <v>49</v>
      </c>
      <c r="B54" s="381">
        <v>331</v>
      </c>
      <c r="C54" s="382" t="s">
        <v>514</v>
      </c>
      <c r="D54" s="545">
        <f>SUMIF(入力!$V$105:$V$150,推計3!B54,入力!$N$105:$N$150)/1000000</f>
        <v>0</v>
      </c>
      <c r="E54" s="546">
        <f>SUMIF(入力!$V$105:$V$150,推計3!B54,入力!$T$105:$T$150)/1000000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0.33112451843074825</v>
      </c>
      <c r="AA54" s="505">
        <f t="shared" si="0"/>
        <v>0.33112451843074825</v>
      </c>
      <c r="AB54" s="505">
        <f>+Z54*係数表!R54</f>
        <v>6.9688701001344902E-2</v>
      </c>
      <c r="AC54" s="505"/>
      <c r="AD54" s="508">
        <v>497</v>
      </c>
      <c r="AE54" s="508">
        <v>4283.7641359103636</v>
      </c>
      <c r="AF54" s="509">
        <f t="shared" si="3"/>
        <v>2.6508856480454744E-4</v>
      </c>
      <c r="AG54" s="510">
        <f t="shared" si="4"/>
        <v>8.818156845218876E-2</v>
      </c>
      <c r="AH54" s="510">
        <f t="shared" si="5"/>
        <v>0.41930608688293702</v>
      </c>
      <c r="AI54" s="511">
        <v>0.36244328819940347</v>
      </c>
      <c r="AJ54" s="503">
        <f t="shared" si="6"/>
        <v>0</v>
      </c>
      <c r="AK54" s="510">
        <f t="shared" si="7"/>
        <v>0.12001385926348437</v>
      </c>
      <c r="AL54" s="510">
        <f t="shared" si="8"/>
        <v>3.1960817628392077E-2</v>
      </c>
      <c r="AM54" s="510">
        <f t="shared" si="9"/>
        <v>0.15197467689187644</v>
      </c>
      <c r="AN54" s="510">
        <v>46759</v>
      </c>
      <c r="AO54" s="512">
        <f>+AN54/取引基本表!EA54</f>
        <v>2.949707546265222E-2</v>
      </c>
      <c r="AP54" s="513">
        <f t="shared" si="10"/>
        <v>0</v>
      </c>
      <c r="AQ54" s="510">
        <f t="shared" si="11"/>
        <v>9.767204907686157E-3</v>
      </c>
      <c r="AR54" s="510">
        <f t="shared" si="12"/>
        <v>2.6010983790492443E-3</v>
      </c>
      <c r="AS54" s="510">
        <f t="shared" si="13"/>
        <v>1.2368303286735402E-2</v>
      </c>
      <c r="AT54" s="516">
        <f>+AH54*環境!Q54</f>
        <v>2.6449128425798216E-7</v>
      </c>
      <c r="AU54" s="517">
        <f>+AH54*環境!R54</f>
        <v>1.5166125018567854E-6</v>
      </c>
      <c r="AV54" s="220">
        <v>331</v>
      </c>
      <c r="AW54" s="63" t="s">
        <v>514</v>
      </c>
    </row>
    <row r="55" spans="1:49">
      <c r="A55" s="108">
        <v>50</v>
      </c>
      <c r="B55" s="381">
        <v>332</v>
      </c>
      <c r="C55" s="382" t="s">
        <v>516</v>
      </c>
      <c r="D55" s="545">
        <f>SUMIF(入力!$V$105:$V$150,推計3!B55,入力!$N$105:$N$150)/1000000</f>
        <v>0</v>
      </c>
      <c r="E55" s="546">
        <f>SUMIF(入力!$V$105:$V$150,推計3!B55,入力!$T$105:$T$150)/1000000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2.7915503130542717E-2</v>
      </c>
      <c r="AA55" s="505">
        <f t="shared" si="0"/>
        <v>2.7915503130542717E-2</v>
      </c>
      <c r="AB55" s="505">
        <f>+Z55*係数表!R55</f>
        <v>4.8786629289304792E-3</v>
      </c>
      <c r="AC55" s="505"/>
      <c r="AD55" s="508">
        <v>146984</v>
      </c>
      <c r="AE55" s="508">
        <v>14180.02222230151</v>
      </c>
      <c r="AF55" s="509">
        <f t="shared" si="3"/>
        <v>8.7749036140797275E-4</v>
      </c>
      <c r="AG55" s="510">
        <f t="shared" si="4"/>
        <v>0.29189669659151446</v>
      </c>
      <c r="AH55" s="510">
        <f t="shared" si="5"/>
        <v>0.31981219972205716</v>
      </c>
      <c r="AI55" s="511">
        <v>0.33173582700175336</v>
      </c>
      <c r="AJ55" s="503">
        <f t="shared" si="6"/>
        <v>0</v>
      </c>
      <c r="AK55" s="510">
        <f t="shared" si="7"/>
        <v>9.2605725171806229E-3</v>
      </c>
      <c r="AL55" s="510">
        <f t="shared" si="8"/>
        <v>9.6832592042865928E-2</v>
      </c>
      <c r="AM55" s="510">
        <f t="shared" si="9"/>
        <v>0.10609316456004655</v>
      </c>
      <c r="AN55" s="510">
        <v>3427</v>
      </c>
      <c r="AO55" s="512">
        <f>+AN55/取引基本表!EA55</f>
        <v>2.3563791384467288E-2</v>
      </c>
      <c r="AP55" s="513">
        <f t="shared" si="10"/>
        <v>0</v>
      </c>
      <c r="AQ55" s="510">
        <f t="shared" si="11"/>
        <v>6.5779509216055206E-4</v>
      </c>
      <c r="AR55" s="510">
        <f t="shared" si="12"/>
        <v>6.8781928642975909E-3</v>
      </c>
      <c r="AS55" s="510">
        <f t="shared" si="13"/>
        <v>7.5359879564581428E-3</v>
      </c>
      <c r="AT55" s="516">
        <f>+AH55*環境!Q55</f>
        <v>8.2025029807251404E-8</v>
      </c>
      <c r="AU55" s="517">
        <f>+AH55*環境!R55</f>
        <v>4.7333395711001415E-7</v>
      </c>
      <c r="AV55" s="220">
        <v>332</v>
      </c>
      <c r="AW55" s="63" t="s">
        <v>516</v>
      </c>
    </row>
    <row r="56" spans="1:49">
      <c r="A56" s="108">
        <v>51</v>
      </c>
      <c r="B56" s="381">
        <v>333</v>
      </c>
      <c r="C56" s="382" t="s">
        <v>518</v>
      </c>
      <c r="D56" s="545">
        <f>SUMIF(入力!$V$105:$V$150,推計3!B56,入力!$N$105:$N$150)/1000000</f>
        <v>0</v>
      </c>
      <c r="E56" s="546">
        <f>SUMIF(入力!$V$105:$V$150,推計3!B56,入力!$T$105:$T$150)/1000000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1.0859107280352389E-2</v>
      </c>
      <c r="AA56" s="505">
        <f t="shared" si="0"/>
        <v>1.0859107280352389E-2</v>
      </c>
      <c r="AB56" s="505">
        <f>+Z56*係数表!R56</f>
        <v>2.2813021873961167E-3</v>
      </c>
      <c r="AC56" s="505"/>
      <c r="AD56" s="508">
        <v>6</v>
      </c>
      <c r="AE56" s="508">
        <v>119.53158764053735</v>
      </c>
      <c r="AF56" s="509">
        <f t="shared" si="3"/>
        <v>7.396872472696303E-6</v>
      </c>
      <c r="AG56" s="510">
        <f t="shared" si="4"/>
        <v>2.4605656481791419E-3</v>
      </c>
      <c r="AH56" s="510">
        <f t="shared" si="5"/>
        <v>1.3319672928531531E-2</v>
      </c>
      <c r="AI56" s="511">
        <v>0.36980121246299169</v>
      </c>
      <c r="AJ56" s="503">
        <f t="shared" si="6"/>
        <v>0</v>
      </c>
      <c r="AK56" s="510">
        <f t="shared" si="7"/>
        <v>4.0157110385400131E-3</v>
      </c>
      <c r="AL56" s="510">
        <f t="shared" si="8"/>
        <v>9.0992016004143371E-4</v>
      </c>
      <c r="AM56" s="510">
        <f t="shared" si="9"/>
        <v>4.9256311985814471E-3</v>
      </c>
      <c r="AN56" s="510">
        <v>1535</v>
      </c>
      <c r="AO56" s="512">
        <f>+AN56/取引基本表!EA56</f>
        <v>2.404561617870514E-2</v>
      </c>
      <c r="AP56" s="513">
        <f t="shared" si="10"/>
        <v>0</v>
      </c>
      <c r="AQ56" s="510">
        <f t="shared" si="11"/>
        <v>2.6111392570673619E-4</v>
      </c>
      <c r="AR56" s="510">
        <f t="shared" si="12"/>
        <v>5.9165817158622473E-5</v>
      </c>
      <c r="AS56" s="510">
        <f t="shared" si="13"/>
        <v>3.2027974286535867E-4</v>
      </c>
      <c r="AT56" s="516">
        <f>+AH56*環境!Q56</f>
        <v>2.9476791426690337E-9</v>
      </c>
      <c r="AU56" s="517">
        <f>+AH56*環境!R56</f>
        <v>1.6887747387822926E-8</v>
      </c>
      <c r="AV56" s="220">
        <v>333</v>
      </c>
      <c r="AW56" s="63" t="s">
        <v>518</v>
      </c>
    </row>
    <row r="57" spans="1:49">
      <c r="A57" s="108">
        <v>52</v>
      </c>
      <c r="B57" s="381">
        <v>339</v>
      </c>
      <c r="C57" s="382" t="s">
        <v>520</v>
      </c>
      <c r="D57" s="545">
        <f>SUMIF(入力!$V$105:$V$150,推計3!B57,入力!$N$105:$N$150)/1000000</f>
        <v>0</v>
      </c>
      <c r="E57" s="546">
        <f>SUMIF(入力!$V$105:$V$150,推計3!B57,入力!$T$105:$T$150)/1000000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0.14742231767744035</v>
      </c>
      <c r="AA57" s="505">
        <f t="shared" si="0"/>
        <v>0.14742231767744035</v>
      </c>
      <c r="AB57" s="505">
        <f>+Z57*係数表!R57</f>
        <v>2.2134004606304415E-2</v>
      </c>
      <c r="AC57" s="505"/>
      <c r="AD57" s="508">
        <v>44874</v>
      </c>
      <c r="AE57" s="508">
        <v>11691.542343402049</v>
      </c>
      <c r="AF57" s="509">
        <f t="shared" si="3"/>
        <v>7.2349785885337929E-4</v>
      </c>
      <c r="AG57" s="510">
        <f t="shared" si="4"/>
        <v>0.24067117347189632</v>
      </c>
      <c r="AH57" s="510">
        <f t="shared" si="5"/>
        <v>0.38809349114933667</v>
      </c>
      <c r="AI57" s="511">
        <v>0.37439684780547422</v>
      </c>
      <c r="AJ57" s="503">
        <f t="shared" si="6"/>
        <v>0</v>
      </c>
      <c r="AK57" s="510">
        <f t="shared" si="7"/>
        <v>5.519445103461091E-2</v>
      </c>
      <c r="AL57" s="510">
        <f t="shared" si="8"/>
        <v>9.0106528705522451E-2</v>
      </c>
      <c r="AM57" s="510">
        <f t="shared" si="9"/>
        <v>0.14530097974013337</v>
      </c>
      <c r="AN57" s="510">
        <v>1697</v>
      </c>
      <c r="AO57" s="512">
        <f>+AN57/取引基本表!EA57</f>
        <v>1.7878589940790997E-2</v>
      </c>
      <c r="AP57" s="513">
        <f t="shared" si="10"/>
        <v>0</v>
      </c>
      <c r="AQ57" s="510">
        <f t="shared" si="11"/>
        <v>2.6357031658759797E-3</v>
      </c>
      <c r="AR57" s="510">
        <f t="shared" si="12"/>
        <v>4.3028612210730104E-3</v>
      </c>
      <c r="AS57" s="510">
        <f t="shared" si="13"/>
        <v>6.9385643869489897E-3</v>
      </c>
      <c r="AT57" s="516">
        <f>+AH57*環境!Q57</f>
        <v>6.0339120150284997E-7</v>
      </c>
      <c r="AU57" s="517">
        <f>+AH57*環境!R57</f>
        <v>3.4214123420317299E-6</v>
      </c>
      <c r="AV57" s="220">
        <v>339</v>
      </c>
      <c r="AW57" s="63" t="s">
        <v>520</v>
      </c>
    </row>
    <row r="58" spans="1:49">
      <c r="A58" s="108">
        <v>53</v>
      </c>
      <c r="B58" s="381">
        <v>341</v>
      </c>
      <c r="C58" s="382" t="s">
        <v>522</v>
      </c>
      <c r="D58" s="545">
        <f>SUMIF(入力!$V$105:$V$150,推計3!B58,入力!$N$105:$N$150)/1000000</f>
        <v>0</v>
      </c>
      <c r="E58" s="546">
        <f>SUMIF(入力!$V$105:$V$150,推計3!B58,入力!$T$105:$T$150)/1000000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2.8086172660807301E-2</v>
      </c>
      <c r="AA58" s="505">
        <f t="shared" si="0"/>
        <v>2.8086172660807301E-2</v>
      </c>
      <c r="AB58" s="505">
        <f>+Z58*係数表!R58</f>
        <v>5.9193035970983559E-3</v>
      </c>
      <c r="AC58" s="505"/>
      <c r="AD58" s="508">
        <v>156009</v>
      </c>
      <c r="AE58" s="508">
        <v>12665.350117605522</v>
      </c>
      <c r="AF58" s="509">
        <f t="shared" si="3"/>
        <v>7.8375918442336186E-4</v>
      </c>
      <c r="AG58" s="510">
        <f t="shared" si="4"/>
        <v>0.26071707099933994</v>
      </c>
      <c r="AH58" s="510">
        <f t="shared" si="5"/>
        <v>0.28880324366014726</v>
      </c>
      <c r="AI58" s="511">
        <v>0.37092077125023903</v>
      </c>
      <c r="AJ58" s="503">
        <f t="shared" si="6"/>
        <v>0</v>
      </c>
      <c r="AK58" s="510">
        <f t="shared" si="7"/>
        <v>1.0417744824814022E-2</v>
      </c>
      <c r="AL58" s="510">
        <f t="shared" si="8"/>
        <v>9.6705377053178498E-2</v>
      </c>
      <c r="AM58" s="510">
        <f t="shared" si="9"/>
        <v>0.10712312187799253</v>
      </c>
      <c r="AN58" s="510">
        <v>6178</v>
      </c>
      <c r="AO58" s="512">
        <f>+AN58/取引基本表!EA58</f>
        <v>2.6852930437957473E-2</v>
      </c>
      <c r="AP58" s="513">
        <f t="shared" si="10"/>
        <v>0</v>
      </c>
      <c r="AQ58" s="510">
        <f t="shared" si="11"/>
        <v>7.5419604072912141E-4</v>
      </c>
      <c r="AR58" s="510">
        <f t="shared" si="12"/>
        <v>7.0010173715332946E-3</v>
      </c>
      <c r="AS58" s="510">
        <f t="shared" si="13"/>
        <v>7.7552134122624156E-3</v>
      </c>
      <c r="AT58" s="516">
        <f>+AH58*環境!Q58</f>
        <v>1.3610956766542576E-7</v>
      </c>
      <c r="AU58" s="517">
        <f>+AH58*環境!R58</f>
        <v>7.7914119478066243E-7</v>
      </c>
      <c r="AV58" s="220">
        <v>341</v>
      </c>
      <c r="AW58" s="63" t="s">
        <v>522</v>
      </c>
    </row>
    <row r="59" spans="1:49">
      <c r="A59" s="108">
        <v>54</v>
      </c>
      <c r="B59" s="381">
        <v>342</v>
      </c>
      <c r="C59" s="382" t="s">
        <v>524</v>
      </c>
      <c r="D59" s="545">
        <f>SUMIF(入力!$V$105:$V$150,推計3!B59,入力!$N$105:$N$150)/1000000</f>
        <v>0</v>
      </c>
      <c r="E59" s="546">
        <f>SUMIF(入力!$V$105:$V$150,推計3!B59,入力!$T$105:$T$150)/1000000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1.0419331742255445E-2</v>
      </c>
      <c r="AA59" s="505">
        <f t="shared" si="0"/>
        <v>1.0419331742255445E-2</v>
      </c>
      <c r="AB59" s="505">
        <f>+Z59*係数表!R59</f>
        <v>1.9503701398497243E-3</v>
      </c>
      <c r="AC59" s="505"/>
      <c r="AD59" s="508">
        <v>38546</v>
      </c>
      <c r="AE59" s="508">
        <v>1615.2205084229186</v>
      </c>
      <c r="AF59" s="509">
        <f t="shared" si="3"/>
        <v>9.9953329090026819E-5</v>
      </c>
      <c r="AG59" s="510">
        <f t="shared" si="4"/>
        <v>3.3249421142232352E-2</v>
      </c>
      <c r="AH59" s="510">
        <f t="shared" si="5"/>
        <v>4.3668752884487794E-2</v>
      </c>
      <c r="AI59" s="511">
        <v>0.31101565404155135</v>
      </c>
      <c r="AJ59" s="503">
        <f t="shared" si="6"/>
        <v>0</v>
      </c>
      <c r="AK59" s="510">
        <f t="shared" si="7"/>
        <v>3.2405752764934738E-3</v>
      </c>
      <c r="AL59" s="510">
        <f t="shared" si="8"/>
        <v>1.034109046305438E-2</v>
      </c>
      <c r="AM59" s="510">
        <f t="shared" si="9"/>
        <v>1.3581665739547853E-2</v>
      </c>
      <c r="AN59" s="510">
        <v>1832</v>
      </c>
      <c r="AO59" s="512">
        <f>+AN59/取引基本表!EA59</f>
        <v>2.5222694918287832E-2</v>
      </c>
      <c r="AP59" s="513">
        <f t="shared" si="10"/>
        <v>0</v>
      </c>
      <c r="AQ59" s="510">
        <f t="shared" si="11"/>
        <v>2.6280362578734153E-4</v>
      </c>
      <c r="AR59" s="510">
        <f t="shared" si="12"/>
        <v>8.3864000568019599E-4</v>
      </c>
      <c r="AS59" s="510">
        <f t="shared" si="13"/>
        <v>1.1014436314675375E-3</v>
      </c>
      <c r="AT59" s="516">
        <f>+AH59*環境!Q59</f>
        <v>1.76154674312517E-8</v>
      </c>
      <c r="AU59" s="517">
        <f>+AH59*環境!R59</f>
        <v>1.0318659884226988E-7</v>
      </c>
      <c r="AV59" s="220">
        <v>342</v>
      </c>
      <c r="AW59" s="63" t="s">
        <v>524</v>
      </c>
    </row>
    <row r="60" spans="1:49">
      <c r="A60" s="108">
        <v>55</v>
      </c>
      <c r="B60" s="381">
        <v>351</v>
      </c>
      <c r="C60" s="382" t="s">
        <v>526</v>
      </c>
      <c r="D60" s="545">
        <f>SUMIF(入力!$V$105:$V$150,推計3!B60,入力!$N$105:$N$150)/1000000</f>
        <v>0</v>
      </c>
      <c r="E60" s="546">
        <f>SUMIF(入力!$V$105:$V$150,推計3!B60,入力!$T$105:$T$150)/1000000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0.58160368520265449</v>
      </c>
      <c r="AH60" s="510">
        <f t="shared" si="5"/>
        <v>0.58160368520265449</v>
      </c>
      <c r="AI60" s="511">
        <v>0.1707351179915888</v>
      </c>
      <c r="AJ60" s="503">
        <f t="shared" si="6"/>
        <v>0</v>
      </c>
      <c r="AK60" s="510">
        <f t="shared" si="7"/>
        <v>0</v>
      </c>
      <c r="AL60" s="510">
        <f t="shared" si="8"/>
        <v>9.9300173817418083E-2</v>
      </c>
      <c r="AM60" s="510">
        <f t="shared" si="9"/>
        <v>9.9300173817418083E-2</v>
      </c>
      <c r="AN60" s="510">
        <v>42862</v>
      </c>
      <c r="AO60" s="512">
        <f>+AN60/取引基本表!EA60</f>
        <v>8.1547232308396261E-3</v>
      </c>
      <c r="AP60" s="513">
        <f t="shared" si="10"/>
        <v>0</v>
      </c>
      <c r="AQ60" s="510">
        <f t="shared" si="11"/>
        <v>0</v>
      </c>
      <c r="AR60" s="510">
        <f t="shared" si="12"/>
        <v>4.7428170828640237E-3</v>
      </c>
      <c r="AS60" s="510">
        <f t="shared" si="13"/>
        <v>4.7428170828640237E-3</v>
      </c>
      <c r="AT60" s="516">
        <f>+AH60*環境!Q60</f>
        <v>2.4640651341041128E-7</v>
      </c>
      <c r="AU60" s="517">
        <f>+AH60*環境!R60</f>
        <v>1.3552712813082193E-6</v>
      </c>
      <c r="AV60" s="220">
        <v>351</v>
      </c>
      <c r="AW60" s="63" t="s">
        <v>526</v>
      </c>
    </row>
    <row r="61" spans="1:49">
      <c r="A61" s="108">
        <v>56</v>
      </c>
      <c r="B61" s="381">
        <v>352</v>
      </c>
      <c r="C61" s="382" t="s">
        <v>528</v>
      </c>
      <c r="D61" s="545">
        <f>SUMIF(入力!$V$105:$V$150,推計3!B61,入力!$N$105:$N$150)/1000000</f>
        <v>0</v>
      </c>
      <c r="E61" s="546">
        <f>SUMIF(入力!$V$105:$V$150,推計3!B61,入力!$T$105:$T$150)/1000000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6.9691106737621245E-2</v>
      </c>
      <c r="AA61" s="505">
        <f t="shared" si="0"/>
        <v>6.9691106737621245E-2</v>
      </c>
      <c r="AB61" s="505">
        <f>+Z61*係数表!R61</f>
        <v>6.9404656393541988E-3</v>
      </c>
      <c r="AC61" s="505"/>
      <c r="AD61" s="508">
        <v>32362</v>
      </c>
      <c r="AE61" s="508">
        <v>26341.156589882128</v>
      </c>
      <c r="AF61" s="509">
        <f t="shared" si="3"/>
        <v>1.6300475876269889E-3</v>
      </c>
      <c r="AG61" s="510">
        <f t="shared" si="4"/>
        <v>0.54223445298229134</v>
      </c>
      <c r="AH61" s="510">
        <f t="shared" si="5"/>
        <v>0.61192555971991258</v>
      </c>
      <c r="AI61" s="511">
        <v>0.20013442443077861</v>
      </c>
      <c r="AJ61" s="503">
        <f t="shared" si="6"/>
        <v>0</v>
      </c>
      <c r="AK61" s="510">
        <f t="shared" si="7"/>
        <v>1.3947589534877786E-2</v>
      </c>
      <c r="AL61" s="510">
        <f t="shared" si="8"/>
        <v>0.10851978015414897</v>
      </c>
      <c r="AM61" s="510">
        <f t="shared" si="9"/>
        <v>0.12246736968902676</v>
      </c>
      <c r="AN61" s="510">
        <v>4857</v>
      </c>
      <c r="AO61" s="512">
        <f>+AN61/取引基本表!EA61</f>
        <v>1.3950843168625108E-2</v>
      </c>
      <c r="AP61" s="513">
        <f t="shared" si="10"/>
        <v>0</v>
      </c>
      <c r="AQ61" s="510">
        <f t="shared" si="11"/>
        <v>9.7224970034446656E-4</v>
      </c>
      <c r="AR61" s="510">
        <f t="shared" si="12"/>
        <v>7.5646278141811713E-3</v>
      </c>
      <c r="AS61" s="510">
        <f t="shared" si="13"/>
        <v>8.5368775145256374E-3</v>
      </c>
      <c r="AT61" s="516">
        <f>+AH61*環境!Q61</f>
        <v>6.9323685841794127E-7</v>
      </c>
      <c r="AU61" s="517">
        <f>+AH61*環境!R61</f>
        <v>3.638675995543983E-6</v>
      </c>
      <c r="AV61" s="220">
        <v>352</v>
      </c>
      <c r="AW61" s="63" t="s">
        <v>528</v>
      </c>
    </row>
    <row r="62" spans="1:49">
      <c r="A62" s="108">
        <v>57</v>
      </c>
      <c r="B62" s="381">
        <v>353</v>
      </c>
      <c r="C62" s="382" t="s">
        <v>530</v>
      </c>
      <c r="D62" s="545">
        <f>SUMIF(入力!$V$105:$V$150,推計3!B62,入力!$N$105:$N$150)/1000000</f>
        <v>0</v>
      </c>
      <c r="E62" s="546">
        <f>SUMIF(入力!$V$105:$V$150,推計3!B62,入力!$T$105:$T$150)/1000000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3.6819957164014516</v>
      </c>
      <c r="AA62" s="505">
        <f t="shared" si="0"/>
        <v>3.6819957164014516</v>
      </c>
      <c r="AB62" s="505">
        <f>+Z62*係数表!R62</f>
        <v>0.5730619295628071</v>
      </c>
      <c r="AC62" s="505"/>
      <c r="AD62" s="508">
        <v>874</v>
      </c>
      <c r="AE62" s="508">
        <v>63710.373366214044</v>
      </c>
      <c r="AF62" s="509">
        <f t="shared" si="3"/>
        <v>3.9425353271048862E-3</v>
      </c>
      <c r="AG62" s="510">
        <f t="shared" si="4"/>
        <v>1.3114822552930734</v>
      </c>
      <c r="AH62" s="510">
        <f t="shared" si="5"/>
        <v>4.9934779716945252</v>
      </c>
      <c r="AI62" s="511">
        <v>0.2594924833156686</v>
      </c>
      <c r="AJ62" s="503">
        <f t="shared" si="6"/>
        <v>0</v>
      </c>
      <c r="AK62" s="510">
        <f t="shared" si="7"/>
        <v>0.95545021200666691</v>
      </c>
      <c r="AL62" s="510">
        <f t="shared" si="8"/>
        <v>0.34031978725043327</v>
      </c>
      <c r="AM62" s="510">
        <f t="shared" si="9"/>
        <v>1.2957699992571001</v>
      </c>
      <c r="AN62" s="510">
        <v>227859</v>
      </c>
      <c r="AO62" s="512">
        <f>+AN62/取引基本表!EA62</f>
        <v>2.1430866998342124E-2</v>
      </c>
      <c r="AP62" s="513">
        <f t="shared" si="10"/>
        <v>0</v>
      </c>
      <c r="AQ62" s="510">
        <f t="shared" si="11"/>
        <v>7.8908360486664941E-2</v>
      </c>
      <c r="AR62" s="510">
        <f t="shared" si="12"/>
        <v>2.8106201783871628E-2</v>
      </c>
      <c r="AS62" s="510">
        <f t="shared" si="13"/>
        <v>0.10701456227053657</v>
      </c>
      <c r="AT62" s="516">
        <f>+AH62*環境!Q62</f>
        <v>4.9819064876179173E-6</v>
      </c>
      <c r="AU62" s="517">
        <f>+AH62*環境!R62</f>
        <v>2.7766098397506409E-5</v>
      </c>
      <c r="AV62" s="220">
        <v>353</v>
      </c>
      <c r="AW62" s="63" t="s">
        <v>530</v>
      </c>
    </row>
    <row r="63" spans="1:49">
      <c r="A63" s="108">
        <v>58</v>
      </c>
      <c r="B63" s="381">
        <v>354</v>
      </c>
      <c r="C63" s="382" t="s">
        <v>532</v>
      </c>
      <c r="D63" s="545">
        <f>SUMIF(入力!$V$105:$V$150,推計3!B63,入力!$N$105:$N$150)/1000000</f>
        <v>0</v>
      </c>
      <c r="E63" s="546">
        <f>SUMIF(入力!$V$105:$V$150,推計3!B63,入力!$T$105:$T$150)/1000000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2.0519840322475932E-2</v>
      </c>
      <c r="AA63" s="505">
        <f t="shared" si="0"/>
        <v>2.0519840322475932E-2</v>
      </c>
      <c r="AB63" s="505">
        <f>+Z63*係数表!R63</f>
        <v>3.4297646860139705E-3</v>
      </c>
      <c r="AC63" s="505"/>
      <c r="AD63" s="508">
        <v>1385</v>
      </c>
      <c r="AE63" s="508">
        <v>188.01443108681127</v>
      </c>
      <c r="AF63" s="509">
        <f t="shared" si="3"/>
        <v>1.1634738542567879E-5</v>
      </c>
      <c r="AG63" s="510">
        <f t="shared" si="4"/>
        <v>3.8702895161518047E-3</v>
      </c>
      <c r="AH63" s="510">
        <f t="shared" si="5"/>
        <v>2.4390129838627737E-2</v>
      </c>
      <c r="AI63" s="511">
        <v>0.35425145395488566</v>
      </c>
      <c r="AJ63" s="503">
        <f t="shared" si="6"/>
        <v>0</v>
      </c>
      <c r="AK63" s="510">
        <f t="shared" si="7"/>
        <v>7.2691832691591891E-3</v>
      </c>
      <c r="AL63" s="510">
        <f t="shared" si="8"/>
        <v>1.3710556883231278E-3</v>
      </c>
      <c r="AM63" s="510">
        <f t="shared" si="9"/>
        <v>8.6402389574823171E-3</v>
      </c>
      <c r="AN63" s="510">
        <v>2111</v>
      </c>
      <c r="AO63" s="512">
        <f>+AN63/取引基本表!EA63</f>
        <v>2.7101975838030069E-2</v>
      </c>
      <c r="AP63" s="513">
        <f t="shared" si="10"/>
        <v>0</v>
      </c>
      <c r="AQ63" s="510">
        <f t="shared" si="11"/>
        <v>5.5612821661997784E-4</v>
      </c>
      <c r="AR63" s="510">
        <f t="shared" si="12"/>
        <v>1.048924929529273E-4</v>
      </c>
      <c r="AS63" s="510">
        <f t="shared" si="13"/>
        <v>6.6102070957290511E-4</v>
      </c>
      <c r="AT63" s="516">
        <f>+AH63*環境!Q63</f>
        <v>8.1757336594029655E-8</v>
      </c>
      <c r="AU63" s="517">
        <f>+AH63*環境!R63</f>
        <v>4.9315381665554544E-7</v>
      </c>
      <c r="AV63" s="220">
        <v>354</v>
      </c>
      <c r="AW63" s="63" t="s">
        <v>532</v>
      </c>
    </row>
    <row r="64" spans="1:49">
      <c r="A64" s="108">
        <v>59</v>
      </c>
      <c r="B64" s="381">
        <v>355</v>
      </c>
      <c r="C64" s="382" t="s">
        <v>533</v>
      </c>
      <c r="D64" s="545">
        <f>SUMIF(入力!$V$105:$V$150,推計3!B64,入力!$N$105:$N$150)/1000000</f>
        <v>0</v>
      </c>
      <c r="E64" s="546">
        <f>SUMIF(入力!$V$105:$V$150,推計3!B64,入力!$T$105:$T$150)/1000000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14.410410458785266</v>
      </c>
      <c r="AA64" s="505">
        <f t="shared" si="0"/>
        <v>14.410410458785266</v>
      </c>
      <c r="AB64" s="505">
        <f>+Z64*係数表!R64</f>
        <v>3.1270477069564473</v>
      </c>
      <c r="AC64" s="505"/>
      <c r="AD64" s="508">
        <v>0</v>
      </c>
      <c r="AE64" s="508">
        <v>1793.1396266448828</v>
      </c>
      <c r="AF64" s="509">
        <f t="shared" si="3"/>
        <v>1.1096334789693949E-4</v>
      </c>
      <c r="AG64" s="510">
        <f t="shared" si="4"/>
        <v>3.6911897974446876E-2</v>
      </c>
      <c r="AH64" s="510">
        <f t="shared" si="5"/>
        <v>14.447322356759713</v>
      </c>
      <c r="AI64" s="511">
        <v>0.4390949489041947</v>
      </c>
      <c r="AJ64" s="503">
        <f t="shared" si="6"/>
        <v>0</v>
      </c>
      <c r="AK64" s="510">
        <f t="shared" si="7"/>
        <v>6.3275384440887894</v>
      </c>
      <c r="AL64" s="510">
        <f t="shared" si="8"/>
        <v>1.6207827955046598E-2</v>
      </c>
      <c r="AM64" s="510">
        <f t="shared" si="9"/>
        <v>6.3437462720438358</v>
      </c>
      <c r="AN64" s="510">
        <v>15099</v>
      </c>
      <c r="AO64" s="512">
        <f>+AN64/取引基本表!EA64</f>
        <v>2.6281572612439491E-2</v>
      </c>
      <c r="AP64" s="513">
        <f t="shared" si="10"/>
        <v>0</v>
      </c>
      <c r="AQ64" s="510">
        <f t="shared" si="11"/>
        <v>0.37872824884762246</v>
      </c>
      <c r="AR64" s="510">
        <f t="shared" si="12"/>
        <v>9.7010272687838379E-4</v>
      </c>
      <c r="AS64" s="510">
        <f t="shared" si="13"/>
        <v>0.37969835157450083</v>
      </c>
      <c r="AT64" s="516">
        <f>+AH64*環境!Q64</f>
        <v>5.4528480363678993E-5</v>
      </c>
      <c r="AU64" s="517">
        <f>+AH64*環境!R64</f>
        <v>3.310281056954927E-4</v>
      </c>
      <c r="AV64" s="220">
        <v>355</v>
      </c>
      <c r="AW64" s="63" t="s">
        <v>533</v>
      </c>
    </row>
    <row r="65" spans="1:49">
      <c r="A65" s="108">
        <v>60</v>
      </c>
      <c r="B65" s="381">
        <v>359</v>
      </c>
      <c r="C65" s="382" t="s">
        <v>535</v>
      </c>
      <c r="D65" s="545">
        <f>SUMIF(入力!$V$105:$V$150,推計3!B65,入力!$N$105:$N$150)/1000000</f>
        <v>0</v>
      </c>
      <c r="E65" s="546">
        <f>SUMIF(入力!$V$105:$V$150,推計3!B65,入力!$T$105:$T$150)/1000000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4.5174879334066675</v>
      </c>
      <c r="AA65" s="505">
        <f t="shared" si="0"/>
        <v>4.5174879334066675</v>
      </c>
      <c r="AB65" s="505">
        <f>+Z65*係数表!R65</f>
        <v>0.88330457442475241</v>
      </c>
      <c r="AC65" s="505"/>
      <c r="AD65" s="508">
        <v>10167</v>
      </c>
      <c r="AE65" s="508">
        <v>18942.095035741353</v>
      </c>
      <c r="AF65" s="509">
        <f t="shared" si="3"/>
        <v>1.1721776988893229E-3</v>
      </c>
      <c r="AG65" s="510">
        <f t="shared" si="4"/>
        <v>0.38992428084911784</v>
      </c>
      <c r="AH65" s="510">
        <f t="shared" si="5"/>
        <v>4.9074122142557854</v>
      </c>
      <c r="AI65" s="511">
        <v>0.32324361102233951</v>
      </c>
      <c r="AJ65" s="503">
        <f t="shared" si="6"/>
        <v>0</v>
      </c>
      <c r="AK65" s="510">
        <f t="shared" si="7"/>
        <v>1.4602491123442172</v>
      </c>
      <c r="AL65" s="510">
        <f t="shared" si="8"/>
        <v>0.12604053256695771</v>
      </c>
      <c r="AM65" s="510">
        <f t="shared" si="9"/>
        <v>1.586289644911175</v>
      </c>
      <c r="AN65" s="510">
        <v>13763</v>
      </c>
      <c r="AO65" s="512">
        <f>+AN65/取引基本表!EA65</f>
        <v>2.8376441965712401E-2</v>
      </c>
      <c r="AP65" s="513">
        <f t="shared" si="10"/>
        <v>0</v>
      </c>
      <c r="AQ65" s="510">
        <f t="shared" si="11"/>
        <v>0.12819023417312034</v>
      </c>
      <c r="AR65" s="510">
        <f t="shared" si="12"/>
        <v>1.1064663726537137E-2</v>
      </c>
      <c r="AS65" s="510">
        <f t="shared" si="13"/>
        <v>0.13925489789965748</v>
      </c>
      <c r="AT65" s="516">
        <f>+AH65*環境!Q65</f>
        <v>2.4611972914866409E-5</v>
      </c>
      <c r="AU65" s="517">
        <f>+AH65*環境!R65</f>
        <v>1.653003795965655E-4</v>
      </c>
      <c r="AV65" s="220">
        <v>359</v>
      </c>
      <c r="AW65" s="63" t="s">
        <v>535</v>
      </c>
    </row>
    <row r="66" spans="1:49">
      <c r="A66" s="108">
        <v>61</v>
      </c>
      <c r="B66" s="381">
        <v>391</v>
      </c>
      <c r="C66" s="382" t="s">
        <v>25</v>
      </c>
      <c r="D66" s="545">
        <f>SUMIF(入力!$V$105:$V$150,推計3!B66,入力!$N$105:$N$150)/1000000</f>
        <v>68.06</v>
      </c>
      <c r="E66" s="546">
        <f>SUMIF(入力!$V$105:$V$150,推計3!B66,入力!$T$105:$T$150)/1000000</f>
        <v>5.9786626400000005</v>
      </c>
      <c r="F66" s="547">
        <f t="shared" si="1"/>
        <v>62.081337359999999</v>
      </c>
      <c r="G66" s="502">
        <f>+$E66*係数表!D66</f>
        <v>0.64638484121721573</v>
      </c>
      <c r="H66" s="502">
        <f>+$E66*係数表!E66</f>
        <v>2.0368109912175303</v>
      </c>
      <c r="I66" s="502">
        <f>+$E66*係数表!F66</f>
        <v>5.2418514711771464E-4</v>
      </c>
      <c r="J66" s="502">
        <f>+$E66*係数表!G66</f>
        <v>0.22884684070594805</v>
      </c>
      <c r="K66" s="502">
        <f>+$E66*係数表!H66</f>
        <v>1.5988938083511767E-3</v>
      </c>
      <c r="L66" s="502">
        <f>+$E66*係数表!I66</f>
        <v>2.4479188151112978E-3</v>
      </c>
      <c r="M66" s="502">
        <f>+$E66*係数表!J66</f>
        <v>8.206208854877325E-4</v>
      </c>
      <c r="N66" s="502">
        <f>+$E66*係数表!K66</f>
        <v>1.5411559763829399E-2</v>
      </c>
      <c r="O66" s="502">
        <f>+$E66*係数表!L66</f>
        <v>8.2650828516964581E-3</v>
      </c>
      <c r="P66" s="502">
        <f>+$F66*係数表!D66</f>
        <v>6.7119417515747299</v>
      </c>
      <c r="Q66" s="502">
        <f>+$F66*係数表!E66</f>
        <v>21.149872119951475</v>
      </c>
      <c r="R66" s="502">
        <f>+$F66*係数表!F66</f>
        <v>5.443042519173831E-3</v>
      </c>
      <c r="S66" s="502">
        <f>+$F66*係数表!G66</f>
        <v>2.3763036613880826</v>
      </c>
      <c r="T66" s="502">
        <f>+$F66*係数表!H66</f>
        <v>1.6602620334346976E-2</v>
      </c>
      <c r="U66" s="502">
        <f>+$F66*係数表!I66</f>
        <v>2.5418740434368436E-2</v>
      </c>
      <c r="V66" s="502">
        <f>+$F66*係数表!J66</f>
        <v>8.521176909327308E-3</v>
      </c>
      <c r="W66" s="502">
        <f>+$F66*係数表!K66</f>
        <v>0.16003081266717781</v>
      </c>
      <c r="X66" s="502">
        <f>+$F66*係数表!L66</f>
        <v>8.5823105888530052E-2</v>
      </c>
      <c r="Y66" s="503">
        <f t="shared" si="2"/>
        <v>3.0375517055877133</v>
      </c>
      <c r="Z66" s="503">
        <v>3.468594953819681</v>
      </c>
      <c r="AA66" s="505">
        <f t="shared" si="0"/>
        <v>0.43104324823196771</v>
      </c>
      <c r="AB66" s="505">
        <f>+Z66*係数表!R66</f>
        <v>0.86153359706511845</v>
      </c>
      <c r="AC66" s="505"/>
      <c r="AD66" s="508">
        <v>121667</v>
      </c>
      <c r="AE66" s="508">
        <v>12777.673696278094</v>
      </c>
      <c r="AF66" s="509">
        <f t="shared" si="3"/>
        <v>7.9071000975345328E-4</v>
      </c>
      <c r="AG66" s="510">
        <f t="shared" si="4"/>
        <v>0.26302925930552579</v>
      </c>
      <c r="AH66" s="510">
        <f t="shared" si="5"/>
        <v>3.7316242131252069</v>
      </c>
      <c r="AI66" s="511">
        <v>0.41899236025511349</v>
      </c>
      <c r="AJ66" s="503">
        <f t="shared" si="6"/>
        <v>1.2727109585211416</v>
      </c>
      <c r="AK66" s="510">
        <f t="shared" si="7"/>
        <v>0.18060382794874294</v>
      </c>
      <c r="AL66" s="510">
        <f t="shared" si="8"/>
        <v>0.11020725017257653</v>
      </c>
      <c r="AM66" s="510">
        <f t="shared" si="9"/>
        <v>1.5635220366424611</v>
      </c>
      <c r="AN66" s="510">
        <v>19649</v>
      </c>
      <c r="AO66" s="512">
        <f>+AN66/取引基本表!EA66</f>
        <v>6.3905213825043661E-2</v>
      </c>
      <c r="AP66" s="513">
        <f t="shared" si="10"/>
        <v>0.19411539125020888</v>
      </c>
      <c r="AQ66" s="510">
        <f t="shared" si="11"/>
        <v>2.754591094610527E-2</v>
      </c>
      <c r="AR66" s="510">
        <f t="shared" si="12"/>
        <v>1.6808941058162479E-2</v>
      </c>
      <c r="AS66" s="510">
        <f t="shared" si="13"/>
        <v>0.2384702432544766</v>
      </c>
      <c r="AT66" s="516">
        <f>+AH66*環境!Q66</f>
        <v>1.6990104633079114E-6</v>
      </c>
      <c r="AU66" s="517">
        <f>+AH66*環境!R66</f>
        <v>1.0152055637827911E-5</v>
      </c>
      <c r="AV66" s="220">
        <v>391</v>
      </c>
      <c r="AW66" s="63" t="s">
        <v>25</v>
      </c>
    </row>
    <row r="67" spans="1:49">
      <c r="A67" s="108">
        <v>62</v>
      </c>
      <c r="B67" s="381">
        <v>392</v>
      </c>
      <c r="C67" s="382" t="s">
        <v>538</v>
      </c>
      <c r="D67" s="545">
        <f>SUMIF(入力!$V$105:$V$150,推計3!B67,入力!$N$105:$N$150)/1000000</f>
        <v>0</v>
      </c>
      <c r="E67" s="546">
        <f>SUMIF(入力!$V$105:$V$150,推計3!B67,入力!$T$105:$T$150)/1000000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0.48201257852668639</v>
      </c>
      <c r="AA67" s="505">
        <f t="shared" si="0"/>
        <v>0.48201257852668639</v>
      </c>
      <c r="AB67" s="505">
        <f>+Z67*係数表!R67</f>
        <v>0.11385590814723257</v>
      </c>
      <c r="AC67" s="505"/>
      <c r="AD67" s="508">
        <v>6361</v>
      </c>
      <c r="AE67" s="508">
        <v>9843.178645276781</v>
      </c>
      <c r="AF67" s="509">
        <f t="shared" si="3"/>
        <v>6.0911712629497367E-4</v>
      </c>
      <c r="AG67" s="510">
        <f t="shared" si="4"/>
        <v>0.20262248432852548</v>
      </c>
      <c r="AH67" s="510">
        <f t="shared" si="5"/>
        <v>0.68463506285521181</v>
      </c>
      <c r="AI67" s="511">
        <v>0.32659577970174802</v>
      </c>
      <c r="AJ67" s="503">
        <f t="shared" si="6"/>
        <v>0</v>
      </c>
      <c r="AK67" s="510">
        <f t="shared" si="7"/>
        <v>0.15742327390997318</v>
      </c>
      <c r="AL67" s="510">
        <f t="shared" si="8"/>
        <v>6.6175648254379993E-2</v>
      </c>
      <c r="AM67" s="510">
        <f t="shared" si="9"/>
        <v>0.22359892216435318</v>
      </c>
      <c r="AN67" s="510">
        <v>4456</v>
      </c>
      <c r="AO67" s="512">
        <f>+AN67/取引基本表!EA67</f>
        <v>4.8896643293720031E-2</v>
      </c>
      <c r="AP67" s="513">
        <f t="shared" si="10"/>
        <v>0</v>
      </c>
      <c r="AQ67" s="510">
        <f t="shared" si="11"/>
        <v>2.3568797115305601E-2</v>
      </c>
      <c r="AR67" s="510">
        <f t="shared" si="12"/>
        <v>9.9075593394992879E-3</v>
      </c>
      <c r="AS67" s="510">
        <f t="shared" si="13"/>
        <v>3.3476356454804887E-2</v>
      </c>
      <c r="AT67" s="516">
        <f>+AH67*環境!Q67</f>
        <v>1.4836180743196387E-6</v>
      </c>
      <c r="AU67" s="517">
        <f>+AH67*環境!R67</f>
        <v>9.618444219383227E-6</v>
      </c>
      <c r="AV67" s="220">
        <v>392</v>
      </c>
      <c r="AW67" s="63" t="s">
        <v>538</v>
      </c>
    </row>
    <row r="68" spans="1:49">
      <c r="A68" s="108">
        <v>63</v>
      </c>
      <c r="B68" s="381">
        <v>410</v>
      </c>
      <c r="C68" s="382" t="s">
        <v>539</v>
      </c>
      <c r="D68" s="545">
        <f>SUMIF(入力!$V$105:$V$150,推計3!B68,入力!$N$105:$N$150)/1000000</f>
        <v>0</v>
      </c>
      <c r="E68" s="546">
        <f>SUMIF(入力!$V$105:$V$150,推計3!B68,入力!$T$105:$T$150)/1000000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108">
        <v>64</v>
      </c>
      <c r="B69" s="381">
        <v>411</v>
      </c>
      <c r="C69" s="382" t="s">
        <v>540</v>
      </c>
      <c r="D69" s="545">
        <f>SUMIF(入力!$V$105:$V$150,推計3!B69,入力!$N$105:$N$150)/1000000</f>
        <v>0</v>
      </c>
      <c r="E69" s="546">
        <f>SUMIF(入力!$V$105:$V$150,推計3!B69,入力!$T$105:$T$150)/1000000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108">
        <v>65</v>
      </c>
      <c r="B70" s="381">
        <v>412</v>
      </c>
      <c r="C70" s="382" t="s">
        <v>542</v>
      </c>
      <c r="D70" s="545">
        <f>SUMIF(入力!$V$105:$V$150,推計3!B70,入力!$N$105:$N$150)/1000000</f>
        <v>0</v>
      </c>
      <c r="E70" s="546">
        <f>SUMIF(入力!$V$105:$V$150,推計3!B70,入力!$T$105:$T$150)/1000000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1.1902591206102635</v>
      </c>
      <c r="AA70" s="505">
        <f t="shared" ref="AA70:AA114" si="14">Z70-Y70</f>
        <v>1.1902591206102635</v>
      </c>
      <c r="AB70" s="505">
        <f>+Z70*係数表!R70</f>
        <v>0.39762782697232574</v>
      </c>
      <c r="AC70" s="505"/>
      <c r="AD70" s="508">
        <v>0</v>
      </c>
      <c r="AE70" s="508">
        <v>11157.410911981888</v>
      </c>
      <c r="AF70" s="509">
        <f t="shared" si="3"/>
        <v>6.9044465375620403E-4</v>
      </c>
      <c r="AG70" s="510">
        <f t="shared" si="4"/>
        <v>0.22967604258049096</v>
      </c>
      <c r="AH70" s="510">
        <f t="shared" si="5"/>
        <v>1.4199351631907544</v>
      </c>
      <c r="AI70" s="511">
        <v>0.44410907270532113</v>
      </c>
      <c r="AJ70" s="503">
        <f t="shared" si="6"/>
        <v>0</v>
      </c>
      <c r="AK70" s="510">
        <f t="shared" si="7"/>
        <v>0.52860487433327508</v>
      </c>
      <c r="AL70" s="510">
        <f t="shared" si="8"/>
        <v>0.10200121429304969</v>
      </c>
      <c r="AM70" s="510">
        <f t="shared" si="9"/>
        <v>0.63060608862632472</v>
      </c>
      <c r="AN70" s="510">
        <v>48277</v>
      </c>
      <c r="AO70" s="512">
        <f>+AN70/取引基本表!EA70</f>
        <v>8.8851629906652144E-2</v>
      </c>
      <c r="AP70" s="513">
        <f t="shared" si="10"/>
        <v>0</v>
      </c>
      <c r="AQ70" s="510">
        <f t="shared" si="11"/>
        <v>0.10575646287748038</v>
      </c>
      <c r="AR70" s="510">
        <f t="shared" si="12"/>
        <v>2.040709073378626E-2</v>
      </c>
      <c r="AS70" s="510">
        <f t="shared" si="13"/>
        <v>0.12616355361126663</v>
      </c>
      <c r="AT70" s="516">
        <f>+AH70*環境!Q70</f>
        <v>1.5567727916973342E-6</v>
      </c>
      <c r="AU70" s="517">
        <f>+AH70*環境!R70</f>
        <v>1.0542561190342237E-5</v>
      </c>
      <c r="AV70" s="220">
        <v>412</v>
      </c>
      <c r="AW70" s="63" t="s">
        <v>542</v>
      </c>
    </row>
    <row r="71" spans="1:49">
      <c r="A71" s="108">
        <v>66</v>
      </c>
      <c r="B71" s="381">
        <v>413</v>
      </c>
      <c r="C71" s="382" t="s">
        <v>544</v>
      </c>
      <c r="D71" s="545">
        <f>SUMIF(入力!$V$105:$V$150,推計3!B71,入力!$N$105:$N$150)/1000000</f>
        <v>0</v>
      </c>
      <c r="E71" s="546">
        <f>SUMIF(入力!$V$105:$V$150,推計3!B71,入力!$T$105:$T$150)/1000000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108">
        <v>67</v>
      </c>
      <c r="B72" s="381">
        <v>419</v>
      </c>
      <c r="C72" s="382" t="s">
        <v>546</v>
      </c>
      <c r="D72" s="545">
        <f>SUMIF(入力!$V$105:$V$150,推計3!B72,入力!$N$105:$N$150)/1000000</f>
        <v>0</v>
      </c>
      <c r="E72" s="546">
        <f>SUMIF(入力!$V$105:$V$150,推計3!B72,入力!$T$105:$T$150)/1000000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108">
        <v>68</v>
      </c>
      <c r="B73" s="381">
        <v>461</v>
      </c>
      <c r="C73" s="382" t="s">
        <v>548</v>
      </c>
      <c r="D73" s="545">
        <f>SUMIF(入力!$V$105:$V$150,推計3!B73,入力!$N$105:$N$150)/1000000</f>
        <v>0</v>
      </c>
      <c r="E73" s="546">
        <f>SUMIF(入力!$V$105:$V$150,推計3!B73,入力!$T$105:$T$150)/1000000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16.72519576770674</v>
      </c>
      <c r="AA73" s="505">
        <f t="shared" si="14"/>
        <v>16.72519576770674</v>
      </c>
      <c r="AB73" s="505">
        <f>+Z73*係数表!R73</f>
        <v>1.0769431167043186</v>
      </c>
      <c r="AC73" s="505"/>
      <c r="AD73" s="508">
        <v>334547</v>
      </c>
      <c r="AE73" s="508">
        <v>171903.79800443849</v>
      </c>
      <c r="AF73" s="509">
        <f t="shared" si="17"/>
        <v>1.0637777816813247E-2</v>
      </c>
      <c r="AG73" s="510">
        <f t="shared" si="18"/>
        <v>3.538651067141017</v>
      </c>
      <c r="AH73" s="510">
        <f t="shared" si="19"/>
        <v>20.263846834847758</v>
      </c>
      <c r="AI73" s="511">
        <v>0.36359545520270098</v>
      </c>
      <c r="AJ73" s="503">
        <f t="shared" si="20"/>
        <v>0</v>
      </c>
      <c r="AK73" s="510">
        <f t="shared" si="21"/>
        <v>6.0812051685136197</v>
      </c>
      <c r="AL73" s="510">
        <f t="shared" si="22"/>
        <v>1.2866374455606617</v>
      </c>
      <c r="AM73" s="510">
        <f t="shared" si="23"/>
        <v>7.3678426140742816</v>
      </c>
      <c r="AN73" s="510">
        <v>11105</v>
      </c>
      <c r="AO73" s="512">
        <f>+AN73/取引基本表!EA73</f>
        <v>7.2005327291931841E-3</v>
      </c>
      <c r="AP73" s="513">
        <f t="shared" si="24"/>
        <v>0</v>
      </c>
      <c r="AQ73" s="510">
        <f t="shared" si="25"/>
        <v>0.1204303195275357</v>
      </c>
      <c r="AR73" s="510">
        <f t="shared" si="26"/>
        <v>2.5480172826143281E-2</v>
      </c>
      <c r="AS73" s="510">
        <f t="shared" si="27"/>
        <v>0.14591049235367898</v>
      </c>
      <c r="AT73" s="516">
        <f>+AH73*環境!Q73</f>
        <v>7.8043045120357243E-3</v>
      </c>
      <c r="AU73" s="517">
        <f>+AH73*環境!R73</f>
        <v>5.0830873148984011E-2</v>
      </c>
      <c r="AV73" s="220">
        <v>461</v>
      </c>
      <c r="AW73" s="63" t="s">
        <v>548</v>
      </c>
    </row>
    <row r="74" spans="1:49">
      <c r="A74" s="108">
        <v>69</v>
      </c>
      <c r="B74" s="381">
        <v>462</v>
      </c>
      <c r="C74" s="382" t="s">
        <v>550</v>
      </c>
      <c r="D74" s="545">
        <f>SUMIF(入力!$V$105:$V$150,推計3!B74,入力!$N$105:$N$150)/1000000</f>
        <v>0</v>
      </c>
      <c r="E74" s="546">
        <f>SUMIF(入力!$V$105:$V$150,推計3!B74,入力!$T$105:$T$150)/1000000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18.267149605000494</v>
      </c>
      <c r="AA74" s="505">
        <f t="shared" si="14"/>
        <v>18.267149605000494</v>
      </c>
      <c r="AB74" s="505">
        <f>+Z74*係数表!R74</f>
        <v>1.6008669503819566</v>
      </c>
      <c r="AC74" s="505"/>
      <c r="AD74" s="508">
        <v>92708</v>
      </c>
      <c r="AE74" s="508">
        <v>139212.87586762948</v>
      </c>
      <c r="AF74" s="509">
        <f t="shared" si="17"/>
        <v>8.6147930407052924E-3</v>
      </c>
      <c r="AG74" s="510">
        <f t="shared" si="18"/>
        <v>2.8657062698291145</v>
      </c>
      <c r="AH74" s="510">
        <f t="shared" si="19"/>
        <v>21.132855874829609</v>
      </c>
      <c r="AI74" s="511">
        <v>0.31744130446332403</v>
      </c>
      <c r="AJ74" s="503">
        <f t="shared" si="20"/>
        <v>0</v>
      </c>
      <c r="AK74" s="510">
        <f t="shared" si="21"/>
        <v>5.7987477994380514</v>
      </c>
      <c r="AL74" s="510">
        <f t="shared" si="22"/>
        <v>0.90969353650328055</v>
      </c>
      <c r="AM74" s="510">
        <f t="shared" si="23"/>
        <v>6.7084413359413322</v>
      </c>
      <c r="AN74" s="510">
        <v>5343</v>
      </c>
      <c r="AO74" s="512">
        <f>+AN74/取引基本表!EA74</f>
        <v>1.2903116743864801E-2</v>
      </c>
      <c r="AP74" s="513">
        <f t="shared" si="24"/>
        <v>0</v>
      </c>
      <c r="AQ74" s="510">
        <f t="shared" si="25"/>
        <v>0.23570316393096516</v>
      </c>
      <c r="AR74" s="510">
        <f t="shared" si="26"/>
        <v>3.6976542553230386E-2</v>
      </c>
      <c r="AS74" s="510">
        <f t="shared" si="27"/>
        <v>0.27267970648419554</v>
      </c>
      <c r="AT74" s="516">
        <f>+AH74*環境!Q74</f>
        <v>3.9399245346174208E-4</v>
      </c>
      <c r="AU74" s="517">
        <f>+AH74*環境!R74</f>
        <v>2.0408748285329565E-3</v>
      </c>
      <c r="AV74" s="220">
        <v>462</v>
      </c>
      <c r="AW74" s="63" t="s">
        <v>550</v>
      </c>
    </row>
    <row r="75" spans="1:49">
      <c r="A75" s="108">
        <v>70</v>
      </c>
      <c r="B75" s="381">
        <v>471</v>
      </c>
      <c r="C75" s="382" t="s">
        <v>552</v>
      </c>
      <c r="D75" s="545">
        <f>SUMIF(入力!$V$105:$V$150,推計3!B75,入力!$N$105:$N$150)/1000000</f>
        <v>0</v>
      </c>
      <c r="E75" s="546">
        <f>SUMIF(入力!$V$105:$V$150,推計3!B75,入力!$T$105:$T$150)/1000000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14.759933133196602</v>
      </c>
      <c r="AA75" s="505">
        <f t="shared" si="14"/>
        <v>14.759933133196602</v>
      </c>
      <c r="AB75" s="505">
        <f>+Z75*係数表!R75</f>
        <v>2.0449296291964845</v>
      </c>
      <c r="AC75" s="505"/>
      <c r="AD75" s="508">
        <v>105807</v>
      </c>
      <c r="AE75" s="508">
        <v>159990.93875783778</v>
      </c>
      <c r="AF75" s="509">
        <f t="shared" si="17"/>
        <v>9.9005843906096232E-3</v>
      </c>
      <c r="AG75" s="510">
        <f t="shared" si="18"/>
        <v>3.2934240705589173</v>
      </c>
      <c r="AH75" s="510">
        <f t="shared" si="19"/>
        <v>18.053357203755521</v>
      </c>
      <c r="AI75" s="511">
        <v>0.46589148873740166</v>
      </c>
      <c r="AJ75" s="503">
        <f t="shared" si="20"/>
        <v>0</v>
      </c>
      <c r="AK75" s="510">
        <f t="shared" si="21"/>
        <v>6.8765272210894661</v>
      </c>
      <c r="AL75" s="510">
        <f t="shared" si="22"/>
        <v>1.5343782432762874</v>
      </c>
      <c r="AM75" s="510">
        <f t="shared" si="23"/>
        <v>8.4109054643657544</v>
      </c>
      <c r="AN75" s="510">
        <v>6111</v>
      </c>
      <c r="AO75" s="512">
        <f>+AN75/取引基本表!EA75</f>
        <v>2.0849966222440581E-2</v>
      </c>
      <c r="AP75" s="513">
        <f t="shared" si="24"/>
        <v>0</v>
      </c>
      <c r="AQ75" s="510">
        <f t="shared" si="25"/>
        <v>0.30774410727263074</v>
      </c>
      <c r="AR75" s="510">
        <f t="shared" si="26"/>
        <v>6.8667780627326189E-2</v>
      </c>
      <c r="AS75" s="510">
        <f t="shared" si="27"/>
        <v>0.37641188789995694</v>
      </c>
      <c r="AT75" s="516">
        <f>+AH75*環境!Q75</f>
        <v>4.5721920874427417E-5</v>
      </c>
      <c r="AU75" s="517">
        <f>+AH75*環境!R75</f>
        <v>1.5412951319498683E-4</v>
      </c>
      <c r="AV75" s="220">
        <v>471</v>
      </c>
      <c r="AW75" s="63" t="s">
        <v>552</v>
      </c>
    </row>
    <row r="76" spans="1:49">
      <c r="A76" s="108">
        <v>71</v>
      </c>
      <c r="B76" s="381">
        <v>481</v>
      </c>
      <c r="C76" s="382" t="s">
        <v>554</v>
      </c>
      <c r="D76" s="545">
        <f>SUMIF(入力!$V$105:$V$150,推計3!B76,入力!$N$105:$N$150)/1000000</f>
        <v>0</v>
      </c>
      <c r="E76" s="546">
        <f>SUMIF(入力!$V$105:$V$150,推計3!B76,入力!$T$105:$T$150)/1000000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37.133602538904988</v>
      </c>
      <c r="AA76" s="505">
        <f t="shared" si="14"/>
        <v>37.133602538904988</v>
      </c>
      <c r="AB76" s="505">
        <f>+Z76*係数表!R76</f>
        <v>17.599525855359079</v>
      </c>
      <c r="AC76" s="505"/>
      <c r="AD76" s="508">
        <v>22216</v>
      </c>
      <c r="AE76" s="508">
        <v>82879.429271903427</v>
      </c>
      <c r="AF76" s="509">
        <f t="shared" si="17"/>
        <v>5.1287578541809346E-3</v>
      </c>
      <c r="AG76" s="510">
        <f t="shared" si="18"/>
        <v>1.7060785406817311</v>
      </c>
      <c r="AH76" s="510">
        <f t="shared" si="19"/>
        <v>38.839681079586718</v>
      </c>
      <c r="AI76" s="511">
        <v>0.65489309656144046</v>
      </c>
      <c r="AJ76" s="503">
        <f t="shared" si="20"/>
        <v>0</v>
      </c>
      <c r="AK76" s="510">
        <f t="shared" si="21"/>
        <v>24.318539953185255</v>
      </c>
      <c r="AL76" s="510">
        <f t="shared" si="22"/>
        <v>1.1172990584840823</v>
      </c>
      <c r="AM76" s="510">
        <f t="shared" si="23"/>
        <v>25.435839011669337</v>
      </c>
      <c r="AN76" s="510">
        <v>26544</v>
      </c>
      <c r="AO76" s="512">
        <f>+AN76/取引基本表!EA76</f>
        <v>8.2191017324395044E-2</v>
      </c>
      <c r="AP76" s="513">
        <f t="shared" si="24"/>
        <v>0</v>
      </c>
      <c r="AQ76" s="510">
        <f t="shared" si="25"/>
        <v>3.0520485695923396</v>
      </c>
      <c r="AR76" s="510">
        <f t="shared" si="26"/>
        <v>0.14022433089395078</v>
      </c>
      <c r="AS76" s="510">
        <f t="shared" si="27"/>
        <v>3.1922729004862904</v>
      </c>
      <c r="AT76" s="516">
        <f>+AH76*環境!Q76</f>
        <v>1.1482656132678298E-3</v>
      </c>
      <c r="AU76" s="517">
        <f>+AH76*環境!R76</f>
        <v>2.3540155582566853E-3</v>
      </c>
      <c r="AV76" s="220">
        <v>481</v>
      </c>
      <c r="AW76" s="63" t="s">
        <v>554</v>
      </c>
    </row>
    <row r="77" spans="1:49">
      <c r="A77" s="108">
        <v>72</v>
      </c>
      <c r="B77" s="381">
        <v>510</v>
      </c>
      <c r="C77" s="383" t="s">
        <v>555</v>
      </c>
      <c r="D77" s="545">
        <f>SUMIF(入力!$V$105:$V$150,推計3!B77,入力!$N$105:$N$150)/1000000</f>
        <v>0</v>
      </c>
      <c r="E77" s="546">
        <f>SUMIF(入力!$V$105:$V$150,推計3!B77,入力!$T$105:$T$150)/1000000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21.502225410973164</v>
      </c>
      <c r="Z77" s="503">
        <v>70.817547801332651</v>
      </c>
      <c r="AA77" s="505">
        <f t="shared" si="14"/>
        <v>49.315322390359484</v>
      </c>
      <c r="AB77" s="505">
        <f>+Z77*係数表!R77</f>
        <v>24.659699987104762</v>
      </c>
      <c r="AC77" s="505"/>
      <c r="AD77" s="508">
        <v>746514</v>
      </c>
      <c r="AE77" s="508">
        <v>699231.82290642918</v>
      </c>
      <c r="AF77" s="509">
        <f t="shared" si="17"/>
        <v>4.3269973443703945E-2</v>
      </c>
      <c r="AG77" s="510">
        <f t="shared" si="18"/>
        <v>14.393733384779013</v>
      </c>
      <c r="AH77" s="510">
        <f t="shared" si="19"/>
        <v>85.211281186111663</v>
      </c>
      <c r="AI77" s="511">
        <v>0.72696342676632053</v>
      </c>
      <c r="AJ77" s="503">
        <f t="shared" si="20"/>
        <v>15.631331467862907</v>
      </c>
      <c r="AK77" s="510">
        <f t="shared" si="21"/>
        <v>35.850435756981582</v>
      </c>
      <c r="AL77" s="510">
        <f t="shared" si="22"/>
        <v>10.463717745359741</v>
      </c>
      <c r="AM77" s="510">
        <f t="shared" si="23"/>
        <v>61.945484970204234</v>
      </c>
      <c r="AN77" s="510">
        <v>219544</v>
      </c>
      <c r="AO77" s="512">
        <f>+AN77/取引基本表!EA77</f>
        <v>5.0452939828715002E-2</v>
      </c>
      <c r="AP77" s="513">
        <f t="shared" si="24"/>
        <v>1.0848504848432958</v>
      </c>
      <c r="AQ77" s="510">
        <f t="shared" si="25"/>
        <v>2.4881029931944885</v>
      </c>
      <c r="AR77" s="510">
        <f t="shared" si="26"/>
        <v>0.72620616437282182</v>
      </c>
      <c r="AS77" s="510">
        <f t="shared" si="27"/>
        <v>4.299159642410606</v>
      </c>
      <c r="AT77" s="516">
        <f>+AH77*環境!Q77</f>
        <v>5.7368366343555098E-5</v>
      </c>
      <c r="AU77" s="517">
        <f>+AH77*環境!R77</f>
        <v>3.7630102415014635E-4</v>
      </c>
      <c r="AV77" s="220">
        <v>510</v>
      </c>
      <c r="AW77" s="63" t="s">
        <v>555</v>
      </c>
    </row>
    <row r="78" spans="1:49">
      <c r="A78" s="108">
        <v>73</v>
      </c>
      <c r="B78" s="381">
        <v>511</v>
      </c>
      <c r="C78" s="383" t="s">
        <v>556</v>
      </c>
      <c r="D78" s="545">
        <f>SUMIF(入力!$V$105:$V$150,推計3!B78,入力!$N$105:$N$150)/1000000</f>
        <v>0</v>
      </c>
      <c r="E78" s="546">
        <f>SUMIF(入力!$V$105:$V$150,推計3!B78,入力!$T$105:$T$150)/1000000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46.296758136623581</v>
      </c>
      <c r="Z78" s="503">
        <v>73.547801042814598</v>
      </c>
      <c r="AA78" s="505">
        <f t="shared" si="14"/>
        <v>27.251042906191017</v>
      </c>
      <c r="AB78" s="505">
        <f>+Z78*係数表!R78</f>
        <v>32.122671581687307</v>
      </c>
      <c r="AC78" s="505"/>
      <c r="AD78" s="508">
        <v>2181325</v>
      </c>
      <c r="AE78" s="508">
        <v>1796745.2520691145</v>
      </c>
      <c r="AF78" s="509">
        <f t="shared" si="17"/>
        <v>0.11118647177552092</v>
      </c>
      <c r="AG78" s="510">
        <f t="shared" si="18"/>
        <v>36.986120012605916</v>
      </c>
      <c r="AH78" s="510">
        <f t="shared" si="19"/>
        <v>110.53392105542051</v>
      </c>
      <c r="AI78" s="511">
        <v>0.66717201384956126</v>
      </c>
      <c r="AJ78" s="503">
        <f t="shared" si="20"/>
        <v>30.887901360717215</v>
      </c>
      <c r="AK78" s="510">
        <f t="shared" si="21"/>
        <v>18.181133175224261</v>
      </c>
      <c r="AL78" s="510">
        <f t="shared" si="22"/>
        <v>24.676104173291851</v>
      </c>
      <c r="AM78" s="510">
        <f t="shared" si="23"/>
        <v>73.745138709233331</v>
      </c>
      <c r="AN78" s="510">
        <v>441524</v>
      </c>
      <c r="AO78" s="512">
        <f>+AN78/取引基本表!EA78</f>
        <v>0.17256218838389345</v>
      </c>
      <c r="AP78" s="513">
        <f t="shared" si="24"/>
        <v>7.9890698991355906</v>
      </c>
      <c r="AQ78" s="510">
        <f t="shared" si="25"/>
        <v>4.702499599635698</v>
      </c>
      <c r="AR78" s="510">
        <f t="shared" si="26"/>
        <v>6.3824058092045934</v>
      </c>
      <c r="AS78" s="510">
        <f t="shared" si="27"/>
        <v>19.073975307975882</v>
      </c>
      <c r="AT78" s="516">
        <f>+AH78*環境!Q78</f>
        <v>1.9081309568853627E-3</v>
      </c>
      <c r="AU78" s="517">
        <f>+AH78*環境!R78</f>
        <v>8.1404794847331869E-4</v>
      </c>
      <c r="AV78" s="220">
        <v>511</v>
      </c>
      <c r="AW78" s="63" t="s">
        <v>556</v>
      </c>
    </row>
    <row r="79" spans="1:49">
      <c r="A79" s="108">
        <v>74</v>
      </c>
      <c r="B79" s="381">
        <v>531</v>
      </c>
      <c r="C79" s="382" t="s">
        <v>558</v>
      </c>
      <c r="D79" s="545">
        <f>SUMIF(入力!$V$105:$V$150,推計3!B79,入力!$N$105:$N$150)/1000000</f>
        <v>0</v>
      </c>
      <c r="E79" s="546">
        <f>SUMIF(入力!$V$105:$V$150,推計3!B79,入力!$T$105:$T$150)/1000000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35.103832710643381</v>
      </c>
      <c r="AA79" s="505">
        <f t="shared" si="14"/>
        <v>35.103832710643381</v>
      </c>
      <c r="AB79" s="505">
        <f>+Z79*係数表!R79</f>
        <v>11.068822858053517</v>
      </c>
      <c r="AC79" s="505"/>
      <c r="AD79" s="508">
        <v>1085137</v>
      </c>
      <c r="AE79" s="508">
        <v>1205854.9417750447</v>
      </c>
      <c r="AF79" s="509">
        <f t="shared" si="17"/>
        <v>7.4620904824790404E-2</v>
      </c>
      <c r="AG79" s="510">
        <f t="shared" si="18"/>
        <v>24.822603840430308</v>
      </c>
      <c r="AH79" s="510">
        <f t="shared" si="19"/>
        <v>59.926436551073692</v>
      </c>
      <c r="AI79" s="511">
        <v>0.67576256807049584</v>
      </c>
      <c r="AJ79" s="503">
        <f t="shared" si="20"/>
        <v>0</v>
      </c>
      <c r="AK79" s="510">
        <f t="shared" si="21"/>
        <v>23.721856141661448</v>
      </c>
      <c r="AL79" s="510">
        <f t="shared" si="22"/>
        <v>16.774186517405738</v>
      </c>
      <c r="AM79" s="510">
        <f t="shared" si="23"/>
        <v>40.496042659067186</v>
      </c>
      <c r="AN79" s="510">
        <v>95409</v>
      </c>
      <c r="AO79" s="512">
        <f>+AN79/取引基本表!EA79</f>
        <v>5.4070458382425697E-2</v>
      </c>
      <c r="AP79" s="513">
        <f t="shared" si="24"/>
        <v>0</v>
      </c>
      <c r="AQ79" s="510">
        <f t="shared" si="25"/>
        <v>1.8980803256444767</v>
      </c>
      <c r="AR79" s="510">
        <f t="shared" si="26"/>
        <v>1.3421695678974273</v>
      </c>
      <c r="AS79" s="510">
        <f t="shared" si="27"/>
        <v>3.240249893541904</v>
      </c>
      <c r="AT79" s="516">
        <f>+AH79*環境!Q79</f>
        <v>7.8570844112374174E-6</v>
      </c>
      <c r="AU79" s="517">
        <f>+AH79*環境!R79</f>
        <v>4.4341959071177945E-5</v>
      </c>
      <c r="AV79" s="220">
        <v>531</v>
      </c>
      <c r="AW79" s="63" t="s">
        <v>558</v>
      </c>
    </row>
    <row r="80" spans="1:49">
      <c r="A80" s="108">
        <v>75</v>
      </c>
      <c r="B80" s="381">
        <v>551</v>
      </c>
      <c r="C80" s="382" t="s">
        <v>347</v>
      </c>
      <c r="D80" s="545">
        <f>SUMIF(入力!$V$105:$V$150,推計3!B80,入力!$N$105:$N$150)/1000000</f>
        <v>0</v>
      </c>
      <c r="E80" s="546">
        <f>SUMIF(入力!$V$105:$V$150,推計3!B80,入力!$T$105:$T$150)/1000000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26.045182688004459</v>
      </c>
      <c r="AA80" s="505">
        <f t="shared" si="14"/>
        <v>26.045182688004459</v>
      </c>
      <c r="AB80" s="505">
        <f>+Z80*係数表!R80</f>
        <v>4.164248427530044</v>
      </c>
      <c r="AC80" s="505"/>
      <c r="AD80" s="508">
        <v>34125</v>
      </c>
      <c r="AE80" s="508">
        <v>282413.44899633079</v>
      </c>
      <c r="AF80" s="509">
        <f t="shared" si="17"/>
        <v>1.7476353389384209E-2</v>
      </c>
      <c r="AG80" s="510">
        <f t="shared" si="18"/>
        <v>5.8134995518833037</v>
      </c>
      <c r="AH80" s="510">
        <f t="shared" si="19"/>
        <v>31.858682239887763</v>
      </c>
      <c r="AI80" s="511">
        <v>0.7275705521619098</v>
      </c>
      <c r="AJ80" s="503">
        <f t="shared" si="20"/>
        <v>0</v>
      </c>
      <c r="AK80" s="510">
        <f t="shared" si="21"/>
        <v>18.949707949469218</v>
      </c>
      <c r="AL80" s="510">
        <f t="shared" si="22"/>
        <v>4.2297310789567506</v>
      </c>
      <c r="AM80" s="510">
        <f t="shared" si="23"/>
        <v>23.179439028425968</v>
      </c>
      <c r="AN80" s="510">
        <v>25939</v>
      </c>
      <c r="AO80" s="512">
        <f>+AN80/取引基本表!EA80</f>
        <v>3.1013897009327246E-2</v>
      </c>
      <c r="AP80" s="513">
        <f t="shared" si="24"/>
        <v>0</v>
      </c>
      <c r="AQ80" s="510">
        <f t="shared" si="25"/>
        <v>0.80776261347488321</v>
      </c>
      <c r="AR80" s="510">
        <f t="shared" si="26"/>
        <v>0.18029927636587886</v>
      </c>
      <c r="AS80" s="510">
        <f t="shared" si="27"/>
        <v>0.98806188984076204</v>
      </c>
      <c r="AT80" s="516">
        <f>+AH80*環境!Q80</f>
        <v>2.8882650125288506E-5</v>
      </c>
      <c r="AU80" s="517">
        <f>+AH80*環境!R80</f>
        <v>1.5625848708707889E-4</v>
      </c>
      <c r="AV80" s="220">
        <v>551</v>
      </c>
      <c r="AW80" s="63" t="s">
        <v>347</v>
      </c>
    </row>
    <row r="81" spans="1:49">
      <c r="A81" s="108">
        <v>76</v>
      </c>
      <c r="B81" s="381">
        <v>552</v>
      </c>
      <c r="C81" s="382" t="s">
        <v>350</v>
      </c>
      <c r="D81" s="545">
        <f>SUMIF(入力!$V$105:$V$150,推計3!B81,入力!$N$105:$N$150)/1000000</f>
        <v>0</v>
      </c>
      <c r="E81" s="546">
        <f>SUMIF(入力!$V$105:$V$150,推計3!B81,入力!$T$105:$T$150)/1000000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17.150050968283136</v>
      </c>
      <c r="AH81" s="510">
        <f t="shared" si="19"/>
        <v>17.150050968283136</v>
      </c>
      <c r="AI81" s="511">
        <v>0.74152835511309667</v>
      </c>
      <c r="AJ81" s="503">
        <f t="shared" si="20"/>
        <v>0</v>
      </c>
      <c r="AK81" s="510">
        <f t="shared" si="21"/>
        <v>0</v>
      </c>
      <c r="AL81" s="510">
        <f t="shared" si="22"/>
        <v>12.717249084616764</v>
      </c>
      <c r="AM81" s="510">
        <f t="shared" si="23"/>
        <v>12.717249084616764</v>
      </c>
      <c r="AN81" s="510">
        <v>23180</v>
      </c>
      <c r="AO81" s="512">
        <f>+AN81/取引基本表!EA81</f>
        <v>2.769616423658116E-2</v>
      </c>
      <c r="AP81" s="513">
        <f t="shared" si="24"/>
        <v>0</v>
      </c>
      <c r="AQ81" s="510">
        <f t="shared" si="25"/>
        <v>0</v>
      </c>
      <c r="AR81" s="510">
        <f t="shared" si="26"/>
        <v>0.47499062828330746</v>
      </c>
      <c r="AS81" s="510">
        <f t="shared" si="27"/>
        <v>0.47499062828330746</v>
      </c>
      <c r="AT81" s="516">
        <f>+AH81*環境!Q81</f>
        <v>2.4362530849369552E-6</v>
      </c>
      <c r="AU81" s="517">
        <f>+AH81*環境!R81</f>
        <v>1.5095442159272732E-5</v>
      </c>
      <c r="AV81" s="220">
        <v>552</v>
      </c>
      <c r="AW81" s="63" t="s">
        <v>350</v>
      </c>
    </row>
    <row r="82" spans="1:49">
      <c r="A82" s="108">
        <v>77</v>
      </c>
      <c r="B82" s="381">
        <v>553</v>
      </c>
      <c r="C82" s="382" t="s">
        <v>353</v>
      </c>
      <c r="D82" s="545">
        <f>SUMIF(入力!$V$105:$V$150,推計3!B82,入力!$N$105:$N$150)/1000000</f>
        <v>0</v>
      </c>
      <c r="E82" s="546">
        <f>SUMIF(入力!$V$105:$V$150,推計3!B82,入力!$T$105:$T$150)/1000000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62.198539261942308</v>
      </c>
      <c r="AH82" s="510">
        <f t="shared" si="19"/>
        <v>62.198539261942308</v>
      </c>
      <c r="AI82" s="511">
        <v>0.90244170433789161</v>
      </c>
      <c r="AJ82" s="503">
        <f t="shared" si="20"/>
        <v>0</v>
      </c>
      <c r="AK82" s="510">
        <f t="shared" si="21"/>
        <v>0</v>
      </c>
      <c r="AL82" s="510">
        <f t="shared" si="22"/>
        <v>56.130555778874481</v>
      </c>
      <c r="AM82" s="510">
        <f t="shared" si="23"/>
        <v>56.130555778874481</v>
      </c>
      <c r="AN82" s="510">
        <v>0</v>
      </c>
      <c r="AO82" s="512">
        <f>+AN82/取引基本表!EA82</f>
        <v>0</v>
      </c>
      <c r="AP82" s="513">
        <f t="shared" si="24"/>
        <v>0</v>
      </c>
      <c r="AQ82" s="510">
        <f t="shared" si="25"/>
        <v>0</v>
      </c>
      <c r="AR82" s="510">
        <f t="shared" si="26"/>
        <v>0</v>
      </c>
      <c r="AS82" s="510">
        <f t="shared" si="27"/>
        <v>0</v>
      </c>
      <c r="AT82" s="516">
        <f>+AH82*環境!Q82</f>
        <v>7.6431380366393572E-10</v>
      </c>
      <c r="AU82" s="517">
        <f>+AH82*環境!R82</f>
        <v>1.5804208353603111E-9</v>
      </c>
      <c r="AV82" s="220">
        <v>553</v>
      </c>
      <c r="AW82" s="63" t="s">
        <v>353</v>
      </c>
    </row>
    <row r="83" spans="1:49">
      <c r="A83" s="108">
        <v>78</v>
      </c>
      <c r="B83" s="381">
        <v>571</v>
      </c>
      <c r="C83" s="383" t="s">
        <v>563</v>
      </c>
      <c r="D83" s="545">
        <f>SUMIF(入力!$V$105:$V$150,推計3!B83,入力!$N$105:$N$150)/1000000</f>
        <v>120.184</v>
      </c>
      <c r="E83" s="546">
        <f>SUMIF(入力!$V$105:$V$150,推計3!B83,入力!$T$105:$T$150)/1000000</f>
        <v>120.184</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120.24639531473687</v>
      </c>
      <c r="Z83" s="503">
        <v>125.49857031879662</v>
      </c>
      <c r="AA83" s="505">
        <f t="shared" si="14"/>
        <v>5.252175004059751</v>
      </c>
      <c r="AB83" s="505">
        <f>+Z83*係数表!R83</f>
        <v>29.893239901206538</v>
      </c>
      <c r="AC83" s="505"/>
      <c r="AD83" s="508">
        <v>251788</v>
      </c>
      <c r="AE83" s="508">
        <v>289595.69208306487</v>
      </c>
      <c r="AF83" s="509">
        <f t="shared" si="17"/>
        <v>1.7920806083681559E-2</v>
      </c>
      <c r="AG83" s="510">
        <f t="shared" si="18"/>
        <v>5.961346501504984</v>
      </c>
      <c r="AH83" s="510">
        <f t="shared" si="19"/>
        <v>131.4599168203016</v>
      </c>
      <c r="AI83" s="511">
        <v>0.68050023522032299</v>
      </c>
      <c r="AJ83" s="503">
        <f t="shared" si="20"/>
        <v>81.827700296074383</v>
      </c>
      <c r="AK83" s="510">
        <f t="shared" si="21"/>
        <v>3.5741063256809613</v>
      </c>
      <c r="AL83" s="510">
        <f t="shared" si="22"/>
        <v>4.0566976965039911</v>
      </c>
      <c r="AM83" s="510">
        <f t="shared" si="23"/>
        <v>89.45850431825933</v>
      </c>
      <c r="AN83" s="510">
        <v>13124</v>
      </c>
      <c r="AO83" s="512">
        <f>+AN83/取引基本表!EA83</f>
        <v>2.5725262662694058E-2</v>
      </c>
      <c r="AP83" s="513">
        <f t="shared" si="24"/>
        <v>3.0933701037137502</v>
      </c>
      <c r="AQ83" s="510">
        <f t="shared" si="25"/>
        <v>0.13511358152987332</v>
      </c>
      <c r="AR83" s="510">
        <f t="shared" si="26"/>
        <v>0.15335720457454802</v>
      </c>
      <c r="AS83" s="510">
        <f t="shared" si="27"/>
        <v>3.3818408898181715</v>
      </c>
      <c r="AT83" s="516">
        <f>+AH83*環境!Q83</f>
        <v>1.4126904038827166E-4</v>
      </c>
      <c r="AU83" s="517">
        <f>+AH83*環境!R83</f>
        <v>9.6917305212457824E-4</v>
      </c>
      <c r="AV83" s="220">
        <v>571</v>
      </c>
      <c r="AW83" s="63" t="s">
        <v>563</v>
      </c>
    </row>
    <row r="84" spans="1:49">
      <c r="A84" s="108">
        <v>79</v>
      </c>
      <c r="B84" s="381">
        <v>572</v>
      </c>
      <c r="C84" s="383" t="s">
        <v>565</v>
      </c>
      <c r="D84" s="545">
        <f>SUMIF(入力!$V$105:$V$150,推計3!B84,入力!$N$105:$N$150)/1000000</f>
        <v>82.335999999999999</v>
      </c>
      <c r="E84" s="546">
        <f>SUMIF(入力!$V$105:$V$150,推計3!B84,入力!$T$105:$T$150)/1000000</f>
        <v>82.335999999999999</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82.335999999999999</v>
      </c>
      <c r="Z84" s="503">
        <v>91.450373992527929</v>
      </c>
      <c r="AA84" s="505">
        <f t="shared" si="14"/>
        <v>9.1143739925279306</v>
      </c>
      <c r="AB84" s="505">
        <f>+Z84*係数表!R84</f>
        <v>47.998662351272259</v>
      </c>
      <c r="AC84" s="505"/>
      <c r="AD84" s="508">
        <v>241083</v>
      </c>
      <c r="AE84" s="508">
        <v>147754.45015595222</v>
      </c>
      <c r="AF84" s="509">
        <f t="shared" si="17"/>
        <v>9.1433640818328176E-3</v>
      </c>
      <c r="AG84" s="510">
        <f t="shared" si="18"/>
        <v>3.0415351422642485</v>
      </c>
      <c r="AH84" s="510">
        <f t="shared" si="19"/>
        <v>94.491909134792181</v>
      </c>
      <c r="AI84" s="511">
        <v>0.75633374812409537</v>
      </c>
      <c r="AJ84" s="503">
        <f t="shared" si="20"/>
        <v>62.273495485545517</v>
      </c>
      <c r="AK84" s="510">
        <f t="shared" si="21"/>
        <v>6.8935086435734254</v>
      </c>
      <c r="AL84" s="510">
        <f t="shared" si="22"/>
        <v>2.3004156741998729</v>
      </c>
      <c r="AM84" s="510">
        <f t="shared" si="23"/>
        <v>71.467419803318805</v>
      </c>
      <c r="AN84" s="510">
        <v>151753</v>
      </c>
      <c r="AO84" s="512">
        <f>+AN84/取引基本表!EA84</f>
        <v>0.16209204082395604</v>
      </c>
      <c r="AP84" s="513">
        <f t="shared" si="24"/>
        <v>13.346010273281244</v>
      </c>
      <c r="AQ84" s="510">
        <f t="shared" si="25"/>
        <v>1.4773674812816404</v>
      </c>
      <c r="AR84" s="510">
        <f t="shared" si="26"/>
        <v>0.49300863844739351</v>
      </c>
      <c r="AS84" s="510">
        <f t="shared" si="27"/>
        <v>15.316386393010278</v>
      </c>
      <c r="AT84" s="516">
        <f>+AH84*環境!Q84</f>
        <v>4.2498852977860659E-3</v>
      </c>
      <c r="AU84" s="517">
        <f>+AH84*環境!R84</f>
        <v>2.8987303434454454E-2</v>
      </c>
      <c r="AV84" s="220">
        <v>572</v>
      </c>
      <c r="AW84" s="63" t="s">
        <v>565</v>
      </c>
    </row>
    <row r="85" spans="1:49">
      <c r="A85" s="108">
        <v>80</v>
      </c>
      <c r="B85" s="381">
        <v>573</v>
      </c>
      <c r="C85" s="382" t="s">
        <v>567</v>
      </c>
      <c r="D85" s="545">
        <f>SUMIF(入力!$V$105:$V$150,推計3!B85,入力!$N$105:$N$150)/1000000</f>
        <v>0</v>
      </c>
      <c r="E85" s="546">
        <f>SUMIF(入力!$V$105:$V$150,推計3!B85,入力!$T$105:$T$150)/1000000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29.339381561502279</v>
      </c>
      <c r="AA85" s="505">
        <f t="shared" si="14"/>
        <v>29.339381561502279</v>
      </c>
      <c r="AB85" s="505">
        <f>+Z85*係数表!R85</f>
        <v>0</v>
      </c>
      <c r="AC85" s="505"/>
      <c r="AD85" s="508">
        <v>0</v>
      </c>
      <c r="AE85" s="508">
        <v>158291.46785084819</v>
      </c>
      <c r="AF85" s="509">
        <f t="shared" si="17"/>
        <v>9.7954174651282751E-3</v>
      </c>
      <c r="AG85" s="510">
        <f t="shared" si="18"/>
        <v>3.2584403493822709</v>
      </c>
      <c r="AH85" s="510">
        <f t="shared" si="19"/>
        <v>32.597821910884548</v>
      </c>
      <c r="AI85" s="511">
        <v>6.6005293624548687E-6</v>
      </c>
      <c r="AJ85" s="503">
        <f t="shared" si="20"/>
        <v>0</v>
      </c>
      <c r="AK85" s="510">
        <f t="shared" si="21"/>
        <v>1.9365544947296277E-4</v>
      </c>
      <c r="AL85" s="510">
        <f t="shared" si="22"/>
        <v>2.1507431201905382E-5</v>
      </c>
      <c r="AM85" s="510">
        <f t="shared" si="23"/>
        <v>2.1516288067486815E-4</v>
      </c>
      <c r="AN85" s="510">
        <v>0</v>
      </c>
      <c r="AO85" s="512">
        <f>+AN85/取引基本表!EA85</f>
        <v>0</v>
      </c>
      <c r="AP85" s="513">
        <f t="shared" si="24"/>
        <v>0</v>
      </c>
      <c r="AQ85" s="510">
        <f t="shared" si="25"/>
        <v>0</v>
      </c>
      <c r="AR85" s="510">
        <f t="shared" si="26"/>
        <v>0</v>
      </c>
      <c r="AS85" s="510">
        <f t="shared" si="27"/>
        <v>0</v>
      </c>
      <c r="AT85" s="516">
        <f>+AH85*環境!Q85</f>
        <v>3.6413480489793171E-3</v>
      </c>
      <c r="AU85" s="517">
        <f>+AH85*環境!R85</f>
        <v>2.4874465456440745E-2</v>
      </c>
      <c r="AV85" s="220">
        <v>573</v>
      </c>
      <c r="AW85" s="63" t="s">
        <v>567</v>
      </c>
    </row>
    <row r="86" spans="1:49">
      <c r="A86" s="108">
        <v>81</v>
      </c>
      <c r="B86" s="381">
        <v>574</v>
      </c>
      <c r="C86" s="383" t="s">
        <v>569</v>
      </c>
      <c r="D86" s="545">
        <f>SUMIF(入力!$V$105:$V$150,推計3!B86,入力!$N$105:$N$150)/1000000</f>
        <v>0</v>
      </c>
      <c r="E86" s="546">
        <f>SUMIF(入力!$V$105:$V$150,推計3!B86,入力!$T$105:$T$150)/1000000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0.30994191950139105</v>
      </c>
      <c r="Z86" s="503">
        <v>1.430349903770088</v>
      </c>
      <c r="AA86" s="505">
        <f t="shared" si="14"/>
        <v>1.1204079842686969</v>
      </c>
      <c r="AB86" s="505">
        <f>+Z86*係数表!R86</f>
        <v>0.20388319785892195</v>
      </c>
      <c r="AC86" s="505"/>
      <c r="AD86" s="508">
        <v>12213</v>
      </c>
      <c r="AE86" s="508">
        <v>8257.1667405588796</v>
      </c>
      <c r="AF86" s="509">
        <f t="shared" si="17"/>
        <v>5.1097128860513863E-4</v>
      </c>
      <c r="AG86" s="510">
        <f t="shared" si="18"/>
        <v>0.16997432422805203</v>
      </c>
      <c r="AH86" s="510">
        <f t="shared" si="19"/>
        <v>1.60032422799814</v>
      </c>
      <c r="AI86" s="511">
        <v>0.32820827591463719</v>
      </c>
      <c r="AJ86" s="503">
        <f t="shared" si="20"/>
        <v>0.10172550303322482</v>
      </c>
      <c r="AK86" s="510">
        <f t="shared" si="21"/>
        <v>0.36772717283782297</v>
      </c>
      <c r="AL86" s="510">
        <f t="shared" si="22"/>
        <v>5.5786979904644506E-2</v>
      </c>
      <c r="AM86" s="510">
        <f t="shared" si="23"/>
        <v>0.52523965577569232</v>
      </c>
      <c r="AN86" s="510">
        <v>3669</v>
      </c>
      <c r="AO86" s="512">
        <f>+AN86/取引基本表!EA86</f>
        <v>7.3596225711139327E-3</v>
      </c>
      <c r="AP86" s="513">
        <f t="shared" si="24"/>
        <v>2.281055546496815E-3</v>
      </c>
      <c r="AQ86" s="510">
        <f t="shared" si="25"/>
        <v>8.245779889880166E-3</v>
      </c>
      <c r="AR86" s="510">
        <f t="shared" si="26"/>
        <v>1.2509468730986094E-3</v>
      </c>
      <c r="AS86" s="510">
        <f t="shared" si="27"/>
        <v>1.1777782309475592E-2</v>
      </c>
      <c r="AT86" s="516">
        <f>+AH86*環境!Q86</f>
        <v>4.2494171402437697E-5</v>
      </c>
      <c r="AU86" s="517">
        <f>+AH86*環境!R86</f>
        <v>3.0835482671289529E-4</v>
      </c>
      <c r="AV86" s="220">
        <v>574</v>
      </c>
      <c r="AW86" s="63" t="s">
        <v>569</v>
      </c>
    </row>
    <row r="87" spans="1:49">
      <c r="A87" s="108">
        <v>82</v>
      </c>
      <c r="B87" s="381">
        <v>575</v>
      </c>
      <c r="C87" s="383" t="s">
        <v>571</v>
      </c>
      <c r="D87" s="545">
        <f>SUMIF(入力!$V$105:$V$150,推計3!B87,入力!$N$105:$N$150)/1000000</f>
        <v>527.88</v>
      </c>
      <c r="E87" s="546">
        <f>SUMIF(入力!$V$105:$V$150,推計3!B87,入力!$T$105:$T$150)/1000000</f>
        <v>527.88</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527.89842203934506</v>
      </c>
      <c r="Z87" s="503">
        <v>529.96734939460077</v>
      </c>
      <c r="AA87" s="505">
        <f t="shared" si="14"/>
        <v>2.0689273552557097</v>
      </c>
      <c r="AB87" s="505">
        <f>+Z87*係数表!R87</f>
        <v>60.392362611342264</v>
      </c>
      <c r="AC87" s="505"/>
      <c r="AD87" s="508">
        <v>125661</v>
      </c>
      <c r="AE87" s="508">
        <v>62572.316610310423</v>
      </c>
      <c r="AF87" s="509">
        <f t="shared" si="17"/>
        <v>3.8721099202624304E-3</v>
      </c>
      <c r="AG87" s="510">
        <f t="shared" si="18"/>
        <v>1.2880552815990927</v>
      </c>
      <c r="AH87" s="510">
        <f t="shared" si="19"/>
        <v>531.25540467619987</v>
      </c>
      <c r="AI87" s="511">
        <v>0.17914971566456511</v>
      </c>
      <c r="AJ87" s="503">
        <f t="shared" si="20"/>
        <v>94.572852208121262</v>
      </c>
      <c r="AK87" s="510">
        <f t="shared" si="21"/>
        <v>0.37064774742470108</v>
      </c>
      <c r="AL87" s="510">
        <f t="shared" si="22"/>
        <v>0.2307547374587188</v>
      </c>
      <c r="AM87" s="510">
        <f t="shared" si="23"/>
        <v>95.174254693004684</v>
      </c>
      <c r="AN87" s="510">
        <v>1563</v>
      </c>
      <c r="AO87" s="512">
        <f>+AN87/取引基本表!EA87</f>
        <v>1.1498480846900265E-2</v>
      </c>
      <c r="AP87" s="513">
        <f t="shared" si="24"/>
        <v>6.0700298949282825</v>
      </c>
      <c r="AQ87" s="510">
        <f t="shared" si="25"/>
        <v>2.37895215680358E-2</v>
      </c>
      <c r="AR87" s="510">
        <f t="shared" si="26"/>
        <v>1.4810678985215894E-2</v>
      </c>
      <c r="AS87" s="510">
        <f t="shared" si="27"/>
        <v>6.1086300954815345</v>
      </c>
      <c r="AT87" s="516">
        <f>+AH87*環境!Q87</f>
        <v>2.1039447762343358E-2</v>
      </c>
      <c r="AU87" s="517">
        <f>+AH87*環境!R87</f>
        <v>0.14320059459063503</v>
      </c>
      <c r="AV87" s="220">
        <v>575</v>
      </c>
      <c r="AW87" s="63" t="s">
        <v>571</v>
      </c>
    </row>
    <row r="88" spans="1:49">
      <c r="A88" s="108">
        <v>83</v>
      </c>
      <c r="B88" s="381">
        <v>577</v>
      </c>
      <c r="C88" s="383" t="s">
        <v>573</v>
      </c>
      <c r="D88" s="545">
        <f>SUMIF(入力!$V$105:$V$150,推計3!B88,入力!$N$105:$N$150)/1000000</f>
        <v>0</v>
      </c>
      <c r="E88" s="546">
        <f>SUMIF(入力!$V$105:$V$150,推計3!B88,入力!$T$105:$T$150)/1000000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0.49246894482626274</v>
      </c>
      <c r="Z88" s="503">
        <v>2.8199864624302524</v>
      </c>
      <c r="AA88" s="505">
        <f t="shared" si="14"/>
        <v>2.3275175176039897</v>
      </c>
      <c r="AB88" s="505">
        <f>+Z88*係数表!R88</f>
        <v>0.64235511144436208</v>
      </c>
      <c r="AC88" s="505"/>
      <c r="AD88" s="508">
        <v>13761</v>
      </c>
      <c r="AE88" s="508">
        <v>19748.270560002813</v>
      </c>
      <c r="AF88" s="509">
        <f t="shared" si="17"/>
        <v>1.2220655792503194E-3</v>
      </c>
      <c r="AG88" s="510">
        <f t="shared" si="18"/>
        <v>0.40651945740919082</v>
      </c>
      <c r="AH88" s="510">
        <f t="shared" si="19"/>
        <v>3.2265059198394432</v>
      </c>
      <c r="AI88" s="511">
        <v>0.63759883157554731</v>
      </c>
      <c r="AJ88" s="503">
        <f t="shared" si="20"/>
        <v>0.3139976238084678</v>
      </c>
      <c r="AK88" s="510">
        <f t="shared" si="21"/>
        <v>1.4840224496959222</v>
      </c>
      <c r="AL88" s="510">
        <f t="shared" si="22"/>
        <v>0.25919633105682555</v>
      </c>
      <c r="AM88" s="510">
        <f t="shared" si="23"/>
        <v>2.0572164045612156</v>
      </c>
      <c r="AN88" s="510">
        <v>7704</v>
      </c>
      <c r="AO88" s="512">
        <f>+AN88/取引基本表!EA88</f>
        <v>5.409580518769222E-2</v>
      </c>
      <c r="AP88" s="513">
        <f t="shared" si="24"/>
        <v>2.6640504100309857E-2</v>
      </c>
      <c r="AQ88" s="510">
        <f t="shared" si="25"/>
        <v>0.12590893420324642</v>
      </c>
      <c r="AR88" s="510">
        <f t="shared" si="26"/>
        <v>2.199099737301393E-2</v>
      </c>
      <c r="AS88" s="510">
        <f t="shared" si="27"/>
        <v>0.17454043567657021</v>
      </c>
      <c r="AT88" s="516">
        <f>+AH88*環境!Q88</f>
        <v>5.4950680825568198E-5</v>
      </c>
      <c r="AU88" s="517">
        <f>+AH88*環境!R88</f>
        <v>3.7746100491890355E-4</v>
      </c>
      <c r="AV88" s="220">
        <v>577</v>
      </c>
      <c r="AW88" s="63" t="s">
        <v>573</v>
      </c>
    </row>
    <row r="89" spans="1:49">
      <c r="A89" s="108">
        <v>84</v>
      </c>
      <c r="B89" s="381">
        <v>578</v>
      </c>
      <c r="C89" s="90" t="s">
        <v>575</v>
      </c>
      <c r="D89" s="545">
        <f>SUMIF(入力!$V$105:$V$150,推計3!B89,入力!$N$105:$N$150)/1000000</f>
        <v>84.66</v>
      </c>
      <c r="E89" s="546">
        <f>SUMIF(入力!$V$105:$V$150,推計3!B89,入力!$T$105:$T$150)/1000000</f>
        <v>27.722000000000001</v>
      </c>
      <c r="F89" s="547">
        <f t="shared" si="15"/>
        <v>56.937999999999995</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27.722000000000001</v>
      </c>
      <c r="Z89" s="503">
        <v>209.22811455147763</v>
      </c>
      <c r="AA89" s="505">
        <f t="shared" si="14"/>
        <v>181.50611455147762</v>
      </c>
      <c r="AB89" s="505">
        <f>+Z89*係数表!R89</f>
        <v>53.370050126690451</v>
      </c>
      <c r="AC89" s="505"/>
      <c r="AD89" s="508">
        <v>171525</v>
      </c>
      <c r="AE89" s="508">
        <v>224868.43840763569</v>
      </c>
      <c r="AF89" s="509">
        <f t="shared" si="17"/>
        <v>1.3915344009632758E-2</v>
      </c>
      <c r="AG89" s="510">
        <f t="shared" si="18"/>
        <v>4.6289316976985502</v>
      </c>
      <c r="AH89" s="510">
        <f t="shared" si="19"/>
        <v>213.85704624917619</v>
      </c>
      <c r="AI89" s="511">
        <v>0.67473658610604736</v>
      </c>
      <c r="AJ89" s="503">
        <f t="shared" si="20"/>
        <v>18.705047640031847</v>
      </c>
      <c r="AK89" s="510">
        <f t="shared" si="21"/>
        <v>122.46881608983718</v>
      </c>
      <c r="AL89" s="510">
        <f t="shared" si="22"/>
        <v>3.12330957102319</v>
      </c>
      <c r="AM89" s="510">
        <f t="shared" si="23"/>
        <v>144.29717330089221</v>
      </c>
      <c r="AN89" s="510">
        <v>36796</v>
      </c>
      <c r="AO89" s="512">
        <f>+AN89/取引基本表!EA89</f>
        <v>7.6485126390860692E-2</v>
      </c>
      <c r="AP89" s="513">
        <f t="shared" si="24"/>
        <v>2.12032067380744</v>
      </c>
      <c r="AQ89" s="510">
        <f t="shared" si="25"/>
        <v>13.882518112183805</v>
      </c>
      <c r="AR89" s="510">
        <f t="shared" si="26"/>
        <v>0.35404442595313496</v>
      </c>
      <c r="AS89" s="510">
        <f t="shared" si="27"/>
        <v>16.356883211944378</v>
      </c>
      <c r="AT89" s="516">
        <f>+AH89*環境!Q89</f>
        <v>5.6032082721577787E-4</v>
      </c>
      <c r="AU89" s="517">
        <f>+AH89*環境!R89</f>
        <v>3.7716742274225079E-3</v>
      </c>
      <c r="AV89" s="220">
        <v>578</v>
      </c>
      <c r="AW89" s="63" t="s">
        <v>575</v>
      </c>
    </row>
    <row r="90" spans="1:49">
      <c r="A90" s="108">
        <v>85</v>
      </c>
      <c r="B90" s="381">
        <v>579</v>
      </c>
      <c r="C90" s="382" t="s">
        <v>577</v>
      </c>
      <c r="D90" s="545">
        <f>SUMIF(入力!$V$105:$V$150,推計3!B90,入力!$N$105:$N$150)/1000000</f>
        <v>0.33200000000000002</v>
      </c>
      <c r="E90" s="546">
        <f>SUMIF(入力!$V$105:$V$150,推計3!B90,入力!$T$105:$T$150)/1000000</f>
        <v>0.33200000000000002</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0.33200000000000002</v>
      </c>
      <c r="Z90" s="503">
        <v>3.013381042136952</v>
      </c>
      <c r="AA90" s="505">
        <f t="shared" si="14"/>
        <v>2.6813810421369522</v>
      </c>
      <c r="AB90" s="505">
        <f>+Z90*係数表!R90</f>
        <v>1.9992284512342189</v>
      </c>
      <c r="AC90" s="505"/>
      <c r="AD90" s="508">
        <v>9364</v>
      </c>
      <c r="AE90" s="508">
        <v>33919.791597247611</v>
      </c>
      <c r="AF90" s="509">
        <f t="shared" si="17"/>
        <v>2.0990298689899361E-3</v>
      </c>
      <c r="AG90" s="510">
        <f t="shared" si="18"/>
        <v>0.69824115654327779</v>
      </c>
      <c r="AH90" s="510">
        <f t="shared" si="19"/>
        <v>3.7116221986802298</v>
      </c>
      <c r="AI90" s="511">
        <v>0.78270613502661313</v>
      </c>
      <c r="AJ90" s="503">
        <f t="shared" si="20"/>
        <v>0.25985843682883558</v>
      </c>
      <c r="AK90" s="510">
        <f t="shared" si="21"/>
        <v>2.0987333920246458</v>
      </c>
      <c r="AL90" s="510">
        <f t="shared" si="22"/>
        <v>0.54651763695450128</v>
      </c>
      <c r="AM90" s="510">
        <f t="shared" si="23"/>
        <v>2.9051094658079828</v>
      </c>
      <c r="AN90" s="510">
        <v>13700</v>
      </c>
      <c r="AO90" s="512">
        <f>+AN90/取引基本表!EA90</f>
        <v>0.14214419854535645</v>
      </c>
      <c r="AP90" s="513">
        <f t="shared" si="24"/>
        <v>4.7191873917058348E-2</v>
      </c>
      <c r="AQ90" s="510">
        <f t="shared" si="25"/>
        <v>0.38114275922926971</v>
      </c>
      <c r="AR90" s="510">
        <f t="shared" si="26"/>
        <v>9.9250929588226997E-2</v>
      </c>
      <c r="AS90" s="510">
        <f t="shared" si="27"/>
        <v>0.52758556273455504</v>
      </c>
      <c r="AT90" s="516">
        <f>+AH90*環境!Q90</f>
        <v>4.5978220020772132E-6</v>
      </c>
      <c r="AU90" s="517">
        <f>+AH90*環境!R90</f>
        <v>3.0923387297328379E-5</v>
      </c>
      <c r="AV90" s="220">
        <v>579</v>
      </c>
      <c r="AW90" s="63" t="s">
        <v>577</v>
      </c>
    </row>
    <row r="91" spans="1:49">
      <c r="A91" s="108">
        <v>86</v>
      </c>
      <c r="B91" s="381">
        <v>591</v>
      </c>
      <c r="C91" s="382" t="s">
        <v>579</v>
      </c>
      <c r="D91" s="545">
        <f>SUMIF(入力!$V$105:$V$150,推計3!B91,入力!$N$105:$N$150)/1000000</f>
        <v>7.3040000000000003</v>
      </c>
      <c r="E91" s="546">
        <f>SUMIF(入力!$V$105:$V$150,推計3!B91,入力!$T$105:$T$150)/1000000</f>
        <v>7.3040000000000003</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7.3040000000000003</v>
      </c>
      <c r="Z91" s="503">
        <v>22.105642275785414</v>
      </c>
      <c r="AA91" s="505">
        <f t="shared" si="14"/>
        <v>14.801642275785413</v>
      </c>
      <c r="AB91" s="505">
        <f>+Z91*係数表!R91</f>
        <v>1.368246375064309</v>
      </c>
      <c r="AC91" s="505"/>
      <c r="AD91" s="508">
        <v>550122</v>
      </c>
      <c r="AE91" s="508">
        <v>698296.28850367002</v>
      </c>
      <c r="AF91" s="509">
        <f t="shared" si="17"/>
        <v>4.3212080556914556E-2</v>
      </c>
      <c r="AG91" s="510">
        <f t="shared" si="18"/>
        <v>14.374475347137603</v>
      </c>
      <c r="AH91" s="510">
        <f t="shared" si="19"/>
        <v>36.480117622923018</v>
      </c>
      <c r="AI91" s="511">
        <v>0.53826968645901296</v>
      </c>
      <c r="AJ91" s="503">
        <f t="shared" si="20"/>
        <v>3.9315217898966308</v>
      </c>
      <c r="AK91" s="510">
        <f t="shared" si="21"/>
        <v>7.9672753468654856</v>
      </c>
      <c r="AL91" s="510">
        <f t="shared" si="22"/>
        <v>7.7373443381165687</v>
      </c>
      <c r="AM91" s="510">
        <f t="shared" si="23"/>
        <v>19.636141474878684</v>
      </c>
      <c r="AN91" s="510">
        <v>8120</v>
      </c>
      <c r="AO91" s="512">
        <f>+AN91/取引基本表!EA91</f>
        <v>8.7142415604931495E-3</v>
      </c>
      <c r="AP91" s="513">
        <f t="shared" si="24"/>
        <v>6.3648820357841959E-2</v>
      </c>
      <c r="AQ91" s="510">
        <f t="shared" si="25"/>
        <v>0.12898508628320166</v>
      </c>
      <c r="AR91" s="510">
        <f t="shared" si="26"/>
        <v>0.12526265048031068</v>
      </c>
      <c r="AS91" s="510">
        <f t="shared" si="27"/>
        <v>0.31789655712135434</v>
      </c>
      <c r="AT91" s="516">
        <f>+AH91*環境!Q91</f>
        <v>5.6610297214005768E-5</v>
      </c>
      <c r="AU91" s="517">
        <f>+AH91*環境!R91</f>
        <v>3.5670704191164359E-4</v>
      </c>
      <c r="AV91" s="220">
        <v>591</v>
      </c>
      <c r="AW91" s="63" t="s">
        <v>579</v>
      </c>
    </row>
    <row r="92" spans="1:49">
      <c r="A92" s="108">
        <v>87</v>
      </c>
      <c r="B92" s="381">
        <v>592</v>
      </c>
      <c r="C92" s="382" t="s">
        <v>581</v>
      </c>
      <c r="D92" s="545">
        <f>SUMIF(入力!$V$105:$V$150,推計3!B92,入力!$N$105:$N$150)/1000000</f>
        <v>0</v>
      </c>
      <c r="E92" s="546">
        <f>SUMIF(入力!$V$105:$V$150,推計3!B92,入力!$T$105:$T$150)/1000000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7.4476978874651572</v>
      </c>
      <c r="AA92" s="505">
        <f t="shared" si="14"/>
        <v>7.4476978874651572</v>
      </c>
      <c r="AB92" s="505">
        <f>+Z92*係数表!R92</f>
        <v>1.0169338085287176</v>
      </c>
      <c r="AC92" s="505"/>
      <c r="AD92" s="508">
        <v>79856</v>
      </c>
      <c r="AE92" s="508">
        <v>106867.09557703076</v>
      </c>
      <c r="AF92" s="509">
        <f t="shared" si="17"/>
        <v>6.6131663865114047E-3</v>
      </c>
      <c r="AG92" s="510">
        <f t="shared" si="18"/>
        <v>2.1998662402802576</v>
      </c>
      <c r="AH92" s="510">
        <f t="shared" si="19"/>
        <v>9.6475641277454152</v>
      </c>
      <c r="AI92" s="511">
        <v>0.44194914842558319</v>
      </c>
      <c r="AJ92" s="503">
        <f t="shared" si="20"/>
        <v>0</v>
      </c>
      <c r="AK92" s="510">
        <f t="shared" si="21"/>
        <v>3.2915037390962412</v>
      </c>
      <c r="AL92" s="510">
        <f t="shared" si="22"/>
        <v>0.97222901154204922</v>
      </c>
      <c r="AM92" s="510">
        <f t="shared" si="23"/>
        <v>4.2637327506382903</v>
      </c>
      <c r="AN92" s="510">
        <v>3552</v>
      </c>
      <c r="AO92" s="512">
        <f>+AN92/取引基本表!EA92</f>
        <v>1.7254947681366404E-2</v>
      </c>
      <c r="AP92" s="513">
        <f t="shared" si="24"/>
        <v>0</v>
      </c>
      <c r="AQ92" s="510">
        <f t="shared" si="25"/>
        <v>0.12850963739483437</v>
      </c>
      <c r="AR92" s="510">
        <f t="shared" si="26"/>
        <v>3.795857688204006E-2</v>
      </c>
      <c r="AS92" s="510">
        <f t="shared" si="27"/>
        <v>0.16646821427687442</v>
      </c>
      <c r="AT92" s="516">
        <f>+AH92*環境!Q92</f>
        <v>1.0029641735776552E-6</v>
      </c>
      <c r="AU92" s="517">
        <f>+AH92*環境!R92</f>
        <v>5.3179395566021408E-6</v>
      </c>
      <c r="AV92" s="220">
        <v>592</v>
      </c>
      <c r="AW92" s="63" t="s">
        <v>581</v>
      </c>
    </row>
    <row r="93" spans="1:49">
      <c r="A93" s="108">
        <v>88</v>
      </c>
      <c r="B93" s="381">
        <v>593</v>
      </c>
      <c r="C93" s="382" t="s">
        <v>583</v>
      </c>
      <c r="D93" s="545">
        <f>SUMIF(入力!$V$105:$V$150,推計3!B93,入力!$N$105:$N$150)/1000000</f>
        <v>0</v>
      </c>
      <c r="E93" s="546">
        <f>SUMIF(入力!$V$105:$V$150,推計3!B93,入力!$T$105:$T$150)/1000000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16.615798617272777</v>
      </c>
      <c r="AA93" s="505">
        <f t="shared" si="14"/>
        <v>16.615798617272777</v>
      </c>
      <c r="AB93" s="505">
        <f>+Z93*係数表!R93</f>
        <v>5.974694022675993</v>
      </c>
      <c r="AC93" s="505"/>
      <c r="AD93" s="508">
        <v>66473</v>
      </c>
      <c r="AE93" s="508">
        <v>161444.19761400536</v>
      </c>
      <c r="AF93" s="509">
        <f t="shared" si="17"/>
        <v>9.9905151833069878E-3</v>
      </c>
      <c r="AG93" s="510">
        <f t="shared" si="18"/>
        <v>3.323339500362724</v>
      </c>
      <c r="AH93" s="510">
        <f t="shared" si="19"/>
        <v>19.939138117635501</v>
      </c>
      <c r="AI93" s="511">
        <v>0.59690476315554453</v>
      </c>
      <c r="AJ93" s="503">
        <f t="shared" si="20"/>
        <v>0</v>
      </c>
      <c r="AK93" s="510">
        <f t="shared" si="21"/>
        <v>9.9180493382834314</v>
      </c>
      <c r="AL93" s="510">
        <f t="shared" si="22"/>
        <v>1.9837171773494775</v>
      </c>
      <c r="AM93" s="510">
        <f t="shared" si="23"/>
        <v>11.901766515632909</v>
      </c>
      <c r="AN93" s="510">
        <v>56436</v>
      </c>
      <c r="AO93" s="512">
        <f>+AN93/取引基本表!EA93</f>
        <v>5.9294903786044115E-2</v>
      </c>
      <c r="AP93" s="513">
        <f t="shared" si="24"/>
        <v>0</v>
      </c>
      <c r="AQ93" s="510">
        <f t="shared" si="25"/>
        <v>0.98523218033947413</v>
      </c>
      <c r="AR93" s="510">
        <f t="shared" si="26"/>
        <v>0.19705709592236764</v>
      </c>
      <c r="AS93" s="510">
        <f t="shared" si="27"/>
        <v>1.1822892762618418</v>
      </c>
      <c r="AT93" s="516">
        <f>+AH93*環境!Q93</f>
        <v>2.6127729813378585E-6</v>
      </c>
      <c r="AU93" s="517">
        <f>+AH93*環境!R93</f>
        <v>1.467804537289264E-5</v>
      </c>
      <c r="AV93" s="220">
        <v>593</v>
      </c>
      <c r="AW93" s="63" t="s">
        <v>583</v>
      </c>
    </row>
    <row r="94" spans="1:49">
      <c r="A94" s="108">
        <v>89</v>
      </c>
      <c r="B94" s="381">
        <v>594</v>
      </c>
      <c r="C94" s="382" t="s">
        <v>585</v>
      </c>
      <c r="D94" s="545">
        <f>SUMIF(入力!$V$105:$V$150,推計3!B94,入力!$N$105:$N$150)/1000000</f>
        <v>0</v>
      </c>
      <c r="E94" s="546">
        <f>SUMIF(入力!$V$105:$V$150,推計3!B94,入力!$T$105:$T$150)/1000000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2.1386121737171799</v>
      </c>
      <c r="AA94" s="505">
        <f t="shared" si="14"/>
        <v>2.1386121737171799</v>
      </c>
      <c r="AB94" s="505">
        <f>+Z94*係数表!R94</f>
        <v>0.34969557767912335</v>
      </c>
      <c r="AC94" s="505"/>
      <c r="AD94" s="508">
        <v>47584</v>
      </c>
      <c r="AE94" s="508">
        <v>47550.844097525507</v>
      </c>
      <c r="AF94" s="509">
        <f t="shared" si="17"/>
        <v>2.942548799872016E-3</v>
      </c>
      <c r="AG94" s="510">
        <f t="shared" si="18"/>
        <v>0.97883727504857221</v>
      </c>
      <c r="AH94" s="510">
        <f t="shared" si="19"/>
        <v>3.1174494487657523</v>
      </c>
      <c r="AI94" s="511">
        <v>0.2514061434210379</v>
      </c>
      <c r="AJ94" s="503">
        <f t="shared" si="20"/>
        <v>0</v>
      </c>
      <c r="AK94" s="510">
        <f t="shared" si="21"/>
        <v>0.5376602388675189</v>
      </c>
      <c r="AL94" s="510">
        <f t="shared" si="22"/>
        <v>0.24608570435671925</v>
      </c>
      <c r="AM94" s="510">
        <f t="shared" si="23"/>
        <v>0.78374594322423818</v>
      </c>
      <c r="AN94" s="510">
        <v>3796</v>
      </c>
      <c r="AO94" s="512">
        <f>+AN94/取引基本表!EA94</f>
        <v>4.244708092453231E-2</v>
      </c>
      <c r="AP94" s="513">
        <f t="shared" si="24"/>
        <v>0</v>
      </c>
      <c r="AQ94" s="510">
        <f t="shared" si="25"/>
        <v>9.077784400396309E-2</v>
      </c>
      <c r="AR94" s="510">
        <f t="shared" si="26"/>
        <v>4.1548785025935432E-2</v>
      </c>
      <c r="AS94" s="510">
        <f t="shared" si="27"/>
        <v>0.13232662902989853</v>
      </c>
      <c r="AT94" s="516">
        <f>+AH94*環境!Q94</f>
        <v>5.8323237767491311E-7</v>
      </c>
      <c r="AU94" s="517">
        <f>+AH94*環境!R94</f>
        <v>3.1368258152204297E-6</v>
      </c>
      <c r="AV94" s="220">
        <v>594</v>
      </c>
      <c r="AW94" s="63" t="s">
        <v>585</v>
      </c>
    </row>
    <row r="95" spans="1:49">
      <c r="A95" s="108">
        <v>90</v>
      </c>
      <c r="B95" s="381">
        <v>595</v>
      </c>
      <c r="C95" s="382" t="s">
        <v>587</v>
      </c>
      <c r="D95" s="545">
        <f>SUMIF(入力!$V$105:$V$150,推計3!B95,入力!$N$105:$N$150)/1000000</f>
        <v>0</v>
      </c>
      <c r="E95" s="546">
        <f>SUMIF(入力!$V$105:$V$150,推計3!B95,入力!$T$105:$T$150)/1000000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8.6943345646103332</v>
      </c>
      <c r="AA95" s="505">
        <f t="shared" si="14"/>
        <v>8.6943345646103332</v>
      </c>
      <c r="AB95" s="505">
        <f>+Z95*係数表!R95</f>
        <v>2.0729317469432837</v>
      </c>
      <c r="AC95" s="505"/>
      <c r="AD95" s="508">
        <v>71422</v>
      </c>
      <c r="AE95" s="508">
        <v>100483.10823515619</v>
      </c>
      <c r="AF95" s="509">
        <f t="shared" si="17"/>
        <v>6.2181114795427034E-3</v>
      </c>
      <c r="AG95" s="510">
        <f t="shared" si="18"/>
        <v>2.0684514380351327</v>
      </c>
      <c r="AH95" s="510">
        <f t="shared" si="19"/>
        <v>10.762786002645466</v>
      </c>
      <c r="AI95" s="511">
        <v>0.45099858494962591</v>
      </c>
      <c r="AJ95" s="503">
        <f t="shared" si="20"/>
        <v>0</v>
      </c>
      <c r="AK95" s="510">
        <f t="shared" si="21"/>
        <v>3.9211325857178823</v>
      </c>
      <c r="AL95" s="510">
        <f t="shared" si="22"/>
        <v>0.93286867159086362</v>
      </c>
      <c r="AM95" s="510">
        <f t="shared" si="23"/>
        <v>4.8540012573087461</v>
      </c>
      <c r="AN95" s="510">
        <v>10093</v>
      </c>
      <c r="AO95" s="512">
        <f>+AN95/取引基本表!EA95</f>
        <v>4.2760788699933064E-2</v>
      </c>
      <c r="AP95" s="513">
        <f t="shared" si="24"/>
        <v>0</v>
      </c>
      <c r="AQ95" s="510">
        <f t="shared" si="25"/>
        <v>0.37177660320382699</v>
      </c>
      <c r="AR95" s="510">
        <f t="shared" si="26"/>
        <v>8.8448614877893003E-2</v>
      </c>
      <c r="AS95" s="510">
        <f t="shared" si="27"/>
        <v>0.46022521808172001</v>
      </c>
      <c r="AT95" s="516">
        <f>+AH95*環境!Q95</f>
        <v>1.5233342691714202E-6</v>
      </c>
      <c r="AU95" s="517">
        <f>+AH95*環境!R95</f>
        <v>8.0443395722107886E-6</v>
      </c>
      <c r="AV95" s="220">
        <v>595</v>
      </c>
      <c r="AW95" s="63" t="s">
        <v>587</v>
      </c>
    </row>
    <row r="96" spans="1:49">
      <c r="A96" s="108">
        <v>91</v>
      </c>
      <c r="B96" s="381">
        <v>611</v>
      </c>
      <c r="C96" s="382" t="s">
        <v>589</v>
      </c>
      <c r="D96" s="545">
        <f>SUMIF(入力!$V$105:$V$150,推計3!B96,入力!$N$105:$N$150)/1000000</f>
        <v>0</v>
      </c>
      <c r="E96" s="546">
        <f>SUMIF(入力!$V$105:$V$150,推計3!B96,入力!$T$105:$T$150)/1000000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2.6379739717982682</v>
      </c>
      <c r="AA96" s="505">
        <f t="shared" si="14"/>
        <v>2.6379739717982682</v>
      </c>
      <c r="AB96" s="505">
        <f>+Z96*係数表!R96</f>
        <v>0.96862859516359934</v>
      </c>
      <c r="AC96" s="505"/>
      <c r="AD96" s="508">
        <v>77781</v>
      </c>
      <c r="AE96" s="508">
        <v>94442.760008006211</v>
      </c>
      <c r="AF96" s="509">
        <f t="shared" si="17"/>
        <v>5.8443217022223423E-3</v>
      </c>
      <c r="AG96" s="510">
        <f t="shared" si="18"/>
        <v>1.944110469725894</v>
      </c>
      <c r="AH96" s="510">
        <f t="shared" si="19"/>
        <v>4.5820844415241622</v>
      </c>
      <c r="AI96" s="511">
        <v>0.71939734004418632</v>
      </c>
      <c r="AJ96" s="503">
        <f t="shared" si="20"/>
        <v>0</v>
      </c>
      <c r="AK96" s="510">
        <f t="shared" si="21"/>
        <v>1.8977514584174715</v>
      </c>
      <c r="AL96" s="510">
        <f t="shared" si="22"/>
        <v>1.3985879006728617</v>
      </c>
      <c r="AM96" s="510">
        <f t="shared" si="23"/>
        <v>3.2963393590903332</v>
      </c>
      <c r="AN96" s="510">
        <v>86188</v>
      </c>
      <c r="AO96" s="512">
        <f>+AN96/取引基本表!EA96</f>
        <v>6.3051779887924861E-2</v>
      </c>
      <c r="AP96" s="513">
        <f t="shared" si="24"/>
        <v>0</v>
      </c>
      <c r="AQ96" s="510">
        <f t="shared" si="25"/>
        <v>0.16632895421989932</v>
      </c>
      <c r="AR96" s="510">
        <f t="shared" si="26"/>
        <v>0.12257962541496728</v>
      </c>
      <c r="AS96" s="510">
        <f t="shared" si="27"/>
        <v>0.2889085796348666</v>
      </c>
      <c r="AT96" s="516">
        <f>+AH96*環境!Q96</f>
        <v>8.6957617215799332E-7</v>
      </c>
      <c r="AU96" s="517">
        <f>+AH96*環境!R96</f>
        <v>4.8945798312313974E-6</v>
      </c>
      <c r="AV96" s="220">
        <v>611</v>
      </c>
      <c r="AW96" s="63" t="s">
        <v>589</v>
      </c>
    </row>
    <row r="97" spans="1:49">
      <c r="A97" s="108">
        <v>92</v>
      </c>
      <c r="B97" s="381">
        <v>631</v>
      </c>
      <c r="C97" s="382" t="s">
        <v>591</v>
      </c>
      <c r="D97" s="545">
        <f>SUMIF(入力!$V$105:$V$150,推計3!B97,入力!$N$105:$N$150)/1000000</f>
        <v>5.3120000000000003</v>
      </c>
      <c r="E97" s="546">
        <f>SUMIF(入力!$V$105:$V$150,推計3!B97,入力!$T$105:$T$150)/1000000</f>
        <v>5.3120000000000003</v>
      </c>
      <c r="F97" s="547">
        <f t="shared" si="15"/>
        <v>0</v>
      </c>
      <c r="G97" s="502">
        <f>+$E97*係数表!D97</f>
        <v>0</v>
      </c>
      <c r="H97" s="502">
        <f>+$E97*係数表!E97</f>
        <v>0</v>
      </c>
      <c r="I97" s="502">
        <f>+$E97*係数表!F97</f>
        <v>0</v>
      </c>
      <c r="J97" s="502">
        <f>+$E97*係数表!G97</f>
        <v>1.3252600091791204E-4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5.3118674739990821</v>
      </c>
      <c r="Z97" s="503">
        <v>7.0219833441891737</v>
      </c>
      <c r="AA97" s="505">
        <f t="shared" si="14"/>
        <v>1.7101158701900916</v>
      </c>
      <c r="AB97" s="505">
        <f>+Z97*係数表!R97</f>
        <v>4.1184262989458134</v>
      </c>
      <c r="AC97" s="505"/>
      <c r="AD97" s="508">
        <v>376054</v>
      </c>
      <c r="AE97" s="508">
        <v>372144.52765666309</v>
      </c>
      <c r="AF97" s="509">
        <f t="shared" si="17"/>
        <v>2.3029106086721131E-2</v>
      </c>
      <c r="AG97" s="510">
        <f t="shared" si="18"/>
        <v>7.660619749011822</v>
      </c>
      <c r="AH97" s="510">
        <f t="shared" si="19"/>
        <v>14.682603093200996</v>
      </c>
      <c r="AI97" s="511">
        <v>0.82201917091277987</v>
      </c>
      <c r="AJ97" s="503">
        <f t="shared" si="20"/>
        <v>4.3664568969752882</v>
      </c>
      <c r="AK97" s="510">
        <f t="shared" si="21"/>
        <v>1.4057480297784462</v>
      </c>
      <c r="AL97" s="510">
        <f t="shared" si="22"/>
        <v>6.2971762947607655</v>
      </c>
      <c r="AM97" s="510">
        <f t="shared" si="23"/>
        <v>12.069381221514501</v>
      </c>
      <c r="AN97" s="510">
        <v>139442</v>
      </c>
      <c r="AO97" s="512">
        <f>+AN97/取引基本表!EA97</f>
        <v>0.10046716851497475</v>
      </c>
      <c r="AP97" s="513">
        <f t="shared" si="24"/>
        <v>0.53366828463947902</v>
      </c>
      <c r="AQ97" s="510">
        <f t="shared" si="25"/>
        <v>0.17181049931052061</v>
      </c>
      <c r="AR97" s="510">
        <f t="shared" si="26"/>
        <v>0.76964077525311436</v>
      </c>
      <c r="AS97" s="510">
        <f t="shared" si="27"/>
        <v>1.4751195592031139</v>
      </c>
      <c r="AT97" s="516">
        <f>+AH97*環境!Q97</f>
        <v>3.7792500384007592E-5</v>
      </c>
      <c r="AU97" s="517">
        <f>+AH97*環境!R97</f>
        <v>2.5285860606031869E-4</v>
      </c>
      <c r="AV97" s="220">
        <v>631</v>
      </c>
      <c r="AW97" s="63" t="s">
        <v>591</v>
      </c>
    </row>
    <row r="98" spans="1:49">
      <c r="A98" s="108">
        <v>93</v>
      </c>
      <c r="B98" s="381">
        <v>632</v>
      </c>
      <c r="C98" s="382" t="s">
        <v>634</v>
      </c>
      <c r="D98" s="545">
        <f>SUMIF(入力!$V$105:$V$150,推計3!B98,入力!$N$105:$N$150)/1000000</f>
        <v>0</v>
      </c>
      <c r="E98" s="546">
        <f>SUMIF(入力!$V$105:$V$150,推計3!B98,入力!$T$105:$T$150)/1000000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108">
        <v>94</v>
      </c>
      <c r="B99" s="381">
        <v>641</v>
      </c>
      <c r="C99" s="382" t="s">
        <v>593</v>
      </c>
      <c r="D99" s="545">
        <f>SUMIF(入力!$V$105:$V$150,推計3!B99,入力!$N$105:$N$150)/1000000</f>
        <v>3.6520000000000001</v>
      </c>
      <c r="E99" s="546">
        <f>SUMIF(入力!$V$105:$V$150,推計3!B99,入力!$T$105:$T$150)/1000000</f>
        <v>3.6520000000000001</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3.6520000000000001</v>
      </c>
      <c r="Z99" s="503">
        <v>3.6796380590873126</v>
      </c>
      <c r="AA99" s="505">
        <f t="shared" si="14"/>
        <v>2.7638059087312428E-2</v>
      </c>
      <c r="AB99" s="505">
        <f>+Z99*係数表!R99</f>
        <v>1.6462834660565642</v>
      </c>
      <c r="AC99" s="505"/>
      <c r="AD99" s="508">
        <v>516024</v>
      </c>
      <c r="AE99" s="508">
        <v>509268.94763605518</v>
      </c>
      <c r="AF99" s="509">
        <f t="shared" si="17"/>
        <v>3.1514660972265296E-2</v>
      </c>
      <c r="AG99" s="510">
        <f t="shared" si="18"/>
        <v>10.483335016062759</v>
      </c>
      <c r="AH99" s="510">
        <f t="shared" si="19"/>
        <v>14.16297307515007</v>
      </c>
      <c r="AI99" s="511">
        <v>0.57359558622657558</v>
      </c>
      <c r="AJ99" s="503">
        <f t="shared" si="20"/>
        <v>2.094771080899454</v>
      </c>
      <c r="AK99" s="510">
        <f t="shared" si="21"/>
        <v>1.5853068704351707E-2</v>
      </c>
      <c r="AL99" s="510">
        <f t="shared" si="22"/>
        <v>6.0131946941481047</v>
      </c>
      <c r="AM99" s="510">
        <f t="shared" si="23"/>
        <v>8.123818843751911</v>
      </c>
      <c r="AN99" s="510">
        <v>215304</v>
      </c>
      <c r="AO99" s="512">
        <f>+AN99/取引基本表!EA99</f>
        <v>8.7267032157283639E-2</v>
      </c>
      <c r="AP99" s="513">
        <f t="shared" si="24"/>
        <v>0.31869920143839986</v>
      </c>
      <c r="AQ99" s="510">
        <f t="shared" si="25"/>
        <v>2.4118913911373987E-3</v>
      </c>
      <c r="AR99" s="510">
        <f t="shared" si="26"/>
        <v>0.91484953396232638</v>
      </c>
      <c r="AS99" s="510">
        <f t="shared" si="27"/>
        <v>1.2359606267918637</v>
      </c>
      <c r="AT99" s="516">
        <f>+AH99*環境!Q99</f>
        <v>1.9259546198221305E-5</v>
      </c>
      <c r="AU99" s="517">
        <f>+AH99*環境!R99</f>
        <v>1.2676791351607915E-4</v>
      </c>
      <c r="AV99" s="220">
        <v>641</v>
      </c>
      <c r="AW99" s="63" t="s">
        <v>593</v>
      </c>
    </row>
    <row r="100" spans="1:49">
      <c r="A100" s="108">
        <v>95</v>
      </c>
      <c r="B100" s="381">
        <v>642</v>
      </c>
      <c r="C100" s="382" t="s">
        <v>595</v>
      </c>
      <c r="D100" s="545">
        <f>SUMIF(入力!$V$105:$V$150,推計3!B100,入力!$N$105:$N$150)/1000000</f>
        <v>0</v>
      </c>
      <c r="E100" s="546">
        <f>SUMIF(入力!$V$105:$V$150,推計3!B100,入力!$T$105:$T$150)/1000000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0.41237977315580965</v>
      </c>
      <c r="AA100" s="505">
        <f t="shared" si="14"/>
        <v>0.41237977315580965</v>
      </c>
      <c r="AB100" s="505">
        <f>+Z100*係数表!R100</f>
        <v>0.22202570118173628</v>
      </c>
      <c r="AC100" s="505"/>
      <c r="AD100" s="508">
        <v>12459</v>
      </c>
      <c r="AE100" s="508">
        <v>20363.092434513321</v>
      </c>
      <c r="AF100" s="509">
        <f t="shared" si="17"/>
        <v>1.2601120830151202E-3</v>
      </c>
      <c r="AG100" s="510">
        <f t="shared" si="18"/>
        <v>0.41917560641575369</v>
      </c>
      <c r="AH100" s="510">
        <f t="shared" si="19"/>
        <v>0.83155537957156334</v>
      </c>
      <c r="AI100" s="511">
        <v>0.64454580306500608</v>
      </c>
      <c r="AJ100" s="503">
        <f t="shared" si="20"/>
        <v>0</v>
      </c>
      <c r="AK100" s="510">
        <f t="shared" si="21"/>
        <v>0.26579765205647637</v>
      </c>
      <c r="AL100" s="510">
        <f t="shared" si="22"/>
        <v>0.27017787786250286</v>
      </c>
      <c r="AM100" s="510">
        <f t="shared" si="23"/>
        <v>0.53597552991897923</v>
      </c>
      <c r="AN100" s="510">
        <v>13059</v>
      </c>
      <c r="AO100" s="512">
        <f>+AN100/取引基本表!EA100</f>
        <v>0.12837047449596478</v>
      </c>
      <c r="AP100" s="513">
        <f t="shared" si="24"/>
        <v>0</v>
      </c>
      <c r="AQ100" s="510">
        <f t="shared" si="25"/>
        <v>5.2937387152549607E-2</v>
      </c>
      <c r="AR100" s="510">
        <f t="shared" si="26"/>
        <v>5.3809771492724083E-2</v>
      </c>
      <c r="AS100" s="510">
        <f t="shared" si="27"/>
        <v>0.10674715864527369</v>
      </c>
      <c r="AT100" s="516">
        <f>+AH100*環境!Q100</f>
        <v>1.212160221386242E-6</v>
      </c>
      <c r="AU100" s="517">
        <f>+AH100*環境!R100</f>
        <v>7.04000041603647E-6</v>
      </c>
      <c r="AV100" s="220">
        <v>642</v>
      </c>
      <c r="AW100" s="63" t="s">
        <v>595</v>
      </c>
    </row>
    <row r="101" spans="1:49">
      <c r="A101" s="108">
        <v>96</v>
      </c>
      <c r="B101" s="381">
        <v>643</v>
      </c>
      <c r="C101" s="382" t="s">
        <v>597</v>
      </c>
      <c r="D101" s="545">
        <f>SUMIF(入力!$V$105:$V$150,推計3!B101,入力!$N$105:$N$150)/1000000</f>
        <v>0</v>
      </c>
      <c r="E101" s="546">
        <f>SUMIF(入力!$V$105:$V$150,推計3!B101,入力!$T$105:$T$150)/1000000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2.8467558278412217</v>
      </c>
      <c r="AH101" s="510">
        <f t="shared" si="19"/>
        <v>2.8467558278412217</v>
      </c>
      <c r="AI101" s="511">
        <v>0.71923322314288485</v>
      </c>
      <c r="AJ101" s="503">
        <f t="shared" si="20"/>
        <v>0</v>
      </c>
      <c r="AK101" s="510">
        <f t="shared" si="21"/>
        <v>0</v>
      </c>
      <c r="AL101" s="510">
        <f t="shared" si="22"/>
        <v>2.0474813695590335</v>
      </c>
      <c r="AM101" s="510">
        <f t="shared" si="23"/>
        <v>2.0474813695590335</v>
      </c>
      <c r="AN101" s="510">
        <v>77485</v>
      </c>
      <c r="AO101" s="512">
        <f>+AN101/取引基本表!EA101</f>
        <v>0.15998951091546171</v>
      </c>
      <c r="AP101" s="513">
        <f t="shared" si="24"/>
        <v>0</v>
      </c>
      <c r="AQ101" s="510">
        <f t="shared" si="25"/>
        <v>0</v>
      </c>
      <c r="AR101" s="510">
        <f t="shared" si="26"/>
        <v>0.45545107259205736</v>
      </c>
      <c r="AS101" s="510">
        <f t="shared" si="27"/>
        <v>0.45545107259205736</v>
      </c>
      <c r="AT101" s="516">
        <f>+AH101*環境!Q101</f>
        <v>2.9732643748027925E-6</v>
      </c>
      <c r="AU101" s="517">
        <f>+AH101*環境!R101</f>
        <v>1.8491094754350873E-5</v>
      </c>
      <c r="AV101" s="220">
        <v>643</v>
      </c>
      <c r="AW101" s="63" t="s">
        <v>597</v>
      </c>
    </row>
    <row r="102" spans="1:49">
      <c r="A102" s="108">
        <v>97</v>
      </c>
      <c r="B102" s="381">
        <v>644</v>
      </c>
      <c r="C102" s="382" t="s">
        <v>422</v>
      </c>
      <c r="D102" s="545">
        <f>SUMIF(入力!$V$105:$V$150,推計3!B102,入力!$N$105:$N$150)/1000000</f>
        <v>0</v>
      </c>
      <c r="E102" s="546">
        <f>SUMIF(入力!$V$105:$V$150,推計3!B102,入力!$T$105:$T$150)/1000000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0.89766918389459094</v>
      </c>
      <c r="AH102" s="510">
        <f t="shared" si="19"/>
        <v>0.89766918389459094</v>
      </c>
      <c r="AI102" s="511">
        <v>0.770926333919562</v>
      </c>
      <c r="AJ102" s="503">
        <f t="shared" si="20"/>
        <v>0</v>
      </c>
      <c r="AK102" s="510">
        <f t="shared" si="21"/>
        <v>0</v>
      </c>
      <c r="AL102" s="510">
        <f t="shared" si="22"/>
        <v>0.69203681301242215</v>
      </c>
      <c r="AM102" s="510">
        <f t="shared" si="23"/>
        <v>0.69203681301242215</v>
      </c>
      <c r="AN102" s="510">
        <v>86798</v>
      </c>
      <c r="AO102" s="512">
        <f>+AN102/取引基本表!EA102</f>
        <v>0.18548047602054007</v>
      </c>
      <c r="AP102" s="513">
        <f t="shared" si="24"/>
        <v>0</v>
      </c>
      <c r="AQ102" s="510">
        <f t="shared" si="25"/>
        <v>0</v>
      </c>
      <c r="AR102" s="510">
        <f t="shared" si="26"/>
        <v>0.16650010753773845</v>
      </c>
      <c r="AS102" s="510">
        <f t="shared" si="27"/>
        <v>0.16650010753773845</v>
      </c>
      <c r="AT102" s="516">
        <f>+AH102*環境!Q102</f>
        <v>3.021571960498539E-6</v>
      </c>
      <c r="AU102" s="517">
        <f>+AH102*環境!R102</f>
        <v>1.7319064187155124E-5</v>
      </c>
      <c r="AV102" s="220">
        <v>644</v>
      </c>
      <c r="AW102" s="63" t="s">
        <v>422</v>
      </c>
    </row>
    <row r="103" spans="1:49">
      <c r="A103" s="108">
        <v>98</v>
      </c>
      <c r="B103" s="381">
        <v>659</v>
      </c>
      <c r="C103" s="382" t="s">
        <v>600</v>
      </c>
      <c r="D103" s="545">
        <f>SUMIF(入力!$V$105:$V$150,推計3!B103,入力!$N$105:$N$150)/1000000</f>
        <v>0</v>
      </c>
      <c r="E103" s="546">
        <f>SUMIF(入力!$V$105:$V$150,推計3!B103,入力!$T$105:$T$150)/1000000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3.2270838461472899</v>
      </c>
      <c r="AA103" s="505">
        <f t="shared" si="14"/>
        <v>3.2270838461472899</v>
      </c>
      <c r="AB103" s="505">
        <f>+Z103*係数表!R103</f>
        <v>1.6095680841213702</v>
      </c>
      <c r="AC103" s="505"/>
      <c r="AD103" s="508">
        <v>129699</v>
      </c>
      <c r="AE103" s="508">
        <v>115712.71876712648</v>
      </c>
      <c r="AF103" s="509">
        <f t="shared" si="17"/>
        <v>7.1605526295137811E-3</v>
      </c>
      <c r="AG103" s="510">
        <f t="shared" si="18"/>
        <v>2.3819539794956026</v>
      </c>
      <c r="AH103" s="510">
        <f t="shared" si="19"/>
        <v>5.6090378256428925</v>
      </c>
      <c r="AI103" s="511">
        <v>0.60708863687845505</v>
      </c>
      <c r="AJ103" s="503">
        <f t="shared" si="20"/>
        <v>0</v>
      </c>
      <c r="AK103" s="510">
        <f t="shared" si="21"/>
        <v>1.9591259332500401</v>
      </c>
      <c r="AL103" s="510">
        <f t="shared" si="22"/>
        <v>1.4460571945191969</v>
      </c>
      <c r="AM103" s="510">
        <f t="shared" si="23"/>
        <v>3.405183127769237</v>
      </c>
      <c r="AN103" s="510">
        <v>25481</v>
      </c>
      <c r="AO103" s="512">
        <f>+AN103/取引基本表!EA103</f>
        <v>0.12280769397600813</v>
      </c>
      <c r="AP103" s="513">
        <f t="shared" si="24"/>
        <v>0</v>
      </c>
      <c r="AQ103" s="510">
        <f t="shared" si="25"/>
        <v>0.39631072541257567</v>
      </c>
      <c r="AR103" s="510">
        <f t="shared" si="26"/>
        <v>0.29252227537883069</v>
      </c>
      <c r="AS103" s="510">
        <f t="shared" si="27"/>
        <v>0.6888330007914063</v>
      </c>
      <c r="AT103" s="516">
        <f>+AH103*環境!Q103</f>
        <v>2.912552159967468E-5</v>
      </c>
      <c r="AU103" s="517">
        <f>+AH103*環境!R103</f>
        <v>1.8217989227648832E-4</v>
      </c>
      <c r="AV103" s="220">
        <v>659</v>
      </c>
      <c r="AW103" s="63" t="s">
        <v>600</v>
      </c>
    </row>
    <row r="104" spans="1:49">
      <c r="A104" s="108">
        <v>99</v>
      </c>
      <c r="B104" s="381">
        <v>661</v>
      </c>
      <c r="C104" s="382" t="s">
        <v>602</v>
      </c>
      <c r="D104" s="545">
        <f>SUMIF(入力!$V$105:$V$150,推計3!B104,入力!$N$105:$N$150)/1000000</f>
        <v>12.284000000000001</v>
      </c>
      <c r="E104" s="546">
        <f>SUMIF(入力!$V$105:$V$150,推計3!B104,入力!$T$105:$T$150)/1000000</f>
        <v>12.284000000000001</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12.284000000000001</v>
      </c>
      <c r="Z104" s="503">
        <v>60.5342507635876</v>
      </c>
      <c r="AA104" s="505">
        <f t="shared" si="14"/>
        <v>48.250250763587601</v>
      </c>
      <c r="AB104" s="505">
        <f>+Z104*係数表!R104</f>
        <v>7.7455362222100002</v>
      </c>
      <c r="AC104" s="505"/>
      <c r="AD104" s="508">
        <v>26245</v>
      </c>
      <c r="AE104" s="508">
        <v>102081.66537437323</v>
      </c>
      <c r="AF104" s="509">
        <f t="shared" si="17"/>
        <v>6.3170336434034014E-3</v>
      </c>
      <c r="AG104" s="510">
        <f t="shared" si="18"/>
        <v>2.1013578426186439</v>
      </c>
      <c r="AH104" s="510">
        <f t="shared" si="19"/>
        <v>62.635608606206247</v>
      </c>
      <c r="AI104" s="511">
        <v>0.68055760150719868</v>
      </c>
      <c r="AJ104" s="503">
        <f t="shared" si="20"/>
        <v>8.3599695769144287</v>
      </c>
      <c r="AK104" s="510">
        <f t="shared" si="21"/>
        <v>32.837074931788059</v>
      </c>
      <c r="AL104" s="510">
        <f t="shared" si="22"/>
        <v>1.4300950532808858</v>
      </c>
      <c r="AM104" s="510">
        <f t="shared" si="23"/>
        <v>42.627139561983377</v>
      </c>
      <c r="AN104" s="510">
        <v>17697</v>
      </c>
      <c r="AO104" s="512">
        <f>+AN104/取引基本表!EA104</f>
        <v>3.430156379621805E-2</v>
      </c>
      <c r="AP104" s="513">
        <f t="shared" si="24"/>
        <v>0.42136040967274258</v>
      </c>
      <c r="AQ104" s="510">
        <f t="shared" si="25"/>
        <v>1.6550590547507187</v>
      </c>
      <c r="AR104" s="510">
        <f t="shared" si="26"/>
        <v>7.2079860097266538E-2</v>
      </c>
      <c r="AS104" s="510">
        <f t="shared" si="27"/>
        <v>2.1484993245207278</v>
      </c>
      <c r="AT104" s="516">
        <f>+AH104*環境!Q104</f>
        <v>1.8426071359018163E-4</v>
      </c>
      <c r="AU104" s="517">
        <f>+AH104*環境!R104</f>
        <v>1.0891007799866E-3</v>
      </c>
      <c r="AV104" s="220">
        <v>661</v>
      </c>
      <c r="AW104" s="63" t="s">
        <v>602</v>
      </c>
    </row>
    <row r="105" spans="1:49">
      <c r="A105" s="108">
        <v>100</v>
      </c>
      <c r="B105" s="381">
        <v>662</v>
      </c>
      <c r="C105" s="382" t="s">
        <v>604</v>
      </c>
      <c r="D105" s="545">
        <f>SUMIF(入力!$V$105:$V$150,推計3!B105,入力!$N$105:$N$150)/1000000</f>
        <v>0</v>
      </c>
      <c r="E105" s="546">
        <f>SUMIF(入力!$V$105:$V$150,推計3!B105,入力!$T$105:$T$150)/1000000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17.010126818625324</v>
      </c>
      <c r="AA105" s="505">
        <f t="shared" si="14"/>
        <v>17.010126818625324</v>
      </c>
      <c r="AB105" s="505">
        <f>+Z105*係数表!R105</f>
        <v>2.3703511453054955</v>
      </c>
      <c r="AC105" s="505"/>
      <c r="AD105" s="508">
        <v>256</v>
      </c>
      <c r="AE105" s="508">
        <v>112831.43213583602</v>
      </c>
      <c r="AF105" s="509">
        <f t="shared" si="17"/>
        <v>6.9822523978375099E-3</v>
      </c>
      <c r="AG105" s="510">
        <f t="shared" si="18"/>
        <v>2.3226425033623532</v>
      </c>
      <c r="AH105" s="510">
        <f t="shared" si="19"/>
        <v>19.332769321987676</v>
      </c>
      <c r="AI105" s="511">
        <v>0.29062442369832664</v>
      </c>
      <c r="AJ105" s="503">
        <f t="shared" si="20"/>
        <v>0</v>
      </c>
      <c r="AK105" s="510">
        <f t="shared" si="21"/>
        <v>4.9435583036984347</v>
      </c>
      <c r="AL105" s="510">
        <f t="shared" si="22"/>
        <v>0.67501663899692255</v>
      </c>
      <c r="AM105" s="510">
        <f t="shared" si="23"/>
        <v>5.6185749426953571</v>
      </c>
      <c r="AN105" s="510">
        <v>11108</v>
      </c>
      <c r="AO105" s="512">
        <f>+AN105/取引基本表!EA105</f>
        <v>2.9688389509104563E-2</v>
      </c>
      <c r="AP105" s="513">
        <f t="shared" si="24"/>
        <v>0</v>
      </c>
      <c r="AQ105" s="510">
        <f t="shared" si="25"/>
        <v>0.50500327059061423</v>
      </c>
      <c r="AR105" s="510">
        <f t="shared" si="26"/>
        <v>6.8955515330223247E-2</v>
      </c>
      <c r="AS105" s="510">
        <f t="shared" si="27"/>
        <v>0.57395878592083749</v>
      </c>
      <c r="AT105" s="516">
        <f>+AH105*環境!Q105</f>
        <v>2.6836115816474855E-5</v>
      </c>
      <c r="AU105" s="517">
        <f>+AH105*環境!R105</f>
        <v>1.8294855229988863E-4</v>
      </c>
      <c r="AV105" s="220">
        <v>662</v>
      </c>
      <c r="AW105" s="63" t="s">
        <v>604</v>
      </c>
    </row>
    <row r="106" spans="1:49">
      <c r="A106" s="108">
        <v>101</v>
      </c>
      <c r="B106" s="381">
        <v>663</v>
      </c>
      <c r="C106" s="382" t="s">
        <v>606</v>
      </c>
      <c r="D106" s="545">
        <f>SUMIF(入力!$V$105:$V$150,推計3!B106,入力!$N$105:$N$150)/1000000</f>
        <v>0</v>
      </c>
      <c r="E106" s="546">
        <f>SUMIF(入力!$V$105:$V$150,推計3!B106,入力!$T$105:$T$150)/1000000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28.475004458246065</v>
      </c>
      <c r="AA106" s="505">
        <f t="shared" si="14"/>
        <v>28.475004458246065</v>
      </c>
      <c r="AB106" s="505">
        <f>+Z106*係数表!R106</f>
        <v>7.4769794481793035</v>
      </c>
      <c r="AC106" s="505"/>
      <c r="AD106" s="508">
        <v>203829</v>
      </c>
      <c r="AE106" s="508">
        <v>298861.35043274413</v>
      </c>
      <c r="AF106" s="509">
        <f t="shared" si="17"/>
        <v>1.8494185008374329E-2</v>
      </c>
      <c r="AG106" s="510">
        <f t="shared" si="18"/>
        <v>6.1520806922993598</v>
      </c>
      <c r="AH106" s="510">
        <f t="shared" si="19"/>
        <v>34.627085150545426</v>
      </c>
      <c r="AI106" s="511">
        <v>0.36970659909965087</v>
      </c>
      <c r="AJ106" s="503">
        <f t="shared" si="20"/>
        <v>0</v>
      </c>
      <c r="AK106" s="510">
        <f t="shared" si="21"/>
        <v>10.527397057605549</v>
      </c>
      <c r="AL106" s="510">
        <f t="shared" si="22"/>
        <v>2.2744648301366222</v>
      </c>
      <c r="AM106" s="510">
        <f t="shared" si="23"/>
        <v>12.801861887742172</v>
      </c>
      <c r="AN106" s="510">
        <v>55178</v>
      </c>
      <c r="AO106" s="512">
        <f>+AN106/取引基本表!EA106</f>
        <v>6.4368314895890566E-2</v>
      </c>
      <c r="AP106" s="513">
        <f t="shared" si="24"/>
        <v>0</v>
      </c>
      <c r="AQ106" s="510">
        <f t="shared" si="25"/>
        <v>1.8328880536302705</v>
      </c>
      <c r="AR106" s="510">
        <f t="shared" si="26"/>
        <v>0.39599906726685363</v>
      </c>
      <c r="AS106" s="510">
        <f t="shared" si="27"/>
        <v>2.2288871208971242</v>
      </c>
      <c r="AT106" s="516">
        <f>+AH106*環境!Q106</f>
        <v>1.9925461209981161E-6</v>
      </c>
      <c r="AU106" s="517">
        <f>+AH106*環境!R106</f>
        <v>1.1611084873218819E-5</v>
      </c>
      <c r="AV106" s="220">
        <v>663</v>
      </c>
      <c r="AW106" s="63" t="s">
        <v>606</v>
      </c>
    </row>
    <row r="107" spans="1:49">
      <c r="A107" s="108">
        <v>102</v>
      </c>
      <c r="B107" s="381">
        <v>669</v>
      </c>
      <c r="C107" s="382" t="s">
        <v>608</v>
      </c>
      <c r="D107" s="545">
        <f>SUMIF(入力!$V$105:$V$150,推計3!B107,入力!$N$105:$N$150)/1000000</f>
        <v>0</v>
      </c>
      <c r="E107" s="546">
        <f>SUMIF(入力!$V$105:$V$150,推計3!B107,入力!$T$105:$T$150)/1000000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80.915586457815337</v>
      </c>
      <c r="AA107" s="505">
        <f t="shared" si="14"/>
        <v>80.915586457815337</v>
      </c>
      <c r="AB107" s="505">
        <f>+Z107*係数表!R107</f>
        <v>38.769788711346123</v>
      </c>
      <c r="AC107" s="505"/>
      <c r="AD107" s="508">
        <v>40817</v>
      </c>
      <c r="AE107" s="508">
        <v>622542.69211125828</v>
      </c>
      <c r="AF107" s="509">
        <f t="shared" si="17"/>
        <v>3.8524284611730061E-2</v>
      </c>
      <c r="AG107" s="510">
        <f t="shared" si="18"/>
        <v>12.81508254822541</v>
      </c>
      <c r="AH107" s="510">
        <f t="shared" si="19"/>
        <v>93.730669006040742</v>
      </c>
      <c r="AI107" s="511">
        <v>0.749260972244707</v>
      </c>
      <c r="AJ107" s="503">
        <f t="shared" si="20"/>
        <v>0</v>
      </c>
      <c r="AK107" s="510">
        <f t="shared" si="21"/>
        <v>60.626890979133364</v>
      </c>
      <c r="AL107" s="510">
        <f t="shared" si="22"/>
        <v>9.6018412094795487</v>
      </c>
      <c r="AM107" s="510">
        <f t="shared" si="23"/>
        <v>70.228732188612909</v>
      </c>
      <c r="AN107" s="510">
        <v>376718</v>
      </c>
      <c r="AO107" s="512">
        <f>+AN107/取引基本表!EA107</f>
        <v>0.14282675794201291</v>
      </c>
      <c r="AP107" s="513">
        <f t="shared" si="24"/>
        <v>0</v>
      </c>
      <c r="AQ107" s="510">
        <f t="shared" si="25"/>
        <v>11.556910880746409</v>
      </c>
      <c r="AR107" s="510">
        <f t="shared" si="26"/>
        <v>1.8303366931223046</v>
      </c>
      <c r="AS107" s="510">
        <f t="shared" si="27"/>
        <v>13.387247573868715</v>
      </c>
      <c r="AT107" s="516">
        <f>+AH107*環境!Q107</f>
        <v>7.3232354913822811E-5</v>
      </c>
      <c r="AU107" s="517">
        <f>+AH107*環境!R107</f>
        <v>4.9113256669982685E-4</v>
      </c>
      <c r="AV107" s="220">
        <v>669</v>
      </c>
      <c r="AW107" s="63" t="s">
        <v>608</v>
      </c>
    </row>
    <row r="108" spans="1:49">
      <c r="A108" s="108">
        <v>103</v>
      </c>
      <c r="B108" s="381">
        <v>671</v>
      </c>
      <c r="C108" s="382" t="s">
        <v>610</v>
      </c>
      <c r="D108" s="545">
        <f>SUMIF(入力!$V$105:$V$150,推計3!B108,入力!$N$105:$N$150)/1000000</f>
        <v>491.36</v>
      </c>
      <c r="E108" s="546">
        <f>SUMIF(入力!$V$105:$V$150,推計3!B108,入力!$T$105:$T$150)/1000000</f>
        <v>491.36</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491.36</v>
      </c>
      <c r="Z108" s="503">
        <v>491.36</v>
      </c>
      <c r="AA108" s="505">
        <f t="shared" si="14"/>
        <v>0</v>
      </c>
      <c r="AB108" s="505">
        <f>+Z108*係数表!R108</f>
        <v>120.50179748822606</v>
      </c>
      <c r="AC108" s="505"/>
      <c r="AD108" s="508">
        <v>197699</v>
      </c>
      <c r="AE108" s="508">
        <v>20280.699865165265</v>
      </c>
      <c r="AF108" s="509">
        <f t="shared" si="17"/>
        <v>1.2550134531031831E-3</v>
      </c>
      <c r="AG108" s="510">
        <f t="shared" si="18"/>
        <v>0.41747954991884911</v>
      </c>
      <c r="AH108" s="510">
        <f t="shared" si="19"/>
        <v>491.77747954991884</v>
      </c>
      <c r="AI108" s="511">
        <v>0.48509860675039246</v>
      </c>
      <c r="AJ108" s="503">
        <f t="shared" si="20"/>
        <v>238.35805141287284</v>
      </c>
      <c r="AK108" s="510">
        <f t="shared" si="21"/>
        <v>0</v>
      </c>
      <c r="AL108" s="510">
        <f t="shared" si="22"/>
        <v>0.20251874801241462</v>
      </c>
      <c r="AM108" s="510">
        <f t="shared" si="23"/>
        <v>238.56057016088525</v>
      </c>
      <c r="AN108" s="510">
        <v>15787</v>
      </c>
      <c r="AO108" s="512">
        <f>+AN108/取引基本表!EA108</f>
        <v>9.6809998037676606E-2</v>
      </c>
      <c r="AP108" s="513">
        <f t="shared" si="24"/>
        <v>47.568560635792778</v>
      </c>
      <c r="AQ108" s="510">
        <f t="shared" si="25"/>
        <v>0</v>
      </c>
      <c r="AR108" s="510">
        <f t="shared" si="26"/>
        <v>4.0416194408413895E-2</v>
      </c>
      <c r="AS108" s="510">
        <f t="shared" si="27"/>
        <v>47.608976830201193</v>
      </c>
      <c r="AT108" s="516">
        <f>+AH108*環境!Q108</f>
        <v>1.4561619003794306E-4</v>
      </c>
      <c r="AU108" s="517">
        <f>+AH108*環境!R108</f>
        <v>8.7378113016967497E-4</v>
      </c>
      <c r="AV108" s="220">
        <v>671</v>
      </c>
      <c r="AW108" s="63" t="s">
        <v>610</v>
      </c>
    </row>
    <row r="109" spans="1:49">
      <c r="A109" s="108">
        <v>104</v>
      </c>
      <c r="B109" s="381">
        <v>672</v>
      </c>
      <c r="C109" s="382" t="s">
        <v>612</v>
      </c>
      <c r="D109" s="545">
        <f>SUMIF(入力!$V$105:$V$150,推計3!B109,入力!$N$105:$N$150)/1000000</f>
        <v>378.48</v>
      </c>
      <c r="E109" s="546">
        <f>SUMIF(入力!$V$105:$V$150,推計3!B109,入力!$T$105:$T$150)/1000000</f>
        <v>378.48</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378.48</v>
      </c>
      <c r="Z109" s="503">
        <v>383.82301832280825</v>
      </c>
      <c r="AA109" s="505">
        <f t="shared" si="14"/>
        <v>5.3430183228082342</v>
      </c>
      <c r="AB109" s="505">
        <f>+Z109*係数表!R109</f>
        <v>107.93298343667527</v>
      </c>
      <c r="AC109" s="505"/>
      <c r="AD109" s="508">
        <v>1236943</v>
      </c>
      <c r="AE109" s="508">
        <v>666806.89160867548</v>
      </c>
      <c r="AF109" s="509">
        <f t="shared" si="17"/>
        <v>4.126344875445867E-2</v>
      </c>
      <c r="AG109" s="510">
        <f t="shared" si="18"/>
        <v>13.726264026505683</v>
      </c>
      <c r="AH109" s="510">
        <f t="shared" si="19"/>
        <v>397.54928234931396</v>
      </c>
      <c r="AI109" s="511">
        <v>0.40242829426413262</v>
      </c>
      <c r="AJ109" s="503">
        <f t="shared" si="20"/>
        <v>152.31106081308891</v>
      </c>
      <c r="AK109" s="510">
        <f t="shared" si="21"/>
        <v>2.1501817498697244</v>
      </c>
      <c r="AL109" s="510">
        <f t="shared" si="22"/>
        <v>5.523837018805807</v>
      </c>
      <c r="AM109" s="510">
        <f t="shared" si="23"/>
        <v>159.98507958176444</v>
      </c>
      <c r="AN109" s="510">
        <v>332372</v>
      </c>
      <c r="AO109" s="512">
        <f>+AN109/取引基本表!EA109</f>
        <v>0.24575148321000362</v>
      </c>
      <c r="AP109" s="513">
        <f t="shared" si="24"/>
        <v>93.01202136532217</v>
      </c>
      <c r="AQ109" s="510">
        <f t="shared" si="25"/>
        <v>1.3130546776483494</v>
      </c>
      <c r="AR109" s="510">
        <f t="shared" si="26"/>
        <v>3.3732497434458883</v>
      </c>
      <c r="AS109" s="510">
        <f t="shared" si="27"/>
        <v>97.698325786416405</v>
      </c>
      <c r="AT109" s="516">
        <f>+AH109*環境!Q109</f>
        <v>4.4088515863040688E-3</v>
      </c>
      <c r="AU109" s="517">
        <f>+AH109*環境!R109</f>
        <v>2.7498253370685056E-2</v>
      </c>
      <c r="AV109" s="220">
        <v>672</v>
      </c>
      <c r="AW109" s="63" t="s">
        <v>612</v>
      </c>
    </row>
    <row r="110" spans="1:49">
      <c r="A110" s="108">
        <v>105</v>
      </c>
      <c r="B110" s="381">
        <v>673</v>
      </c>
      <c r="C110" s="382" t="s">
        <v>445</v>
      </c>
      <c r="D110" s="545">
        <f>SUMIF(入力!$V$105:$V$150,推計3!B110,入力!$N$105:$N$150)/1000000</f>
        <v>19.920000000000002</v>
      </c>
      <c r="E110" s="546">
        <f>SUMIF(入力!$V$105:$V$150,推計3!B110,入力!$T$105:$T$150)/1000000</f>
        <v>19.920000000000002</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19.920000000000002</v>
      </c>
      <c r="Z110" s="503">
        <v>27.808203236067559</v>
      </c>
      <c r="AA110" s="505">
        <f t="shared" si="14"/>
        <v>7.8882032360675574</v>
      </c>
      <c r="AB110" s="505">
        <f>+Z110*係数表!R110</f>
        <v>7.1576548036623437</v>
      </c>
      <c r="AC110" s="505"/>
      <c r="AD110" s="508">
        <v>260197</v>
      </c>
      <c r="AE110" s="508">
        <v>276418.70507791697</v>
      </c>
      <c r="AF110" s="509">
        <f t="shared" si="17"/>
        <v>1.7105385705056885E-2</v>
      </c>
      <c r="AG110" s="510">
        <f t="shared" si="18"/>
        <v>5.690097351289781</v>
      </c>
      <c r="AH110" s="510">
        <f t="shared" si="19"/>
        <v>33.498300587357342</v>
      </c>
      <c r="AI110" s="511">
        <v>0.67923638305446776</v>
      </c>
      <c r="AJ110" s="503">
        <f t="shared" si="20"/>
        <v>13.530388750444999</v>
      </c>
      <c r="AK110" s="510">
        <f t="shared" si="21"/>
        <v>5.3579546348650755</v>
      </c>
      <c r="AL110" s="510">
        <f t="shared" si="22"/>
        <v>3.8649211441178779</v>
      </c>
      <c r="AM110" s="510">
        <f t="shared" si="23"/>
        <v>22.753264529427952</v>
      </c>
      <c r="AN110" s="510">
        <v>44439</v>
      </c>
      <c r="AO110" s="512">
        <f>+AN110/取引基本表!EA110</f>
        <v>9.8876379494482025E-2</v>
      </c>
      <c r="AP110" s="513">
        <f t="shared" si="24"/>
        <v>1.969617479530082</v>
      </c>
      <c r="AQ110" s="510">
        <f t="shared" si="25"/>
        <v>0.77995697669901698</v>
      </c>
      <c r="AR110" s="510">
        <f t="shared" si="26"/>
        <v>0.56261622506667541</v>
      </c>
      <c r="AS110" s="510">
        <f t="shared" si="27"/>
        <v>3.3121906812957742</v>
      </c>
      <c r="AT110" s="516">
        <f>+AH110*環境!Q110</f>
        <v>1.4476022342360727E-4</v>
      </c>
      <c r="AU110" s="517">
        <f>+AH110*環境!R110</f>
        <v>8.3834614421074037E-4</v>
      </c>
      <c r="AV110" s="220">
        <v>673</v>
      </c>
      <c r="AW110" s="63" t="s">
        <v>445</v>
      </c>
    </row>
    <row r="111" spans="1:49">
      <c r="A111" s="108">
        <v>106</v>
      </c>
      <c r="B111" s="381">
        <v>674</v>
      </c>
      <c r="C111" s="382" t="s">
        <v>615</v>
      </c>
      <c r="D111" s="545">
        <f>SUMIF(入力!$V$105:$V$150,推計3!B111,入力!$N$105:$N$150)/1000000</f>
        <v>109.56</v>
      </c>
      <c r="E111" s="546">
        <f>SUMIF(入力!$V$105:$V$150,推計3!B111,入力!$T$105:$T$150)/1000000</f>
        <v>109.56</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109.56</v>
      </c>
      <c r="Z111" s="503">
        <v>112.21931639801943</v>
      </c>
      <c r="AA111" s="505">
        <f t="shared" si="14"/>
        <v>2.6593163980194277</v>
      </c>
      <c r="AB111" s="505">
        <f>+Z111*係数表!R111</f>
        <v>25.701066280250565</v>
      </c>
      <c r="AC111" s="505"/>
      <c r="AD111" s="508">
        <v>543680</v>
      </c>
      <c r="AE111" s="508">
        <v>383056.54126197839</v>
      </c>
      <c r="AF111" s="509">
        <f t="shared" si="17"/>
        <v>2.3704365025819091E-2</v>
      </c>
      <c r="AG111" s="510">
        <f t="shared" si="18"/>
        <v>7.8852442717818727</v>
      </c>
      <c r="AH111" s="510">
        <f t="shared" si="19"/>
        <v>120.1045606698013</v>
      </c>
      <c r="AI111" s="511">
        <v>0.69395493887143789</v>
      </c>
      <c r="AJ111" s="503">
        <f t="shared" si="20"/>
        <v>76.029703102754738</v>
      </c>
      <c r="AK111" s="510">
        <f t="shared" si="21"/>
        <v>1.8454457484273843</v>
      </c>
      <c r="AL111" s="510">
        <f t="shared" si="22"/>
        <v>5.4720042066107455</v>
      </c>
      <c r="AM111" s="510">
        <f t="shared" si="23"/>
        <v>83.347153057792866</v>
      </c>
      <c r="AN111" s="510">
        <v>46831</v>
      </c>
      <c r="AO111" s="512">
        <f>+AN111/取引基本表!EA111</f>
        <v>0.10583037671465052</v>
      </c>
      <c r="AP111" s="513">
        <f t="shared" si="24"/>
        <v>11.594776072857112</v>
      </c>
      <c r="AQ111" s="510">
        <f t="shared" si="25"/>
        <v>0.28143645620584357</v>
      </c>
      <c r="AR111" s="510">
        <f t="shared" si="26"/>
        <v>0.83449837176971575</v>
      </c>
      <c r="AS111" s="510">
        <f t="shared" si="27"/>
        <v>12.710710900832671</v>
      </c>
      <c r="AT111" s="516">
        <f>+AH111*環境!Q111</f>
        <v>1.5229545134468011E-3</v>
      </c>
      <c r="AU111" s="517">
        <f>+AH111*環境!R111</f>
        <v>9.2617999486839311E-3</v>
      </c>
      <c r="AV111" s="220">
        <v>674</v>
      </c>
      <c r="AW111" s="63" t="s">
        <v>615</v>
      </c>
    </row>
    <row r="112" spans="1:49">
      <c r="A112" s="108">
        <v>107</v>
      </c>
      <c r="B112" s="381">
        <v>679</v>
      </c>
      <c r="C112" s="382" t="s">
        <v>447</v>
      </c>
      <c r="D112" s="545">
        <f>SUMIF(入力!$V$105:$V$150,推計3!B112,入力!$N$105:$N$150)/1000000</f>
        <v>4.3159999999999998</v>
      </c>
      <c r="E112" s="546">
        <f>SUMIF(入力!$V$105:$V$150,推計3!B112,入力!$T$105:$T$150)/1000000</f>
        <v>4.3159999999999998</v>
      </c>
      <c r="F112" s="547">
        <f t="shared" si="15"/>
        <v>0</v>
      </c>
      <c r="G112" s="502">
        <f>+$E112*係数表!D112</f>
        <v>5.8615023155378701E-4</v>
      </c>
      <c r="H112" s="502">
        <f>+$E112*係数表!E112</f>
        <v>0</v>
      </c>
      <c r="I112" s="502">
        <f>+$E112*係数表!F112</f>
        <v>0</v>
      </c>
      <c r="J112" s="502">
        <f>+$E112*係数表!G112</f>
        <v>1.9597548145889243E-4</v>
      </c>
      <c r="K112" s="502">
        <f>+$E112*係数表!H112</f>
        <v>0</v>
      </c>
      <c r="L112" s="502">
        <f>+$E112*係数表!I112</f>
        <v>0</v>
      </c>
      <c r="M112" s="502">
        <f>+$E112*係数表!J112</f>
        <v>0</v>
      </c>
      <c r="N112" s="502">
        <f>+$E112*係数表!K112</f>
        <v>1.1841418819268424E-5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4.3152060328681676</v>
      </c>
      <c r="Z112" s="503">
        <v>6.3044211890694708</v>
      </c>
      <c r="AA112" s="505">
        <f t="shared" si="14"/>
        <v>1.9892151562013032</v>
      </c>
      <c r="AB112" s="505">
        <f>+Z112*係数表!R112</f>
        <v>1.7407391598623927</v>
      </c>
      <c r="AC112" s="505"/>
      <c r="AD112" s="508">
        <v>453180</v>
      </c>
      <c r="AE112" s="508">
        <v>368682.87798703858</v>
      </c>
      <c r="AF112" s="509">
        <f t="shared" si="17"/>
        <v>2.2814891738390328E-2</v>
      </c>
      <c r="AG112" s="510">
        <f t="shared" si="18"/>
        <v>7.5893614612969165</v>
      </c>
      <c r="AH112" s="510">
        <f t="shared" si="19"/>
        <v>13.893782650366386</v>
      </c>
      <c r="AI112" s="511">
        <v>0.69919532597251433</v>
      </c>
      <c r="AJ112" s="503">
        <f t="shared" si="20"/>
        <v>3.0171718887898189</v>
      </c>
      <c r="AK112" s="510">
        <f t="shared" si="21"/>
        <v>1.3908499395696361</v>
      </c>
      <c r="AL112" s="510">
        <f t="shared" si="22"/>
        <v>5.3064460608547348</v>
      </c>
      <c r="AM112" s="510">
        <f t="shared" si="23"/>
        <v>9.7144678892141911</v>
      </c>
      <c r="AN112" s="510">
        <v>83339</v>
      </c>
      <c r="AO112" s="512">
        <f>+AN112/取引基本表!EA112</f>
        <v>0.21041960708072746</v>
      </c>
      <c r="AP112" s="513">
        <f t="shared" si="24"/>
        <v>0.90800395790850452</v>
      </c>
      <c r="AQ112" s="510">
        <f t="shared" si="25"/>
        <v>0.41856987156690612</v>
      </c>
      <c r="AR112" s="510">
        <f t="shared" si="26"/>
        <v>1.5969504566797128</v>
      </c>
      <c r="AS112" s="510">
        <f t="shared" si="27"/>
        <v>2.9235242861551232</v>
      </c>
      <c r="AT112" s="516">
        <f>+AH112*環境!Q112</f>
        <v>5.6429412858436584E-5</v>
      </c>
      <c r="AU112" s="517">
        <f>+AH112*環境!R112</f>
        <v>3.4374038378093519E-4</v>
      </c>
      <c r="AV112" s="220">
        <v>679</v>
      </c>
      <c r="AW112" s="63" t="s">
        <v>447</v>
      </c>
    </row>
    <row r="113" spans="1:49">
      <c r="A113" s="108">
        <v>108</v>
      </c>
      <c r="B113" s="381">
        <v>681</v>
      </c>
      <c r="C113" s="382" t="s">
        <v>635</v>
      </c>
      <c r="D113" s="545">
        <f>SUMIF(入力!$V$105:$V$150,推計3!B113,入力!$N$105:$N$150)/1000000</f>
        <v>0</v>
      </c>
      <c r="E113" s="546">
        <f>SUMIF(入力!$V$105:$V$150,推計3!B113,入力!$T$105:$T$150)/1000000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 t="shared" si="30"/>
        <v>0</v>
      </c>
      <c r="Z113" s="503">
        <v>4.6456919469159281</v>
      </c>
      <c r="AA113" s="505">
        <f t="shared" si="14"/>
        <v>4.6456919469159281</v>
      </c>
      <c r="AB113" s="505">
        <f>+Z113*係数表!R113</f>
        <v>0</v>
      </c>
      <c r="AC113" s="505"/>
      <c r="AD113" s="508">
        <v>0</v>
      </c>
      <c r="AE113" s="508">
        <v>24169.395388684414</v>
      </c>
      <c r="AF113" s="509">
        <f t="shared" si="17"/>
        <v>1.4956543200104107E-3</v>
      </c>
      <c r="AG113" s="510">
        <f t="shared" si="18"/>
        <v>0.49752860481949907</v>
      </c>
      <c r="AH113" s="510">
        <f>+Z113+AG113</f>
        <v>5.1432205517354275</v>
      </c>
      <c r="AI113" s="511">
        <v>-5.3539496086262839E-5</v>
      </c>
      <c r="AJ113" s="503">
        <f t="shared" si="20"/>
        <v>0</v>
      </c>
      <c r="AK113" s="510">
        <f t="shared" si="21"/>
        <v>-2.4872800580988814E-4</v>
      </c>
      <c r="AL113" s="510">
        <f t="shared" si="22"/>
        <v>-2.663743079053738E-5</v>
      </c>
      <c r="AM113" s="510">
        <f t="shared" si="23"/>
        <v>-2.7536543660042554E-4</v>
      </c>
      <c r="AN113" s="510">
        <v>0</v>
      </c>
      <c r="AO113" s="512">
        <f>+AN113/取引基本表!EA113</f>
        <v>0</v>
      </c>
      <c r="AP113" s="513">
        <f t="shared" si="24"/>
        <v>0</v>
      </c>
      <c r="AQ113" s="510">
        <f t="shared" si="25"/>
        <v>0</v>
      </c>
      <c r="AR113" s="510">
        <f t="shared" si="26"/>
        <v>0</v>
      </c>
      <c r="AS113" s="510">
        <f t="shared" si="27"/>
        <v>0</v>
      </c>
      <c r="AT113" s="516">
        <f>+AH113*環境!Q113</f>
        <v>1.176469294474942E-5</v>
      </c>
      <c r="AU113" s="517">
        <f>+AH113*環境!R113</f>
        <v>7.1516999898101123E-5</v>
      </c>
      <c r="AV113" s="220">
        <v>681</v>
      </c>
      <c r="AW113" s="63" t="s">
        <v>635</v>
      </c>
    </row>
    <row r="114" spans="1:49">
      <c r="A114" s="108">
        <v>109</v>
      </c>
      <c r="B114" s="384">
        <v>691</v>
      </c>
      <c r="C114" s="385" t="s">
        <v>636</v>
      </c>
      <c r="D114" s="548">
        <f>SUMIF(入力!$V$105:$V$150,推計3!B114,入力!$N$105:$N$150)/1000000</f>
        <v>0</v>
      </c>
      <c r="E114" s="549">
        <f>SUMIF(入力!$V$105:$V$150,推計3!B114,入力!$T$105:$T$150)/1000000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10.697430970490334</v>
      </c>
      <c r="AA114" s="505">
        <f t="shared" si="14"/>
        <v>10.697430970490334</v>
      </c>
      <c r="AB114" s="505">
        <f>+Z114*係数表!R114</f>
        <v>0.13550890132377602</v>
      </c>
      <c r="AC114" s="505"/>
      <c r="AD114" s="508">
        <v>614</v>
      </c>
      <c r="AE114" s="508">
        <v>67566.257073803019</v>
      </c>
      <c r="AF114" s="509">
        <f t="shared" si="17"/>
        <v>4.1811457280673051E-3</v>
      </c>
      <c r="AG114" s="510">
        <f t="shared" si="18"/>
        <v>1.3908558767896684</v>
      </c>
      <c r="AH114" s="510">
        <f t="shared" si="19"/>
        <v>12.088286847280003</v>
      </c>
      <c r="AI114" s="511">
        <v>0.411762141583083</v>
      </c>
      <c r="AJ114" s="503">
        <f t="shared" si="20"/>
        <v>0</v>
      </c>
      <c r="AK114" s="510">
        <f t="shared" si="21"/>
        <v>4.4047970858462975</v>
      </c>
      <c r="AL114" s="510">
        <f t="shared" si="22"/>
        <v>0.57270179446033043</v>
      </c>
      <c r="AM114" s="510">
        <f t="shared" si="23"/>
        <v>4.9774988803066282</v>
      </c>
      <c r="AN114" s="510">
        <v>634</v>
      </c>
      <c r="AO114" s="512">
        <f>+AN114/取引基本表!EA114</f>
        <v>2.3031681276405604E-3</v>
      </c>
      <c r="AP114" s="513">
        <f t="shared" si="24"/>
        <v>0</v>
      </c>
      <c r="AQ114" s="510">
        <f t="shared" si="25"/>
        <v>2.4637982058868364E-2</v>
      </c>
      <c r="AR114" s="510">
        <f t="shared" si="26"/>
        <v>3.2033749255635305E-3</v>
      </c>
      <c r="AS114" s="510">
        <f t="shared" si="27"/>
        <v>2.7841356984431895E-2</v>
      </c>
      <c r="AT114" s="520">
        <f>+AH114*環境!Q114</f>
        <v>0</v>
      </c>
      <c r="AU114" s="521">
        <f>+AH114*環境!R114</f>
        <v>0</v>
      </c>
      <c r="AV114" s="220">
        <v>691</v>
      </c>
      <c r="AW114" s="63" t="s">
        <v>636</v>
      </c>
    </row>
    <row r="115" spans="1:49" ht="24.75" customHeight="1">
      <c r="A115" s="219"/>
      <c r="D115" s="522">
        <f>SUM(D6:D114)</f>
        <v>2095.252</v>
      </c>
      <c r="E115" s="523">
        <f>SUM(E6:E114)</f>
        <v>1838.626784024</v>
      </c>
      <c r="F115" s="523">
        <f>SUM(F6:F114)</f>
        <v>256.62521597599999</v>
      </c>
      <c r="G115" s="524">
        <f t="shared" ref="G115:AU115" si="31">SUM(G6:G114)</f>
        <v>6.4137572344022509</v>
      </c>
      <c r="H115" s="524">
        <f t="shared" si="31"/>
        <v>10.036061026379226</v>
      </c>
      <c r="I115" s="524">
        <f t="shared" si="31"/>
        <v>1.4656343281371206E-2</v>
      </c>
      <c r="J115" s="524">
        <f t="shared" si="31"/>
        <v>1.2995557160211879</v>
      </c>
      <c r="K115" s="524">
        <f t="shared" si="31"/>
        <v>1.8139374744664684E-2</v>
      </c>
      <c r="L115" s="524">
        <f t="shared" si="31"/>
        <v>2.3269530830472788E-2</v>
      </c>
      <c r="M115" s="524">
        <f t="shared" si="31"/>
        <v>1.0237071444907382E-2</v>
      </c>
      <c r="N115" s="524">
        <f t="shared" si="31"/>
        <v>0.10956279479473441</v>
      </c>
      <c r="O115" s="524">
        <f t="shared" si="31"/>
        <v>0.19981230020560134</v>
      </c>
      <c r="P115" s="524">
        <f t="shared" si="31"/>
        <v>24.617746455761012</v>
      </c>
      <c r="Q115" s="524">
        <f t="shared" si="31"/>
        <v>48.579450175441366</v>
      </c>
      <c r="R115" s="524">
        <f t="shared" si="31"/>
        <v>4.8520404650674302E-2</v>
      </c>
      <c r="S115" s="524">
        <f t="shared" si="31"/>
        <v>5.2772279925592862</v>
      </c>
      <c r="T115" s="524">
        <f t="shared" si="31"/>
        <v>0.18792290140781395</v>
      </c>
      <c r="U115" s="524">
        <f t="shared" si="31"/>
        <v>8.3912965398428851E-2</v>
      </c>
      <c r="V115" s="524">
        <f t="shared" si="31"/>
        <v>3.2674636995206029E-2</v>
      </c>
      <c r="W115" s="524">
        <f t="shared" si="31"/>
        <v>0.43385744465414133</v>
      </c>
      <c r="X115" s="524">
        <f t="shared" si="31"/>
        <v>0.54715972385412215</v>
      </c>
      <c r="Y115" s="525">
        <f t="shared" si="31"/>
        <v>1889.1839443979018</v>
      </c>
      <c r="Z115" s="526">
        <f t="shared" si="31"/>
        <v>2786.7171680906681</v>
      </c>
      <c r="AA115" s="525">
        <f t="shared" si="31"/>
        <v>897.53322369276589</v>
      </c>
      <c r="AB115" s="526">
        <f t="shared" si="31"/>
        <v>651.90918976080343</v>
      </c>
      <c r="AC115" s="524"/>
      <c r="AD115" s="527">
        <v>18152866</v>
      </c>
      <c r="AE115" s="527">
        <f t="shared" si="31"/>
        <v>16159746.98519654</v>
      </c>
      <c r="AF115" s="527"/>
      <c r="AG115" s="525">
        <f t="shared" si="31"/>
        <v>332.64946195323807</v>
      </c>
      <c r="AH115" s="525">
        <f t="shared" si="31"/>
        <v>3119.3666300439058</v>
      </c>
      <c r="AI115" s="528"/>
      <c r="AJ115" s="425">
        <f t="shared" si="31"/>
        <v>819.27832859337855</v>
      </c>
      <c r="AK115" s="425">
        <f t="shared" si="31"/>
        <v>498.1993900879861</v>
      </c>
      <c r="AL115" s="425">
        <f t="shared" si="31"/>
        <v>216.80655952759685</v>
      </c>
      <c r="AM115" s="425">
        <f>SUM(AM6:AM114)</f>
        <v>1534.2842782089613</v>
      </c>
      <c r="AN115" s="529">
        <f t="shared" si="31"/>
        <v>4180364</v>
      </c>
      <c r="AO115" s="529"/>
      <c r="AP115" s="425">
        <f t="shared" si="31"/>
        <v>192.7261341626924</v>
      </c>
      <c r="AQ115" s="425">
        <f t="shared" si="31"/>
        <v>57.350269626421827</v>
      </c>
      <c r="AR115" s="425">
        <f t="shared" si="31"/>
        <v>24.173442875272208</v>
      </c>
      <c r="AS115" s="523">
        <f t="shared" si="31"/>
        <v>274.24984666438644</v>
      </c>
      <c r="AT115" s="530">
        <f t="shared" si="31"/>
        <v>5.1123334740390686E-2</v>
      </c>
      <c r="AU115" s="531">
        <f t="shared" si="31"/>
        <v>0.32263176323541737</v>
      </c>
    </row>
    <row r="116" spans="1:49" s="419" customFormat="1" ht="17.25" customHeight="1">
      <c r="A116" s="417"/>
      <c r="B116" s="418"/>
      <c r="E116" s="420">
        <f>+E115/D115</f>
        <v>0.87752059610204403</v>
      </c>
      <c r="O116" s="421">
        <f>SUM(G115:O115)</f>
        <v>18.125051392104414</v>
      </c>
      <c r="X116" s="422">
        <f>SUM(P115:X115)</f>
        <v>79.808472700722049</v>
      </c>
      <c r="Y116" s="420">
        <f>+Y115/D115</f>
        <v>0.90164998978542998</v>
      </c>
      <c r="Z116" s="415">
        <f>+Z115/Y115</f>
        <v>1.4750904359283117</v>
      </c>
      <c r="AA116" s="415">
        <f>+AA115/Y115</f>
        <v>0.47509043592831135</v>
      </c>
      <c r="AB116" s="415">
        <f>+AB115/Z115</f>
        <v>0.23393446497746379</v>
      </c>
      <c r="AC116" s="414"/>
      <c r="AD116" s="230"/>
      <c r="AG116" s="415">
        <f>+AG115/Y115</f>
        <v>0.1760810337922156</v>
      </c>
      <c r="AH116" s="415">
        <f>+AH115/Y115</f>
        <v>1.6511714697205271</v>
      </c>
      <c r="AJ116" s="415">
        <f>+AJ115/Y115</f>
        <v>0.43366784426832994</v>
      </c>
      <c r="AK116" s="415">
        <f>+AK115/AA115</f>
        <v>0.55507626563195001</v>
      </c>
      <c r="AL116" s="415">
        <f>+AL115/AG115</f>
        <v>0.65175683211558677</v>
      </c>
      <c r="AM116" s="415">
        <f>+AM115/AH115</f>
        <v>0.49185763014569589</v>
      </c>
      <c r="AP116" s="423"/>
      <c r="AT116" s="418"/>
      <c r="AU116" s="418"/>
      <c r="AW116" s="100"/>
    </row>
    <row r="117" spans="1:49" s="419" customFormat="1" ht="17.25" customHeight="1">
      <c r="A117" s="417"/>
      <c r="B117" s="418"/>
      <c r="AD117" s="422"/>
      <c r="AH117" s="415">
        <f>+AH115/D115</f>
        <v>1.4887787388075067</v>
      </c>
      <c r="AP117" s="423"/>
      <c r="AT117" s="418"/>
      <c r="AU117" s="418"/>
      <c r="AW117" s="100"/>
    </row>
    <row r="120" spans="1:49">
      <c r="AD120" s="229"/>
    </row>
  </sheetData>
  <mergeCells count="5">
    <mergeCell ref="G4:O4"/>
    <mergeCell ref="P4:X4"/>
    <mergeCell ref="AT4:AU4"/>
    <mergeCell ref="AJ4:AM4"/>
    <mergeCell ref="AP4:AS4"/>
  </mergeCells>
  <phoneticPr fontId="4"/>
  <conditionalFormatting sqref="AT6:AT114">
    <cfRule type="top10" dxfId="1" priority="2" rank="10"/>
  </conditionalFormatting>
  <conditionalFormatting sqref="AU6:AU114">
    <cfRule type="top10" dxfId="0" priority="1" rank="10"/>
  </conditionalFormatting>
  <pageMargins left="0.70866141732283472" right="0.70866141732283472" top="0.74803149606299213" bottom="0.74803149606299213" header="0.31496062992125984" footer="0.31496062992125984"/>
  <pageSetup paperSize="8" scale="55" fitToWidth="0" orientation="landscape" r:id="rId1"/>
  <headerFooter>
    <oddHeader>&amp;L&amp;F&amp;R10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125" defaultRowHeight="12"/>
  <cols>
    <col min="1" max="1" width="3.5" style="25" customWidth="1"/>
    <col min="2" max="2" width="6" style="24" customWidth="1"/>
    <col min="3" max="3" width="28.75" style="24" customWidth="1"/>
    <col min="4" max="12" width="9.25" style="24" customWidth="1"/>
    <col min="13" max="13" width="9.625" style="24" customWidth="1"/>
    <col min="14" max="14" width="1.375" style="24" customWidth="1"/>
    <col min="15" max="19" width="10.25" style="24" customWidth="1"/>
    <col min="20" max="20" width="1.25" style="24" customWidth="1"/>
    <col min="21" max="21" width="18.25" style="24" customWidth="1"/>
    <col min="22" max="22" width="12.125" style="24" customWidth="1"/>
    <col min="23" max="23" width="9.5" style="24" customWidth="1"/>
    <col min="24" max="24" width="9" style="24" customWidth="1"/>
    <col min="25" max="25" width="9.625" style="24" customWidth="1"/>
    <col min="26" max="16384" width="8.125" style="24"/>
  </cols>
  <sheetData>
    <row r="1" spans="1:25" ht="8.25" customHeight="1"/>
    <row r="2" spans="1:25" ht="8.25" customHeight="1">
      <c r="B2" s="366"/>
      <c r="C2" s="367"/>
      <c r="D2" s="368"/>
      <c r="E2" s="367"/>
      <c r="F2" s="369"/>
      <c r="G2" s="369"/>
      <c r="H2" s="369"/>
      <c r="I2" s="369"/>
      <c r="J2" s="369"/>
      <c r="K2" s="369"/>
      <c r="L2" s="369"/>
      <c r="M2" s="369"/>
      <c r="N2" s="369"/>
      <c r="O2" s="369"/>
      <c r="P2" s="369"/>
      <c r="Q2" s="369"/>
      <c r="R2" s="369"/>
      <c r="S2" s="369"/>
      <c r="T2" s="369"/>
      <c r="U2" s="369"/>
    </row>
    <row r="3" spans="1:25" ht="15.75" customHeight="1">
      <c r="B3" s="663" t="s">
        <v>638</v>
      </c>
      <c r="C3" s="664"/>
      <c r="D3" s="669" t="s">
        <v>620</v>
      </c>
      <c r="E3" s="670"/>
      <c r="F3" s="670" t="s">
        <v>621</v>
      </c>
      <c r="G3" s="670"/>
      <c r="H3" s="670"/>
      <c r="I3" s="670"/>
      <c r="J3" s="671"/>
      <c r="K3" s="671"/>
      <c r="L3" s="671"/>
      <c r="M3" s="672" t="s">
        <v>622</v>
      </c>
      <c r="N3" s="370"/>
      <c r="O3" s="674" t="s">
        <v>623</v>
      </c>
      <c r="P3" s="678" t="s">
        <v>624</v>
      </c>
      <c r="Q3" s="678" t="s">
        <v>625</v>
      </c>
      <c r="R3" s="678" t="s">
        <v>626</v>
      </c>
      <c r="S3" s="672" t="s">
        <v>627</v>
      </c>
      <c r="T3" s="369"/>
    </row>
    <row r="4" spans="1:25" ht="20.25" customHeight="1">
      <c r="B4" s="665"/>
      <c r="C4" s="666"/>
      <c r="D4" s="556" t="s">
        <v>555</v>
      </c>
      <c r="E4" s="557" t="s">
        <v>556</v>
      </c>
      <c r="F4" s="557" t="s">
        <v>628</v>
      </c>
      <c r="G4" s="557" t="s">
        <v>629</v>
      </c>
      <c r="H4" s="557" t="s">
        <v>630</v>
      </c>
      <c r="I4" s="557" t="s">
        <v>631</v>
      </c>
      <c r="J4" s="557" t="s">
        <v>632</v>
      </c>
      <c r="K4" s="557" t="s">
        <v>633</v>
      </c>
      <c r="L4" s="557" t="s">
        <v>573</v>
      </c>
      <c r="M4" s="673"/>
      <c r="N4" s="558"/>
      <c r="O4" s="675"/>
      <c r="P4" s="679"/>
      <c r="Q4" s="679"/>
      <c r="R4" s="679"/>
      <c r="S4" s="673"/>
      <c r="T4" s="369"/>
      <c r="U4" s="369"/>
      <c r="V4" s="25" t="s">
        <v>727</v>
      </c>
    </row>
    <row r="5" spans="1:25" ht="5.0999999999999996" customHeight="1">
      <c r="B5" s="667"/>
      <c r="C5" s="668"/>
      <c r="D5" s="551"/>
      <c r="E5" s="552"/>
      <c r="F5" s="552"/>
      <c r="G5" s="552"/>
      <c r="H5" s="552"/>
      <c r="I5" s="552"/>
      <c r="J5" s="552"/>
      <c r="K5" s="552"/>
      <c r="L5" s="552"/>
      <c r="M5" s="553"/>
      <c r="N5" s="371"/>
      <c r="O5" s="554"/>
      <c r="P5" s="555"/>
      <c r="Q5" s="555"/>
      <c r="R5" s="555"/>
      <c r="S5" s="553"/>
      <c r="T5" s="369"/>
    </row>
    <row r="6" spans="1:25" ht="15.95" customHeight="1">
      <c r="A6" s="224">
        <v>1</v>
      </c>
      <c r="B6" s="584">
        <v>11</v>
      </c>
      <c r="C6" s="365" t="s">
        <v>449</v>
      </c>
      <c r="D6" s="559">
        <v>0.20840140775332036</v>
      </c>
      <c r="E6" s="560">
        <v>0.12627808901667639</v>
      </c>
      <c r="F6" s="560">
        <v>8.9944137744454975E-4</v>
      </c>
      <c r="G6" s="560">
        <v>3.1170385004119307E-2</v>
      </c>
      <c r="H6" s="560">
        <v>1.4466421039584048E-3</v>
      </c>
      <c r="I6" s="560">
        <v>1.6485334379019345E-3</v>
      </c>
      <c r="J6" s="560">
        <v>3.3535492577617745E-4</v>
      </c>
      <c r="K6" s="560">
        <v>3.3159434943172161E-3</v>
      </c>
      <c r="L6" s="560">
        <v>1.1198037775505537E-2</v>
      </c>
      <c r="M6" s="561">
        <v>0.35616199999999998</v>
      </c>
      <c r="N6" s="372"/>
      <c r="O6" s="562">
        <v>0.35639500000000002</v>
      </c>
      <c r="P6" s="563">
        <v>3.8973000000000001E-2</v>
      </c>
      <c r="Q6" s="560">
        <v>0.56239284015116831</v>
      </c>
      <c r="R6" s="560">
        <v>9.0759342543469873E-2</v>
      </c>
      <c r="S6" s="564">
        <v>7.6413506484338985E-3</v>
      </c>
      <c r="T6" s="369"/>
      <c r="U6" s="429" t="s">
        <v>728</v>
      </c>
      <c r="V6" s="430">
        <f>(+V7-V8)/V7</f>
        <v>0.95189133357830358</v>
      </c>
      <c r="W6" s="25">
        <v>2010</v>
      </c>
      <c r="X6" s="25">
        <v>2015</v>
      </c>
    </row>
    <row r="7" spans="1:25" ht="15.95" customHeight="1">
      <c r="A7" s="224">
        <v>2</v>
      </c>
      <c r="B7" s="585">
        <v>12</v>
      </c>
      <c r="C7" s="264" t="s">
        <v>40</v>
      </c>
      <c r="D7" s="565">
        <v>5.3230086113090269E-2</v>
      </c>
      <c r="E7" s="566">
        <v>1.6692941781941171E-2</v>
      </c>
      <c r="F7" s="566">
        <v>1.1019269948322128E-5</v>
      </c>
      <c r="G7" s="566">
        <v>1.7081621485572896E-2</v>
      </c>
      <c r="H7" s="566">
        <v>0</v>
      </c>
      <c r="I7" s="566">
        <v>1.9984948679002405E-4</v>
      </c>
      <c r="J7" s="566">
        <v>0</v>
      </c>
      <c r="K7" s="566">
        <v>1.1555207168535977E-3</v>
      </c>
      <c r="L7" s="566">
        <v>5.6473758485150907E-4</v>
      </c>
      <c r="M7" s="567">
        <v>0.427228</v>
      </c>
      <c r="N7" s="373"/>
      <c r="O7" s="568">
        <v>4.2633999999999998E-2</v>
      </c>
      <c r="P7" s="569">
        <v>1.6081999999999999E-2</v>
      </c>
      <c r="Q7" s="570">
        <v>0.26513372571742244</v>
      </c>
      <c r="R7" s="570">
        <v>6.6003883179327663E-2</v>
      </c>
      <c r="S7" s="571">
        <v>7.5238443831816902E-4</v>
      </c>
      <c r="T7" s="369"/>
      <c r="U7" s="431" t="s">
        <v>723</v>
      </c>
      <c r="V7" s="432">
        <v>4144721</v>
      </c>
      <c r="W7" s="428">
        <v>3764223</v>
      </c>
      <c r="X7" s="428">
        <v>4144721</v>
      </c>
    </row>
    <row r="8" spans="1:25" ht="15.95" customHeight="1">
      <c r="A8" s="224">
        <v>3</v>
      </c>
      <c r="B8" s="585">
        <v>13</v>
      </c>
      <c r="C8" s="264" t="s">
        <v>43</v>
      </c>
      <c r="D8" s="565">
        <v>0</v>
      </c>
      <c r="E8" s="566">
        <v>0</v>
      </c>
      <c r="F8" s="566">
        <v>0</v>
      </c>
      <c r="G8" s="566">
        <v>0</v>
      </c>
      <c r="H8" s="566">
        <v>0</v>
      </c>
      <c r="I8" s="566">
        <v>0</v>
      </c>
      <c r="J8" s="566">
        <v>0</v>
      </c>
      <c r="K8" s="566">
        <v>0</v>
      </c>
      <c r="L8" s="566">
        <v>0</v>
      </c>
      <c r="M8" s="567">
        <v>0.94697799999999999</v>
      </c>
      <c r="N8" s="373"/>
      <c r="O8" s="568">
        <v>8.8666999999999996E-2</v>
      </c>
      <c r="P8" s="569">
        <v>7.9313999999999996E-2</v>
      </c>
      <c r="Q8" s="566">
        <v>0.64578844642721356</v>
      </c>
      <c r="R8" s="566">
        <v>0.40642822742135815</v>
      </c>
      <c r="S8" s="571">
        <v>1.5575498501768216E-3</v>
      </c>
      <c r="T8" s="369"/>
      <c r="U8" s="431" t="s">
        <v>726</v>
      </c>
      <c r="V8" s="432">
        <v>199397</v>
      </c>
      <c r="W8" s="428">
        <v>156996</v>
      </c>
      <c r="X8" s="428">
        <v>199397</v>
      </c>
    </row>
    <row r="9" spans="1:25" ht="15.95" customHeight="1">
      <c r="A9" s="224">
        <v>4</v>
      </c>
      <c r="B9" s="585">
        <v>15</v>
      </c>
      <c r="C9" s="264" t="s">
        <v>46</v>
      </c>
      <c r="D9" s="565">
        <v>0.14383952751664283</v>
      </c>
      <c r="E9" s="566">
        <v>7.4137491203725273E-2</v>
      </c>
      <c r="F9" s="566">
        <v>3.080177007505365E-5</v>
      </c>
      <c r="G9" s="566">
        <v>1.9168968243375054E-2</v>
      </c>
      <c r="H9" s="566">
        <v>1.822832957262149E-3</v>
      </c>
      <c r="I9" s="566">
        <v>5.3595079930593348E-3</v>
      </c>
      <c r="J9" s="566">
        <v>8.2927842509759821E-5</v>
      </c>
      <c r="K9" s="566">
        <v>1.2589236281957824E-3</v>
      </c>
      <c r="L9" s="566">
        <v>4.0808396404564667E-3</v>
      </c>
      <c r="M9" s="567">
        <v>0.103105</v>
      </c>
      <c r="N9" s="373"/>
      <c r="O9" s="568">
        <v>0.30950699999999998</v>
      </c>
      <c r="P9" s="569">
        <v>0.10659</v>
      </c>
      <c r="Q9" s="566">
        <v>0.68167086784299602</v>
      </c>
      <c r="R9" s="566">
        <v>0.26053294922578324</v>
      </c>
      <c r="S9" s="571">
        <v>5.556260079027268E-4</v>
      </c>
      <c r="T9" s="369"/>
      <c r="U9" s="433"/>
      <c r="V9" s="433"/>
    </row>
    <row r="10" spans="1:25" ht="15.95" customHeight="1">
      <c r="A10" s="224">
        <v>5</v>
      </c>
      <c r="B10" s="585">
        <v>17</v>
      </c>
      <c r="C10" s="264" t="s">
        <v>52</v>
      </c>
      <c r="D10" s="565">
        <v>0.12301966873504828</v>
      </c>
      <c r="E10" s="566">
        <v>0.12628062490647585</v>
      </c>
      <c r="F10" s="566">
        <v>8.9394507679182552E-6</v>
      </c>
      <c r="G10" s="566">
        <v>2.2013591851884961E-2</v>
      </c>
      <c r="H10" s="566">
        <v>0</v>
      </c>
      <c r="I10" s="566">
        <v>4.7417956247218566E-4</v>
      </c>
      <c r="J10" s="566">
        <v>1.2934996589405196E-3</v>
      </c>
      <c r="K10" s="566">
        <v>3.2551260948397993E-3</v>
      </c>
      <c r="L10" s="566">
        <v>6.2630569423580331E-3</v>
      </c>
      <c r="M10" s="567">
        <v>0.30082900000000001</v>
      </c>
      <c r="N10" s="373"/>
      <c r="O10" s="568">
        <v>0.103751</v>
      </c>
      <c r="P10" s="569">
        <v>3.1278E-2</v>
      </c>
      <c r="Q10" s="566">
        <v>0.44584869675778765</v>
      </c>
      <c r="R10" s="566">
        <v>0.15491417673235855</v>
      </c>
      <c r="S10" s="571">
        <v>9.3886645084754355E-4</v>
      </c>
      <c r="T10" s="369"/>
      <c r="U10" s="369" t="s">
        <v>973</v>
      </c>
      <c r="V10" s="433"/>
      <c r="X10" s="428"/>
      <c r="Y10" s="428"/>
    </row>
    <row r="11" spans="1:25" ht="15.95" customHeight="1">
      <c r="A11" s="224">
        <v>6</v>
      </c>
      <c r="B11" s="585">
        <v>61</v>
      </c>
      <c r="C11" s="264" t="s">
        <v>58</v>
      </c>
      <c r="D11" s="565">
        <v>2.0954495570204446E-2</v>
      </c>
      <c r="E11" s="566">
        <v>8.0985363452966712E-6</v>
      </c>
      <c r="F11" s="566">
        <v>1.0901875849437826E-5</v>
      </c>
      <c r="G11" s="566">
        <v>1.8111597830838187E-2</v>
      </c>
      <c r="H11" s="566">
        <v>6.1098784492756479E-3</v>
      </c>
      <c r="I11" s="566">
        <v>7.2476189784007883E-3</v>
      </c>
      <c r="J11" s="566">
        <v>0</v>
      </c>
      <c r="K11" s="566">
        <v>1.9899557383840512E-3</v>
      </c>
      <c r="L11" s="566">
        <v>2.0467752770374308E-2</v>
      </c>
      <c r="M11" s="567">
        <v>0</v>
      </c>
      <c r="N11" s="373"/>
      <c r="O11" s="572"/>
      <c r="P11" s="573"/>
      <c r="Q11" s="566"/>
      <c r="R11" s="566"/>
      <c r="S11" s="571">
        <v>5.3803235005589889E-8</v>
      </c>
      <c r="T11" s="369"/>
      <c r="U11" s="434"/>
      <c r="V11" s="433"/>
      <c r="X11" s="428"/>
      <c r="Y11" s="428"/>
    </row>
    <row r="12" spans="1:25" ht="15.95" customHeight="1">
      <c r="A12" s="224">
        <v>7</v>
      </c>
      <c r="B12" s="585">
        <v>62</v>
      </c>
      <c r="C12" s="264" t="s">
        <v>456</v>
      </c>
      <c r="D12" s="565">
        <v>3.0109189092658022E-2</v>
      </c>
      <c r="E12" s="566">
        <v>6.8997846861308242E-5</v>
      </c>
      <c r="F12" s="566">
        <v>5.3600165594832466E-4</v>
      </c>
      <c r="G12" s="566">
        <v>7.3260746921985753E-2</v>
      </c>
      <c r="H12" s="566">
        <v>8.0390101650063221E-3</v>
      </c>
      <c r="I12" s="566">
        <v>2.1195276082708124E-2</v>
      </c>
      <c r="J12" s="566">
        <v>0</v>
      </c>
      <c r="K12" s="566">
        <v>6.1347203253451412E-3</v>
      </c>
      <c r="L12" s="566">
        <v>1.8147448398742615E-2</v>
      </c>
      <c r="M12" s="567">
        <v>7.2107000000000004E-2</v>
      </c>
      <c r="N12" s="373"/>
      <c r="O12" s="568">
        <v>5.5077000000000001E-2</v>
      </c>
      <c r="P12" s="569">
        <v>5.2699000000000003E-2</v>
      </c>
      <c r="Q12" s="566">
        <v>0.49325192802056556</v>
      </c>
      <c r="R12" s="566">
        <v>0.22660668380462726</v>
      </c>
      <c r="S12" s="571">
        <v>-2.0176213127096207E-5</v>
      </c>
      <c r="T12" s="369"/>
    </row>
    <row r="13" spans="1:25" ht="15.95" customHeight="1">
      <c r="A13" s="224">
        <v>8</v>
      </c>
      <c r="B13" s="585">
        <v>111</v>
      </c>
      <c r="C13" s="264" t="s">
        <v>458</v>
      </c>
      <c r="D13" s="565">
        <v>0.11333255298000534</v>
      </c>
      <c r="E13" s="566">
        <v>0.21639129525200076</v>
      </c>
      <c r="F13" s="566">
        <v>2.6196380081423988E-4</v>
      </c>
      <c r="G13" s="566">
        <v>2.2131362597948331E-2</v>
      </c>
      <c r="H13" s="566">
        <v>1.8034159886437534E-4</v>
      </c>
      <c r="I13" s="566">
        <v>2.5019861241483931E-4</v>
      </c>
      <c r="J13" s="566">
        <v>1.0557759376473606E-4</v>
      </c>
      <c r="K13" s="566">
        <v>1.7558143068438796E-3</v>
      </c>
      <c r="L13" s="566">
        <v>3.7530950994087908E-3</v>
      </c>
      <c r="M13" s="567">
        <v>0.330013</v>
      </c>
      <c r="N13" s="373"/>
      <c r="O13" s="568">
        <v>4.3795000000000001E-2</v>
      </c>
      <c r="P13" s="569">
        <v>4.2713000000000001E-2</v>
      </c>
      <c r="Q13" s="566">
        <v>0.33401481421342777</v>
      </c>
      <c r="R13" s="566">
        <v>0.16131169077989582</v>
      </c>
      <c r="S13" s="571">
        <v>6.2385281414861521E-2</v>
      </c>
      <c r="T13" s="369"/>
      <c r="V13" s="25" t="s">
        <v>1016</v>
      </c>
    </row>
    <row r="14" spans="1:25" ht="15.95" customHeight="1">
      <c r="A14" s="224">
        <v>9</v>
      </c>
      <c r="B14" s="585">
        <v>112</v>
      </c>
      <c r="C14" s="264" t="s">
        <v>79</v>
      </c>
      <c r="D14" s="565">
        <v>0.16354533479269792</v>
      </c>
      <c r="E14" s="566">
        <v>0.15197688353081373</v>
      </c>
      <c r="F14" s="566">
        <v>5.0229163229706722E-4</v>
      </c>
      <c r="G14" s="566">
        <v>3.6216499585052513E-2</v>
      </c>
      <c r="H14" s="566">
        <v>1.456294012278426E-4</v>
      </c>
      <c r="I14" s="566">
        <v>2.3414594930020006E-4</v>
      </c>
      <c r="J14" s="566">
        <v>4.8822277697430841E-5</v>
      </c>
      <c r="K14" s="566">
        <v>2.8533815917402422E-3</v>
      </c>
      <c r="L14" s="566">
        <v>2.9178638453028864E-3</v>
      </c>
      <c r="M14" s="567">
        <v>0.37648199999999998</v>
      </c>
      <c r="N14" s="373"/>
      <c r="O14" s="568">
        <v>1.5180000000000001E-2</v>
      </c>
      <c r="P14" s="569">
        <v>1.4045E-2</v>
      </c>
      <c r="Q14" s="566">
        <v>0.58493563394600157</v>
      </c>
      <c r="R14" s="566">
        <v>7.7623678000680832E-2</v>
      </c>
      <c r="S14" s="571">
        <v>1.2741735917258802E-2</v>
      </c>
      <c r="T14" s="369"/>
      <c r="U14" s="429" t="s">
        <v>648</v>
      </c>
      <c r="V14" s="430">
        <f>+V16/V15</f>
        <v>0.53605870059031058</v>
      </c>
      <c r="X14" s="25"/>
    </row>
    <row r="15" spans="1:25" ht="15.95" customHeight="1">
      <c r="A15" s="224">
        <v>10</v>
      </c>
      <c r="B15" s="585">
        <v>113</v>
      </c>
      <c r="C15" s="264" t="s">
        <v>461</v>
      </c>
      <c r="D15" s="565">
        <v>0.12824159112700145</v>
      </c>
      <c r="E15" s="566">
        <v>0.18184694920433114</v>
      </c>
      <c r="F15" s="566">
        <v>2.0932184638726648E-4</v>
      </c>
      <c r="G15" s="566">
        <v>7.0398168082632953E-2</v>
      </c>
      <c r="H15" s="566">
        <v>4.9454042264749989E-3</v>
      </c>
      <c r="I15" s="566">
        <v>3.6020215713889348E-3</v>
      </c>
      <c r="J15" s="566">
        <v>0</v>
      </c>
      <c r="K15" s="566">
        <v>5.0598990619150136E-3</v>
      </c>
      <c r="L15" s="566">
        <v>8.200429180027325E-3</v>
      </c>
      <c r="M15" s="567">
        <v>0.62202500000000005</v>
      </c>
      <c r="N15" s="373"/>
      <c r="O15" s="568">
        <v>9.2169999999999995E-3</v>
      </c>
      <c r="P15" s="569">
        <v>9.0130000000000002E-3</v>
      </c>
      <c r="Q15" s="566">
        <v>0.17921056748539285</v>
      </c>
      <c r="R15" s="566">
        <v>5.1075725936456332E-2</v>
      </c>
      <c r="S15" s="571">
        <v>6.6834378523943755E-4</v>
      </c>
      <c r="T15" s="369"/>
      <c r="U15" s="431" t="s">
        <v>724</v>
      </c>
      <c r="V15" s="432">
        <v>550727</v>
      </c>
      <c r="X15" s="428"/>
    </row>
    <row r="16" spans="1:25" ht="15.95" customHeight="1">
      <c r="A16" s="224">
        <v>11</v>
      </c>
      <c r="B16" s="585">
        <v>114</v>
      </c>
      <c r="C16" s="264" t="s">
        <v>86</v>
      </c>
      <c r="D16" s="565">
        <v>8.1152854579463488E-2</v>
      </c>
      <c r="E16" s="566">
        <v>0.19102498090543574</v>
      </c>
      <c r="F16" s="566">
        <v>2.6217898931409181E-4</v>
      </c>
      <c r="G16" s="566">
        <v>7.7419321061128182E-3</v>
      </c>
      <c r="H16" s="566">
        <v>1.1014739412811693E-4</v>
      </c>
      <c r="I16" s="566">
        <v>1.1538291926034917E-4</v>
      </c>
      <c r="J16" s="566">
        <v>3.7051408628105143E-5</v>
      </c>
      <c r="K16" s="566">
        <v>7.851274034835976E-4</v>
      </c>
      <c r="L16" s="566">
        <v>1.6461699213845629E-3</v>
      </c>
      <c r="M16" s="567">
        <v>0</v>
      </c>
      <c r="N16" s="373"/>
      <c r="O16" s="572"/>
      <c r="P16" s="573"/>
      <c r="Q16" s="566"/>
      <c r="R16" s="566"/>
      <c r="S16" s="571">
        <v>9.3321711117195661E-3</v>
      </c>
      <c r="T16" s="369"/>
      <c r="U16" s="431" t="s">
        <v>725</v>
      </c>
      <c r="V16" s="432">
        <v>295222</v>
      </c>
      <c r="X16" s="428"/>
    </row>
    <row r="17" spans="1:25" ht="15.95" customHeight="1">
      <c r="A17" s="224">
        <v>12</v>
      </c>
      <c r="B17" s="585">
        <v>151</v>
      </c>
      <c r="C17" s="264" t="s">
        <v>88</v>
      </c>
      <c r="D17" s="565">
        <v>0.12508040605431411</v>
      </c>
      <c r="E17" s="566">
        <v>4.8841148410022364E-2</v>
      </c>
      <c r="F17" s="566">
        <v>1.8592230499207799E-4</v>
      </c>
      <c r="G17" s="566">
        <v>1.143913694438615E-2</v>
      </c>
      <c r="H17" s="566">
        <v>3.8466683791464415E-6</v>
      </c>
      <c r="I17" s="566">
        <v>1.688260010847605E-4</v>
      </c>
      <c r="J17" s="566">
        <v>1.7096303907317518E-5</v>
      </c>
      <c r="K17" s="566">
        <v>8.6550038530794934E-4</v>
      </c>
      <c r="L17" s="566">
        <v>4.9074940365954932E-3</v>
      </c>
      <c r="M17" s="567">
        <v>0.18424699999999999</v>
      </c>
      <c r="N17" s="373"/>
      <c r="O17" s="568">
        <v>0.101842</v>
      </c>
      <c r="P17" s="569">
        <v>6.6239999999999993E-2</v>
      </c>
      <c r="Q17" s="566">
        <v>0.39368348697050409</v>
      </c>
      <c r="R17" s="566">
        <v>0.23933643471749991</v>
      </c>
      <c r="S17" s="571">
        <v>2.3474351432938869E-4</v>
      </c>
      <c r="T17" s="369"/>
      <c r="U17" s="676" t="s">
        <v>974</v>
      </c>
      <c r="V17" s="677"/>
      <c r="W17" s="677"/>
      <c r="X17" s="677"/>
      <c r="Y17" s="677"/>
    </row>
    <row r="18" spans="1:25" ht="15.95" customHeight="1">
      <c r="A18" s="224">
        <v>13</v>
      </c>
      <c r="B18" s="585">
        <v>152</v>
      </c>
      <c r="C18" s="264" t="s">
        <v>465</v>
      </c>
      <c r="D18" s="565">
        <v>0.14233984872399127</v>
      </c>
      <c r="E18" s="566">
        <v>0.34158865941848698</v>
      </c>
      <c r="F18" s="566">
        <v>2.3268826180794484E-5</v>
      </c>
      <c r="G18" s="566">
        <v>2.1835824469998787E-2</v>
      </c>
      <c r="H18" s="566">
        <v>2.6848645593224406E-5</v>
      </c>
      <c r="I18" s="566">
        <v>3.3084691009677326E-4</v>
      </c>
      <c r="J18" s="566">
        <v>1.8185482615143997E-4</v>
      </c>
      <c r="K18" s="566">
        <v>1.6381969595161802E-3</v>
      </c>
      <c r="L18" s="566">
        <v>1.6777181658294065E-3</v>
      </c>
      <c r="M18" s="567">
        <v>9.5950999999999995E-2</v>
      </c>
      <c r="N18" s="373"/>
      <c r="O18" s="568">
        <v>0.13123599999999999</v>
      </c>
      <c r="P18" s="569">
        <v>9.7421999999999995E-2</v>
      </c>
      <c r="Q18" s="566">
        <v>0.41610715724452801</v>
      </c>
      <c r="R18" s="566">
        <v>0.2537850812407681</v>
      </c>
      <c r="S18" s="571">
        <v>1.3872303294431263E-2</v>
      </c>
      <c r="T18" s="369"/>
      <c r="U18" s="677"/>
      <c r="V18" s="677"/>
      <c r="W18" s="677"/>
      <c r="X18" s="677"/>
      <c r="Y18" s="677"/>
    </row>
    <row r="19" spans="1:25" ht="15.95" customHeight="1">
      <c r="A19" s="224">
        <v>14</v>
      </c>
      <c r="B19" s="585">
        <v>161</v>
      </c>
      <c r="C19" s="264" t="s">
        <v>467</v>
      </c>
      <c r="D19" s="565">
        <v>0.1224533480028651</v>
      </c>
      <c r="E19" s="566">
        <v>1.4257971529097534E-2</v>
      </c>
      <c r="F19" s="566">
        <v>8.7020175562110982E-5</v>
      </c>
      <c r="G19" s="566">
        <v>5.9580615228268352E-2</v>
      </c>
      <c r="H19" s="566">
        <v>1.2117231481538167E-3</v>
      </c>
      <c r="I19" s="566">
        <v>1.7198510074662437E-3</v>
      </c>
      <c r="J19" s="566">
        <v>2.0771147433167195E-5</v>
      </c>
      <c r="K19" s="566">
        <v>3.9016960625775639E-3</v>
      </c>
      <c r="L19" s="566">
        <v>3.608057630969737E-3</v>
      </c>
      <c r="M19" s="567">
        <v>0.27908899999999998</v>
      </c>
      <c r="N19" s="373"/>
      <c r="O19" s="568">
        <v>5.1984000000000002E-2</v>
      </c>
      <c r="P19" s="569">
        <v>4.3029999999999999E-2</v>
      </c>
      <c r="Q19" s="566">
        <v>0.43203422403192671</v>
      </c>
      <c r="R19" s="566">
        <v>0.1639999705473047</v>
      </c>
      <c r="S19" s="571">
        <v>1.3655261044418713E-4</v>
      </c>
      <c r="T19" s="369"/>
      <c r="U19" s="677"/>
      <c r="V19" s="677"/>
      <c r="W19" s="677"/>
      <c r="X19" s="677"/>
      <c r="Y19" s="677"/>
    </row>
    <row r="20" spans="1:25" ht="15.95" customHeight="1">
      <c r="A20" s="224">
        <v>15</v>
      </c>
      <c r="B20" s="585">
        <v>162</v>
      </c>
      <c r="C20" s="264" t="s">
        <v>109</v>
      </c>
      <c r="D20" s="565">
        <v>0.23530637646861649</v>
      </c>
      <c r="E20" s="566">
        <v>0.17390099729255537</v>
      </c>
      <c r="F20" s="566">
        <v>1.0836798256986555E-4</v>
      </c>
      <c r="G20" s="566">
        <v>1.8181251812531288E-2</v>
      </c>
      <c r="H20" s="566">
        <v>1.0222566776833471E-4</v>
      </c>
      <c r="I20" s="566">
        <v>3.5735110041763352E-4</v>
      </c>
      <c r="J20" s="566">
        <v>8.2043776277590508E-5</v>
      </c>
      <c r="K20" s="566">
        <v>1.3252044184302789E-3</v>
      </c>
      <c r="L20" s="566">
        <v>1.4579222918204987E-3</v>
      </c>
      <c r="M20" s="567">
        <v>0.208117</v>
      </c>
      <c r="N20" s="373"/>
      <c r="O20" s="568">
        <v>9.3808000000000002E-2</v>
      </c>
      <c r="P20" s="569">
        <v>6.5948000000000007E-2</v>
      </c>
      <c r="Q20" s="566">
        <v>0.39190063590048713</v>
      </c>
      <c r="R20" s="566">
        <v>0.26703358000818117</v>
      </c>
      <c r="S20" s="571">
        <v>3.8921260203043722E-4</v>
      </c>
      <c r="T20" s="369"/>
      <c r="U20" s="677"/>
      <c r="V20" s="677"/>
      <c r="W20" s="677"/>
      <c r="X20" s="677"/>
      <c r="Y20" s="677"/>
    </row>
    <row r="21" spans="1:25" ht="15.95" customHeight="1">
      <c r="A21" s="224">
        <v>16</v>
      </c>
      <c r="B21" s="585">
        <v>163</v>
      </c>
      <c r="C21" s="264" t="s">
        <v>111</v>
      </c>
      <c r="D21" s="565">
        <v>0.19092874387174821</v>
      </c>
      <c r="E21" s="566">
        <v>1.9235407752834138E-2</v>
      </c>
      <c r="F21" s="566">
        <v>1.9628410564387425E-3</v>
      </c>
      <c r="G21" s="566">
        <v>4.7206901700559793E-2</v>
      </c>
      <c r="H21" s="566">
        <v>7.9624977222289659E-4</v>
      </c>
      <c r="I21" s="566">
        <v>2.7223050204712245E-3</v>
      </c>
      <c r="J21" s="566">
        <v>0</v>
      </c>
      <c r="K21" s="566">
        <v>4.8149052990499952E-3</v>
      </c>
      <c r="L21" s="566">
        <v>7.8338250007527893E-3</v>
      </c>
      <c r="M21" s="567">
        <v>0.13698199999999999</v>
      </c>
      <c r="N21" s="373"/>
      <c r="O21" s="568">
        <v>1.4094000000000001E-2</v>
      </c>
      <c r="P21" s="569">
        <v>1.3887999999999999E-2</v>
      </c>
      <c r="Q21" s="566">
        <v>0.22195524929226987</v>
      </c>
      <c r="R21" s="566">
        <v>7.3850757094931538E-2</v>
      </c>
      <c r="S21" s="571">
        <v>-3.3965982259028898E-4</v>
      </c>
      <c r="T21" s="369"/>
      <c r="U21" s="369"/>
    </row>
    <row r="22" spans="1:25" ht="15.95" customHeight="1">
      <c r="A22" s="224">
        <v>17</v>
      </c>
      <c r="B22" s="585">
        <v>164</v>
      </c>
      <c r="C22" s="264" t="s">
        <v>118</v>
      </c>
      <c r="D22" s="565">
        <v>0.14149758021023212</v>
      </c>
      <c r="E22" s="566">
        <v>4.9717343917105708E-2</v>
      </c>
      <c r="F22" s="566">
        <v>6.2408153798085026E-4</v>
      </c>
      <c r="G22" s="566">
        <v>5.422069190110889E-2</v>
      </c>
      <c r="H22" s="566">
        <v>1.8175612479110039E-3</v>
      </c>
      <c r="I22" s="566">
        <v>1.8149185573592935E-3</v>
      </c>
      <c r="J22" s="566">
        <v>0</v>
      </c>
      <c r="K22" s="566">
        <v>4.088852135161831E-3</v>
      </c>
      <c r="L22" s="566">
        <v>8.2811757696175554E-3</v>
      </c>
      <c r="M22" s="567">
        <v>0.46988200000000002</v>
      </c>
      <c r="N22" s="373"/>
      <c r="O22" s="568">
        <v>6.5192E-2</v>
      </c>
      <c r="P22" s="569">
        <v>6.2548000000000006E-2</v>
      </c>
      <c r="Q22" s="566">
        <v>0.44064841126323945</v>
      </c>
      <c r="R22" s="566">
        <v>0.22718843414400119</v>
      </c>
      <c r="S22" s="571">
        <v>8.7634709177104809E-4</v>
      </c>
      <c r="T22" s="369"/>
      <c r="U22" s="25">
        <v>2015</v>
      </c>
      <c r="V22" s="25">
        <v>2016</v>
      </c>
      <c r="W22" s="25">
        <v>2017</v>
      </c>
      <c r="X22" s="25">
        <v>2018</v>
      </c>
      <c r="Y22" s="25">
        <v>2019</v>
      </c>
    </row>
    <row r="23" spans="1:25" ht="15.95" customHeight="1">
      <c r="A23" s="224">
        <v>18</v>
      </c>
      <c r="B23" s="585">
        <v>191</v>
      </c>
      <c r="C23" s="264" t="s">
        <v>123</v>
      </c>
      <c r="D23" s="565">
        <v>3.8644111385543169E-2</v>
      </c>
      <c r="E23" s="566">
        <v>1.679166609476599E-2</v>
      </c>
      <c r="F23" s="566">
        <v>5.3638263550614652E-5</v>
      </c>
      <c r="G23" s="566">
        <v>2.6833399192211362E-2</v>
      </c>
      <c r="H23" s="566">
        <v>0</v>
      </c>
      <c r="I23" s="566">
        <v>0</v>
      </c>
      <c r="J23" s="566">
        <v>0</v>
      </c>
      <c r="K23" s="566">
        <v>1.6884314004535232E-3</v>
      </c>
      <c r="L23" s="566">
        <v>6.3432213154486147E-3</v>
      </c>
      <c r="M23" s="567">
        <v>0.37885799999999997</v>
      </c>
      <c r="N23" s="373"/>
      <c r="O23" s="568">
        <v>6.2683000000000003E-2</v>
      </c>
      <c r="P23" s="569">
        <v>5.6308999999999998E-2</v>
      </c>
      <c r="Q23" s="566">
        <v>0.53631514558355764</v>
      </c>
      <c r="R23" s="566">
        <v>0.2680270777261235</v>
      </c>
      <c r="S23" s="571">
        <v>1.4123349188967346E-4</v>
      </c>
      <c r="T23" s="369"/>
      <c r="U23" s="435">
        <v>550727</v>
      </c>
      <c r="V23" s="435">
        <v>507307</v>
      </c>
      <c r="W23" s="435">
        <v>563020</v>
      </c>
      <c r="X23" s="435">
        <v>565350</v>
      </c>
      <c r="Y23" s="435"/>
    </row>
    <row r="24" spans="1:25" ht="15.95" customHeight="1">
      <c r="A24" s="224">
        <v>19</v>
      </c>
      <c r="B24" s="585">
        <v>201</v>
      </c>
      <c r="C24" s="264" t="s">
        <v>125</v>
      </c>
      <c r="D24" s="565">
        <v>0.12607740337898379</v>
      </c>
      <c r="E24" s="566">
        <v>0.11842708571412547</v>
      </c>
      <c r="F24" s="566">
        <v>3.827963201074634E-4</v>
      </c>
      <c r="G24" s="566">
        <v>1.9744157448473233E-2</v>
      </c>
      <c r="H24" s="566">
        <v>1.4512607740337898E-3</v>
      </c>
      <c r="I24" s="566">
        <v>1.5296428776748418E-2</v>
      </c>
      <c r="J24" s="566">
        <v>0</v>
      </c>
      <c r="K24" s="566">
        <v>1.7681544309725691E-3</v>
      </c>
      <c r="L24" s="566">
        <v>3.3428074254072994E-3</v>
      </c>
      <c r="M24" s="567">
        <v>0.46740500000000001</v>
      </c>
      <c r="N24" s="373"/>
      <c r="O24" s="568">
        <v>1.2688E-2</v>
      </c>
      <c r="P24" s="569">
        <v>1.2688E-2</v>
      </c>
      <c r="Q24" s="566">
        <v>0.31650778410259928</v>
      </c>
      <c r="R24" s="566">
        <v>7.914409162608875E-2</v>
      </c>
      <c r="S24" s="571">
        <v>2.5986962507699917E-5</v>
      </c>
      <c r="T24" s="369"/>
      <c r="U24" s="435">
        <v>295222</v>
      </c>
      <c r="V24" s="435">
        <v>317395</v>
      </c>
      <c r="W24" s="435">
        <v>314824</v>
      </c>
      <c r="X24" s="435">
        <v>310656</v>
      </c>
      <c r="Y24" s="435">
        <v>287547</v>
      </c>
    </row>
    <row r="25" spans="1:25" ht="15.95" customHeight="1">
      <c r="A25" s="224">
        <v>20</v>
      </c>
      <c r="B25" s="585">
        <v>202</v>
      </c>
      <c r="C25" s="264" t="s">
        <v>127</v>
      </c>
      <c r="D25" s="565">
        <v>0.11979410449661587</v>
      </c>
      <c r="E25" s="566">
        <v>3.9922857922806863E-3</v>
      </c>
      <c r="F25" s="566">
        <v>7.217340470590238E-4</v>
      </c>
      <c r="G25" s="566">
        <v>2.727107283393047E-2</v>
      </c>
      <c r="H25" s="566">
        <v>3.7962228924220218E-3</v>
      </c>
      <c r="I25" s="566">
        <v>2.2332840830311652E-3</v>
      </c>
      <c r="J25" s="566">
        <v>1.8984387632391554E-5</v>
      </c>
      <c r="K25" s="566">
        <v>2.866642532491125E-3</v>
      </c>
      <c r="L25" s="566">
        <v>4.453802801964688E-3</v>
      </c>
      <c r="M25" s="567">
        <v>0.24476500000000001</v>
      </c>
      <c r="N25" s="373"/>
      <c r="O25" s="568">
        <v>1.7551000000000001E-2</v>
      </c>
      <c r="P25" s="569">
        <v>1.7464E-2</v>
      </c>
      <c r="Q25" s="566">
        <v>0.35978064866734183</v>
      </c>
      <c r="R25" s="566">
        <v>0.12117432008497395</v>
      </c>
      <c r="S25" s="571">
        <v>2.8999943668012948E-5</v>
      </c>
      <c r="T25" s="369"/>
      <c r="U25" s="436"/>
    </row>
    <row r="26" spans="1:25" ht="15.95" customHeight="1">
      <c r="A26" s="224">
        <v>21</v>
      </c>
      <c r="B26" s="585">
        <v>203</v>
      </c>
      <c r="C26" s="264" t="s">
        <v>475</v>
      </c>
      <c r="D26" s="565">
        <v>2.1810981916768953E-2</v>
      </c>
      <c r="E26" s="566">
        <v>0</v>
      </c>
      <c r="F26" s="566">
        <v>3.937087211143671E-4</v>
      </c>
      <c r="G26" s="566">
        <v>3.5625375775273832E-2</v>
      </c>
      <c r="H26" s="566">
        <v>5.7618624678288238E-3</v>
      </c>
      <c r="I26" s="566">
        <v>4.5927671286603405E-4</v>
      </c>
      <c r="J26" s="566">
        <v>0</v>
      </c>
      <c r="K26" s="566">
        <v>3.3614122743882099E-3</v>
      </c>
      <c r="L26" s="566">
        <v>3.8585860834042902E-3</v>
      </c>
      <c r="M26" s="567">
        <v>2.3406E-2</v>
      </c>
      <c r="N26" s="373"/>
      <c r="O26" s="568">
        <v>2.2300000000000002E-3</v>
      </c>
      <c r="P26" s="569">
        <v>2.2300000000000002E-3</v>
      </c>
      <c r="Q26" s="566">
        <v>0.12250613924470698</v>
      </c>
      <c r="R26" s="566">
        <v>2.121192009026349E-2</v>
      </c>
      <c r="S26" s="571">
        <v>0</v>
      </c>
      <c r="T26" s="369"/>
      <c r="U26" s="437"/>
      <c r="V26" s="437"/>
      <c r="W26" s="437"/>
      <c r="X26" s="437"/>
      <c r="Y26" s="437"/>
    </row>
    <row r="27" spans="1:25" ht="15.95" customHeight="1">
      <c r="A27" s="224">
        <v>22</v>
      </c>
      <c r="B27" s="585">
        <v>204</v>
      </c>
      <c r="C27" s="264" t="s">
        <v>477</v>
      </c>
      <c r="D27" s="565">
        <v>7.7980621896177854E-2</v>
      </c>
      <c r="E27" s="566">
        <v>2.9090115287011851E-5</v>
      </c>
      <c r="F27" s="566">
        <v>2.8453017720808698E-4</v>
      </c>
      <c r="G27" s="566">
        <v>1.7019760963397301E-2</v>
      </c>
      <c r="H27" s="566">
        <v>2.6106575363773693E-3</v>
      </c>
      <c r="I27" s="566">
        <v>2.8957887490252708E-4</v>
      </c>
      <c r="J27" s="566">
        <v>2.7166801879606109E-5</v>
      </c>
      <c r="K27" s="566">
        <v>1.719923014572585E-3</v>
      </c>
      <c r="L27" s="566">
        <v>2.2561668339748987E-3</v>
      </c>
      <c r="M27" s="567">
        <v>0.107782</v>
      </c>
      <c r="N27" s="373"/>
      <c r="O27" s="568">
        <v>1.0629E-2</v>
      </c>
      <c r="P27" s="569">
        <v>1.0614E-2</v>
      </c>
      <c r="Q27" s="566">
        <v>0.28348371220998358</v>
      </c>
      <c r="R27" s="566">
        <v>9.0520271853761422E-2</v>
      </c>
      <c r="S27" s="571">
        <v>4.84229115050309E-7</v>
      </c>
      <c r="T27" s="369"/>
      <c r="U27" s="369"/>
    </row>
    <row r="28" spans="1:25" ht="15.95" customHeight="1">
      <c r="A28" s="224">
        <v>23</v>
      </c>
      <c r="B28" s="585">
        <v>205</v>
      </c>
      <c r="C28" s="264" t="s">
        <v>139</v>
      </c>
      <c r="D28" s="565">
        <v>0.1350226522105252</v>
      </c>
      <c r="E28" s="566">
        <v>0</v>
      </c>
      <c r="F28" s="566">
        <v>1.7392490536438974E-4</v>
      </c>
      <c r="G28" s="566">
        <v>2.1669259363219735E-2</v>
      </c>
      <c r="H28" s="566">
        <v>1.663173303182852E-4</v>
      </c>
      <c r="I28" s="566">
        <v>4.3756673023801217E-4</v>
      </c>
      <c r="J28" s="566">
        <v>1.1017867308151386E-5</v>
      </c>
      <c r="K28" s="566">
        <v>1.4782305305103109E-3</v>
      </c>
      <c r="L28" s="566">
        <v>5.1642318054349566E-3</v>
      </c>
      <c r="M28" s="567">
        <v>0.13458100000000001</v>
      </c>
      <c r="N28" s="373"/>
      <c r="O28" s="568">
        <v>1.0774000000000001E-2</v>
      </c>
      <c r="P28" s="569">
        <v>1.0774000000000001E-2</v>
      </c>
      <c r="Q28" s="566">
        <v>0.25539127066115702</v>
      </c>
      <c r="R28" s="566">
        <v>9.5856469524793389E-2</v>
      </c>
      <c r="S28" s="571">
        <v>0</v>
      </c>
      <c r="T28" s="369"/>
      <c r="U28" s="369"/>
    </row>
    <row r="29" spans="1:25" ht="15.95" customHeight="1">
      <c r="A29" s="224">
        <v>24</v>
      </c>
      <c r="B29" s="585">
        <v>206</v>
      </c>
      <c r="C29" s="264" t="s">
        <v>141</v>
      </c>
      <c r="D29" s="565">
        <v>0.17117289410564732</v>
      </c>
      <c r="E29" s="566">
        <v>0</v>
      </c>
      <c r="F29" s="566">
        <v>0</v>
      </c>
      <c r="G29" s="566">
        <v>2.7674850390061598E-2</v>
      </c>
      <c r="H29" s="566">
        <v>1.3280953253700737E-6</v>
      </c>
      <c r="I29" s="566">
        <v>4.5155241062582511E-5</v>
      </c>
      <c r="J29" s="566">
        <v>2.3905715856661328E-5</v>
      </c>
      <c r="K29" s="566">
        <v>1.7265239229810958E-3</v>
      </c>
      <c r="L29" s="566">
        <v>5.1941808175223585E-3</v>
      </c>
      <c r="M29" s="567">
        <v>0.21557299999999999</v>
      </c>
      <c r="N29" s="373"/>
      <c r="O29" s="568">
        <v>2.1278999999999999E-2</v>
      </c>
      <c r="P29" s="569">
        <v>2.1278999999999999E-2</v>
      </c>
      <c r="Q29" s="566">
        <v>0.34576617811754395</v>
      </c>
      <c r="R29" s="566">
        <v>0.13229780396357793</v>
      </c>
      <c r="S29" s="571">
        <v>0</v>
      </c>
      <c r="T29" s="369"/>
      <c r="U29" s="369"/>
    </row>
    <row r="30" spans="1:25" ht="15.95" customHeight="1">
      <c r="A30" s="224">
        <v>25</v>
      </c>
      <c r="B30" s="585">
        <v>207</v>
      </c>
      <c r="C30" s="264" t="s">
        <v>143</v>
      </c>
      <c r="D30" s="565">
        <v>0.19483243531991754</v>
      </c>
      <c r="E30" s="566">
        <v>4.784023753758581E-2</v>
      </c>
      <c r="F30" s="566">
        <v>4.6311756344195328E-4</v>
      </c>
      <c r="G30" s="566">
        <v>2.2603443544959904E-2</v>
      </c>
      <c r="H30" s="566">
        <v>1.1622669186056748E-4</v>
      </c>
      <c r="I30" s="566">
        <v>2.8333834549013954E-4</v>
      </c>
      <c r="J30" s="566">
        <v>7.7579885453728538E-5</v>
      </c>
      <c r="K30" s="566">
        <v>1.9415726129835807E-3</v>
      </c>
      <c r="L30" s="566">
        <v>1.5485918463540387E-3</v>
      </c>
      <c r="M30" s="567">
        <v>0.107795</v>
      </c>
      <c r="N30" s="373"/>
      <c r="O30" s="568">
        <v>1.2777999999999999E-2</v>
      </c>
      <c r="P30" s="569">
        <v>1.2758E-2</v>
      </c>
      <c r="Q30" s="566">
        <v>0.52826905234617993</v>
      </c>
      <c r="R30" s="566">
        <v>8.6285387392497803E-2</v>
      </c>
      <c r="S30" s="571">
        <v>1.775937181064511E-3</v>
      </c>
      <c r="T30" s="369"/>
      <c r="U30" s="369"/>
    </row>
    <row r="31" spans="1:25" ht="15.95" customHeight="1">
      <c r="A31" s="224">
        <v>26</v>
      </c>
      <c r="B31" s="585">
        <v>208</v>
      </c>
      <c r="C31" s="264" t="s">
        <v>482</v>
      </c>
      <c r="D31" s="565">
        <v>0.16821196848510195</v>
      </c>
      <c r="E31" s="566">
        <v>0.15343827179829944</v>
      </c>
      <c r="F31" s="566">
        <v>2.5767460668416227E-4</v>
      </c>
      <c r="G31" s="566">
        <v>1.3755202614660929E-2</v>
      </c>
      <c r="H31" s="566">
        <v>9.3973530382130552E-5</v>
      </c>
      <c r="I31" s="566">
        <v>2.8126969223465394E-4</v>
      </c>
      <c r="J31" s="566">
        <v>2.009650389990151E-5</v>
      </c>
      <c r="K31" s="566">
        <v>1.1193020410969437E-3</v>
      </c>
      <c r="L31" s="566">
        <v>1.4585830988402201E-3</v>
      </c>
      <c r="M31" s="567">
        <v>0.149787</v>
      </c>
      <c r="N31" s="373"/>
      <c r="O31" s="568">
        <v>1.7663999999999999E-2</v>
      </c>
      <c r="P31" s="569">
        <v>1.7566999999999999E-2</v>
      </c>
      <c r="Q31" s="566">
        <v>0.31420209935664878</v>
      </c>
      <c r="R31" s="566">
        <v>0.11510451098319333</v>
      </c>
      <c r="S31" s="571">
        <v>6.3361917736682984E-3</v>
      </c>
      <c r="T31" s="369"/>
      <c r="U31" s="369"/>
    </row>
    <row r="32" spans="1:25" ht="15.95" customHeight="1">
      <c r="A32" s="224">
        <v>27</v>
      </c>
      <c r="B32" s="585">
        <v>211</v>
      </c>
      <c r="C32" s="264" t="s">
        <v>156</v>
      </c>
      <c r="D32" s="565">
        <v>9.6564234565738413E-2</v>
      </c>
      <c r="E32" s="566">
        <v>0.11001968240615849</v>
      </c>
      <c r="F32" s="566">
        <v>6.4766874323252566E-4</v>
      </c>
      <c r="G32" s="566">
        <v>9.3324894755385628E-3</v>
      </c>
      <c r="H32" s="566">
        <v>5.6987378698035995E-3</v>
      </c>
      <c r="I32" s="566">
        <v>2.5392101064380598E-4</v>
      </c>
      <c r="J32" s="566">
        <v>1.1206059639396472E-6</v>
      </c>
      <c r="K32" s="566">
        <v>1.8940315986809555E-3</v>
      </c>
      <c r="L32" s="566">
        <v>1.6153327450567061E-3</v>
      </c>
      <c r="M32" s="567">
        <v>0.39124100000000001</v>
      </c>
      <c r="N32" s="373"/>
      <c r="O32" s="568">
        <v>7.0500000000000001E-4</v>
      </c>
      <c r="P32" s="569">
        <v>7.0500000000000001E-4</v>
      </c>
      <c r="Q32" s="566">
        <v>0.31406874931225987</v>
      </c>
      <c r="R32" s="566">
        <v>9.2600702000229067E-3</v>
      </c>
      <c r="S32" s="571">
        <v>2.0746581221390465E-2</v>
      </c>
      <c r="T32" s="369"/>
      <c r="U32" s="369"/>
    </row>
    <row r="33" spans="1:21" ht="15.95" customHeight="1">
      <c r="A33" s="224">
        <v>28</v>
      </c>
      <c r="B33" s="585">
        <v>212</v>
      </c>
      <c r="C33" s="264" t="s">
        <v>158</v>
      </c>
      <c r="D33" s="565">
        <v>5.147111410733652E-2</v>
      </c>
      <c r="E33" s="566">
        <v>5.4166544537913655E-4</v>
      </c>
      <c r="F33" s="566">
        <v>5.9208019462438083E-5</v>
      </c>
      <c r="G33" s="566">
        <v>3.2918486385086612E-2</v>
      </c>
      <c r="H33" s="566">
        <v>3.7576574728141396E-3</v>
      </c>
      <c r="I33" s="566">
        <v>6.3956385379722721E-3</v>
      </c>
      <c r="J33" s="566">
        <v>0</v>
      </c>
      <c r="K33" s="566">
        <v>2.5095993199871032E-3</v>
      </c>
      <c r="L33" s="566">
        <v>6.6652988246328811E-4</v>
      </c>
      <c r="M33" s="567">
        <v>0.25558399999999998</v>
      </c>
      <c r="N33" s="373"/>
      <c r="O33" s="568">
        <v>5.3810000000000004E-3</v>
      </c>
      <c r="P33" s="569">
        <v>5.3810000000000004E-3</v>
      </c>
      <c r="Q33" s="566">
        <v>0.2010279380014823</v>
      </c>
      <c r="R33" s="566">
        <v>4.6096091257693421E-2</v>
      </c>
      <c r="S33" s="571">
        <v>-5.0575040905254498E-6</v>
      </c>
      <c r="T33" s="369"/>
      <c r="U33" s="369"/>
    </row>
    <row r="34" spans="1:21" ht="15.95" customHeight="1">
      <c r="A34" s="224">
        <v>29</v>
      </c>
      <c r="B34" s="585">
        <v>221</v>
      </c>
      <c r="C34" s="264" t="s">
        <v>160</v>
      </c>
      <c r="D34" s="565">
        <v>0.14043267283851993</v>
      </c>
      <c r="E34" s="566">
        <v>3.2088813591341317E-2</v>
      </c>
      <c r="F34" s="566">
        <v>1.3619209449440277E-4</v>
      </c>
      <c r="G34" s="566">
        <v>2.4500575952549147E-2</v>
      </c>
      <c r="H34" s="566">
        <v>1.0108896733499939E-4</v>
      </c>
      <c r="I34" s="566">
        <v>3.7762657976632972E-4</v>
      </c>
      <c r="J34" s="566">
        <v>1.7484572879015799E-5</v>
      </c>
      <c r="K34" s="566">
        <v>1.64884211598167E-3</v>
      </c>
      <c r="L34" s="566">
        <v>4.2098296125023405E-3</v>
      </c>
      <c r="M34" s="567">
        <v>0.46200400000000003</v>
      </c>
      <c r="N34" s="373"/>
      <c r="O34" s="568">
        <v>4.7522000000000002E-2</v>
      </c>
      <c r="P34" s="569">
        <v>4.5488000000000001E-2</v>
      </c>
      <c r="Q34" s="566">
        <v>0.35777226815765439</v>
      </c>
      <c r="R34" s="566">
        <v>0.22355968676439547</v>
      </c>
      <c r="S34" s="571">
        <v>1.2516784591700431E-3</v>
      </c>
      <c r="T34" s="369"/>
      <c r="U34" s="369"/>
    </row>
    <row r="35" spans="1:21" ht="15.95" customHeight="1">
      <c r="A35" s="224">
        <v>30</v>
      </c>
      <c r="B35" s="585">
        <v>222</v>
      </c>
      <c r="C35" s="264" t="s">
        <v>161</v>
      </c>
      <c r="D35" s="565">
        <v>0.10526348400819169</v>
      </c>
      <c r="E35" s="566">
        <v>0.10338661213549002</v>
      </c>
      <c r="F35" s="566">
        <v>9.895072798257115E-5</v>
      </c>
      <c r="G35" s="566">
        <v>2.2992994776640793E-2</v>
      </c>
      <c r="H35" s="566">
        <v>1.7110777687005141E-3</v>
      </c>
      <c r="I35" s="566">
        <v>3.7683892041939337E-4</v>
      </c>
      <c r="J35" s="566">
        <v>7.8296875841996527E-5</v>
      </c>
      <c r="K35" s="566">
        <v>1.8838190775125928E-3</v>
      </c>
      <c r="L35" s="566">
        <v>1.6162578111460579E-3</v>
      </c>
      <c r="M35" s="567">
        <v>0.44388100000000003</v>
      </c>
      <c r="N35" s="373"/>
      <c r="O35" s="568">
        <v>3.6381999999999998E-2</v>
      </c>
      <c r="P35" s="569">
        <v>3.4247E-2</v>
      </c>
      <c r="Q35" s="566">
        <v>0.46889631012015848</v>
      </c>
      <c r="R35" s="566">
        <v>0.23205691273661022</v>
      </c>
      <c r="S35" s="571">
        <v>1.7260615822143291E-3</v>
      </c>
      <c r="T35" s="369"/>
      <c r="U35" s="369"/>
    </row>
    <row r="36" spans="1:21" ht="15.95" customHeight="1">
      <c r="A36" s="224">
        <v>31</v>
      </c>
      <c r="B36" s="585">
        <v>231</v>
      </c>
      <c r="C36" s="264" t="s">
        <v>488</v>
      </c>
      <c r="D36" s="565">
        <v>0.12870080132192521</v>
      </c>
      <c r="E36" s="566">
        <v>0.27708325644722281</v>
      </c>
      <c r="F36" s="566">
        <v>1.19049461479761E-5</v>
      </c>
      <c r="G36" s="566">
        <v>1.3535923770248825E-2</v>
      </c>
      <c r="H36" s="566">
        <v>4.1230796825823894E-4</v>
      </c>
      <c r="I36" s="566">
        <v>2.7302009832691856E-4</v>
      </c>
      <c r="J36" s="566">
        <v>9.0477590724618358E-5</v>
      </c>
      <c r="K36" s="566">
        <v>1.0095394333483733E-3</v>
      </c>
      <c r="L36" s="566">
        <v>1.75836054605607E-3</v>
      </c>
      <c r="M36" s="567">
        <v>0.12836600000000001</v>
      </c>
      <c r="N36" s="373"/>
      <c r="O36" s="568">
        <v>9.7247E-2</v>
      </c>
      <c r="P36" s="569">
        <v>6.5962999999999994E-2</v>
      </c>
      <c r="Q36" s="566">
        <v>0.40416154902102447</v>
      </c>
      <c r="R36" s="566">
        <v>0.23480962358211113</v>
      </c>
      <c r="S36" s="571">
        <v>3.5319671651769537E-3</v>
      </c>
      <c r="T36" s="369"/>
      <c r="U36" s="369"/>
    </row>
    <row r="37" spans="1:21" ht="15.95" customHeight="1">
      <c r="A37" s="224">
        <v>32</v>
      </c>
      <c r="B37" s="585">
        <v>251</v>
      </c>
      <c r="C37" s="264" t="s">
        <v>171</v>
      </c>
      <c r="D37" s="565">
        <v>8.3442392772935595E-2</v>
      </c>
      <c r="E37" s="566">
        <v>6.880440829734813E-2</v>
      </c>
      <c r="F37" s="566">
        <v>2.5061594298884677E-4</v>
      </c>
      <c r="G37" s="566">
        <v>3.7306275995443346E-2</v>
      </c>
      <c r="H37" s="566">
        <v>2.9083105942194084E-3</v>
      </c>
      <c r="I37" s="566">
        <v>1.8062362571860016E-3</v>
      </c>
      <c r="J37" s="566">
        <v>3.020107558216547E-5</v>
      </c>
      <c r="K37" s="566">
        <v>2.9024823164754813E-3</v>
      </c>
      <c r="L37" s="566">
        <v>6.2627493575648395E-3</v>
      </c>
      <c r="M37" s="567">
        <v>0.37632700000000002</v>
      </c>
      <c r="N37" s="373"/>
      <c r="O37" s="568">
        <v>3.5797000000000002E-2</v>
      </c>
      <c r="P37" s="569">
        <v>3.4509999999999999E-2</v>
      </c>
      <c r="Q37" s="566">
        <v>0.50200197551769143</v>
      </c>
      <c r="R37" s="566">
        <v>0.2208963911525029</v>
      </c>
      <c r="S37" s="571">
        <v>5.7569461455981178E-5</v>
      </c>
      <c r="T37" s="369"/>
      <c r="U37" s="369"/>
    </row>
    <row r="38" spans="1:21" ht="15.95" customHeight="1">
      <c r="A38" s="224">
        <v>33</v>
      </c>
      <c r="B38" s="585">
        <v>252</v>
      </c>
      <c r="C38" s="264" t="s">
        <v>176</v>
      </c>
      <c r="D38" s="565">
        <v>0.20158490613762778</v>
      </c>
      <c r="E38" s="566">
        <v>2.2599882821532134E-4</v>
      </c>
      <c r="F38" s="566">
        <v>3.1975260001754105E-4</v>
      </c>
      <c r="G38" s="566">
        <v>4.8012378797130863E-2</v>
      </c>
      <c r="H38" s="566">
        <v>5.9710979941366774E-3</v>
      </c>
      <c r="I38" s="566">
        <v>2.3952576537857417E-3</v>
      </c>
      <c r="J38" s="566">
        <v>0</v>
      </c>
      <c r="K38" s="566">
        <v>2.9357852648214128E-3</v>
      </c>
      <c r="L38" s="566">
        <v>3.4202255754240844E-4</v>
      </c>
      <c r="M38" s="567">
        <v>0.172705</v>
      </c>
      <c r="N38" s="373"/>
      <c r="O38" s="568">
        <v>4.5746000000000002E-2</v>
      </c>
      <c r="P38" s="569">
        <v>4.5259000000000001E-2</v>
      </c>
      <c r="Q38" s="566">
        <v>0.50098861567674446</v>
      </c>
      <c r="R38" s="566">
        <v>0.21758255158657572</v>
      </c>
      <c r="S38" s="571">
        <v>5.3265202655533987E-6</v>
      </c>
      <c r="T38" s="369"/>
      <c r="U38" s="369"/>
    </row>
    <row r="39" spans="1:21" ht="15.95" customHeight="1">
      <c r="A39" s="224">
        <v>34</v>
      </c>
      <c r="B39" s="585">
        <v>253</v>
      </c>
      <c r="C39" s="264" t="s">
        <v>181</v>
      </c>
      <c r="D39" s="565">
        <v>0.10949096739628233</v>
      </c>
      <c r="E39" s="566">
        <v>7.2947305679178481E-2</v>
      </c>
      <c r="F39" s="566">
        <v>3.6949129799375947E-5</v>
      </c>
      <c r="G39" s="566">
        <v>2.6382651022275463E-2</v>
      </c>
      <c r="H39" s="566">
        <v>1.900935493625789E-3</v>
      </c>
      <c r="I39" s="566">
        <v>1.557697524700007E-3</v>
      </c>
      <c r="J39" s="566">
        <v>7.7787641682896738E-6</v>
      </c>
      <c r="K39" s="566">
        <v>1.9067695667520062E-3</v>
      </c>
      <c r="L39" s="566">
        <v>7.6329123401342423E-4</v>
      </c>
      <c r="M39" s="567">
        <v>8.6198999999999998E-2</v>
      </c>
      <c r="N39" s="373"/>
      <c r="O39" s="568">
        <v>7.7758999999999995E-2</v>
      </c>
      <c r="P39" s="569">
        <v>5.8837E-2</v>
      </c>
      <c r="Q39" s="566">
        <v>0.47597342519170555</v>
      </c>
      <c r="R39" s="566">
        <v>0.29342581896303888</v>
      </c>
      <c r="S39" s="571">
        <v>7.408705460269728E-5</v>
      </c>
      <c r="T39" s="369"/>
      <c r="U39" s="369"/>
    </row>
    <row r="40" spans="1:21" ht="15.95" customHeight="1">
      <c r="A40" s="224">
        <v>35</v>
      </c>
      <c r="B40" s="585">
        <v>259</v>
      </c>
      <c r="C40" s="264" t="s">
        <v>183</v>
      </c>
      <c r="D40" s="565">
        <v>0.12845693724005794</v>
      </c>
      <c r="E40" s="566">
        <v>2.0195647771702727E-2</v>
      </c>
      <c r="F40" s="566">
        <v>1.5732822406031434E-4</v>
      </c>
      <c r="G40" s="566">
        <v>3.902440924030718E-2</v>
      </c>
      <c r="H40" s="566">
        <v>2.4716887081950869E-3</v>
      </c>
      <c r="I40" s="566">
        <v>1.5530320731498356E-3</v>
      </c>
      <c r="J40" s="566">
        <v>1.0125083726653893E-5</v>
      </c>
      <c r="K40" s="566">
        <v>2.8420331168123123E-3</v>
      </c>
      <c r="L40" s="566">
        <v>4.7950059971649762E-3</v>
      </c>
      <c r="M40" s="567">
        <v>0.31727</v>
      </c>
      <c r="N40" s="373"/>
      <c r="O40" s="568">
        <v>4.8787999999999998E-2</v>
      </c>
      <c r="P40" s="569">
        <v>4.4422000000000003E-2</v>
      </c>
      <c r="Q40" s="566">
        <v>0.49585886867816653</v>
      </c>
      <c r="R40" s="566">
        <v>0.22166310966655572</v>
      </c>
      <c r="S40" s="571">
        <v>2.6062287036707741E-4</v>
      </c>
      <c r="T40" s="369"/>
      <c r="U40" s="369"/>
    </row>
    <row r="41" spans="1:21" ht="15.95" customHeight="1">
      <c r="A41" s="224">
        <v>36</v>
      </c>
      <c r="B41" s="585">
        <v>261</v>
      </c>
      <c r="C41" s="264" t="s">
        <v>188</v>
      </c>
      <c r="D41" s="565">
        <v>7.2131985849033077E-3</v>
      </c>
      <c r="E41" s="566">
        <v>0</v>
      </c>
      <c r="F41" s="566">
        <v>2.7990878841328258E-5</v>
      </c>
      <c r="G41" s="566">
        <v>7.505016219950901E-3</v>
      </c>
      <c r="H41" s="566">
        <v>4.9548944799849442E-4</v>
      </c>
      <c r="I41" s="566">
        <v>1.2522610268540419E-3</v>
      </c>
      <c r="J41" s="566">
        <v>0</v>
      </c>
      <c r="K41" s="566">
        <v>5.5788366156116426E-4</v>
      </c>
      <c r="L41" s="566">
        <v>1.0147965892656099E-3</v>
      </c>
      <c r="M41" s="567">
        <v>0.89095400000000002</v>
      </c>
      <c r="N41" s="373"/>
      <c r="O41" s="568">
        <v>3.4819999999999999E-3</v>
      </c>
      <c r="P41" s="569">
        <v>3.4819999999999999E-3</v>
      </c>
      <c r="Q41" s="566">
        <v>0.28801470460807932</v>
      </c>
      <c r="R41" s="566">
        <v>3.3027962151014681E-2</v>
      </c>
      <c r="S41" s="571">
        <v>-1.1384764527182819E-4</v>
      </c>
      <c r="T41" s="369"/>
      <c r="U41" s="369"/>
    </row>
    <row r="42" spans="1:21" ht="15.95" customHeight="1">
      <c r="A42" s="224">
        <v>37</v>
      </c>
      <c r="B42" s="585">
        <v>262</v>
      </c>
      <c r="C42" s="264" t="s">
        <v>192</v>
      </c>
      <c r="D42" s="565">
        <v>9.4703725171434869E-2</v>
      </c>
      <c r="E42" s="566">
        <v>0</v>
      </c>
      <c r="F42" s="566">
        <v>1.3969859546309542E-5</v>
      </c>
      <c r="G42" s="566">
        <v>2.3904416775826266E-2</v>
      </c>
      <c r="H42" s="566">
        <v>1.6311617467671517E-3</v>
      </c>
      <c r="I42" s="566">
        <v>4.6863459435803135E-3</v>
      </c>
      <c r="J42" s="566">
        <v>0</v>
      </c>
      <c r="K42" s="566">
        <v>1.6949293384031078E-3</v>
      </c>
      <c r="L42" s="566">
        <v>3.2488955681945317E-3</v>
      </c>
      <c r="M42" s="567">
        <v>0.25750499999999998</v>
      </c>
      <c r="N42" s="373"/>
      <c r="O42" s="568">
        <v>6.5269999999999998E-3</v>
      </c>
      <c r="P42" s="569">
        <v>6.5269999999999998E-3</v>
      </c>
      <c r="Q42" s="566">
        <v>0.23086741636475977</v>
      </c>
      <c r="R42" s="566">
        <v>5.9398052364025261E-2</v>
      </c>
      <c r="S42" s="571">
        <v>0</v>
      </c>
      <c r="T42" s="369"/>
      <c r="U42" s="369"/>
    </row>
    <row r="43" spans="1:21" ht="15.95" customHeight="1">
      <c r="A43" s="224">
        <v>38</v>
      </c>
      <c r="B43" s="585">
        <v>263</v>
      </c>
      <c r="C43" s="264" t="s">
        <v>496</v>
      </c>
      <c r="D43" s="565">
        <v>3.1671031589331128E-2</v>
      </c>
      <c r="E43" s="566">
        <v>1.1599447866281566E-5</v>
      </c>
      <c r="F43" s="566">
        <v>4.992805820703804E-5</v>
      </c>
      <c r="G43" s="566">
        <v>2.2938664641302203E-2</v>
      </c>
      <c r="H43" s="566">
        <v>1.5028849844138724E-3</v>
      </c>
      <c r="I43" s="566">
        <v>5.5964814335707188E-3</v>
      </c>
      <c r="J43" s="566">
        <v>0</v>
      </c>
      <c r="K43" s="566">
        <v>1.6632599592607219E-3</v>
      </c>
      <c r="L43" s="566">
        <v>3.1268076856932913E-3</v>
      </c>
      <c r="M43" s="567">
        <v>0.50976699999999997</v>
      </c>
      <c r="N43" s="373"/>
      <c r="O43" s="568">
        <v>3.0200000000000001E-2</v>
      </c>
      <c r="P43" s="569">
        <v>2.9492000000000001E-2</v>
      </c>
      <c r="Q43" s="566">
        <v>0.40732521137348998</v>
      </c>
      <c r="R43" s="566">
        <v>0.18323326776721627</v>
      </c>
      <c r="S43" s="571">
        <v>1.0760647001117978E-7</v>
      </c>
      <c r="T43" s="369"/>
      <c r="U43" s="369"/>
    </row>
    <row r="44" spans="1:21" ht="15.95" customHeight="1">
      <c r="A44" s="224">
        <v>39</v>
      </c>
      <c r="B44" s="585">
        <v>269</v>
      </c>
      <c r="C44" s="264" t="s">
        <v>202</v>
      </c>
      <c r="D44" s="565">
        <v>4.9466479192518828E-2</v>
      </c>
      <c r="E44" s="566">
        <v>0</v>
      </c>
      <c r="F44" s="566">
        <v>4.8640718163235988E-5</v>
      </c>
      <c r="G44" s="566">
        <v>2.0625549800365673E-2</v>
      </c>
      <c r="H44" s="566">
        <v>1.3125452707459261E-3</v>
      </c>
      <c r="I44" s="566">
        <v>4.3919929082587034E-3</v>
      </c>
      <c r="J44" s="566">
        <v>0</v>
      </c>
      <c r="K44" s="566">
        <v>1.466385681680812E-3</v>
      </c>
      <c r="L44" s="566">
        <v>2.774406234458065E-3</v>
      </c>
      <c r="M44" s="567">
        <v>0.697461</v>
      </c>
      <c r="N44" s="373"/>
      <c r="O44" s="568">
        <v>2.0629999999999999E-2</v>
      </c>
      <c r="P44" s="569">
        <v>1.8867999999999999E-2</v>
      </c>
      <c r="Q44" s="566">
        <v>0.28266926590279046</v>
      </c>
      <c r="R44" s="566">
        <v>0.10796880916651473</v>
      </c>
      <c r="S44" s="571">
        <v>0</v>
      </c>
      <c r="T44" s="369"/>
      <c r="U44" s="369"/>
    </row>
    <row r="45" spans="1:21" ht="15.95" customHeight="1">
      <c r="A45" s="224">
        <v>40</v>
      </c>
      <c r="B45" s="585">
        <v>271</v>
      </c>
      <c r="C45" s="264" t="s">
        <v>204</v>
      </c>
      <c r="D45" s="565">
        <v>8.1252128694144873E-2</v>
      </c>
      <c r="E45" s="566">
        <v>3.1086688396859605E-2</v>
      </c>
      <c r="F45" s="566">
        <v>1.0159758948486688E-4</v>
      </c>
      <c r="G45" s="566">
        <v>1.9640364823754995E-2</v>
      </c>
      <c r="H45" s="566">
        <v>1.5435297118599606E-4</v>
      </c>
      <c r="I45" s="566">
        <v>9.3003100103336773E-4</v>
      </c>
      <c r="J45" s="566">
        <v>1.0724995180998787E-5</v>
      </c>
      <c r="K45" s="566">
        <v>1.3413490594614023E-3</v>
      </c>
      <c r="L45" s="566">
        <v>8.4936164538817957E-3</v>
      </c>
      <c r="M45" s="567">
        <v>0.14999399999999999</v>
      </c>
      <c r="N45" s="373"/>
      <c r="O45" s="568">
        <v>6.1700000000000001E-3</v>
      </c>
      <c r="P45" s="569">
        <v>5.9430000000000004E-3</v>
      </c>
      <c r="Q45" s="566">
        <v>0.17138810198300283</v>
      </c>
      <c r="R45" s="566">
        <v>6.8251511346047136E-2</v>
      </c>
      <c r="S45" s="571">
        <v>5.3152215862022252E-4</v>
      </c>
      <c r="T45" s="369"/>
      <c r="U45" s="369"/>
    </row>
    <row r="46" spans="1:21" ht="15.95" customHeight="1">
      <c r="A46" s="224">
        <v>41</v>
      </c>
      <c r="B46" s="585">
        <v>272</v>
      </c>
      <c r="C46" s="264" t="s">
        <v>207</v>
      </c>
      <c r="D46" s="565">
        <v>9.0420324669188604E-2</v>
      </c>
      <c r="E46" s="566">
        <v>1.2612388099164044E-3</v>
      </c>
      <c r="F46" s="566">
        <v>3.8981056685042875E-5</v>
      </c>
      <c r="G46" s="566">
        <v>2.0181299550467765E-2</v>
      </c>
      <c r="H46" s="566">
        <v>1.2608355576058694E-4</v>
      </c>
      <c r="I46" s="566">
        <v>1.0199595107796735E-3</v>
      </c>
      <c r="J46" s="566">
        <v>9.1403857054583294E-6</v>
      </c>
      <c r="K46" s="566">
        <v>1.3112420964227353E-3</v>
      </c>
      <c r="L46" s="566">
        <v>5.556010334550214E-3</v>
      </c>
      <c r="M46" s="567">
        <v>0.254222</v>
      </c>
      <c r="N46" s="373"/>
      <c r="O46" s="568">
        <v>1.6253E-2</v>
      </c>
      <c r="P46" s="569">
        <v>1.5266E-2</v>
      </c>
      <c r="Q46" s="566">
        <v>0.16044886142793957</v>
      </c>
      <c r="R46" s="566">
        <v>0.1702413183042715</v>
      </c>
      <c r="S46" s="571">
        <v>2.0929458417174465E-5</v>
      </c>
      <c r="T46" s="369"/>
      <c r="U46" s="369"/>
    </row>
    <row r="47" spans="1:21" ht="15.95" customHeight="1">
      <c r="A47" s="224">
        <v>42</v>
      </c>
      <c r="B47" s="585">
        <v>281</v>
      </c>
      <c r="C47" s="264" t="s">
        <v>501</v>
      </c>
      <c r="D47" s="565">
        <v>0.10647924748008103</v>
      </c>
      <c r="E47" s="566">
        <v>4.6924807992400324E-3</v>
      </c>
      <c r="F47" s="566">
        <v>1.3598813984066249E-4</v>
      </c>
      <c r="G47" s="566">
        <v>6.4782685078701358E-2</v>
      </c>
      <c r="H47" s="566">
        <v>1.7123113943287607E-4</v>
      </c>
      <c r="I47" s="566">
        <v>2.0522817439304168E-4</v>
      </c>
      <c r="J47" s="566">
        <v>0</v>
      </c>
      <c r="K47" s="566">
        <v>4.1244989219736006E-3</v>
      </c>
      <c r="L47" s="566">
        <v>9.7292038268201721E-4</v>
      </c>
      <c r="M47" s="567">
        <v>0.58834399999999998</v>
      </c>
      <c r="N47" s="373"/>
      <c r="O47" s="568">
        <v>5.8602000000000001E-2</v>
      </c>
      <c r="P47" s="569">
        <v>5.5079000000000003E-2</v>
      </c>
      <c r="Q47" s="566">
        <v>0.39056801595296342</v>
      </c>
      <c r="R47" s="566">
        <v>0.22934440721172625</v>
      </c>
      <c r="S47" s="571">
        <v>1.0938197676636424E-4</v>
      </c>
      <c r="T47" s="369"/>
      <c r="U47" s="369"/>
    </row>
    <row r="48" spans="1:21" ht="15.95" customHeight="1">
      <c r="A48" s="224">
        <v>43</v>
      </c>
      <c r="B48" s="585">
        <v>289</v>
      </c>
      <c r="C48" s="264" t="s">
        <v>217</v>
      </c>
      <c r="D48" s="565">
        <v>0.11215219126560114</v>
      </c>
      <c r="E48" s="566">
        <v>3.2645042630892275E-2</v>
      </c>
      <c r="F48" s="566">
        <v>1.2602399421964691E-4</v>
      </c>
      <c r="G48" s="566">
        <v>2.3561067591722853E-2</v>
      </c>
      <c r="H48" s="566">
        <v>1.1245596919693746E-3</v>
      </c>
      <c r="I48" s="566">
        <v>4.2763419461553368E-4</v>
      </c>
      <c r="J48" s="566">
        <v>8.4738573126580409E-6</v>
      </c>
      <c r="K48" s="566">
        <v>1.7204886341432798E-3</v>
      </c>
      <c r="L48" s="566">
        <v>2.1594541495838795E-3</v>
      </c>
      <c r="M48" s="567">
        <v>0.59445199999999998</v>
      </c>
      <c r="N48" s="373"/>
      <c r="O48" s="568">
        <v>7.6368000000000005E-2</v>
      </c>
      <c r="P48" s="569">
        <v>6.9825999999999999E-2</v>
      </c>
      <c r="Q48" s="566">
        <v>0.43623226185786979</v>
      </c>
      <c r="R48" s="566">
        <v>0.28416397467595628</v>
      </c>
      <c r="S48" s="571">
        <v>8.8404095437684741E-4</v>
      </c>
      <c r="T48" s="369"/>
      <c r="U48" s="369"/>
    </row>
    <row r="49" spans="1:21" ht="15.95" customHeight="1">
      <c r="A49" s="224">
        <v>44</v>
      </c>
      <c r="B49" s="585">
        <v>291</v>
      </c>
      <c r="C49" s="264" t="s">
        <v>504</v>
      </c>
      <c r="D49" s="565">
        <v>0.1020025449023484</v>
      </c>
      <c r="E49" s="566">
        <v>8.4687630551501117E-4</v>
      </c>
      <c r="F49" s="566">
        <v>1.9009403760472671E-5</v>
      </c>
      <c r="G49" s="566">
        <v>1.0857464101330438E-2</v>
      </c>
      <c r="H49" s="566">
        <v>4.3765836564809171E-5</v>
      </c>
      <c r="I49" s="566">
        <v>3.239703423829393E-4</v>
      </c>
      <c r="J49" s="566">
        <v>3.1829699319861218E-5</v>
      </c>
      <c r="K49" s="566">
        <v>7.3274620309263846E-4</v>
      </c>
      <c r="L49" s="566">
        <v>1.1860983788220506E-3</v>
      </c>
      <c r="M49" s="567">
        <v>0.24419099999999999</v>
      </c>
      <c r="N49" s="373"/>
      <c r="O49" s="568">
        <v>3.5687000000000003E-2</v>
      </c>
      <c r="P49" s="569">
        <v>3.4569000000000003E-2</v>
      </c>
      <c r="Q49" s="566">
        <v>0.4287860351687845</v>
      </c>
      <c r="R49" s="566">
        <v>0.23035502502887947</v>
      </c>
      <c r="S49" s="571">
        <v>4.3688226824538989E-5</v>
      </c>
      <c r="T49" s="369"/>
      <c r="U49" s="369"/>
    </row>
    <row r="50" spans="1:21" ht="15.95" customHeight="1">
      <c r="A50" s="224">
        <v>45</v>
      </c>
      <c r="B50" s="585">
        <v>301</v>
      </c>
      <c r="C50" s="264" t="s">
        <v>506</v>
      </c>
      <c r="D50" s="565">
        <v>0.10928623092364149</v>
      </c>
      <c r="E50" s="566">
        <v>1.3165959199168551E-2</v>
      </c>
      <c r="F50" s="566">
        <v>1.9369794714385212E-5</v>
      </c>
      <c r="G50" s="566">
        <v>9.5929486180830296E-3</v>
      </c>
      <c r="H50" s="566">
        <v>5.954247158025812E-5</v>
      </c>
      <c r="I50" s="566">
        <v>2.6475134684793343E-4</v>
      </c>
      <c r="J50" s="566">
        <v>7.9050952175653249E-6</v>
      </c>
      <c r="K50" s="566">
        <v>6.1844657205022753E-4</v>
      </c>
      <c r="L50" s="566">
        <v>1.072180546087676E-3</v>
      </c>
      <c r="M50" s="567">
        <v>0.33463900000000002</v>
      </c>
      <c r="N50" s="373"/>
      <c r="O50" s="568">
        <v>4.2722000000000003E-2</v>
      </c>
      <c r="P50" s="569">
        <v>4.0236000000000001E-2</v>
      </c>
      <c r="Q50" s="566">
        <v>0.47101108940023206</v>
      </c>
      <c r="R50" s="566">
        <v>0.26115120461674962</v>
      </c>
      <c r="S50" s="571">
        <v>2.4803291337576937E-5</v>
      </c>
      <c r="T50" s="369"/>
      <c r="U50" s="369"/>
    </row>
    <row r="51" spans="1:21" ht="15.95" customHeight="1">
      <c r="A51" s="224">
        <v>46</v>
      </c>
      <c r="B51" s="585">
        <v>311</v>
      </c>
      <c r="C51" s="264" t="s">
        <v>508</v>
      </c>
      <c r="D51" s="565">
        <v>0.12930169126711452</v>
      </c>
      <c r="E51" s="566">
        <v>4.6414234775345245E-2</v>
      </c>
      <c r="F51" s="566">
        <v>6.2946260888691494E-6</v>
      </c>
      <c r="G51" s="566">
        <v>1.1731744257974639E-2</v>
      </c>
      <c r="H51" s="566">
        <v>4.0195683738921571E-5</v>
      </c>
      <c r="I51" s="566">
        <v>2.6059752007918279E-4</v>
      </c>
      <c r="J51" s="566">
        <v>4.5591077529380842E-5</v>
      </c>
      <c r="K51" s="566">
        <v>8.544505299490666E-4</v>
      </c>
      <c r="L51" s="566">
        <v>9.2162318264028451E-4</v>
      </c>
      <c r="M51" s="567">
        <v>0.31837900000000002</v>
      </c>
      <c r="N51" s="373"/>
      <c r="O51" s="568">
        <v>1.5219999999999999E-2</v>
      </c>
      <c r="P51" s="569">
        <v>1.4918000000000001E-2</v>
      </c>
      <c r="Q51" s="566">
        <v>0.37463269371919888</v>
      </c>
      <c r="R51" s="566">
        <v>0.15906637307329349</v>
      </c>
      <c r="S51" s="571">
        <v>3.437488684507138E-4</v>
      </c>
      <c r="T51" s="369"/>
      <c r="U51" s="369"/>
    </row>
    <row r="52" spans="1:21" ht="15.95" customHeight="1">
      <c r="A52" s="224">
        <v>47</v>
      </c>
      <c r="B52" s="585">
        <v>321</v>
      </c>
      <c r="C52" s="264" t="s">
        <v>510</v>
      </c>
      <c r="D52" s="565">
        <v>6.2229544360437643E-2</v>
      </c>
      <c r="E52" s="566">
        <v>3.8597086169627088E-5</v>
      </c>
      <c r="F52" s="566">
        <v>5.3767085211420817E-6</v>
      </c>
      <c r="G52" s="566">
        <v>6.6931379949524226E-3</v>
      </c>
      <c r="H52" s="566">
        <v>3.0916073996566971E-5</v>
      </c>
      <c r="I52" s="566">
        <v>2.4876878175498455E-4</v>
      </c>
      <c r="J52" s="566">
        <v>2.6979555257873659E-4</v>
      </c>
      <c r="K52" s="566">
        <v>8.3348583342918593E-4</v>
      </c>
      <c r="L52" s="566">
        <v>9.3477918146141626E-4</v>
      </c>
      <c r="M52" s="567">
        <v>0.19585</v>
      </c>
      <c r="N52" s="373"/>
      <c r="O52" s="568">
        <v>1.5258000000000001E-2</v>
      </c>
      <c r="P52" s="569">
        <v>1.5258000000000001E-2</v>
      </c>
      <c r="Q52" s="566">
        <v>0.40961698831460203</v>
      </c>
      <c r="R52" s="566">
        <v>0.12403130528233024</v>
      </c>
      <c r="S52" s="571">
        <v>5.7569461455981178E-6</v>
      </c>
      <c r="T52" s="369"/>
      <c r="U52" s="369"/>
    </row>
    <row r="53" spans="1:21" ht="15.95" customHeight="1">
      <c r="A53" s="224">
        <v>48</v>
      </c>
      <c r="B53" s="585">
        <v>329</v>
      </c>
      <c r="C53" s="264" t="s">
        <v>512</v>
      </c>
      <c r="D53" s="565">
        <v>4.9526700706307818E-2</v>
      </c>
      <c r="E53" s="566">
        <v>5.3737372985342919E-3</v>
      </c>
      <c r="F53" s="566">
        <v>6.8634563063065159E-6</v>
      </c>
      <c r="G53" s="566">
        <v>7.9378780426632451E-3</v>
      </c>
      <c r="H53" s="566">
        <v>4.3739992731716102E-5</v>
      </c>
      <c r="I53" s="566">
        <v>2.7139734851886615E-4</v>
      </c>
      <c r="J53" s="566">
        <v>8.7130996159721702E-5</v>
      </c>
      <c r="K53" s="566">
        <v>6.7192073941061759E-4</v>
      </c>
      <c r="L53" s="566">
        <v>1.0929181694533849E-3</v>
      </c>
      <c r="M53" s="567">
        <v>0.26178400000000002</v>
      </c>
      <c r="N53" s="373"/>
      <c r="O53" s="568">
        <v>5.5293000000000002E-2</v>
      </c>
      <c r="P53" s="569">
        <v>5.3816000000000003E-2</v>
      </c>
      <c r="Q53" s="566">
        <v>0.362144923950322</v>
      </c>
      <c r="R53" s="566">
        <v>0.29136683230582072</v>
      </c>
      <c r="S53" s="571">
        <v>4.9993965967194123E-4</v>
      </c>
      <c r="T53" s="369"/>
      <c r="U53" s="369"/>
    </row>
    <row r="54" spans="1:21" ht="15.95" customHeight="1">
      <c r="A54" s="224">
        <v>49</v>
      </c>
      <c r="B54" s="585">
        <v>331</v>
      </c>
      <c r="C54" s="264" t="s">
        <v>514</v>
      </c>
      <c r="D54" s="565">
        <v>9.0527039657886443E-2</v>
      </c>
      <c r="E54" s="566">
        <v>1.0882807992294698E-3</v>
      </c>
      <c r="F54" s="566">
        <v>4.8414445883376624E-6</v>
      </c>
      <c r="G54" s="566">
        <v>8.4693003998653517E-3</v>
      </c>
      <c r="H54" s="566">
        <v>3.7022811557876246E-5</v>
      </c>
      <c r="I54" s="566">
        <v>2.6162786834232546E-4</v>
      </c>
      <c r="J54" s="566">
        <v>4.7465143022918264E-6</v>
      </c>
      <c r="K54" s="566">
        <v>5.1319312636379226E-4</v>
      </c>
      <c r="L54" s="566">
        <v>9.5661249248389462E-4</v>
      </c>
      <c r="M54" s="567">
        <v>0.38664300000000001</v>
      </c>
      <c r="N54" s="373"/>
      <c r="O54" s="568">
        <v>2.9496999999999999E-2</v>
      </c>
      <c r="P54" s="569">
        <v>2.8615000000000002E-2</v>
      </c>
      <c r="Q54" s="566">
        <v>0.36244328819940347</v>
      </c>
      <c r="R54" s="566">
        <v>0.21046070925708171</v>
      </c>
      <c r="S54" s="571">
        <v>2.6740207797778176E-5</v>
      </c>
      <c r="T54" s="369"/>
      <c r="U54" s="369"/>
    </row>
    <row r="55" spans="1:21" ht="15.95" customHeight="1">
      <c r="A55" s="224">
        <v>50</v>
      </c>
      <c r="B55" s="585">
        <v>332</v>
      </c>
      <c r="C55" s="264" t="s">
        <v>516</v>
      </c>
      <c r="D55" s="565">
        <v>0.12434521759695294</v>
      </c>
      <c r="E55" s="566">
        <v>0.23824793895916918</v>
      </c>
      <c r="F55" s="566">
        <v>3.1034897663669669E-5</v>
      </c>
      <c r="G55" s="566">
        <v>5.746434928366643E-3</v>
      </c>
      <c r="H55" s="566">
        <v>3.1034897663669669E-5</v>
      </c>
      <c r="I55" s="566">
        <v>1.6778760180732638E-4</v>
      </c>
      <c r="J55" s="566">
        <v>2.6553923134690625E-5</v>
      </c>
      <c r="K55" s="566">
        <v>4.3847165576157895E-4</v>
      </c>
      <c r="L55" s="566">
        <v>7.3039884822358409E-4</v>
      </c>
      <c r="M55" s="567">
        <v>9.4006999999999993E-2</v>
      </c>
      <c r="N55" s="373"/>
      <c r="O55" s="568">
        <v>2.3564000000000002E-2</v>
      </c>
      <c r="P55" s="569">
        <v>2.3192000000000001E-2</v>
      </c>
      <c r="Q55" s="566">
        <v>0.33173582700175336</v>
      </c>
      <c r="R55" s="566">
        <v>0.17476535909512841</v>
      </c>
      <c r="S55" s="571">
        <v>7.9082146940616244E-3</v>
      </c>
      <c r="T55" s="369"/>
      <c r="U55" s="369"/>
    </row>
    <row r="56" spans="1:21" ht="15.95" customHeight="1">
      <c r="A56" s="224">
        <v>51</v>
      </c>
      <c r="B56" s="585">
        <v>333</v>
      </c>
      <c r="C56" s="264" t="s">
        <v>518</v>
      </c>
      <c r="D56" s="565">
        <v>0.10445498359856649</v>
      </c>
      <c r="E56" s="566">
        <v>1.7740131096839554E-5</v>
      </c>
      <c r="F56" s="566">
        <v>8.7336030015210124E-6</v>
      </c>
      <c r="G56" s="566">
        <v>9.3408613352205187E-3</v>
      </c>
      <c r="H56" s="566">
        <v>3.7663662944059364E-5</v>
      </c>
      <c r="I56" s="566">
        <v>2.2243395144498827E-4</v>
      </c>
      <c r="J56" s="566">
        <v>2.9202985036335881E-5</v>
      </c>
      <c r="K56" s="566">
        <v>6.2226921385837204E-4</v>
      </c>
      <c r="L56" s="566">
        <v>9.5387320282237298E-4</v>
      </c>
      <c r="M56" s="567">
        <v>9.9899000000000002E-2</v>
      </c>
      <c r="N56" s="373"/>
      <c r="O56" s="568">
        <v>2.4046000000000001E-2</v>
      </c>
      <c r="P56" s="569">
        <v>2.3654000000000001E-2</v>
      </c>
      <c r="Q56" s="566">
        <v>0.36980121246299169</v>
      </c>
      <c r="R56" s="566">
        <v>0.21008192740886947</v>
      </c>
      <c r="S56" s="571">
        <v>3.2281941003353933E-7</v>
      </c>
      <c r="T56" s="369"/>
      <c r="U56" s="369"/>
    </row>
    <row r="57" spans="1:21" ht="15.95" customHeight="1">
      <c r="A57" s="224">
        <v>52</v>
      </c>
      <c r="B57" s="585">
        <v>339</v>
      </c>
      <c r="C57" s="264" t="s">
        <v>520</v>
      </c>
      <c r="D57" s="565">
        <v>0.10175105137827732</v>
      </c>
      <c r="E57" s="566">
        <v>6.6899689279698041E-2</v>
      </c>
      <c r="F57" s="566">
        <v>1.3411834195142957E-4</v>
      </c>
      <c r="G57" s="566">
        <v>5.7223185410537588E-3</v>
      </c>
      <c r="H57" s="566">
        <v>2.6324087173847924E-5</v>
      </c>
      <c r="I57" s="566">
        <v>2.3845395753828666E-4</v>
      </c>
      <c r="J57" s="566">
        <v>7.9932994630078365E-5</v>
      </c>
      <c r="K57" s="566">
        <v>6.1948070838310733E-4</v>
      </c>
      <c r="L57" s="566">
        <v>7.701236598013319E-4</v>
      </c>
      <c r="M57" s="567">
        <v>0.22769300000000001</v>
      </c>
      <c r="N57" s="373"/>
      <c r="O57" s="568">
        <v>1.7878999999999999E-2</v>
      </c>
      <c r="P57" s="569">
        <v>1.7520000000000001E-2</v>
      </c>
      <c r="Q57" s="566">
        <v>0.37439684780547422</v>
      </c>
      <c r="R57" s="566">
        <v>0.1501401209465012</v>
      </c>
      <c r="S57" s="571">
        <v>2.4143663676408408E-3</v>
      </c>
      <c r="T57" s="369"/>
      <c r="U57" s="369"/>
    </row>
    <row r="58" spans="1:21" ht="15.95" customHeight="1">
      <c r="A58" s="224">
        <v>53</v>
      </c>
      <c r="B58" s="585">
        <v>341</v>
      </c>
      <c r="C58" s="264" t="s">
        <v>522</v>
      </c>
      <c r="D58" s="565">
        <v>0.1078292714596743</v>
      </c>
      <c r="E58" s="566">
        <v>8.6792145710909291E-2</v>
      </c>
      <c r="F58" s="566">
        <v>2.0565433466283026E-5</v>
      </c>
      <c r="G58" s="566">
        <v>7.0424576655629522E-3</v>
      </c>
      <c r="H58" s="566">
        <v>3.653646158371559E-5</v>
      </c>
      <c r="I58" s="566">
        <v>2.7085113437508925E-4</v>
      </c>
      <c r="J58" s="566">
        <v>3.8177320636876469E-5</v>
      </c>
      <c r="K58" s="566">
        <v>5.1315132122517915E-4</v>
      </c>
      <c r="L58" s="566">
        <v>8.8409485784308203E-4</v>
      </c>
      <c r="M58" s="567">
        <v>7.9446000000000003E-2</v>
      </c>
      <c r="N58" s="373"/>
      <c r="O58" s="568">
        <v>2.6852999999999998E-2</v>
      </c>
      <c r="P58" s="569">
        <v>2.6787999999999999E-2</v>
      </c>
      <c r="Q58" s="566">
        <v>0.37092077125023903</v>
      </c>
      <c r="R58" s="566">
        <v>0.21075508110645549</v>
      </c>
      <c r="S58" s="571">
        <v>8.3937888899870729E-3</v>
      </c>
      <c r="T58" s="369"/>
      <c r="U58" s="369"/>
    </row>
    <row r="59" spans="1:21" ht="15.95" customHeight="1">
      <c r="A59" s="224">
        <v>54</v>
      </c>
      <c r="B59" s="585">
        <v>342</v>
      </c>
      <c r="C59" s="264" t="s">
        <v>524</v>
      </c>
      <c r="D59" s="565">
        <v>9.3992447863161716E-2</v>
      </c>
      <c r="E59" s="566">
        <v>5.5882832803621815E-2</v>
      </c>
      <c r="F59" s="566">
        <v>1.0300542231579366E-5</v>
      </c>
      <c r="G59" s="566">
        <v>4.9278897665400497E-3</v>
      </c>
      <c r="H59" s="566">
        <v>3.0901626694738097E-5</v>
      </c>
      <c r="I59" s="566">
        <v>2.565938645188074E-4</v>
      </c>
      <c r="J59" s="566">
        <v>6.2906882914288268E-5</v>
      </c>
      <c r="K59" s="566">
        <v>4.1882740466618243E-4</v>
      </c>
      <c r="L59" s="566">
        <v>6.9399903285265977E-4</v>
      </c>
      <c r="M59" s="567">
        <v>4.0739999999999998E-2</v>
      </c>
      <c r="N59" s="373"/>
      <c r="O59" s="568">
        <v>2.5222999999999999E-2</v>
      </c>
      <c r="P59" s="569">
        <v>2.5099E-2</v>
      </c>
      <c r="Q59" s="566">
        <v>0.31101565404155135</v>
      </c>
      <c r="R59" s="566">
        <v>0.18718764198091775</v>
      </c>
      <c r="S59" s="571">
        <v>2.0738994965254676E-3</v>
      </c>
      <c r="T59" s="369"/>
      <c r="U59" s="369"/>
    </row>
    <row r="60" spans="1:21" ht="15.95" customHeight="1">
      <c r="A60" s="224">
        <v>55</v>
      </c>
      <c r="B60" s="585">
        <v>351</v>
      </c>
      <c r="C60" s="264" t="s">
        <v>526</v>
      </c>
      <c r="D60" s="565">
        <v>2.7972365261068246E-2</v>
      </c>
      <c r="E60" s="566">
        <v>0.1325035780272594</v>
      </c>
      <c r="F60" s="566">
        <v>1.4230925903198185E-5</v>
      </c>
      <c r="G60" s="566">
        <v>1.5561039927298115E-2</v>
      </c>
      <c r="H60" s="566">
        <v>6.5357198627909521E-4</v>
      </c>
      <c r="I60" s="566">
        <v>1.6804431262001374E-3</v>
      </c>
      <c r="J60" s="566">
        <v>0</v>
      </c>
      <c r="K60" s="566">
        <v>1.0787805911182786E-3</v>
      </c>
      <c r="L60" s="566">
        <v>9.8059675334319319E-4</v>
      </c>
      <c r="M60" s="567">
        <v>6.4818000000000001E-2</v>
      </c>
      <c r="N60" s="373"/>
      <c r="O60" s="568">
        <v>8.1550000000000008E-3</v>
      </c>
      <c r="P60" s="569">
        <v>8.1550000000000008E-3</v>
      </c>
      <c r="Q60" s="566">
        <v>0.1707351179915888</v>
      </c>
      <c r="R60" s="566">
        <v>6.4826073349130861E-2</v>
      </c>
      <c r="S60" s="571">
        <v>2.3452292106586576E-2</v>
      </c>
      <c r="T60" s="369"/>
      <c r="U60" s="369"/>
    </row>
    <row r="61" spans="1:21" ht="15.95" customHeight="1">
      <c r="A61" s="224">
        <v>56</v>
      </c>
      <c r="B61" s="585">
        <v>352</v>
      </c>
      <c r="C61" s="264" t="s">
        <v>528</v>
      </c>
      <c r="D61" s="565">
        <v>3.0649781923587471E-2</v>
      </c>
      <c r="E61" s="566">
        <v>6.2433026912646024E-2</v>
      </c>
      <c r="F61" s="566">
        <v>4.7031662467679843E-6</v>
      </c>
      <c r="G61" s="566">
        <v>1.336113092711823E-2</v>
      </c>
      <c r="H61" s="566">
        <v>5.4631979122456902E-4</v>
      </c>
      <c r="I61" s="566">
        <v>1.4337131986647523E-3</v>
      </c>
      <c r="J61" s="566">
        <v>0</v>
      </c>
      <c r="K61" s="566">
        <v>9.2276121761587847E-4</v>
      </c>
      <c r="L61" s="566">
        <v>1.0424097669336559E-3</v>
      </c>
      <c r="M61" s="567">
        <v>0.76724099999999995</v>
      </c>
      <c r="N61" s="373"/>
      <c r="O61" s="568">
        <v>1.3951E-2</v>
      </c>
      <c r="P61" s="569">
        <v>1.3951E-2</v>
      </c>
      <c r="Q61" s="566">
        <v>0.20013442443077861</v>
      </c>
      <c r="R61" s="566">
        <v>9.958897145204236E-2</v>
      </c>
      <c r="S61" s="571">
        <v>1.7411802912508999E-3</v>
      </c>
      <c r="T61" s="369"/>
      <c r="U61" s="369"/>
    </row>
    <row r="62" spans="1:21" ht="15.95" customHeight="1">
      <c r="A62" s="224">
        <v>57</v>
      </c>
      <c r="B62" s="585">
        <v>353</v>
      </c>
      <c r="C62" s="264" t="s">
        <v>530</v>
      </c>
      <c r="D62" s="565">
        <v>3.1128858614273024E-2</v>
      </c>
      <c r="E62" s="566">
        <v>1.4578911199346917E-4</v>
      </c>
      <c r="F62" s="566">
        <v>1.0151483194897205E-4</v>
      </c>
      <c r="G62" s="566">
        <v>9.8365787129913122E-3</v>
      </c>
      <c r="H62" s="566">
        <v>5.8068047646292616E-4</v>
      </c>
      <c r="I62" s="566">
        <v>2.0961379340272176E-3</v>
      </c>
      <c r="J62" s="566">
        <v>6.2159916353863502E-5</v>
      </c>
      <c r="K62" s="566">
        <v>9.7771553967284991E-4</v>
      </c>
      <c r="L62" s="566">
        <v>1.1723073532900546E-3</v>
      </c>
      <c r="M62" s="567">
        <v>0.66271100000000005</v>
      </c>
      <c r="N62" s="373"/>
      <c r="O62" s="568">
        <v>2.1430999999999999E-2</v>
      </c>
      <c r="P62" s="569">
        <v>2.1242E-2</v>
      </c>
      <c r="Q62" s="566">
        <v>0.2594924833156686</v>
      </c>
      <c r="R62" s="566">
        <v>0.15563894520846466</v>
      </c>
      <c r="S62" s="571">
        <v>4.7024027394885564E-5</v>
      </c>
      <c r="T62" s="369"/>
      <c r="U62" s="369"/>
    </row>
    <row r="63" spans="1:21" ht="15.95" customHeight="1">
      <c r="A63" s="224">
        <v>58</v>
      </c>
      <c r="B63" s="585">
        <v>354</v>
      </c>
      <c r="C63" s="264" t="s">
        <v>532</v>
      </c>
      <c r="D63" s="565">
        <v>7.3518875065524028E-2</v>
      </c>
      <c r="E63" s="566">
        <v>1.2144947612272796E-3</v>
      </c>
      <c r="F63" s="566">
        <v>8.6204924356836662E-6</v>
      </c>
      <c r="G63" s="566">
        <v>2.8460887333810999E-3</v>
      </c>
      <c r="H63" s="566">
        <v>2.1551231089209167E-5</v>
      </c>
      <c r="I63" s="566">
        <v>6.6643037675862191E-5</v>
      </c>
      <c r="J63" s="566">
        <v>0</v>
      </c>
      <c r="K63" s="566">
        <v>1.8235657075484679E-4</v>
      </c>
      <c r="L63" s="566">
        <v>2.9276518541187222E-4</v>
      </c>
      <c r="M63" s="567">
        <v>9.6213999999999994E-2</v>
      </c>
      <c r="N63" s="373"/>
      <c r="O63" s="568">
        <v>2.7102000000000001E-2</v>
      </c>
      <c r="P63" s="569">
        <v>2.6563E-2</v>
      </c>
      <c r="Q63" s="566">
        <v>0.35425145395488566</v>
      </c>
      <c r="R63" s="566">
        <v>0.16714382919721149</v>
      </c>
      <c r="S63" s="571">
        <v>7.4517480482741991E-5</v>
      </c>
      <c r="T63" s="369"/>
      <c r="U63" s="369"/>
    </row>
    <row r="64" spans="1:21" ht="15.95" customHeight="1">
      <c r="A64" s="224">
        <v>59</v>
      </c>
      <c r="B64" s="586">
        <v>355</v>
      </c>
      <c r="C64" s="264" t="s">
        <v>533</v>
      </c>
      <c r="D64" s="565">
        <v>8.5657568186782024E-2</v>
      </c>
      <c r="E64" s="566">
        <v>0</v>
      </c>
      <c r="F64" s="566">
        <v>0</v>
      </c>
      <c r="G64" s="566">
        <v>9.2822578994535623E-3</v>
      </c>
      <c r="H64" s="566">
        <v>2.5934463274494141E-4</v>
      </c>
      <c r="I64" s="566">
        <v>1.9975495688946037E-4</v>
      </c>
      <c r="J64" s="566">
        <v>1.1892026616376435E-4</v>
      </c>
      <c r="K64" s="566">
        <v>8.2544655337201138E-4</v>
      </c>
      <c r="L64" s="566">
        <v>9.0032227651215926E-4</v>
      </c>
      <c r="M64" s="567">
        <v>0.21640899999999999</v>
      </c>
      <c r="N64" s="373"/>
      <c r="O64" s="568">
        <v>2.6282E-2</v>
      </c>
      <c r="P64" s="569">
        <v>2.6277999999999999E-2</v>
      </c>
      <c r="Q64" s="566">
        <v>0.4390949489041947</v>
      </c>
      <c r="R64" s="566">
        <v>0.21699921150060311</v>
      </c>
      <c r="S64" s="571">
        <v>0</v>
      </c>
      <c r="T64" s="369"/>
      <c r="U64" s="369"/>
    </row>
    <row r="65" spans="1:21" ht="15.95" customHeight="1">
      <c r="A65" s="224">
        <v>60</v>
      </c>
      <c r="B65" s="585">
        <v>359</v>
      </c>
      <c r="C65" s="264" t="s">
        <v>535</v>
      </c>
      <c r="D65" s="565">
        <v>0.10233914792162253</v>
      </c>
      <c r="E65" s="566">
        <v>3.7662033432316472E-2</v>
      </c>
      <c r="F65" s="566">
        <v>7.7526352247525869E-5</v>
      </c>
      <c r="G65" s="566">
        <v>8.3607640138111013E-3</v>
      </c>
      <c r="H65" s="566">
        <v>4.6515811348515521E-4</v>
      </c>
      <c r="I65" s="566">
        <v>2.2586681845274852E-4</v>
      </c>
      <c r="J65" s="566">
        <v>0</v>
      </c>
      <c r="K65" s="566">
        <v>6.4471048773808305E-4</v>
      </c>
      <c r="L65" s="566">
        <v>7.9540023734474589E-4</v>
      </c>
      <c r="M65" s="567">
        <v>0.60085699999999997</v>
      </c>
      <c r="N65" s="373"/>
      <c r="O65" s="568">
        <v>2.8375999999999998E-2</v>
      </c>
      <c r="P65" s="569">
        <v>2.7993000000000001E-2</v>
      </c>
      <c r="Q65" s="566">
        <v>0.32324361102233951</v>
      </c>
      <c r="R65" s="566">
        <v>0.19553003515355194</v>
      </c>
      <c r="S65" s="571">
        <v>5.4701749030183235E-4</v>
      </c>
      <c r="T65" s="369"/>
      <c r="U65" s="369"/>
    </row>
    <row r="66" spans="1:21" ht="15.95" customHeight="1">
      <c r="A66" s="224">
        <v>61</v>
      </c>
      <c r="B66" s="585">
        <v>391</v>
      </c>
      <c r="C66" s="264" t="s">
        <v>25</v>
      </c>
      <c r="D66" s="565">
        <v>0.10811528934457751</v>
      </c>
      <c r="E66" s="566">
        <v>0.34068003395781671</v>
      </c>
      <c r="F66" s="566">
        <v>8.7675986868814956E-5</v>
      </c>
      <c r="G66" s="566">
        <v>3.8277262740141503E-2</v>
      </c>
      <c r="H66" s="566">
        <v>2.6743335502054294E-4</v>
      </c>
      <c r="I66" s="566">
        <v>4.0944253966323439E-4</v>
      </c>
      <c r="J66" s="566">
        <v>1.3725826909807582E-4</v>
      </c>
      <c r="K66" s="566">
        <v>2.5777603942257893E-3</v>
      </c>
      <c r="L66" s="566">
        <v>1.382430043200507E-3</v>
      </c>
      <c r="M66" s="567">
        <v>8.7844000000000005E-2</v>
      </c>
      <c r="N66" s="373"/>
      <c r="O66" s="568">
        <v>6.3905000000000003E-2</v>
      </c>
      <c r="P66" s="569">
        <v>5.2638999999999998E-2</v>
      </c>
      <c r="Q66" s="566">
        <v>0.41899236025511349</v>
      </c>
      <c r="R66" s="566">
        <v>0.24838114814080028</v>
      </c>
      <c r="S66" s="571">
        <v>6.5460781934251044E-3</v>
      </c>
      <c r="T66" s="369"/>
      <c r="U66" s="369"/>
    </row>
    <row r="67" spans="1:21" ht="15.95" customHeight="1">
      <c r="A67" s="224">
        <v>62</v>
      </c>
      <c r="B67" s="585">
        <v>392</v>
      </c>
      <c r="C67" s="264" t="s">
        <v>538</v>
      </c>
      <c r="D67" s="565">
        <v>0</v>
      </c>
      <c r="E67" s="566">
        <v>0</v>
      </c>
      <c r="F67" s="566">
        <v>0</v>
      </c>
      <c r="G67" s="566">
        <v>0</v>
      </c>
      <c r="H67" s="566">
        <v>0</v>
      </c>
      <c r="I67" s="566">
        <v>0</v>
      </c>
      <c r="J67" s="566">
        <v>0</v>
      </c>
      <c r="K67" s="566">
        <v>0</v>
      </c>
      <c r="L67" s="566">
        <v>0</v>
      </c>
      <c r="M67" s="567">
        <v>1</v>
      </c>
      <c r="N67" s="373"/>
      <c r="O67" s="568">
        <v>4.8897000000000003E-2</v>
      </c>
      <c r="P67" s="569">
        <v>4.2981999999999999E-2</v>
      </c>
      <c r="Q67" s="566">
        <v>0.32659577970174802</v>
      </c>
      <c r="R67" s="566">
        <v>0.23620941282329833</v>
      </c>
      <c r="S67" s="571">
        <v>3.4224237787055725E-4</v>
      </c>
      <c r="T67" s="369"/>
      <c r="U67" s="369"/>
    </row>
    <row r="68" spans="1:21" ht="15.95" customHeight="1">
      <c r="A68" s="224">
        <v>63</v>
      </c>
      <c r="B68" s="586">
        <v>410</v>
      </c>
      <c r="C68" s="264" t="s">
        <v>539</v>
      </c>
      <c r="D68" s="565">
        <v>0</v>
      </c>
      <c r="E68" s="566">
        <v>0</v>
      </c>
      <c r="F68" s="566">
        <v>0</v>
      </c>
      <c r="G68" s="566">
        <v>0</v>
      </c>
      <c r="H68" s="566">
        <v>0</v>
      </c>
      <c r="I68" s="566">
        <v>0</v>
      </c>
      <c r="J68" s="566">
        <v>0</v>
      </c>
      <c r="K68" s="566">
        <v>0</v>
      </c>
      <c r="L68" s="566">
        <v>0</v>
      </c>
      <c r="M68" s="567">
        <v>1</v>
      </c>
      <c r="N68" s="373"/>
      <c r="O68" s="568">
        <v>9.5383999999999997E-2</v>
      </c>
      <c r="P68" s="569">
        <v>8.5662000000000002E-2</v>
      </c>
      <c r="Q68" s="566">
        <v>0.46508856508314828</v>
      </c>
      <c r="R68" s="566">
        <v>0.344677389400048</v>
      </c>
      <c r="S68" s="571">
        <v>0</v>
      </c>
      <c r="T68" s="369"/>
      <c r="U68" s="369"/>
    </row>
    <row r="69" spans="1:21" ht="15.95" customHeight="1">
      <c r="A69" s="224">
        <v>64</v>
      </c>
      <c r="B69" s="586">
        <v>411</v>
      </c>
      <c r="C69" s="264" t="s">
        <v>540</v>
      </c>
      <c r="D69" s="565">
        <v>0</v>
      </c>
      <c r="E69" s="566">
        <v>0</v>
      </c>
      <c r="F69" s="566">
        <v>0</v>
      </c>
      <c r="G69" s="566">
        <v>0</v>
      </c>
      <c r="H69" s="566">
        <v>0</v>
      </c>
      <c r="I69" s="566">
        <v>0</v>
      </c>
      <c r="J69" s="566">
        <v>0</v>
      </c>
      <c r="K69" s="566">
        <v>0</v>
      </c>
      <c r="L69" s="566">
        <v>0</v>
      </c>
      <c r="M69" s="567">
        <v>1</v>
      </c>
      <c r="N69" s="373"/>
      <c r="O69" s="568">
        <v>7.5261999999999996E-2</v>
      </c>
      <c r="P69" s="569">
        <v>6.7731E-2</v>
      </c>
      <c r="Q69" s="566">
        <v>0.45401653719935975</v>
      </c>
      <c r="R69" s="566">
        <v>0.32872866777860998</v>
      </c>
      <c r="S69" s="571">
        <v>0</v>
      </c>
      <c r="T69" s="369"/>
      <c r="U69" s="369"/>
    </row>
    <row r="70" spans="1:21" ht="15.95" customHeight="1">
      <c r="A70" s="224">
        <v>65</v>
      </c>
      <c r="B70" s="585">
        <v>412</v>
      </c>
      <c r="C70" s="264" t="s">
        <v>542</v>
      </c>
      <c r="D70" s="565">
        <v>0</v>
      </c>
      <c r="E70" s="566">
        <v>0</v>
      </c>
      <c r="F70" s="566">
        <v>0</v>
      </c>
      <c r="G70" s="566">
        <v>0</v>
      </c>
      <c r="H70" s="566">
        <v>0</v>
      </c>
      <c r="I70" s="566">
        <v>0</v>
      </c>
      <c r="J70" s="566">
        <v>0</v>
      </c>
      <c r="K70" s="566">
        <v>0</v>
      </c>
      <c r="L70" s="566">
        <v>0</v>
      </c>
      <c r="M70" s="567">
        <v>1</v>
      </c>
      <c r="N70" s="373"/>
      <c r="O70" s="568">
        <v>8.8852E-2</v>
      </c>
      <c r="P70" s="569">
        <v>7.9254000000000005E-2</v>
      </c>
      <c r="Q70" s="566">
        <v>0.44410907270532113</v>
      </c>
      <c r="R70" s="566">
        <v>0.33406828822992429</v>
      </c>
      <c r="S70" s="571">
        <v>0</v>
      </c>
      <c r="T70" s="369"/>
      <c r="U70" s="369"/>
    </row>
    <row r="71" spans="1:21" ht="15.95" customHeight="1">
      <c r="A71" s="224">
        <v>66</v>
      </c>
      <c r="B71" s="585">
        <v>413</v>
      </c>
      <c r="C71" s="264" t="s">
        <v>544</v>
      </c>
      <c r="D71" s="565">
        <v>0</v>
      </c>
      <c r="E71" s="566">
        <v>0</v>
      </c>
      <c r="F71" s="566">
        <v>0</v>
      </c>
      <c r="G71" s="566">
        <v>0</v>
      </c>
      <c r="H71" s="566">
        <v>0</v>
      </c>
      <c r="I71" s="566">
        <v>0</v>
      </c>
      <c r="J71" s="566">
        <v>0</v>
      </c>
      <c r="K71" s="566">
        <v>0</v>
      </c>
      <c r="L71" s="566">
        <v>0</v>
      </c>
      <c r="M71" s="567">
        <v>1</v>
      </c>
      <c r="N71" s="373"/>
      <c r="O71" s="568">
        <v>9.5478999999999994E-2</v>
      </c>
      <c r="P71" s="569">
        <v>8.4628999999999996E-2</v>
      </c>
      <c r="Q71" s="566">
        <v>0.48958771418105845</v>
      </c>
      <c r="R71" s="566">
        <v>0.33914714221757947</v>
      </c>
      <c r="S71" s="571">
        <v>0</v>
      </c>
      <c r="T71" s="369"/>
      <c r="U71" s="369"/>
    </row>
    <row r="72" spans="1:21" ht="15.95" customHeight="1">
      <c r="A72" s="224">
        <v>67</v>
      </c>
      <c r="B72" s="585">
        <v>419</v>
      </c>
      <c r="C72" s="264" t="s">
        <v>546</v>
      </c>
      <c r="D72" s="565">
        <v>0</v>
      </c>
      <c r="E72" s="566">
        <v>0</v>
      </c>
      <c r="F72" s="566">
        <v>0</v>
      </c>
      <c r="G72" s="566">
        <v>0</v>
      </c>
      <c r="H72" s="566">
        <v>0</v>
      </c>
      <c r="I72" s="566">
        <v>0</v>
      </c>
      <c r="J72" s="566">
        <v>0</v>
      </c>
      <c r="K72" s="566">
        <v>0</v>
      </c>
      <c r="L72" s="566">
        <v>0</v>
      </c>
      <c r="M72" s="567">
        <v>1</v>
      </c>
      <c r="N72" s="373"/>
      <c r="O72" s="568">
        <v>9.5876000000000003E-2</v>
      </c>
      <c r="P72" s="569">
        <v>8.6375999999999994E-2</v>
      </c>
      <c r="Q72" s="566">
        <v>0.50584257770665975</v>
      </c>
      <c r="R72" s="566">
        <v>0.43382801076468919</v>
      </c>
      <c r="S72" s="571">
        <v>0</v>
      </c>
      <c r="T72" s="369"/>
      <c r="U72" s="369"/>
    </row>
    <row r="73" spans="1:21" ht="15.95" customHeight="1">
      <c r="A73" s="224">
        <v>68</v>
      </c>
      <c r="B73" s="585">
        <v>461</v>
      </c>
      <c r="C73" s="264" t="s">
        <v>548</v>
      </c>
      <c r="D73" s="565">
        <v>0</v>
      </c>
      <c r="E73" s="566">
        <v>0</v>
      </c>
      <c r="F73" s="566">
        <v>0</v>
      </c>
      <c r="G73" s="566">
        <v>0</v>
      </c>
      <c r="H73" s="566">
        <v>0</v>
      </c>
      <c r="I73" s="566">
        <v>0</v>
      </c>
      <c r="J73" s="566">
        <v>0</v>
      </c>
      <c r="K73" s="566">
        <v>0</v>
      </c>
      <c r="L73" s="566">
        <v>0</v>
      </c>
      <c r="M73" s="567">
        <v>0.31256</v>
      </c>
      <c r="N73" s="373"/>
      <c r="O73" s="568">
        <v>7.2009999999999999E-3</v>
      </c>
      <c r="P73" s="569">
        <v>7.2009999999999999E-3</v>
      </c>
      <c r="Q73" s="566">
        <v>0.36359545520270098</v>
      </c>
      <c r="R73" s="566">
        <v>6.4390464043697276E-2</v>
      </c>
      <c r="S73" s="571">
        <v>1.799971086141508E-2</v>
      </c>
      <c r="T73" s="369"/>
      <c r="U73" s="369"/>
    </row>
    <row r="74" spans="1:21" ht="15.95" customHeight="1">
      <c r="A74" s="224">
        <v>69</v>
      </c>
      <c r="B74" s="585">
        <v>462</v>
      </c>
      <c r="C74" s="264" t="s">
        <v>550</v>
      </c>
      <c r="D74" s="565">
        <v>0</v>
      </c>
      <c r="E74" s="566">
        <v>0</v>
      </c>
      <c r="F74" s="566">
        <v>0</v>
      </c>
      <c r="G74" s="566">
        <v>0</v>
      </c>
      <c r="H74" s="566">
        <v>0</v>
      </c>
      <c r="I74" s="566">
        <v>0</v>
      </c>
      <c r="J74" s="566">
        <v>0</v>
      </c>
      <c r="K74" s="566">
        <v>0</v>
      </c>
      <c r="L74" s="566">
        <v>0</v>
      </c>
      <c r="M74" s="567">
        <v>0.99146199999999995</v>
      </c>
      <c r="N74" s="373"/>
      <c r="O74" s="568">
        <v>1.2903E-2</v>
      </c>
      <c r="P74" s="569">
        <v>1.2903E-2</v>
      </c>
      <c r="Q74" s="566">
        <v>0.31744130446332403</v>
      </c>
      <c r="R74" s="566">
        <v>8.7636384712354437E-2</v>
      </c>
      <c r="S74" s="571">
        <v>4.9879903108982276E-3</v>
      </c>
      <c r="T74" s="369"/>
      <c r="U74" s="369"/>
    </row>
    <row r="75" spans="1:21" ht="15.95" customHeight="1">
      <c r="A75" s="224">
        <v>70</v>
      </c>
      <c r="B75" s="585">
        <v>471</v>
      </c>
      <c r="C75" s="264" t="s">
        <v>552</v>
      </c>
      <c r="D75" s="565">
        <v>0</v>
      </c>
      <c r="E75" s="566">
        <v>0</v>
      </c>
      <c r="F75" s="566">
        <v>0</v>
      </c>
      <c r="G75" s="566">
        <v>0</v>
      </c>
      <c r="H75" s="566">
        <v>0</v>
      </c>
      <c r="I75" s="566">
        <v>0</v>
      </c>
      <c r="J75" s="566">
        <v>0</v>
      </c>
      <c r="K75" s="566">
        <v>0</v>
      </c>
      <c r="L75" s="566">
        <v>0</v>
      </c>
      <c r="M75" s="567">
        <v>0.989456</v>
      </c>
      <c r="N75" s="373"/>
      <c r="O75" s="568">
        <v>2.085E-2</v>
      </c>
      <c r="P75" s="569">
        <v>2.085E-2</v>
      </c>
      <c r="Q75" s="566">
        <v>0.46589148873740166</v>
      </c>
      <c r="R75" s="566">
        <v>0.1385459954826779</v>
      </c>
      <c r="S75" s="571">
        <v>5.6927588862364488E-3</v>
      </c>
      <c r="T75" s="369"/>
      <c r="U75" s="369"/>
    </row>
    <row r="76" spans="1:21" ht="15.95" customHeight="1">
      <c r="A76" s="224">
        <v>71</v>
      </c>
      <c r="B76" s="585">
        <v>481</v>
      </c>
      <c r="C76" s="264" t="s">
        <v>554</v>
      </c>
      <c r="D76" s="574">
        <v>0</v>
      </c>
      <c r="E76" s="566">
        <v>0</v>
      </c>
      <c r="F76" s="566">
        <v>0</v>
      </c>
      <c r="G76" s="566">
        <v>0</v>
      </c>
      <c r="H76" s="566">
        <v>0</v>
      </c>
      <c r="I76" s="566">
        <v>0</v>
      </c>
      <c r="J76" s="566">
        <v>0</v>
      </c>
      <c r="K76" s="566">
        <v>0</v>
      </c>
      <c r="L76" s="566">
        <v>0</v>
      </c>
      <c r="M76" s="567">
        <v>0.99993799999999999</v>
      </c>
      <c r="N76" s="373"/>
      <c r="O76" s="568">
        <v>8.2191E-2</v>
      </c>
      <c r="P76" s="569">
        <v>8.0023999999999998E-2</v>
      </c>
      <c r="Q76" s="566">
        <v>0.65489309656144046</v>
      </c>
      <c r="R76" s="566">
        <v>0.47395147930826276</v>
      </c>
      <c r="S76" s="571">
        <v>1.1952926688841849E-3</v>
      </c>
      <c r="T76" s="369"/>
      <c r="U76" s="369"/>
    </row>
    <row r="77" spans="1:21" ht="15.95" customHeight="1">
      <c r="A77" s="224">
        <v>72</v>
      </c>
      <c r="B77" s="586">
        <v>510</v>
      </c>
      <c r="C77" s="264" t="s">
        <v>555</v>
      </c>
      <c r="D77" s="575"/>
      <c r="E77" s="566">
        <v>0</v>
      </c>
      <c r="F77" s="566">
        <v>0</v>
      </c>
      <c r="G77" s="566">
        <v>0</v>
      </c>
      <c r="H77" s="566">
        <v>0</v>
      </c>
      <c r="I77" s="566">
        <v>0</v>
      </c>
      <c r="J77" s="566">
        <v>0</v>
      </c>
      <c r="K77" s="566">
        <v>0</v>
      </c>
      <c r="L77" s="566">
        <v>0</v>
      </c>
      <c r="M77" s="567">
        <v>0.69291599999999998</v>
      </c>
      <c r="N77" s="373"/>
      <c r="O77" s="568">
        <v>5.0452999999999998E-2</v>
      </c>
      <c r="P77" s="569">
        <v>4.9308999999999999E-2</v>
      </c>
      <c r="Q77" s="566">
        <v>0.72696342676632053</v>
      </c>
      <c r="R77" s="566">
        <v>0.34821454219628761</v>
      </c>
      <c r="S77" s="571">
        <v>4.016486817696293E-2</v>
      </c>
      <c r="T77" s="369"/>
      <c r="U77" s="369"/>
    </row>
    <row r="78" spans="1:21" ht="15.95" customHeight="1">
      <c r="A78" s="224">
        <v>73</v>
      </c>
      <c r="B78" s="586">
        <v>511</v>
      </c>
      <c r="C78" s="264" t="s">
        <v>556</v>
      </c>
      <c r="D78" s="576">
        <v>0</v>
      </c>
      <c r="E78" s="577"/>
      <c r="F78" s="566">
        <v>0</v>
      </c>
      <c r="G78" s="566">
        <v>0</v>
      </c>
      <c r="H78" s="566">
        <v>0</v>
      </c>
      <c r="I78" s="566">
        <v>0</v>
      </c>
      <c r="J78" s="566">
        <v>0</v>
      </c>
      <c r="K78" s="566">
        <v>0</v>
      </c>
      <c r="L78" s="566">
        <v>0</v>
      </c>
      <c r="M78" s="567">
        <v>0.78983800000000004</v>
      </c>
      <c r="N78" s="373"/>
      <c r="O78" s="568">
        <v>0.17256199999999999</v>
      </c>
      <c r="P78" s="569">
        <v>0.15955800000000001</v>
      </c>
      <c r="Q78" s="566">
        <v>0.66717201384956126</v>
      </c>
      <c r="R78" s="566">
        <v>0.4367591026003298</v>
      </c>
      <c r="S78" s="571">
        <v>0.11736234159856836</v>
      </c>
      <c r="T78" s="369"/>
      <c r="U78" s="369"/>
    </row>
    <row r="79" spans="1:21" ht="15.95" customHeight="1">
      <c r="A79" s="224">
        <v>74</v>
      </c>
      <c r="B79" s="585">
        <v>531</v>
      </c>
      <c r="C79" s="264" t="s">
        <v>558</v>
      </c>
      <c r="D79" s="565">
        <v>0</v>
      </c>
      <c r="E79" s="566">
        <v>0</v>
      </c>
      <c r="F79" s="566">
        <v>0</v>
      </c>
      <c r="G79" s="566">
        <v>0</v>
      </c>
      <c r="H79" s="566">
        <v>0</v>
      </c>
      <c r="I79" s="566">
        <v>0</v>
      </c>
      <c r="J79" s="566">
        <v>0</v>
      </c>
      <c r="K79" s="566">
        <v>0</v>
      </c>
      <c r="L79" s="566">
        <v>0</v>
      </c>
      <c r="M79" s="567">
        <v>0.76700800000000002</v>
      </c>
      <c r="N79" s="373"/>
      <c r="O79" s="568">
        <v>5.407E-2</v>
      </c>
      <c r="P79" s="569">
        <v>5.2810000000000003E-2</v>
      </c>
      <c r="Q79" s="566">
        <v>0.67576256807049584</v>
      </c>
      <c r="R79" s="566">
        <v>0.3153166478798049</v>
      </c>
      <c r="S79" s="571">
        <v>5.8383881024260793E-2</v>
      </c>
      <c r="T79" s="369"/>
      <c r="U79" s="369"/>
    </row>
    <row r="80" spans="1:21" ht="15.95" customHeight="1">
      <c r="A80" s="224">
        <v>75</v>
      </c>
      <c r="B80" s="585">
        <v>551</v>
      </c>
      <c r="C80" s="264" t="s">
        <v>347</v>
      </c>
      <c r="D80" s="565">
        <v>0</v>
      </c>
      <c r="E80" s="566">
        <v>0</v>
      </c>
      <c r="F80" s="566">
        <v>0</v>
      </c>
      <c r="G80" s="566">
        <v>0</v>
      </c>
      <c r="H80" s="566">
        <v>0</v>
      </c>
      <c r="I80" s="566">
        <v>0</v>
      </c>
      <c r="J80" s="566">
        <v>0</v>
      </c>
      <c r="K80" s="566">
        <v>0</v>
      </c>
      <c r="L80" s="566">
        <v>0</v>
      </c>
      <c r="M80" s="567">
        <v>0.88593299999999997</v>
      </c>
      <c r="N80" s="373"/>
      <c r="O80" s="568">
        <v>3.1014E-2</v>
      </c>
      <c r="P80" s="569">
        <v>2.8531999999999998E-2</v>
      </c>
      <c r="Q80" s="566">
        <v>0.7275705521619098</v>
      </c>
      <c r="R80" s="566">
        <v>0.15988555263419049</v>
      </c>
      <c r="S80" s="571">
        <v>1.8360353945657548E-3</v>
      </c>
      <c r="T80" s="369"/>
      <c r="U80" s="369"/>
    </row>
    <row r="81" spans="1:21" ht="15.95" customHeight="1">
      <c r="A81" s="224">
        <v>76</v>
      </c>
      <c r="B81" s="585">
        <v>552</v>
      </c>
      <c r="C81" s="264" t="s">
        <v>350</v>
      </c>
      <c r="D81" s="565">
        <v>0</v>
      </c>
      <c r="E81" s="566">
        <v>0</v>
      </c>
      <c r="F81" s="566">
        <v>0</v>
      </c>
      <c r="G81" s="566">
        <v>0</v>
      </c>
      <c r="H81" s="566">
        <v>0</v>
      </c>
      <c r="I81" s="566">
        <v>0</v>
      </c>
      <c r="J81" s="566">
        <v>0</v>
      </c>
      <c r="K81" s="566">
        <v>0</v>
      </c>
      <c r="L81" s="566">
        <v>0</v>
      </c>
      <c r="M81" s="567">
        <v>0.99685900000000005</v>
      </c>
      <c r="N81" s="373"/>
      <c r="O81" s="568">
        <v>2.7695999999999998E-2</v>
      </c>
      <c r="P81" s="569">
        <v>1.8839999999999999E-2</v>
      </c>
      <c r="Q81" s="566">
        <v>0.74152835511309667</v>
      </c>
      <c r="R81" s="566">
        <v>0.15643672955854609</v>
      </c>
      <c r="S81" s="571">
        <v>4.4966376475331783E-2</v>
      </c>
      <c r="T81" s="369"/>
      <c r="U81" s="369"/>
    </row>
    <row r="82" spans="1:21" ht="15.95" customHeight="1">
      <c r="A82" s="224">
        <v>77</v>
      </c>
      <c r="B82" s="585">
        <v>553</v>
      </c>
      <c r="C82" s="264" t="s">
        <v>353</v>
      </c>
      <c r="D82" s="565">
        <v>0</v>
      </c>
      <c r="E82" s="566">
        <v>0</v>
      </c>
      <c r="F82" s="566">
        <v>0</v>
      </c>
      <c r="G82" s="566">
        <v>0</v>
      </c>
      <c r="H82" s="566">
        <v>0</v>
      </c>
      <c r="I82" s="566">
        <v>0</v>
      </c>
      <c r="J82" s="566">
        <v>0</v>
      </c>
      <c r="K82" s="566">
        <v>0</v>
      </c>
      <c r="L82" s="566">
        <v>0</v>
      </c>
      <c r="M82" s="567">
        <v>1</v>
      </c>
      <c r="N82" s="373"/>
      <c r="O82" s="568">
        <v>0</v>
      </c>
      <c r="P82" s="569">
        <v>0</v>
      </c>
      <c r="Q82" s="566">
        <v>0.90244170433789161</v>
      </c>
      <c r="R82" s="566">
        <v>0</v>
      </c>
      <c r="S82" s="571">
        <v>0.16256846528908506</v>
      </c>
      <c r="T82" s="369"/>
      <c r="U82" s="369"/>
    </row>
    <row r="83" spans="1:21" ht="15.95" customHeight="1">
      <c r="A83" s="224">
        <v>78</v>
      </c>
      <c r="B83" s="585">
        <v>571</v>
      </c>
      <c r="C83" s="264" t="s">
        <v>563</v>
      </c>
      <c r="D83" s="565">
        <v>0</v>
      </c>
      <c r="E83" s="566">
        <v>0</v>
      </c>
      <c r="F83" s="577"/>
      <c r="G83" s="566">
        <v>0</v>
      </c>
      <c r="H83" s="566">
        <v>0</v>
      </c>
      <c r="I83" s="566">
        <v>0</v>
      </c>
      <c r="J83" s="566">
        <v>0</v>
      </c>
      <c r="K83" s="566">
        <v>0</v>
      </c>
      <c r="L83" s="566">
        <v>0</v>
      </c>
      <c r="M83" s="567">
        <v>0.98763100000000004</v>
      </c>
      <c r="N83" s="373"/>
      <c r="O83" s="568">
        <v>2.5725000000000001E-2</v>
      </c>
      <c r="P83" s="569">
        <v>2.5725000000000001E-2</v>
      </c>
      <c r="Q83" s="566">
        <v>0.68050023522032299</v>
      </c>
      <c r="R83" s="566">
        <v>0.23819586012231456</v>
      </c>
      <c r="S83" s="571">
        <v>1.3547008935587466E-2</v>
      </c>
      <c r="T83" s="369"/>
      <c r="U83" s="369"/>
    </row>
    <row r="84" spans="1:21" ht="15.95" customHeight="1">
      <c r="A84" s="224">
        <v>79</v>
      </c>
      <c r="B84" s="585">
        <v>572</v>
      </c>
      <c r="C84" s="264" t="s">
        <v>643</v>
      </c>
      <c r="D84" s="565">
        <v>0</v>
      </c>
      <c r="E84" s="566">
        <v>0</v>
      </c>
      <c r="F84" s="566">
        <v>0</v>
      </c>
      <c r="G84" s="577"/>
      <c r="H84" s="566">
        <v>0</v>
      </c>
      <c r="I84" s="566">
        <v>0</v>
      </c>
      <c r="J84" s="566">
        <v>0</v>
      </c>
      <c r="K84" s="577"/>
      <c r="L84" s="566">
        <v>0</v>
      </c>
      <c r="M84" s="567">
        <v>0.425348</v>
      </c>
      <c r="N84" s="373"/>
      <c r="O84" s="568">
        <v>0.16209200000000001</v>
      </c>
      <c r="P84" s="569">
        <v>0.15736600000000001</v>
      </c>
      <c r="Q84" s="566">
        <v>0.75633374812409537</v>
      </c>
      <c r="R84" s="566">
        <v>0.52486020839230307</v>
      </c>
      <c r="S84" s="571">
        <v>1.297136812426266E-2</v>
      </c>
      <c r="T84" s="369"/>
      <c r="U84" s="369"/>
    </row>
    <row r="85" spans="1:21" ht="15.95" customHeight="1">
      <c r="A85" s="224">
        <v>80</v>
      </c>
      <c r="B85" s="585">
        <v>573</v>
      </c>
      <c r="C85" s="264" t="s">
        <v>567</v>
      </c>
      <c r="D85" s="565">
        <v>0</v>
      </c>
      <c r="E85" s="566">
        <v>0</v>
      </c>
      <c r="F85" s="566">
        <v>0</v>
      </c>
      <c r="G85" s="566">
        <v>0</v>
      </c>
      <c r="H85" s="566">
        <v>0</v>
      </c>
      <c r="I85" s="566">
        <v>0</v>
      </c>
      <c r="J85" s="566">
        <v>0</v>
      </c>
      <c r="K85" s="566">
        <v>0</v>
      </c>
      <c r="L85" s="566">
        <v>0</v>
      </c>
      <c r="M85" s="567">
        <v>1</v>
      </c>
      <c r="N85" s="373"/>
      <c r="O85" s="568">
        <v>0</v>
      </c>
      <c r="P85" s="569">
        <v>0</v>
      </c>
      <c r="Q85" s="566">
        <v>6.6005293624548687E-6</v>
      </c>
      <c r="R85" s="566">
        <v>0</v>
      </c>
      <c r="S85" s="571">
        <v>0</v>
      </c>
      <c r="T85" s="369"/>
      <c r="U85" s="369"/>
    </row>
    <row r="86" spans="1:21" ht="15.95" customHeight="1">
      <c r="A86" s="224">
        <v>81</v>
      </c>
      <c r="B86" s="585">
        <v>574</v>
      </c>
      <c r="C86" s="264" t="s">
        <v>569</v>
      </c>
      <c r="D86" s="565">
        <v>0</v>
      </c>
      <c r="E86" s="566">
        <v>0</v>
      </c>
      <c r="F86" s="566">
        <v>0</v>
      </c>
      <c r="G86" s="566">
        <v>0</v>
      </c>
      <c r="H86" s="577"/>
      <c r="I86" s="577"/>
      <c r="J86" s="566">
        <v>0</v>
      </c>
      <c r="K86" s="566">
        <v>0</v>
      </c>
      <c r="L86" s="566">
        <v>0</v>
      </c>
      <c r="M86" s="567">
        <v>0.326015</v>
      </c>
      <c r="N86" s="373"/>
      <c r="O86" s="568">
        <v>7.3600000000000002E-3</v>
      </c>
      <c r="P86" s="569">
        <v>7.1929999999999997E-3</v>
      </c>
      <c r="Q86" s="566">
        <v>0.32820827591463719</v>
      </c>
      <c r="R86" s="566">
        <v>0.14254078482581825</v>
      </c>
      <c r="S86" s="571">
        <v>6.5709890912326934E-4</v>
      </c>
      <c r="T86" s="369"/>
      <c r="U86" s="369"/>
    </row>
    <row r="87" spans="1:21" ht="15.95" customHeight="1">
      <c r="A87" s="224">
        <v>82</v>
      </c>
      <c r="B87" s="585">
        <v>575</v>
      </c>
      <c r="C87" s="264" t="s">
        <v>571</v>
      </c>
      <c r="D87" s="565">
        <v>0</v>
      </c>
      <c r="E87" s="566">
        <v>0</v>
      </c>
      <c r="F87" s="566">
        <v>0</v>
      </c>
      <c r="G87" s="566">
        <v>0</v>
      </c>
      <c r="H87" s="566">
        <v>0</v>
      </c>
      <c r="I87" s="566">
        <v>0</v>
      </c>
      <c r="J87" s="577"/>
      <c r="K87" s="566">
        <v>0</v>
      </c>
      <c r="L87" s="566">
        <v>0</v>
      </c>
      <c r="M87" s="567">
        <v>0.42930099999999999</v>
      </c>
      <c r="N87" s="373"/>
      <c r="O87" s="568">
        <v>1.1498E-2</v>
      </c>
      <c r="P87" s="569">
        <v>1.1498E-2</v>
      </c>
      <c r="Q87" s="566">
        <v>0.17914971566456511</v>
      </c>
      <c r="R87" s="566">
        <v>0.11395487416409796</v>
      </c>
      <c r="S87" s="571">
        <v>6.7609683140374306E-3</v>
      </c>
      <c r="T87" s="369"/>
      <c r="U87" s="369"/>
    </row>
    <row r="88" spans="1:21" ht="15.95" customHeight="1">
      <c r="A88" s="224">
        <v>83</v>
      </c>
      <c r="B88" s="585">
        <v>577</v>
      </c>
      <c r="C88" s="264" t="s">
        <v>573</v>
      </c>
      <c r="D88" s="565">
        <v>0</v>
      </c>
      <c r="E88" s="566">
        <v>0</v>
      </c>
      <c r="F88" s="566">
        <v>0</v>
      </c>
      <c r="G88" s="566">
        <v>0</v>
      </c>
      <c r="H88" s="566">
        <v>0</v>
      </c>
      <c r="I88" s="566">
        <v>0</v>
      </c>
      <c r="J88" s="566">
        <v>0</v>
      </c>
      <c r="K88" s="577">
        <v>0</v>
      </c>
      <c r="L88" s="577"/>
      <c r="M88" s="567">
        <v>0.65928699999999996</v>
      </c>
      <c r="N88" s="373"/>
      <c r="O88" s="568">
        <v>5.4095999999999998E-2</v>
      </c>
      <c r="P88" s="569">
        <v>5.3955000000000003E-2</v>
      </c>
      <c r="Q88" s="566">
        <v>0.63759883157554731</v>
      </c>
      <c r="R88" s="566">
        <v>0.22778659401463339</v>
      </c>
      <c r="S88" s="571">
        <v>7.4038631691192248E-4</v>
      </c>
      <c r="T88" s="369"/>
      <c r="U88" s="369"/>
    </row>
    <row r="89" spans="1:21" ht="15.95" customHeight="1">
      <c r="A89" s="224">
        <v>84</v>
      </c>
      <c r="B89" s="585">
        <v>578</v>
      </c>
      <c r="C89" s="264" t="s">
        <v>575</v>
      </c>
      <c r="D89" s="565">
        <v>0</v>
      </c>
      <c r="E89" s="566">
        <v>0</v>
      </c>
      <c r="F89" s="566">
        <v>0</v>
      </c>
      <c r="G89" s="566">
        <v>0</v>
      </c>
      <c r="H89" s="566">
        <v>0</v>
      </c>
      <c r="I89" s="566">
        <v>0</v>
      </c>
      <c r="J89" s="566">
        <v>0</v>
      </c>
      <c r="K89" s="566">
        <v>0</v>
      </c>
      <c r="L89" s="577">
        <v>0</v>
      </c>
      <c r="M89" s="567">
        <v>0.94841399999999998</v>
      </c>
      <c r="N89" s="373"/>
      <c r="O89" s="568">
        <v>7.6484999999999997E-2</v>
      </c>
      <c r="P89" s="569">
        <v>7.0220000000000005E-2</v>
      </c>
      <c r="Q89" s="566">
        <v>0.67473658610604736</v>
      </c>
      <c r="R89" s="566">
        <v>0.25508068187250954</v>
      </c>
      <c r="S89" s="571">
        <v>9.2285998843338046E-3</v>
      </c>
      <c r="T89" s="369"/>
      <c r="U89" s="369"/>
    </row>
    <row r="90" spans="1:21" ht="15.95" customHeight="1">
      <c r="A90" s="224">
        <v>85</v>
      </c>
      <c r="B90" s="585">
        <v>579</v>
      </c>
      <c r="C90" s="264" t="s">
        <v>577</v>
      </c>
      <c r="D90" s="565">
        <v>0</v>
      </c>
      <c r="E90" s="566">
        <v>0</v>
      </c>
      <c r="F90" s="566">
        <v>0</v>
      </c>
      <c r="G90" s="566">
        <v>0</v>
      </c>
      <c r="H90" s="566">
        <v>0</v>
      </c>
      <c r="I90" s="566">
        <v>0</v>
      </c>
      <c r="J90" s="566">
        <v>0</v>
      </c>
      <c r="K90" s="566">
        <v>0</v>
      </c>
      <c r="L90" s="566">
        <v>0</v>
      </c>
      <c r="M90" s="567">
        <v>0.97180800000000001</v>
      </c>
      <c r="N90" s="373"/>
      <c r="O90" s="568">
        <v>0.14214399999999999</v>
      </c>
      <c r="P90" s="569">
        <v>0.141293</v>
      </c>
      <c r="Q90" s="566">
        <v>0.78270613502661313</v>
      </c>
      <c r="R90" s="566">
        <v>0.6634502650937425</v>
      </c>
      <c r="S90" s="571">
        <v>5.0381349259234374E-4</v>
      </c>
      <c r="T90" s="369"/>
      <c r="U90" s="369"/>
    </row>
    <row r="91" spans="1:21" ht="15.95" customHeight="1">
      <c r="A91" s="224">
        <v>86</v>
      </c>
      <c r="B91" s="585">
        <v>591</v>
      </c>
      <c r="C91" s="264" t="s">
        <v>579</v>
      </c>
      <c r="D91" s="565">
        <v>0</v>
      </c>
      <c r="E91" s="566">
        <v>0</v>
      </c>
      <c r="F91" s="566">
        <v>0</v>
      </c>
      <c r="G91" s="566">
        <v>0</v>
      </c>
      <c r="H91" s="566">
        <v>0</v>
      </c>
      <c r="I91" s="566">
        <v>0</v>
      </c>
      <c r="J91" s="566">
        <v>0</v>
      </c>
      <c r="K91" s="566">
        <v>0</v>
      </c>
      <c r="L91" s="566">
        <v>0</v>
      </c>
      <c r="M91" s="567">
        <v>0.92479500000000003</v>
      </c>
      <c r="N91" s="373"/>
      <c r="O91" s="568">
        <v>8.7139999999999995E-3</v>
      </c>
      <c r="P91" s="569">
        <v>8.6610000000000003E-3</v>
      </c>
      <c r="Q91" s="566">
        <v>0.53826968645901296</v>
      </c>
      <c r="R91" s="566">
        <v>6.18957982760397E-2</v>
      </c>
      <c r="S91" s="571">
        <v>2.9598343247745119E-2</v>
      </c>
      <c r="T91" s="369"/>
      <c r="U91" s="369"/>
    </row>
    <row r="92" spans="1:21" ht="15.95" customHeight="1">
      <c r="A92" s="224">
        <v>87</v>
      </c>
      <c r="B92" s="585">
        <v>592</v>
      </c>
      <c r="C92" s="264" t="s">
        <v>581</v>
      </c>
      <c r="D92" s="565">
        <v>0</v>
      </c>
      <c r="E92" s="566">
        <v>0</v>
      </c>
      <c r="F92" s="566">
        <v>0</v>
      </c>
      <c r="G92" s="566">
        <v>0</v>
      </c>
      <c r="H92" s="566">
        <v>0</v>
      </c>
      <c r="I92" s="566">
        <v>0</v>
      </c>
      <c r="J92" s="566">
        <v>0</v>
      </c>
      <c r="K92" s="566">
        <v>0</v>
      </c>
      <c r="L92" s="566">
        <v>0</v>
      </c>
      <c r="M92" s="567">
        <v>0.78467699999999996</v>
      </c>
      <c r="N92" s="373"/>
      <c r="O92" s="568">
        <v>1.7255E-2</v>
      </c>
      <c r="P92" s="569">
        <v>1.7255E-2</v>
      </c>
      <c r="Q92" s="566">
        <v>0.44194914842558319</v>
      </c>
      <c r="R92" s="566">
        <v>0.13654337540198394</v>
      </c>
      <c r="S92" s="571">
        <v>4.2965111346063862E-3</v>
      </c>
      <c r="T92" s="369"/>
      <c r="U92" s="369"/>
    </row>
    <row r="93" spans="1:21" ht="15.95" customHeight="1">
      <c r="A93" s="224">
        <v>88</v>
      </c>
      <c r="B93" s="585">
        <v>593</v>
      </c>
      <c r="C93" s="264" t="s">
        <v>583</v>
      </c>
      <c r="D93" s="565">
        <v>7.8496023818862819E-3</v>
      </c>
      <c r="E93" s="566">
        <v>1.78452982349936E-2</v>
      </c>
      <c r="F93" s="566">
        <v>5.7407761156157862E-6</v>
      </c>
      <c r="G93" s="566">
        <v>1.472174195048705E-3</v>
      </c>
      <c r="H93" s="566">
        <v>0</v>
      </c>
      <c r="I93" s="566">
        <v>0</v>
      </c>
      <c r="J93" s="566">
        <v>1.0620435813889205E-5</v>
      </c>
      <c r="K93" s="566">
        <v>1.0309477107626683E-4</v>
      </c>
      <c r="L93" s="566">
        <v>3.3196037888548284E-4</v>
      </c>
      <c r="M93" s="567">
        <v>0.66655500000000001</v>
      </c>
      <c r="N93" s="373"/>
      <c r="O93" s="568">
        <v>5.9295E-2</v>
      </c>
      <c r="P93" s="569">
        <v>5.7509999999999999E-2</v>
      </c>
      <c r="Q93" s="566">
        <v>0.59690476315554453</v>
      </c>
      <c r="R93" s="566">
        <v>0.3595791066259712</v>
      </c>
      <c r="S93" s="571">
        <v>3.5764624405265765E-3</v>
      </c>
      <c r="T93" s="369"/>
      <c r="U93" s="369"/>
    </row>
    <row r="94" spans="1:21" ht="15.95" customHeight="1">
      <c r="A94" s="224">
        <v>89</v>
      </c>
      <c r="B94" s="585">
        <v>594</v>
      </c>
      <c r="C94" s="264" t="s">
        <v>585</v>
      </c>
      <c r="D94" s="565">
        <v>0</v>
      </c>
      <c r="E94" s="566">
        <v>0</v>
      </c>
      <c r="F94" s="566">
        <v>0</v>
      </c>
      <c r="G94" s="566">
        <v>0</v>
      </c>
      <c r="H94" s="566">
        <v>0</v>
      </c>
      <c r="I94" s="566">
        <v>0</v>
      </c>
      <c r="J94" s="566">
        <v>0</v>
      </c>
      <c r="K94" s="566">
        <v>0</v>
      </c>
      <c r="L94" s="566">
        <v>0</v>
      </c>
      <c r="M94" s="567">
        <v>0.45638800000000002</v>
      </c>
      <c r="N94" s="373"/>
      <c r="O94" s="568">
        <v>4.2446999999999999E-2</v>
      </c>
      <c r="P94" s="569">
        <v>3.5436000000000002E-2</v>
      </c>
      <c r="Q94" s="566">
        <v>0.2514061434210379</v>
      </c>
      <c r="R94" s="566">
        <v>0.16351519082176921</v>
      </c>
      <c r="S94" s="571">
        <v>2.560173134505989E-3</v>
      </c>
      <c r="T94" s="369"/>
      <c r="U94" s="369"/>
    </row>
    <row r="95" spans="1:21" ht="15.95" customHeight="1">
      <c r="A95" s="224">
        <v>90</v>
      </c>
      <c r="B95" s="585">
        <v>595</v>
      </c>
      <c r="C95" s="264" t="s">
        <v>587</v>
      </c>
      <c r="D95" s="565">
        <v>2.6003169132800524E-2</v>
      </c>
      <c r="E95" s="566">
        <v>0.16674984586090466</v>
      </c>
      <c r="F95" s="566">
        <v>1.3948144363294161E-4</v>
      </c>
      <c r="G95" s="566">
        <v>1.6704882895537967E-2</v>
      </c>
      <c r="H95" s="566">
        <v>2.0900216317238884E-6</v>
      </c>
      <c r="I95" s="566">
        <v>2.2990237948962771E-5</v>
      </c>
      <c r="J95" s="566">
        <v>5.4340562424821096E-5</v>
      </c>
      <c r="K95" s="566">
        <v>1.2546729858654037E-3</v>
      </c>
      <c r="L95" s="566">
        <v>2.1687824468983254E-3</v>
      </c>
      <c r="M95" s="567">
        <v>0.60358699999999998</v>
      </c>
      <c r="N95" s="373"/>
      <c r="O95" s="568">
        <v>4.2761E-2</v>
      </c>
      <c r="P95" s="569">
        <v>3.9549000000000001E-2</v>
      </c>
      <c r="Q95" s="566">
        <v>0.45099858494962591</v>
      </c>
      <c r="R95" s="566">
        <v>0.23842327800232169</v>
      </c>
      <c r="S95" s="571">
        <v>3.8427346505692408E-3</v>
      </c>
      <c r="T95" s="369"/>
      <c r="U95" s="369"/>
    </row>
    <row r="96" spans="1:21" ht="15.95" customHeight="1">
      <c r="A96" s="224">
        <v>91</v>
      </c>
      <c r="B96" s="585">
        <v>611</v>
      </c>
      <c r="C96" s="264" t="s">
        <v>589</v>
      </c>
      <c r="D96" s="565">
        <v>0</v>
      </c>
      <c r="E96" s="566">
        <v>0</v>
      </c>
      <c r="F96" s="566">
        <v>0</v>
      </c>
      <c r="G96" s="566">
        <v>0</v>
      </c>
      <c r="H96" s="566">
        <v>0</v>
      </c>
      <c r="I96" s="566">
        <v>0</v>
      </c>
      <c r="J96" s="566">
        <v>0</v>
      </c>
      <c r="K96" s="566">
        <v>0</v>
      </c>
      <c r="L96" s="566">
        <v>0</v>
      </c>
      <c r="M96" s="567">
        <v>1</v>
      </c>
      <c r="N96" s="373"/>
      <c r="O96" s="568">
        <v>6.3051999999999997E-2</v>
      </c>
      <c r="P96" s="569">
        <v>6.3051999999999997E-2</v>
      </c>
      <c r="Q96" s="566">
        <v>0.71939734004418632</v>
      </c>
      <c r="R96" s="566">
        <v>0.36718656268746253</v>
      </c>
      <c r="S96" s="571">
        <v>4.1848694219697872E-3</v>
      </c>
      <c r="T96" s="369"/>
      <c r="U96" s="369"/>
    </row>
    <row r="97" spans="1:21" ht="15.95" customHeight="1">
      <c r="A97" s="224">
        <v>92</v>
      </c>
      <c r="B97" s="585">
        <v>631</v>
      </c>
      <c r="C97" s="264" t="s">
        <v>591</v>
      </c>
      <c r="D97" s="565">
        <v>0</v>
      </c>
      <c r="E97" s="566">
        <v>0</v>
      </c>
      <c r="F97" s="566">
        <v>0</v>
      </c>
      <c r="G97" s="566">
        <v>2.4948418847498499E-5</v>
      </c>
      <c r="H97" s="566">
        <v>0</v>
      </c>
      <c r="I97" s="566">
        <v>0</v>
      </c>
      <c r="J97" s="566">
        <v>0</v>
      </c>
      <c r="K97" s="566">
        <v>0</v>
      </c>
      <c r="L97" s="566">
        <v>0</v>
      </c>
      <c r="M97" s="567">
        <v>0.96384499999999995</v>
      </c>
      <c r="N97" s="373"/>
      <c r="O97" s="568">
        <v>0.100467</v>
      </c>
      <c r="P97" s="569">
        <v>0.10012500000000001</v>
      </c>
      <c r="Q97" s="566">
        <v>0.82201917091277987</v>
      </c>
      <c r="R97" s="566">
        <v>0.58650470915085418</v>
      </c>
      <c r="S97" s="571">
        <v>2.993359120506495E-2</v>
      </c>
      <c r="T97" s="369"/>
      <c r="U97" s="369"/>
    </row>
    <row r="98" spans="1:21" ht="15.95" customHeight="1">
      <c r="A98" s="224">
        <v>93</v>
      </c>
      <c r="B98" s="586">
        <v>632</v>
      </c>
      <c r="C98" s="264" t="s">
        <v>644</v>
      </c>
      <c r="D98" s="565">
        <v>0</v>
      </c>
      <c r="E98" s="566">
        <v>0</v>
      </c>
      <c r="F98" s="566">
        <v>0</v>
      </c>
      <c r="G98" s="566">
        <v>0</v>
      </c>
      <c r="H98" s="566">
        <v>0</v>
      </c>
      <c r="I98" s="566">
        <v>0</v>
      </c>
      <c r="J98" s="566">
        <v>0</v>
      </c>
      <c r="K98" s="566">
        <v>0</v>
      </c>
      <c r="L98" s="566">
        <v>0</v>
      </c>
      <c r="M98" s="567">
        <v>0.71684499999999995</v>
      </c>
      <c r="N98" s="373"/>
      <c r="O98" s="568">
        <v>2.2981999999999999E-2</v>
      </c>
      <c r="P98" s="569">
        <v>2.2981999999999999E-2</v>
      </c>
      <c r="Q98" s="566">
        <v>0.5834176258982704</v>
      </c>
      <c r="R98" s="566">
        <v>0.41945515457693183</v>
      </c>
      <c r="S98" s="571">
        <v>4.9724949792166176E-4</v>
      </c>
      <c r="T98" s="369"/>
      <c r="U98" s="369"/>
    </row>
    <row r="99" spans="1:21" ht="15.95" customHeight="1">
      <c r="A99" s="224">
        <v>94</v>
      </c>
      <c r="B99" s="585">
        <v>641</v>
      </c>
      <c r="C99" s="264" t="s">
        <v>593</v>
      </c>
      <c r="D99" s="565">
        <v>0</v>
      </c>
      <c r="E99" s="566">
        <v>0</v>
      </c>
      <c r="F99" s="566">
        <v>0</v>
      </c>
      <c r="G99" s="566">
        <v>0</v>
      </c>
      <c r="H99" s="566">
        <v>0</v>
      </c>
      <c r="I99" s="566">
        <v>0</v>
      </c>
      <c r="J99" s="566">
        <v>0</v>
      </c>
      <c r="K99" s="566">
        <v>0</v>
      </c>
      <c r="L99" s="566">
        <v>0</v>
      </c>
      <c r="M99" s="567">
        <v>0.97945199999999999</v>
      </c>
      <c r="N99" s="373"/>
      <c r="O99" s="568">
        <v>8.7266999999999997E-2</v>
      </c>
      <c r="P99" s="569">
        <v>8.1725999999999993E-2</v>
      </c>
      <c r="Q99" s="566">
        <v>0.57359558622657558</v>
      </c>
      <c r="R99" s="566">
        <v>0.44740364123337278</v>
      </c>
      <c r="S99" s="571">
        <v>2.7763760540524516E-2</v>
      </c>
      <c r="T99" s="369"/>
      <c r="U99" s="369"/>
    </row>
    <row r="100" spans="1:21" ht="15.95" customHeight="1">
      <c r="A100" s="224">
        <v>95</v>
      </c>
      <c r="B100" s="585">
        <v>642</v>
      </c>
      <c r="C100" s="264" t="s">
        <v>595</v>
      </c>
      <c r="D100" s="565">
        <v>0</v>
      </c>
      <c r="E100" s="566">
        <v>0</v>
      </c>
      <c r="F100" s="566">
        <v>0</v>
      </c>
      <c r="G100" s="566">
        <v>0</v>
      </c>
      <c r="H100" s="566">
        <v>0</v>
      </c>
      <c r="I100" s="566">
        <v>0</v>
      </c>
      <c r="J100" s="566">
        <v>0</v>
      </c>
      <c r="K100" s="566">
        <v>0</v>
      </c>
      <c r="L100" s="566">
        <v>0</v>
      </c>
      <c r="M100" s="567">
        <v>0.87676200000000004</v>
      </c>
      <c r="N100" s="373"/>
      <c r="O100" s="568">
        <v>0.12837000000000001</v>
      </c>
      <c r="P100" s="569">
        <v>0.126414</v>
      </c>
      <c r="Q100" s="566">
        <v>0.64454580306500608</v>
      </c>
      <c r="R100" s="566">
        <v>0.53840104591611049</v>
      </c>
      <c r="S100" s="571">
        <v>6.7033450493464441E-4</v>
      </c>
      <c r="T100" s="369"/>
      <c r="U100" s="369"/>
    </row>
    <row r="101" spans="1:21" ht="15.95" customHeight="1">
      <c r="A101" s="224">
        <v>96</v>
      </c>
      <c r="B101" s="585">
        <v>643</v>
      </c>
      <c r="C101" s="264" t="s">
        <v>597</v>
      </c>
      <c r="D101" s="565">
        <v>0</v>
      </c>
      <c r="E101" s="566">
        <v>0</v>
      </c>
      <c r="F101" s="566">
        <v>0</v>
      </c>
      <c r="G101" s="566">
        <v>0</v>
      </c>
      <c r="H101" s="566">
        <v>0</v>
      </c>
      <c r="I101" s="566">
        <v>0</v>
      </c>
      <c r="J101" s="566">
        <v>0</v>
      </c>
      <c r="K101" s="566">
        <v>0</v>
      </c>
      <c r="L101" s="566">
        <v>0</v>
      </c>
      <c r="M101" s="567">
        <v>0.92801800000000001</v>
      </c>
      <c r="N101" s="373"/>
      <c r="O101" s="568">
        <v>0.15998999999999999</v>
      </c>
      <c r="P101" s="569">
        <v>0.159802</v>
      </c>
      <c r="Q101" s="566">
        <v>0.71923322314288485</v>
      </c>
      <c r="R101" s="566">
        <v>0.65414514993403028</v>
      </c>
      <c r="S101" s="571">
        <v>1.8045981643519886E-2</v>
      </c>
      <c r="T101" s="369"/>
      <c r="U101" s="369"/>
    </row>
    <row r="102" spans="1:21" ht="15.95" customHeight="1">
      <c r="A102" s="224">
        <v>97</v>
      </c>
      <c r="B102" s="585">
        <v>644</v>
      </c>
      <c r="C102" s="264" t="s">
        <v>422</v>
      </c>
      <c r="D102" s="565">
        <v>0</v>
      </c>
      <c r="E102" s="566">
        <v>0</v>
      </c>
      <c r="F102" s="566">
        <v>0</v>
      </c>
      <c r="G102" s="566">
        <v>0</v>
      </c>
      <c r="H102" s="566">
        <v>0</v>
      </c>
      <c r="I102" s="566">
        <v>0</v>
      </c>
      <c r="J102" s="566">
        <v>0</v>
      </c>
      <c r="K102" s="566">
        <v>0</v>
      </c>
      <c r="L102" s="566">
        <v>0</v>
      </c>
      <c r="M102" s="567">
        <v>0.99738800000000005</v>
      </c>
      <c r="N102" s="373"/>
      <c r="O102" s="568">
        <v>0.18548000000000001</v>
      </c>
      <c r="P102" s="569">
        <v>0.18548000000000001</v>
      </c>
      <c r="Q102" s="566">
        <v>0.770926333919562</v>
      </c>
      <c r="R102" s="566">
        <v>0.63620200742366384</v>
      </c>
      <c r="S102" s="571">
        <v>2.352385040914401E-3</v>
      </c>
      <c r="T102" s="369"/>
      <c r="U102" s="369"/>
    </row>
    <row r="103" spans="1:21" ht="15.95" customHeight="1">
      <c r="A103" s="224">
        <v>98</v>
      </c>
      <c r="B103" s="585">
        <v>659</v>
      </c>
      <c r="C103" s="264" t="s">
        <v>600</v>
      </c>
      <c r="D103" s="565">
        <v>0</v>
      </c>
      <c r="E103" s="566">
        <v>0</v>
      </c>
      <c r="F103" s="566">
        <v>0</v>
      </c>
      <c r="G103" s="566">
        <v>0</v>
      </c>
      <c r="H103" s="566">
        <v>0</v>
      </c>
      <c r="I103" s="566">
        <v>0</v>
      </c>
      <c r="J103" s="566">
        <v>0</v>
      </c>
      <c r="K103" s="566">
        <v>0</v>
      </c>
      <c r="L103" s="566">
        <v>0</v>
      </c>
      <c r="M103" s="567">
        <v>0.766656</v>
      </c>
      <c r="N103" s="373"/>
      <c r="O103" s="568">
        <v>0.122808</v>
      </c>
      <c r="P103" s="569">
        <v>0.115742</v>
      </c>
      <c r="Q103" s="566">
        <v>0.60708863687845505</v>
      </c>
      <c r="R103" s="566">
        <v>0.49876859755068992</v>
      </c>
      <c r="S103" s="571">
        <v>1.0068791202181097E-2</v>
      </c>
      <c r="T103" s="369"/>
      <c r="U103" s="369"/>
    </row>
    <row r="104" spans="1:21" ht="15.95" customHeight="1">
      <c r="A104" s="224">
        <v>99</v>
      </c>
      <c r="B104" s="585">
        <v>661</v>
      </c>
      <c r="C104" s="264" t="s">
        <v>602</v>
      </c>
      <c r="D104" s="565">
        <v>0</v>
      </c>
      <c r="E104" s="566">
        <v>0</v>
      </c>
      <c r="F104" s="566">
        <v>0</v>
      </c>
      <c r="G104" s="566">
        <v>0</v>
      </c>
      <c r="H104" s="566">
        <v>0</v>
      </c>
      <c r="I104" s="566">
        <v>0</v>
      </c>
      <c r="J104" s="566">
        <v>0</v>
      </c>
      <c r="K104" s="566">
        <v>0</v>
      </c>
      <c r="L104" s="566">
        <v>0</v>
      </c>
      <c r="M104" s="567">
        <v>0.74184700000000003</v>
      </c>
      <c r="N104" s="373"/>
      <c r="O104" s="568">
        <v>3.4301999999999999E-2</v>
      </c>
      <c r="P104" s="569">
        <v>3.3564999999999998E-2</v>
      </c>
      <c r="Q104" s="566">
        <v>0.68055760150719868</v>
      </c>
      <c r="R104" s="566">
        <v>0.1279529543111001</v>
      </c>
      <c r="S104" s="571">
        <v>1.4120659027217065E-3</v>
      </c>
      <c r="T104" s="369"/>
      <c r="U104" s="369"/>
    </row>
    <row r="105" spans="1:21" ht="15.95" customHeight="1">
      <c r="A105" s="224">
        <v>100</v>
      </c>
      <c r="B105" s="585">
        <v>662</v>
      </c>
      <c r="C105" s="264" t="s">
        <v>604</v>
      </c>
      <c r="D105" s="565">
        <v>0</v>
      </c>
      <c r="E105" s="566">
        <v>0</v>
      </c>
      <c r="F105" s="566">
        <v>0</v>
      </c>
      <c r="G105" s="566">
        <v>0</v>
      </c>
      <c r="H105" s="566">
        <v>0</v>
      </c>
      <c r="I105" s="566">
        <v>0</v>
      </c>
      <c r="J105" s="566">
        <v>0</v>
      </c>
      <c r="K105" s="566">
        <v>0</v>
      </c>
      <c r="L105" s="566">
        <v>0</v>
      </c>
      <c r="M105" s="567">
        <v>0.69993300000000003</v>
      </c>
      <c r="N105" s="373"/>
      <c r="O105" s="568">
        <v>2.9687999999999999E-2</v>
      </c>
      <c r="P105" s="569">
        <v>2.8496E-2</v>
      </c>
      <c r="Q105" s="566">
        <v>0.29062442369832664</v>
      </c>
      <c r="R105" s="566">
        <v>0.13934941053526231</v>
      </c>
      <c r="S105" s="571">
        <v>1.3773628161431012E-5</v>
      </c>
      <c r="T105" s="369"/>
      <c r="U105" s="369"/>
    </row>
    <row r="106" spans="1:21" ht="15.95" customHeight="1">
      <c r="A106" s="224">
        <v>101</v>
      </c>
      <c r="B106" s="585">
        <v>663</v>
      </c>
      <c r="C106" s="264" t="s">
        <v>606</v>
      </c>
      <c r="D106" s="565">
        <v>0</v>
      </c>
      <c r="E106" s="566">
        <v>0</v>
      </c>
      <c r="F106" s="566">
        <v>0</v>
      </c>
      <c r="G106" s="566">
        <v>0</v>
      </c>
      <c r="H106" s="566">
        <v>0</v>
      </c>
      <c r="I106" s="566">
        <v>0</v>
      </c>
      <c r="J106" s="566">
        <v>0</v>
      </c>
      <c r="K106" s="566">
        <v>0</v>
      </c>
      <c r="L106" s="566">
        <v>0</v>
      </c>
      <c r="M106" s="567">
        <v>0.99500100000000002</v>
      </c>
      <c r="N106" s="373"/>
      <c r="O106" s="568">
        <v>6.4367999999999995E-2</v>
      </c>
      <c r="P106" s="569">
        <v>5.9332999999999997E-2</v>
      </c>
      <c r="Q106" s="566">
        <v>0.36970659909965087</v>
      </c>
      <c r="R106" s="566">
        <v>0.26258044872804392</v>
      </c>
      <c r="S106" s="571">
        <v>1.0966659587954381E-2</v>
      </c>
      <c r="T106" s="369"/>
      <c r="U106" s="369"/>
    </row>
    <row r="107" spans="1:21" ht="15.95" customHeight="1">
      <c r="A107" s="224">
        <v>102</v>
      </c>
      <c r="B107" s="585">
        <v>669</v>
      </c>
      <c r="C107" s="264" t="s">
        <v>608</v>
      </c>
      <c r="D107" s="565">
        <v>0</v>
      </c>
      <c r="E107" s="566">
        <v>0</v>
      </c>
      <c r="F107" s="566">
        <v>0</v>
      </c>
      <c r="G107" s="566">
        <v>0</v>
      </c>
      <c r="H107" s="566">
        <v>0</v>
      </c>
      <c r="I107" s="566">
        <v>0</v>
      </c>
      <c r="J107" s="566">
        <v>0</v>
      </c>
      <c r="K107" s="566">
        <v>0</v>
      </c>
      <c r="L107" s="566">
        <v>0</v>
      </c>
      <c r="M107" s="567">
        <v>0.82838900000000004</v>
      </c>
      <c r="N107" s="373"/>
      <c r="O107" s="568">
        <v>0.14282700000000001</v>
      </c>
      <c r="P107" s="569">
        <v>0.12898100000000001</v>
      </c>
      <c r="Q107" s="566">
        <v>0.749260972244707</v>
      </c>
      <c r="R107" s="566">
        <v>0.47913869760504585</v>
      </c>
      <c r="S107" s="571">
        <v>2.1960866432231625E-3</v>
      </c>
      <c r="T107" s="369"/>
      <c r="U107" s="369"/>
    </row>
    <row r="108" spans="1:21" ht="15.95" customHeight="1">
      <c r="A108" s="224">
        <v>103</v>
      </c>
      <c r="B108" s="585">
        <v>671</v>
      </c>
      <c r="C108" s="264" t="s">
        <v>610</v>
      </c>
      <c r="D108" s="565">
        <v>0</v>
      </c>
      <c r="E108" s="566">
        <v>0</v>
      </c>
      <c r="F108" s="566">
        <v>0</v>
      </c>
      <c r="G108" s="566">
        <v>0</v>
      </c>
      <c r="H108" s="566">
        <v>0</v>
      </c>
      <c r="I108" s="566">
        <v>0</v>
      </c>
      <c r="J108" s="566">
        <v>0</v>
      </c>
      <c r="K108" s="566">
        <v>0</v>
      </c>
      <c r="L108" s="566">
        <v>0</v>
      </c>
      <c r="M108" s="567">
        <v>0.10258399999999999</v>
      </c>
      <c r="N108" s="374"/>
      <c r="O108" s="568">
        <v>9.6809999999999993E-2</v>
      </c>
      <c r="P108" s="569">
        <v>9.4492000000000007E-2</v>
      </c>
      <c r="Q108" s="566">
        <v>0.48509860675039246</v>
      </c>
      <c r="R108" s="566">
        <v>0.24524136577708006</v>
      </c>
      <c r="S108" s="571">
        <v>1.0636845757370115E-2</v>
      </c>
      <c r="T108" s="369"/>
      <c r="U108" s="369"/>
    </row>
    <row r="109" spans="1:21" ht="15.95" customHeight="1">
      <c r="A109" s="224">
        <v>104</v>
      </c>
      <c r="B109" s="585">
        <v>672</v>
      </c>
      <c r="C109" s="264" t="s">
        <v>612</v>
      </c>
      <c r="D109" s="565">
        <v>0</v>
      </c>
      <c r="E109" s="566">
        <v>0</v>
      </c>
      <c r="F109" s="566">
        <v>0</v>
      </c>
      <c r="G109" s="566">
        <v>0</v>
      </c>
      <c r="H109" s="566">
        <v>0</v>
      </c>
      <c r="I109" s="566">
        <v>0</v>
      </c>
      <c r="J109" s="566">
        <v>0</v>
      </c>
      <c r="K109" s="566">
        <v>0</v>
      </c>
      <c r="L109" s="566">
        <v>0</v>
      </c>
      <c r="M109" s="567">
        <v>0.53585000000000005</v>
      </c>
      <c r="N109" s="373"/>
      <c r="O109" s="568">
        <v>0.245751</v>
      </c>
      <c r="P109" s="569">
        <v>0.22522600000000001</v>
      </c>
      <c r="Q109" s="566">
        <v>0.40242829426413262</v>
      </c>
      <c r="R109" s="566">
        <v>0.28120508224939222</v>
      </c>
      <c r="S109" s="571">
        <v>6.6551534917519375E-2</v>
      </c>
      <c r="T109" s="369"/>
      <c r="U109" s="369"/>
    </row>
    <row r="110" spans="1:21" ht="15.95" customHeight="1">
      <c r="A110" s="224">
        <v>105</v>
      </c>
      <c r="B110" s="585">
        <v>673</v>
      </c>
      <c r="C110" s="264" t="s">
        <v>445</v>
      </c>
      <c r="D110" s="565">
        <v>0</v>
      </c>
      <c r="E110" s="566">
        <v>0</v>
      </c>
      <c r="F110" s="566">
        <v>0</v>
      </c>
      <c r="G110" s="566">
        <v>0</v>
      </c>
      <c r="H110" s="566">
        <v>0</v>
      </c>
      <c r="I110" s="566">
        <v>0</v>
      </c>
      <c r="J110" s="566">
        <v>0</v>
      </c>
      <c r="K110" s="566">
        <v>0</v>
      </c>
      <c r="L110" s="566">
        <v>0</v>
      </c>
      <c r="M110" s="567">
        <v>0.98646199999999995</v>
      </c>
      <c r="N110" s="373"/>
      <c r="O110" s="568">
        <v>9.8876000000000006E-2</v>
      </c>
      <c r="P110" s="569">
        <v>7.2919999999999999E-2</v>
      </c>
      <c r="Q110" s="566">
        <v>0.67923638305446776</v>
      </c>
      <c r="R110" s="566">
        <v>0.25739364542541832</v>
      </c>
      <c r="S110" s="571">
        <v>1.3999440338749471E-2</v>
      </c>
      <c r="T110" s="369"/>
      <c r="U110" s="369"/>
    </row>
    <row r="111" spans="1:21" ht="15.95" customHeight="1">
      <c r="A111" s="224">
        <v>106</v>
      </c>
      <c r="B111" s="585">
        <v>674</v>
      </c>
      <c r="C111" s="264" t="s">
        <v>615</v>
      </c>
      <c r="D111" s="565">
        <v>0</v>
      </c>
      <c r="E111" s="566">
        <v>0</v>
      </c>
      <c r="F111" s="566">
        <v>0</v>
      </c>
      <c r="G111" s="566">
        <v>0</v>
      </c>
      <c r="H111" s="566">
        <v>0</v>
      </c>
      <c r="I111" s="566">
        <v>0</v>
      </c>
      <c r="J111" s="566">
        <v>0</v>
      </c>
      <c r="K111" s="566">
        <v>0</v>
      </c>
      <c r="L111" s="566">
        <v>0</v>
      </c>
      <c r="M111" s="567">
        <v>0.685782</v>
      </c>
      <c r="N111" s="373"/>
      <c r="O111" s="568">
        <v>0.10582999999999999</v>
      </c>
      <c r="P111" s="569">
        <v>9.9881999999999999E-2</v>
      </c>
      <c r="Q111" s="566">
        <v>0.69395493887143789</v>
      </c>
      <c r="R111" s="566">
        <v>0.22902533276084155</v>
      </c>
      <c r="S111" s="571">
        <v>2.9251742807839109E-2</v>
      </c>
      <c r="T111" s="369"/>
      <c r="U111" s="369"/>
    </row>
    <row r="112" spans="1:21" ht="15.95" customHeight="1">
      <c r="A112" s="224">
        <v>107</v>
      </c>
      <c r="B112" s="585">
        <v>679</v>
      </c>
      <c r="C112" s="264" t="s">
        <v>447</v>
      </c>
      <c r="D112" s="565">
        <v>1.358086727418413E-4</v>
      </c>
      <c r="E112" s="566">
        <v>0</v>
      </c>
      <c r="F112" s="566">
        <v>0</v>
      </c>
      <c r="G112" s="566">
        <v>4.5406738058130778E-5</v>
      </c>
      <c r="H112" s="566">
        <v>0</v>
      </c>
      <c r="I112" s="566">
        <v>0</v>
      </c>
      <c r="J112" s="566">
        <v>0</v>
      </c>
      <c r="K112" s="566">
        <v>2.7436095503402281E-6</v>
      </c>
      <c r="L112" s="566">
        <v>0</v>
      </c>
      <c r="M112" s="567">
        <v>0.79197899999999999</v>
      </c>
      <c r="N112" s="373"/>
      <c r="O112" s="568">
        <v>0.21042</v>
      </c>
      <c r="P112" s="569">
        <v>0.16819400000000001</v>
      </c>
      <c r="Q112" s="566">
        <v>0.69919532597251433</v>
      </c>
      <c r="R112" s="566">
        <v>0.27611403293937042</v>
      </c>
      <c r="S112" s="571">
        <v>2.4382550039833226E-2</v>
      </c>
      <c r="T112" s="369"/>
      <c r="U112" s="369"/>
    </row>
    <row r="113" spans="1:21" ht="15.95" customHeight="1">
      <c r="A113" s="224">
        <v>108</v>
      </c>
      <c r="B113" s="585">
        <v>681</v>
      </c>
      <c r="C113" s="264" t="s">
        <v>645</v>
      </c>
      <c r="D113" s="565">
        <v>0</v>
      </c>
      <c r="E113" s="566">
        <v>0</v>
      </c>
      <c r="F113" s="566">
        <v>0</v>
      </c>
      <c r="G113" s="566">
        <v>0</v>
      </c>
      <c r="H113" s="566">
        <v>0</v>
      </c>
      <c r="I113" s="566">
        <v>0</v>
      </c>
      <c r="J113" s="566">
        <v>0</v>
      </c>
      <c r="K113" s="566">
        <v>0</v>
      </c>
      <c r="L113" s="566">
        <v>0</v>
      </c>
      <c r="M113" s="567">
        <v>1</v>
      </c>
      <c r="N113" s="373"/>
      <c r="O113" s="568">
        <v>0</v>
      </c>
      <c r="P113" s="569">
        <v>0</v>
      </c>
      <c r="Q113" s="566">
        <v>-5.3539496086262839E-5</v>
      </c>
      <c r="R113" s="566">
        <v>0</v>
      </c>
      <c r="S113" s="571">
        <v>0</v>
      </c>
      <c r="T113" s="369"/>
      <c r="U113" s="369"/>
    </row>
    <row r="114" spans="1:21" ht="15.95" customHeight="1">
      <c r="A114" s="224">
        <v>109</v>
      </c>
      <c r="B114" s="587">
        <v>691</v>
      </c>
      <c r="C114" s="363" t="s">
        <v>646</v>
      </c>
      <c r="D114" s="578">
        <v>1.1787576628824509E-2</v>
      </c>
      <c r="E114" s="579">
        <v>1.17175490507273E-2</v>
      </c>
      <c r="F114" s="579">
        <v>1.685051067262187E-3</v>
      </c>
      <c r="G114" s="579">
        <v>6.8038475665217106E-3</v>
      </c>
      <c r="H114" s="579">
        <v>2.5106183554851245E-3</v>
      </c>
      <c r="I114" s="579">
        <v>2.3805386377660923E-3</v>
      </c>
      <c r="J114" s="579">
        <v>3.5253199572013786E-4</v>
      </c>
      <c r="K114" s="579">
        <v>3.4580855018772776E-3</v>
      </c>
      <c r="L114" s="579">
        <v>1.2907219843301822E-2</v>
      </c>
      <c r="M114" s="580">
        <v>0.45348899999999998</v>
      </c>
      <c r="N114" s="375"/>
      <c r="O114" s="581">
        <v>2.3029999999999999E-3</v>
      </c>
      <c r="P114" s="582">
        <v>2.2959999999999999E-3</v>
      </c>
      <c r="Q114" s="579">
        <v>0.411762141583083</v>
      </c>
      <c r="R114" s="579">
        <v>1.2667424702023082E-2</v>
      </c>
      <c r="S114" s="583">
        <v>3.3035186293432189E-5</v>
      </c>
      <c r="T114" s="369"/>
      <c r="U114" s="369"/>
    </row>
    <row r="115" spans="1:21" ht="7.5" customHeight="1">
      <c r="B115" s="369"/>
      <c r="C115" s="369"/>
      <c r="D115" s="369"/>
      <c r="E115" s="369"/>
      <c r="F115" s="369"/>
      <c r="G115" s="369"/>
      <c r="H115" s="369"/>
      <c r="I115" s="369"/>
      <c r="J115" s="369"/>
      <c r="K115" s="369"/>
      <c r="L115" s="369"/>
      <c r="M115" s="369"/>
      <c r="N115" s="369"/>
      <c r="O115" s="369"/>
      <c r="P115" s="369"/>
      <c r="Q115" s="369"/>
      <c r="R115" s="369"/>
    </row>
  </sheetData>
  <mergeCells count="10">
    <mergeCell ref="U17:Y20"/>
    <mergeCell ref="P3:P4"/>
    <mergeCell ref="Q3:Q4"/>
    <mergeCell ref="R3:R4"/>
    <mergeCell ref="S3:S4"/>
    <mergeCell ref="B3:C5"/>
    <mergeCell ref="D3:E3"/>
    <mergeCell ref="F3:L3"/>
    <mergeCell ref="M3:M4"/>
    <mergeCell ref="O3:O4"/>
  </mergeCells>
  <phoneticPr fontId="4"/>
  <hyperlinks>
    <hyperlink ref="U17" r:id="rId1"/>
  </hyperlinks>
  <pageMargins left="0.7" right="0.7" top="0.75" bottom="0.75" header="0.3" footer="0.3"/>
  <pageSetup paperSize="8" scale="55" orientation="portrait" r:id="rId2"/>
  <headerFooter>
    <oddHeader>&amp;L&amp;9&amp;F&amp;R&amp;9 11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29"/>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ColWidth="8.75" defaultRowHeight="13.5"/>
  <cols>
    <col min="1" max="1" width="3" style="234" customWidth="1"/>
    <col min="2" max="2" width="5.5" style="234" customWidth="1"/>
    <col min="3" max="3" width="30.125" style="234" customWidth="1"/>
    <col min="4" max="131" width="9.875" style="234" customWidth="1"/>
    <col min="132" max="132" width="1.5" style="234" customWidth="1"/>
    <col min="133" max="16384" width="8.75" style="234"/>
  </cols>
  <sheetData>
    <row r="1" spans="1:131" ht="21.75" customHeight="1">
      <c r="A1" s="231"/>
      <c r="B1" s="232" t="s">
        <v>783</v>
      </c>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row>
    <row r="2" spans="1:131">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c r="DI2" s="108">
        <v>110</v>
      </c>
      <c r="DJ2" s="108">
        <v>111</v>
      </c>
      <c r="DK2" s="108">
        <v>112</v>
      </c>
      <c r="DL2" s="108">
        <v>113</v>
      </c>
      <c r="DM2" s="108">
        <v>114</v>
      </c>
      <c r="DN2" s="108">
        <v>115</v>
      </c>
      <c r="DO2" s="108">
        <v>116</v>
      </c>
      <c r="DP2" s="108">
        <v>117</v>
      </c>
      <c r="DQ2" s="108">
        <v>118</v>
      </c>
      <c r="DR2" s="108">
        <v>119</v>
      </c>
      <c r="DS2" s="108">
        <v>120</v>
      </c>
      <c r="DT2" s="108">
        <v>121</v>
      </c>
      <c r="DU2" s="108">
        <v>122</v>
      </c>
      <c r="DV2" s="108">
        <v>123</v>
      </c>
      <c r="DW2" s="108">
        <v>124</v>
      </c>
      <c r="DX2" s="108">
        <v>125</v>
      </c>
      <c r="DY2" s="108">
        <v>126</v>
      </c>
      <c r="DZ2" s="108">
        <v>127</v>
      </c>
      <c r="EA2" s="108">
        <v>128</v>
      </c>
    </row>
    <row r="3" spans="1:131">
      <c r="A3" s="63"/>
      <c r="B3" s="231"/>
      <c r="C3" s="63"/>
      <c r="D3" s="108"/>
      <c r="E3" s="108"/>
      <c r="F3" s="108"/>
      <c r="G3" s="10"/>
      <c r="H3" s="10"/>
      <c r="I3" s="10"/>
      <c r="J3" s="10"/>
      <c r="K3" s="10"/>
      <c r="L3" s="10"/>
      <c r="M3" s="10"/>
      <c r="N3" s="10"/>
      <c r="O3" s="235"/>
      <c r="P3" s="63"/>
      <c r="Q3" s="10"/>
      <c r="R3" s="10"/>
      <c r="S3" s="235" t="s">
        <v>729</v>
      </c>
      <c r="T3" s="10"/>
      <c r="U3" s="10"/>
      <c r="V3" s="10"/>
      <c r="W3" s="10"/>
      <c r="X3" s="10"/>
      <c r="Y3" s="10"/>
      <c r="Z3" s="10"/>
      <c r="AA3" s="235"/>
      <c r="AB3" s="10"/>
      <c r="AC3" s="63"/>
      <c r="AD3" s="10"/>
      <c r="AE3" s="235"/>
      <c r="AF3" s="10"/>
      <c r="AG3" s="10"/>
      <c r="AH3" s="10"/>
      <c r="AI3" s="235" t="s">
        <v>729</v>
      </c>
      <c r="AJ3" s="10"/>
      <c r="AK3" s="10"/>
      <c r="AL3" s="10"/>
      <c r="AM3" s="235"/>
      <c r="AN3" s="10"/>
      <c r="AO3" s="10"/>
      <c r="AP3" s="63"/>
      <c r="AQ3" s="10"/>
      <c r="AR3" s="10"/>
      <c r="AS3" s="10"/>
      <c r="AT3" s="10"/>
      <c r="AU3" s="10"/>
      <c r="AV3" s="10"/>
      <c r="AW3" s="10"/>
      <c r="AX3" s="10"/>
      <c r="AY3" s="235" t="s">
        <v>729</v>
      </c>
      <c r="AZ3" s="10"/>
      <c r="BA3" s="10"/>
      <c r="BB3" s="10"/>
      <c r="BC3" s="63"/>
      <c r="BD3" s="10"/>
      <c r="BE3" s="10"/>
      <c r="BF3" s="10"/>
      <c r="BG3" s="235"/>
      <c r="BH3" s="10"/>
      <c r="BI3" s="235"/>
      <c r="BJ3" s="10"/>
      <c r="BK3" s="10"/>
      <c r="BL3" s="10"/>
      <c r="BM3" s="63"/>
      <c r="BN3" s="10"/>
      <c r="BO3" s="235" t="s">
        <v>729</v>
      </c>
      <c r="BP3" s="63"/>
      <c r="BQ3" s="63"/>
      <c r="BR3" s="10"/>
      <c r="BS3" s="10"/>
      <c r="BT3" s="10"/>
      <c r="BU3" s="10"/>
      <c r="BV3" s="10"/>
      <c r="BW3" s="10"/>
      <c r="BX3" s="10"/>
      <c r="BY3" s="10"/>
      <c r="BZ3" s="10"/>
      <c r="CA3" s="10"/>
      <c r="CB3" s="10"/>
      <c r="CC3" s="63"/>
      <c r="CD3" s="10"/>
      <c r="CE3" s="235" t="s">
        <v>729</v>
      </c>
      <c r="CF3" s="10"/>
      <c r="CG3" s="10"/>
      <c r="CH3" s="10"/>
      <c r="CI3" s="235" t="s">
        <v>729</v>
      </c>
      <c r="CJ3" s="10"/>
      <c r="CK3" s="10"/>
      <c r="CL3" s="10"/>
      <c r="CM3" s="10"/>
      <c r="CN3" s="10"/>
      <c r="CO3" s="10"/>
      <c r="CP3" s="63"/>
      <c r="CQ3" s="10"/>
      <c r="CR3" s="10"/>
      <c r="CS3" s="63"/>
      <c r="CT3" s="10"/>
      <c r="CU3" s="235" t="s">
        <v>729</v>
      </c>
      <c r="CV3" s="10"/>
      <c r="CW3" s="10"/>
      <c r="CX3" s="10"/>
      <c r="CY3" s="10"/>
      <c r="CZ3" s="10"/>
      <c r="DA3" s="10"/>
      <c r="DB3" s="10"/>
      <c r="DC3" s="63"/>
      <c r="DD3" s="10"/>
      <c r="DE3" s="10"/>
      <c r="DF3" s="10"/>
      <c r="DG3" s="10"/>
      <c r="DH3" s="10"/>
      <c r="DI3" s="10"/>
      <c r="DJ3" s="10"/>
      <c r="DK3" s="235" t="s">
        <v>729</v>
      </c>
      <c r="DL3" s="10"/>
      <c r="DM3" s="10"/>
      <c r="DN3" s="10"/>
      <c r="DO3" s="10"/>
      <c r="DP3" s="63"/>
      <c r="DQ3" s="10"/>
      <c r="DR3" s="10"/>
      <c r="DS3" s="10"/>
      <c r="DT3" s="10"/>
      <c r="DU3" s="10"/>
      <c r="DV3" s="10"/>
      <c r="DW3" s="10"/>
      <c r="DX3" s="10"/>
      <c r="DY3" s="10"/>
      <c r="DZ3" s="10"/>
      <c r="EA3" s="235" t="s">
        <v>729</v>
      </c>
    </row>
    <row r="4" spans="1:131">
      <c r="A4" s="63"/>
      <c r="B4" s="680" t="s">
        <v>619</v>
      </c>
      <c r="C4" s="681"/>
      <c r="D4" s="236" t="s">
        <v>448</v>
      </c>
      <c r="E4" s="237" t="s">
        <v>450</v>
      </c>
      <c r="F4" s="237" t="s">
        <v>451</v>
      </c>
      <c r="G4" s="237" t="s">
        <v>452</v>
      </c>
      <c r="H4" s="237" t="s">
        <v>453</v>
      </c>
      <c r="I4" s="237" t="s">
        <v>454</v>
      </c>
      <c r="J4" s="237" t="s">
        <v>455</v>
      </c>
      <c r="K4" s="237" t="s">
        <v>457</v>
      </c>
      <c r="L4" s="237" t="s">
        <v>459</v>
      </c>
      <c r="M4" s="237" t="s">
        <v>460</v>
      </c>
      <c r="N4" s="237" t="s">
        <v>462</v>
      </c>
      <c r="O4" s="237" t="s">
        <v>463</v>
      </c>
      <c r="P4" s="237" t="s">
        <v>464</v>
      </c>
      <c r="Q4" s="237" t="s">
        <v>466</v>
      </c>
      <c r="R4" s="237" t="s">
        <v>468</v>
      </c>
      <c r="S4" s="237" t="s">
        <v>469</v>
      </c>
      <c r="T4" s="237" t="s">
        <v>470</v>
      </c>
      <c r="U4" s="237" t="s">
        <v>471</v>
      </c>
      <c r="V4" s="237" t="s">
        <v>472</v>
      </c>
      <c r="W4" s="237" t="s">
        <v>473</v>
      </c>
      <c r="X4" s="237" t="s">
        <v>474</v>
      </c>
      <c r="Y4" s="237" t="s">
        <v>476</v>
      </c>
      <c r="Z4" s="237" t="s">
        <v>478</v>
      </c>
      <c r="AA4" s="237" t="s">
        <v>479</v>
      </c>
      <c r="AB4" s="237" t="s">
        <v>480</v>
      </c>
      <c r="AC4" s="237" t="s">
        <v>481</v>
      </c>
      <c r="AD4" s="237" t="s">
        <v>483</v>
      </c>
      <c r="AE4" s="237" t="s">
        <v>484</v>
      </c>
      <c r="AF4" s="237" t="s">
        <v>485</v>
      </c>
      <c r="AG4" s="237" t="s">
        <v>486</v>
      </c>
      <c r="AH4" s="237" t="s">
        <v>487</v>
      </c>
      <c r="AI4" s="237" t="s">
        <v>489</v>
      </c>
      <c r="AJ4" s="237" t="s">
        <v>490</v>
      </c>
      <c r="AK4" s="237" t="s">
        <v>491</v>
      </c>
      <c r="AL4" s="237" t="s">
        <v>492</v>
      </c>
      <c r="AM4" s="237" t="s">
        <v>493</v>
      </c>
      <c r="AN4" s="237" t="s">
        <v>494</v>
      </c>
      <c r="AO4" s="237" t="s">
        <v>495</v>
      </c>
      <c r="AP4" s="237" t="s">
        <v>497</v>
      </c>
      <c r="AQ4" s="237" t="s">
        <v>498</v>
      </c>
      <c r="AR4" s="237" t="s">
        <v>499</v>
      </c>
      <c r="AS4" s="237" t="s">
        <v>500</v>
      </c>
      <c r="AT4" s="237" t="s">
        <v>502</v>
      </c>
      <c r="AU4" s="237" t="s">
        <v>503</v>
      </c>
      <c r="AV4" s="237" t="s">
        <v>505</v>
      </c>
      <c r="AW4" s="237" t="s">
        <v>507</v>
      </c>
      <c r="AX4" s="237" t="s">
        <v>509</v>
      </c>
      <c r="AY4" s="237" t="s">
        <v>511</v>
      </c>
      <c r="AZ4" s="237" t="s">
        <v>513</v>
      </c>
      <c r="BA4" s="237" t="s">
        <v>515</v>
      </c>
      <c r="BB4" s="237" t="s">
        <v>517</v>
      </c>
      <c r="BC4" s="237" t="s">
        <v>519</v>
      </c>
      <c r="BD4" s="237" t="s">
        <v>521</v>
      </c>
      <c r="BE4" s="237" t="s">
        <v>523</v>
      </c>
      <c r="BF4" s="237" t="s">
        <v>525</v>
      </c>
      <c r="BG4" s="237" t="s">
        <v>527</v>
      </c>
      <c r="BH4" s="237" t="s">
        <v>529</v>
      </c>
      <c r="BI4" s="237" t="s">
        <v>531</v>
      </c>
      <c r="BJ4" s="237">
        <v>355</v>
      </c>
      <c r="BK4" s="237" t="s">
        <v>534</v>
      </c>
      <c r="BL4" s="237" t="s">
        <v>536</v>
      </c>
      <c r="BM4" s="237" t="s">
        <v>537</v>
      </c>
      <c r="BN4" s="237">
        <v>410</v>
      </c>
      <c r="BO4" s="237">
        <v>411</v>
      </c>
      <c r="BP4" s="237" t="s">
        <v>541</v>
      </c>
      <c r="BQ4" s="237" t="s">
        <v>543</v>
      </c>
      <c r="BR4" s="237" t="s">
        <v>545</v>
      </c>
      <c r="BS4" s="237" t="s">
        <v>547</v>
      </c>
      <c r="BT4" s="237" t="s">
        <v>549</v>
      </c>
      <c r="BU4" s="237" t="s">
        <v>551</v>
      </c>
      <c r="BV4" s="237" t="s">
        <v>553</v>
      </c>
      <c r="BW4" s="237">
        <v>510</v>
      </c>
      <c r="BX4" s="237">
        <v>511</v>
      </c>
      <c r="BY4" s="237" t="s">
        <v>557</v>
      </c>
      <c r="BZ4" s="237" t="s">
        <v>559</v>
      </c>
      <c r="CA4" s="237" t="s">
        <v>560</v>
      </c>
      <c r="CB4" s="237" t="s">
        <v>561</v>
      </c>
      <c r="CC4" s="237" t="s">
        <v>562</v>
      </c>
      <c r="CD4" s="237" t="s">
        <v>564</v>
      </c>
      <c r="CE4" s="237" t="s">
        <v>566</v>
      </c>
      <c r="CF4" s="237" t="s">
        <v>568</v>
      </c>
      <c r="CG4" s="237" t="s">
        <v>570</v>
      </c>
      <c r="CH4" s="237" t="s">
        <v>572</v>
      </c>
      <c r="CI4" s="237" t="s">
        <v>574</v>
      </c>
      <c r="CJ4" s="237" t="s">
        <v>576</v>
      </c>
      <c r="CK4" s="237" t="s">
        <v>578</v>
      </c>
      <c r="CL4" s="237" t="s">
        <v>580</v>
      </c>
      <c r="CM4" s="237" t="s">
        <v>582</v>
      </c>
      <c r="CN4" s="237" t="s">
        <v>584</v>
      </c>
      <c r="CO4" s="237" t="s">
        <v>586</v>
      </c>
      <c r="CP4" s="237" t="s">
        <v>588</v>
      </c>
      <c r="CQ4" s="237" t="s">
        <v>590</v>
      </c>
      <c r="CR4" s="237">
        <v>632</v>
      </c>
      <c r="CS4" s="237" t="s">
        <v>592</v>
      </c>
      <c r="CT4" s="237" t="s">
        <v>594</v>
      </c>
      <c r="CU4" s="237" t="s">
        <v>596</v>
      </c>
      <c r="CV4" s="237" t="s">
        <v>598</v>
      </c>
      <c r="CW4" s="237" t="s">
        <v>599</v>
      </c>
      <c r="CX4" s="237" t="s">
        <v>601</v>
      </c>
      <c r="CY4" s="237" t="s">
        <v>603</v>
      </c>
      <c r="CZ4" s="237" t="s">
        <v>605</v>
      </c>
      <c r="DA4" s="237" t="s">
        <v>607</v>
      </c>
      <c r="DB4" s="237" t="s">
        <v>609</v>
      </c>
      <c r="DC4" s="237" t="s">
        <v>611</v>
      </c>
      <c r="DD4" s="237" t="s">
        <v>613</v>
      </c>
      <c r="DE4" s="237" t="s">
        <v>614</v>
      </c>
      <c r="DF4" s="237" t="s">
        <v>616</v>
      </c>
      <c r="DG4" s="237" t="s">
        <v>617</v>
      </c>
      <c r="DH4" s="237" t="s">
        <v>618</v>
      </c>
      <c r="DI4" s="238" t="s">
        <v>730</v>
      </c>
      <c r="DJ4" s="239" t="s">
        <v>731</v>
      </c>
      <c r="DK4" s="237" t="s">
        <v>732</v>
      </c>
      <c r="DL4" s="237" t="s">
        <v>733</v>
      </c>
      <c r="DM4" s="237" t="s">
        <v>734</v>
      </c>
      <c r="DN4" s="237" t="s">
        <v>735</v>
      </c>
      <c r="DO4" s="240" t="s">
        <v>736</v>
      </c>
      <c r="DP4" s="238" t="s">
        <v>737</v>
      </c>
      <c r="DQ4" s="241" t="s">
        <v>738</v>
      </c>
      <c r="DR4" s="239" t="s">
        <v>739</v>
      </c>
      <c r="DS4" s="240" t="s">
        <v>740</v>
      </c>
      <c r="DT4" s="242" t="s">
        <v>741</v>
      </c>
      <c r="DU4" s="238" t="s">
        <v>742</v>
      </c>
      <c r="DV4" s="241" t="s">
        <v>743</v>
      </c>
      <c r="DW4" s="239">
        <v>851</v>
      </c>
      <c r="DX4" s="240" t="s">
        <v>744</v>
      </c>
      <c r="DY4" s="242" t="s">
        <v>745</v>
      </c>
      <c r="DZ4" s="238" t="s">
        <v>746</v>
      </c>
      <c r="EA4" s="241" t="s">
        <v>747</v>
      </c>
    </row>
    <row r="5" spans="1:131" ht="42">
      <c r="A5" s="243"/>
      <c r="B5" s="682"/>
      <c r="C5" s="683"/>
      <c r="D5" s="244" t="s">
        <v>449</v>
      </c>
      <c r="E5" s="245" t="s">
        <v>40</v>
      </c>
      <c r="F5" s="245" t="s">
        <v>43</v>
      </c>
      <c r="G5" s="245" t="s">
        <v>46</v>
      </c>
      <c r="H5" s="245" t="s">
        <v>52</v>
      </c>
      <c r="I5" s="245" t="s">
        <v>58</v>
      </c>
      <c r="J5" s="245" t="s">
        <v>456</v>
      </c>
      <c r="K5" s="245" t="s">
        <v>458</v>
      </c>
      <c r="L5" s="245" t="s">
        <v>79</v>
      </c>
      <c r="M5" s="245" t="s">
        <v>461</v>
      </c>
      <c r="N5" s="245" t="s">
        <v>86</v>
      </c>
      <c r="O5" s="245" t="s">
        <v>88</v>
      </c>
      <c r="P5" s="245" t="s">
        <v>465</v>
      </c>
      <c r="Q5" s="245" t="s">
        <v>467</v>
      </c>
      <c r="R5" s="245" t="s">
        <v>109</v>
      </c>
      <c r="S5" s="245" t="s">
        <v>111</v>
      </c>
      <c r="T5" s="245" t="s">
        <v>118</v>
      </c>
      <c r="U5" s="245" t="s">
        <v>123</v>
      </c>
      <c r="V5" s="245" t="s">
        <v>125</v>
      </c>
      <c r="W5" s="245" t="s">
        <v>127</v>
      </c>
      <c r="X5" s="245" t="s">
        <v>475</v>
      </c>
      <c r="Y5" s="246" t="s">
        <v>477</v>
      </c>
      <c r="Z5" s="245" t="s">
        <v>139</v>
      </c>
      <c r="AA5" s="245" t="s">
        <v>141</v>
      </c>
      <c r="AB5" s="245" t="s">
        <v>143</v>
      </c>
      <c r="AC5" s="245" t="s">
        <v>482</v>
      </c>
      <c r="AD5" s="245" t="s">
        <v>156</v>
      </c>
      <c r="AE5" s="245" t="s">
        <v>158</v>
      </c>
      <c r="AF5" s="245" t="s">
        <v>160</v>
      </c>
      <c r="AG5" s="245" t="s">
        <v>161</v>
      </c>
      <c r="AH5" s="245" t="s">
        <v>488</v>
      </c>
      <c r="AI5" s="245" t="s">
        <v>171</v>
      </c>
      <c r="AJ5" s="245" t="s">
        <v>176</v>
      </c>
      <c r="AK5" s="245" t="s">
        <v>181</v>
      </c>
      <c r="AL5" s="245" t="s">
        <v>183</v>
      </c>
      <c r="AM5" s="245" t="s">
        <v>188</v>
      </c>
      <c r="AN5" s="245" t="s">
        <v>192</v>
      </c>
      <c r="AO5" s="245" t="s">
        <v>496</v>
      </c>
      <c r="AP5" s="245" t="s">
        <v>202</v>
      </c>
      <c r="AQ5" s="245" t="s">
        <v>204</v>
      </c>
      <c r="AR5" s="245" t="s">
        <v>207</v>
      </c>
      <c r="AS5" s="245" t="s">
        <v>501</v>
      </c>
      <c r="AT5" s="245" t="s">
        <v>217</v>
      </c>
      <c r="AU5" s="245" t="s">
        <v>504</v>
      </c>
      <c r="AV5" s="245" t="s">
        <v>506</v>
      </c>
      <c r="AW5" s="245" t="s">
        <v>508</v>
      </c>
      <c r="AX5" s="245" t="s">
        <v>510</v>
      </c>
      <c r="AY5" s="245" t="s">
        <v>512</v>
      </c>
      <c r="AZ5" s="245" t="s">
        <v>514</v>
      </c>
      <c r="BA5" s="245" t="s">
        <v>516</v>
      </c>
      <c r="BB5" s="245" t="s">
        <v>518</v>
      </c>
      <c r="BC5" s="245" t="s">
        <v>520</v>
      </c>
      <c r="BD5" s="245" t="s">
        <v>522</v>
      </c>
      <c r="BE5" s="245" t="s">
        <v>524</v>
      </c>
      <c r="BF5" s="245" t="s">
        <v>526</v>
      </c>
      <c r="BG5" s="245" t="s">
        <v>528</v>
      </c>
      <c r="BH5" s="245" t="s">
        <v>530</v>
      </c>
      <c r="BI5" s="245" t="s">
        <v>532</v>
      </c>
      <c r="BJ5" s="245" t="s">
        <v>533</v>
      </c>
      <c r="BK5" s="245" t="s">
        <v>535</v>
      </c>
      <c r="BL5" s="245" t="s">
        <v>25</v>
      </c>
      <c r="BM5" s="245" t="s">
        <v>538</v>
      </c>
      <c r="BN5" s="245" t="s">
        <v>539</v>
      </c>
      <c r="BO5" s="245" t="s">
        <v>540</v>
      </c>
      <c r="BP5" s="245" t="s">
        <v>542</v>
      </c>
      <c r="BQ5" s="245" t="s">
        <v>544</v>
      </c>
      <c r="BR5" s="245" t="s">
        <v>546</v>
      </c>
      <c r="BS5" s="245" t="s">
        <v>548</v>
      </c>
      <c r="BT5" s="245" t="s">
        <v>550</v>
      </c>
      <c r="BU5" s="245" t="s">
        <v>552</v>
      </c>
      <c r="BV5" s="245" t="s">
        <v>554</v>
      </c>
      <c r="BW5" s="245" t="s">
        <v>555</v>
      </c>
      <c r="BX5" s="245" t="s">
        <v>556</v>
      </c>
      <c r="BY5" s="245" t="s">
        <v>558</v>
      </c>
      <c r="BZ5" s="245" t="s">
        <v>347</v>
      </c>
      <c r="CA5" s="245" t="s">
        <v>350</v>
      </c>
      <c r="CB5" s="245" t="s">
        <v>353</v>
      </c>
      <c r="CC5" s="245" t="s">
        <v>563</v>
      </c>
      <c r="CD5" s="245" t="s">
        <v>643</v>
      </c>
      <c r="CE5" s="245" t="s">
        <v>567</v>
      </c>
      <c r="CF5" s="245" t="s">
        <v>569</v>
      </c>
      <c r="CG5" s="245" t="s">
        <v>571</v>
      </c>
      <c r="CH5" s="245" t="s">
        <v>573</v>
      </c>
      <c r="CI5" s="245" t="s">
        <v>575</v>
      </c>
      <c r="CJ5" s="245" t="s">
        <v>577</v>
      </c>
      <c r="CK5" s="245" t="s">
        <v>579</v>
      </c>
      <c r="CL5" s="245" t="s">
        <v>581</v>
      </c>
      <c r="CM5" s="245" t="s">
        <v>583</v>
      </c>
      <c r="CN5" s="245" t="s">
        <v>585</v>
      </c>
      <c r="CO5" s="245" t="s">
        <v>587</v>
      </c>
      <c r="CP5" s="245" t="s">
        <v>589</v>
      </c>
      <c r="CQ5" s="245" t="s">
        <v>591</v>
      </c>
      <c r="CR5" s="245" t="s">
        <v>644</v>
      </c>
      <c r="CS5" s="245" t="s">
        <v>593</v>
      </c>
      <c r="CT5" s="245" t="s">
        <v>595</v>
      </c>
      <c r="CU5" s="245" t="s">
        <v>597</v>
      </c>
      <c r="CV5" s="245" t="s">
        <v>422</v>
      </c>
      <c r="CW5" s="245" t="s">
        <v>600</v>
      </c>
      <c r="CX5" s="245" t="s">
        <v>602</v>
      </c>
      <c r="CY5" s="245" t="s">
        <v>604</v>
      </c>
      <c r="CZ5" s="245" t="s">
        <v>606</v>
      </c>
      <c r="DA5" s="245" t="s">
        <v>608</v>
      </c>
      <c r="DB5" s="245" t="s">
        <v>610</v>
      </c>
      <c r="DC5" s="245" t="s">
        <v>612</v>
      </c>
      <c r="DD5" s="245" t="s">
        <v>445</v>
      </c>
      <c r="DE5" s="245" t="s">
        <v>615</v>
      </c>
      <c r="DF5" s="245" t="s">
        <v>447</v>
      </c>
      <c r="DG5" s="245" t="s">
        <v>645</v>
      </c>
      <c r="DH5" s="245" t="s">
        <v>646</v>
      </c>
      <c r="DI5" s="247" t="s">
        <v>651</v>
      </c>
      <c r="DJ5" s="248" t="s">
        <v>748</v>
      </c>
      <c r="DK5" s="245" t="s">
        <v>749</v>
      </c>
      <c r="DL5" s="245" t="s">
        <v>750</v>
      </c>
      <c r="DM5" s="245" t="s">
        <v>751</v>
      </c>
      <c r="DN5" s="245" t="s">
        <v>752</v>
      </c>
      <c r="DO5" s="249" t="s">
        <v>753</v>
      </c>
      <c r="DP5" s="250" t="s">
        <v>754</v>
      </c>
      <c r="DQ5" s="251" t="s">
        <v>755</v>
      </c>
      <c r="DR5" s="248" t="s">
        <v>756</v>
      </c>
      <c r="DS5" s="249" t="s">
        <v>775</v>
      </c>
      <c r="DT5" s="252" t="s">
        <v>776</v>
      </c>
      <c r="DU5" s="247" t="s">
        <v>757</v>
      </c>
      <c r="DV5" s="251" t="s">
        <v>758</v>
      </c>
      <c r="DW5" s="248" t="s">
        <v>759</v>
      </c>
      <c r="DX5" s="249" t="s">
        <v>760</v>
      </c>
      <c r="DY5" s="252" t="s">
        <v>779</v>
      </c>
      <c r="DZ5" s="250" t="s">
        <v>777</v>
      </c>
      <c r="EA5" s="251" t="s">
        <v>761</v>
      </c>
    </row>
    <row r="6" spans="1:131">
      <c r="A6" s="224">
        <v>1</v>
      </c>
      <c r="B6" s="253" t="s">
        <v>448</v>
      </c>
      <c r="C6" s="254" t="s">
        <v>449</v>
      </c>
      <c r="D6" s="255">
        <v>10551</v>
      </c>
      <c r="E6" s="256">
        <v>6827</v>
      </c>
      <c r="F6" s="256">
        <v>227</v>
      </c>
      <c r="G6" s="256">
        <v>8</v>
      </c>
      <c r="H6" s="256">
        <v>0</v>
      </c>
      <c r="I6" s="256">
        <v>0</v>
      </c>
      <c r="J6" s="256">
        <v>0</v>
      </c>
      <c r="K6" s="256">
        <v>144086</v>
      </c>
      <c r="L6" s="256">
        <v>11570</v>
      </c>
      <c r="M6" s="256">
        <v>41730</v>
      </c>
      <c r="N6" s="256">
        <v>0</v>
      </c>
      <c r="O6" s="256">
        <v>2815</v>
      </c>
      <c r="P6" s="256">
        <v>464</v>
      </c>
      <c r="Q6" s="256">
        <v>8</v>
      </c>
      <c r="R6" s="256">
        <v>0</v>
      </c>
      <c r="S6" s="256">
        <v>185</v>
      </c>
      <c r="T6" s="256">
        <v>2</v>
      </c>
      <c r="U6" s="256">
        <v>0</v>
      </c>
      <c r="V6" s="256">
        <v>0</v>
      </c>
      <c r="W6" s="256">
        <v>0</v>
      </c>
      <c r="X6" s="256">
        <v>0</v>
      </c>
      <c r="Y6" s="256">
        <v>43</v>
      </c>
      <c r="Z6" s="256">
        <v>0</v>
      </c>
      <c r="AA6" s="256">
        <v>101</v>
      </c>
      <c r="AB6" s="256">
        <v>867</v>
      </c>
      <c r="AC6" s="256">
        <v>120</v>
      </c>
      <c r="AD6" s="256">
        <v>0</v>
      </c>
      <c r="AE6" s="256">
        <v>0</v>
      </c>
      <c r="AF6" s="256">
        <v>0</v>
      </c>
      <c r="AG6" s="256">
        <v>20550</v>
      </c>
      <c r="AH6" s="256">
        <v>0</v>
      </c>
      <c r="AI6" s="256">
        <v>0</v>
      </c>
      <c r="AJ6" s="256">
        <v>0</v>
      </c>
      <c r="AK6" s="256">
        <v>0</v>
      </c>
      <c r="AL6" s="256">
        <v>146</v>
      </c>
      <c r="AM6" s="256">
        <v>0</v>
      </c>
      <c r="AN6" s="256">
        <v>0</v>
      </c>
      <c r="AO6" s="256">
        <v>0</v>
      </c>
      <c r="AP6" s="256">
        <v>0</v>
      </c>
      <c r="AQ6" s="256">
        <v>0</v>
      </c>
      <c r="AR6" s="256">
        <v>3</v>
      </c>
      <c r="AS6" s="256">
        <v>0</v>
      </c>
      <c r="AT6" s="256">
        <v>0</v>
      </c>
      <c r="AU6" s="256">
        <v>0</v>
      </c>
      <c r="AV6" s="256">
        <v>0</v>
      </c>
      <c r="AW6" s="256">
        <v>0</v>
      </c>
      <c r="AX6" s="256">
        <v>0</v>
      </c>
      <c r="AY6" s="256">
        <v>0</v>
      </c>
      <c r="AZ6" s="256">
        <v>0</v>
      </c>
      <c r="BA6" s="256">
        <v>0</v>
      </c>
      <c r="BB6" s="256">
        <v>0</v>
      </c>
      <c r="BC6" s="256">
        <v>0</v>
      </c>
      <c r="BD6" s="256">
        <v>0</v>
      </c>
      <c r="BE6" s="256">
        <v>0</v>
      </c>
      <c r="BF6" s="256">
        <v>0</v>
      </c>
      <c r="BG6" s="256">
        <v>0</v>
      </c>
      <c r="BH6" s="256">
        <v>0</v>
      </c>
      <c r="BI6" s="256">
        <v>0</v>
      </c>
      <c r="BJ6" s="256">
        <v>0</v>
      </c>
      <c r="BK6" s="256">
        <v>0</v>
      </c>
      <c r="BL6" s="256">
        <v>627</v>
      </c>
      <c r="BM6" s="256">
        <v>0</v>
      </c>
      <c r="BN6" s="256">
        <v>517</v>
      </c>
      <c r="BO6" s="256">
        <v>471</v>
      </c>
      <c r="BP6" s="256">
        <v>4</v>
      </c>
      <c r="BQ6" s="256">
        <v>1424</v>
      </c>
      <c r="BR6" s="256">
        <v>621</v>
      </c>
      <c r="BS6" s="256">
        <v>0</v>
      </c>
      <c r="BT6" s="256">
        <v>0</v>
      </c>
      <c r="BU6" s="256">
        <v>0</v>
      </c>
      <c r="BV6" s="256">
        <v>0</v>
      </c>
      <c r="BW6" s="256">
        <v>0</v>
      </c>
      <c r="BX6" s="256">
        <v>647</v>
      </c>
      <c r="BY6" s="256">
        <v>0</v>
      </c>
      <c r="BZ6" s="256">
        <v>0</v>
      </c>
      <c r="CA6" s="256">
        <v>0</v>
      </c>
      <c r="CB6" s="256">
        <v>10</v>
      </c>
      <c r="CC6" s="256">
        <v>0</v>
      </c>
      <c r="CD6" s="256">
        <v>0</v>
      </c>
      <c r="CE6" s="256">
        <v>0</v>
      </c>
      <c r="CF6" s="256">
        <v>0</v>
      </c>
      <c r="CG6" s="256">
        <v>0</v>
      </c>
      <c r="CH6" s="256">
        <v>0</v>
      </c>
      <c r="CI6" s="256">
        <v>100</v>
      </c>
      <c r="CJ6" s="256">
        <v>0</v>
      </c>
      <c r="CK6" s="256">
        <v>0</v>
      </c>
      <c r="CL6" s="256">
        <v>0</v>
      </c>
      <c r="CM6" s="256">
        <v>0</v>
      </c>
      <c r="CN6" s="256">
        <v>0</v>
      </c>
      <c r="CO6" s="256">
        <v>0</v>
      </c>
      <c r="CP6" s="256">
        <v>23</v>
      </c>
      <c r="CQ6" s="256">
        <v>3028</v>
      </c>
      <c r="CR6" s="256">
        <v>0</v>
      </c>
      <c r="CS6" s="256">
        <v>2418</v>
      </c>
      <c r="CT6" s="256">
        <v>0</v>
      </c>
      <c r="CU6" s="256">
        <v>1850</v>
      </c>
      <c r="CV6" s="256">
        <v>2406</v>
      </c>
      <c r="CW6" s="256">
        <v>448</v>
      </c>
      <c r="CX6" s="256">
        <v>37</v>
      </c>
      <c r="CY6" s="256">
        <v>0</v>
      </c>
      <c r="CZ6" s="256">
        <v>0</v>
      </c>
      <c r="DA6" s="256">
        <v>3</v>
      </c>
      <c r="DB6" s="256">
        <v>1804</v>
      </c>
      <c r="DC6" s="256">
        <v>31461</v>
      </c>
      <c r="DD6" s="256">
        <v>24</v>
      </c>
      <c r="DE6" s="256">
        <v>849</v>
      </c>
      <c r="DF6" s="256">
        <v>2654</v>
      </c>
      <c r="DG6" s="256">
        <v>0</v>
      </c>
      <c r="DH6" s="257">
        <v>0</v>
      </c>
      <c r="DI6" s="258">
        <v>291729</v>
      </c>
      <c r="DJ6" s="259">
        <v>3614</v>
      </c>
      <c r="DK6" s="256">
        <v>142024</v>
      </c>
      <c r="DL6" s="256">
        <v>0</v>
      </c>
      <c r="DM6" s="256">
        <v>0</v>
      </c>
      <c r="DN6" s="256">
        <v>924</v>
      </c>
      <c r="DO6" s="260">
        <v>-1773</v>
      </c>
      <c r="DP6" s="258">
        <v>144789</v>
      </c>
      <c r="DQ6" s="261">
        <v>436518</v>
      </c>
      <c r="DR6" s="259">
        <v>1776</v>
      </c>
      <c r="DS6" s="260">
        <v>65551</v>
      </c>
      <c r="DT6" s="262">
        <v>67327</v>
      </c>
      <c r="DU6" s="258">
        <v>212116</v>
      </c>
      <c r="DV6" s="261">
        <v>503845</v>
      </c>
      <c r="DW6" s="259">
        <v>-170485</v>
      </c>
      <c r="DX6" s="260">
        <v>-110562</v>
      </c>
      <c r="DY6" s="262">
        <v>-281047</v>
      </c>
      <c r="DZ6" s="258">
        <v>-68931</v>
      </c>
      <c r="EA6" s="261">
        <v>222798</v>
      </c>
    </row>
    <row r="7" spans="1:131">
      <c r="A7" s="224">
        <v>2</v>
      </c>
      <c r="B7" s="263" t="s">
        <v>450</v>
      </c>
      <c r="C7" s="264" t="s">
        <v>40</v>
      </c>
      <c r="D7" s="265">
        <v>739</v>
      </c>
      <c r="E7" s="266">
        <v>6066</v>
      </c>
      <c r="F7" s="266">
        <v>420</v>
      </c>
      <c r="G7" s="266">
        <v>0</v>
      </c>
      <c r="H7" s="266">
        <v>0</v>
      </c>
      <c r="I7" s="266">
        <v>0</v>
      </c>
      <c r="J7" s="266">
        <v>0</v>
      </c>
      <c r="K7" s="266">
        <v>82528</v>
      </c>
      <c r="L7" s="266">
        <v>0</v>
      </c>
      <c r="M7" s="266">
        <v>93</v>
      </c>
      <c r="N7" s="266">
        <v>0</v>
      </c>
      <c r="O7" s="266">
        <v>257</v>
      </c>
      <c r="P7" s="266">
        <v>78</v>
      </c>
      <c r="Q7" s="266">
        <v>0</v>
      </c>
      <c r="R7" s="266">
        <v>0</v>
      </c>
      <c r="S7" s="266">
        <v>0</v>
      </c>
      <c r="T7" s="266">
        <v>0</v>
      </c>
      <c r="U7" s="266">
        <v>0</v>
      </c>
      <c r="V7" s="266">
        <v>9</v>
      </c>
      <c r="W7" s="266">
        <v>0</v>
      </c>
      <c r="X7" s="266">
        <v>0</v>
      </c>
      <c r="Y7" s="266">
        <v>0</v>
      </c>
      <c r="Z7" s="266">
        <v>0</v>
      </c>
      <c r="AA7" s="266">
        <v>0</v>
      </c>
      <c r="AB7" s="266">
        <v>4</v>
      </c>
      <c r="AC7" s="266">
        <v>0</v>
      </c>
      <c r="AD7" s="266">
        <v>0</v>
      </c>
      <c r="AE7" s="266">
        <v>0</v>
      </c>
      <c r="AF7" s="266">
        <v>0</v>
      </c>
      <c r="AG7" s="266">
        <v>0</v>
      </c>
      <c r="AH7" s="266">
        <v>345</v>
      </c>
      <c r="AI7" s="266">
        <v>0</v>
      </c>
      <c r="AJ7" s="266">
        <v>0</v>
      </c>
      <c r="AK7" s="266">
        <v>1</v>
      </c>
      <c r="AL7" s="266">
        <v>0</v>
      </c>
      <c r="AM7" s="266">
        <v>0</v>
      </c>
      <c r="AN7" s="266">
        <v>0</v>
      </c>
      <c r="AO7" s="266">
        <v>0</v>
      </c>
      <c r="AP7" s="266">
        <v>0</v>
      </c>
      <c r="AQ7" s="266">
        <v>0</v>
      </c>
      <c r="AR7" s="266">
        <v>0</v>
      </c>
      <c r="AS7" s="266">
        <v>0</v>
      </c>
      <c r="AT7" s="266">
        <v>0</v>
      </c>
      <c r="AU7" s="266">
        <v>0</v>
      </c>
      <c r="AV7" s="266">
        <v>0</v>
      </c>
      <c r="AW7" s="266">
        <v>0</v>
      </c>
      <c r="AX7" s="266">
        <v>0</v>
      </c>
      <c r="AY7" s="266">
        <v>0</v>
      </c>
      <c r="AZ7" s="266">
        <v>0</v>
      </c>
      <c r="BA7" s="266">
        <v>0</v>
      </c>
      <c r="BB7" s="266">
        <v>0</v>
      </c>
      <c r="BC7" s="266">
        <v>0</v>
      </c>
      <c r="BD7" s="266">
        <v>0</v>
      </c>
      <c r="BE7" s="266">
        <v>0</v>
      </c>
      <c r="BF7" s="266">
        <v>0</v>
      </c>
      <c r="BG7" s="266">
        <v>0</v>
      </c>
      <c r="BH7" s="266">
        <v>0</v>
      </c>
      <c r="BI7" s="266">
        <v>0</v>
      </c>
      <c r="BJ7" s="266">
        <v>0</v>
      </c>
      <c r="BK7" s="266">
        <v>0</v>
      </c>
      <c r="BL7" s="266">
        <v>7</v>
      </c>
      <c r="BM7" s="266">
        <v>0</v>
      </c>
      <c r="BN7" s="266">
        <v>0</v>
      </c>
      <c r="BO7" s="266">
        <v>0</v>
      </c>
      <c r="BP7" s="266">
        <v>0</v>
      </c>
      <c r="BQ7" s="266">
        <v>0</v>
      </c>
      <c r="BR7" s="266">
        <v>0</v>
      </c>
      <c r="BS7" s="266">
        <v>0</v>
      </c>
      <c r="BT7" s="266">
        <v>0</v>
      </c>
      <c r="BU7" s="266">
        <v>0</v>
      </c>
      <c r="BV7" s="266">
        <v>0</v>
      </c>
      <c r="BW7" s="266">
        <v>0</v>
      </c>
      <c r="BX7" s="266">
        <v>0</v>
      </c>
      <c r="BY7" s="266">
        <v>0</v>
      </c>
      <c r="BZ7" s="266">
        <v>0</v>
      </c>
      <c r="CA7" s="266">
        <v>0</v>
      </c>
      <c r="CB7" s="266">
        <v>0</v>
      </c>
      <c r="CC7" s="266">
        <v>0</v>
      </c>
      <c r="CD7" s="266">
        <v>0</v>
      </c>
      <c r="CE7" s="266">
        <v>0</v>
      </c>
      <c r="CF7" s="266">
        <v>0</v>
      </c>
      <c r="CG7" s="266">
        <v>0</v>
      </c>
      <c r="CH7" s="266">
        <v>0</v>
      </c>
      <c r="CI7" s="266">
        <v>12</v>
      </c>
      <c r="CJ7" s="266">
        <v>0</v>
      </c>
      <c r="CK7" s="266">
        <v>0</v>
      </c>
      <c r="CL7" s="266">
        <v>0</v>
      </c>
      <c r="CM7" s="266">
        <v>0</v>
      </c>
      <c r="CN7" s="266">
        <v>0</v>
      </c>
      <c r="CO7" s="266">
        <v>0</v>
      </c>
      <c r="CP7" s="266">
        <v>2</v>
      </c>
      <c r="CQ7" s="266">
        <v>374</v>
      </c>
      <c r="CR7" s="266">
        <v>3066</v>
      </c>
      <c r="CS7" s="266">
        <v>324</v>
      </c>
      <c r="CT7" s="266">
        <v>0</v>
      </c>
      <c r="CU7" s="266">
        <v>280</v>
      </c>
      <c r="CV7" s="266">
        <v>434</v>
      </c>
      <c r="CW7" s="266">
        <v>0</v>
      </c>
      <c r="CX7" s="266">
        <v>0</v>
      </c>
      <c r="CY7" s="266">
        <v>0</v>
      </c>
      <c r="CZ7" s="266">
        <v>0</v>
      </c>
      <c r="DA7" s="266">
        <v>0</v>
      </c>
      <c r="DB7" s="266">
        <v>297</v>
      </c>
      <c r="DC7" s="266">
        <v>8076</v>
      </c>
      <c r="DD7" s="266">
        <v>0</v>
      </c>
      <c r="DE7" s="266">
        <v>1</v>
      </c>
      <c r="DF7" s="266">
        <v>103</v>
      </c>
      <c r="DG7" s="266">
        <v>0</v>
      </c>
      <c r="DH7" s="267">
        <v>0</v>
      </c>
      <c r="DI7" s="268">
        <v>103516</v>
      </c>
      <c r="DJ7" s="269">
        <v>0</v>
      </c>
      <c r="DK7" s="266">
        <v>13984</v>
      </c>
      <c r="DL7" s="266">
        <v>0</v>
      </c>
      <c r="DM7" s="266">
        <v>0</v>
      </c>
      <c r="DN7" s="266">
        <v>5214</v>
      </c>
      <c r="DO7" s="270">
        <v>-187</v>
      </c>
      <c r="DP7" s="268">
        <v>19011</v>
      </c>
      <c r="DQ7" s="271">
        <v>122527</v>
      </c>
      <c r="DR7" s="269">
        <v>171</v>
      </c>
      <c r="DS7" s="270">
        <v>45855</v>
      </c>
      <c r="DT7" s="272">
        <v>46026</v>
      </c>
      <c r="DU7" s="268">
        <v>65037</v>
      </c>
      <c r="DV7" s="271">
        <v>168553</v>
      </c>
      <c r="DW7" s="269">
        <v>-3585</v>
      </c>
      <c r="DX7" s="270">
        <v>-66595</v>
      </c>
      <c r="DY7" s="272">
        <v>-70180</v>
      </c>
      <c r="DZ7" s="268">
        <v>-5143</v>
      </c>
      <c r="EA7" s="271">
        <v>98373</v>
      </c>
    </row>
    <row r="8" spans="1:131">
      <c r="A8" s="224">
        <v>3</v>
      </c>
      <c r="B8" s="263" t="s">
        <v>451</v>
      </c>
      <c r="C8" s="264" t="s">
        <v>43</v>
      </c>
      <c r="D8" s="265">
        <v>7634</v>
      </c>
      <c r="E8" s="266">
        <v>3998</v>
      </c>
      <c r="F8" s="266">
        <v>0</v>
      </c>
      <c r="G8" s="266">
        <v>0</v>
      </c>
      <c r="H8" s="266">
        <v>0</v>
      </c>
      <c r="I8" s="266">
        <v>0</v>
      </c>
      <c r="J8" s="266">
        <v>0</v>
      </c>
      <c r="K8" s="266">
        <v>0</v>
      </c>
      <c r="L8" s="266">
        <v>0</v>
      </c>
      <c r="M8" s="266">
        <v>0</v>
      </c>
      <c r="N8" s="266">
        <v>0</v>
      </c>
      <c r="O8" s="266">
        <v>0</v>
      </c>
      <c r="P8" s="266">
        <v>0</v>
      </c>
      <c r="Q8" s="266">
        <v>0</v>
      </c>
      <c r="R8" s="266">
        <v>0</v>
      </c>
      <c r="S8" s="266">
        <v>0</v>
      </c>
      <c r="T8" s="266">
        <v>0</v>
      </c>
      <c r="U8" s="266">
        <v>0</v>
      </c>
      <c r="V8" s="266">
        <v>0</v>
      </c>
      <c r="W8" s="266">
        <v>0</v>
      </c>
      <c r="X8" s="266">
        <v>0</v>
      </c>
      <c r="Y8" s="266">
        <v>0</v>
      </c>
      <c r="Z8" s="266">
        <v>0</v>
      </c>
      <c r="AA8" s="266">
        <v>0</v>
      </c>
      <c r="AB8" s="266">
        <v>0</v>
      </c>
      <c r="AC8" s="266">
        <v>0</v>
      </c>
      <c r="AD8" s="266">
        <v>0</v>
      </c>
      <c r="AE8" s="266">
        <v>0</v>
      </c>
      <c r="AF8" s="266">
        <v>0</v>
      </c>
      <c r="AG8" s="266">
        <v>0</v>
      </c>
      <c r="AH8" s="266">
        <v>0</v>
      </c>
      <c r="AI8" s="266">
        <v>0</v>
      </c>
      <c r="AJ8" s="266">
        <v>0</v>
      </c>
      <c r="AK8" s="266">
        <v>0</v>
      </c>
      <c r="AL8" s="266">
        <v>0</v>
      </c>
      <c r="AM8" s="266">
        <v>0</v>
      </c>
      <c r="AN8" s="266">
        <v>0</v>
      </c>
      <c r="AO8" s="266">
        <v>0</v>
      </c>
      <c r="AP8" s="266">
        <v>0</v>
      </c>
      <c r="AQ8" s="266">
        <v>0</v>
      </c>
      <c r="AR8" s="266">
        <v>0</v>
      </c>
      <c r="AS8" s="266">
        <v>0</v>
      </c>
      <c r="AT8" s="266">
        <v>0</v>
      </c>
      <c r="AU8" s="266">
        <v>0</v>
      </c>
      <c r="AV8" s="266">
        <v>0</v>
      </c>
      <c r="AW8" s="266">
        <v>0</v>
      </c>
      <c r="AX8" s="266">
        <v>0</v>
      </c>
      <c r="AY8" s="266">
        <v>0</v>
      </c>
      <c r="AZ8" s="266">
        <v>0</v>
      </c>
      <c r="BA8" s="266">
        <v>0</v>
      </c>
      <c r="BB8" s="266">
        <v>0</v>
      </c>
      <c r="BC8" s="266">
        <v>0</v>
      </c>
      <c r="BD8" s="266">
        <v>0</v>
      </c>
      <c r="BE8" s="266">
        <v>0</v>
      </c>
      <c r="BF8" s="266">
        <v>0</v>
      </c>
      <c r="BG8" s="266">
        <v>0</v>
      </c>
      <c r="BH8" s="266">
        <v>0</v>
      </c>
      <c r="BI8" s="266">
        <v>0</v>
      </c>
      <c r="BJ8" s="266">
        <v>0</v>
      </c>
      <c r="BK8" s="266">
        <v>0</v>
      </c>
      <c r="BL8" s="266">
        <v>0</v>
      </c>
      <c r="BM8" s="266">
        <v>0</v>
      </c>
      <c r="BN8" s="266">
        <v>0</v>
      </c>
      <c r="BO8" s="266">
        <v>0</v>
      </c>
      <c r="BP8" s="266">
        <v>0</v>
      </c>
      <c r="BQ8" s="266">
        <v>0</v>
      </c>
      <c r="BR8" s="266">
        <v>0</v>
      </c>
      <c r="BS8" s="266">
        <v>0</v>
      </c>
      <c r="BT8" s="266">
        <v>0</v>
      </c>
      <c r="BU8" s="266">
        <v>0</v>
      </c>
      <c r="BV8" s="266">
        <v>0</v>
      </c>
      <c r="BW8" s="266">
        <v>0</v>
      </c>
      <c r="BX8" s="266">
        <v>0</v>
      </c>
      <c r="BY8" s="266">
        <v>0</v>
      </c>
      <c r="BZ8" s="266">
        <v>0</v>
      </c>
      <c r="CA8" s="266">
        <v>0</v>
      </c>
      <c r="CB8" s="266">
        <v>0</v>
      </c>
      <c r="CC8" s="266">
        <v>0</v>
      </c>
      <c r="CD8" s="266">
        <v>0</v>
      </c>
      <c r="CE8" s="266">
        <v>0</v>
      </c>
      <c r="CF8" s="266">
        <v>0</v>
      </c>
      <c r="CG8" s="266">
        <v>0</v>
      </c>
      <c r="CH8" s="266">
        <v>0</v>
      </c>
      <c r="CI8" s="266">
        <v>0</v>
      </c>
      <c r="CJ8" s="266">
        <v>0</v>
      </c>
      <c r="CK8" s="266">
        <v>0</v>
      </c>
      <c r="CL8" s="266">
        <v>0</v>
      </c>
      <c r="CM8" s="266">
        <v>0</v>
      </c>
      <c r="CN8" s="266">
        <v>0</v>
      </c>
      <c r="CO8" s="266">
        <v>0</v>
      </c>
      <c r="CP8" s="266">
        <v>0</v>
      </c>
      <c r="CQ8" s="266">
        <v>346</v>
      </c>
      <c r="CR8" s="266">
        <v>0</v>
      </c>
      <c r="CS8" s="266">
        <v>0</v>
      </c>
      <c r="CT8" s="266">
        <v>0</v>
      </c>
      <c r="CU8" s="266">
        <v>0</v>
      </c>
      <c r="CV8" s="266">
        <v>0</v>
      </c>
      <c r="CW8" s="266">
        <v>0</v>
      </c>
      <c r="CX8" s="266">
        <v>0</v>
      </c>
      <c r="CY8" s="266">
        <v>0</v>
      </c>
      <c r="CZ8" s="266">
        <v>0</v>
      </c>
      <c r="DA8" s="266">
        <v>0</v>
      </c>
      <c r="DB8" s="266">
        <v>0</v>
      </c>
      <c r="DC8" s="266">
        <v>0</v>
      </c>
      <c r="DD8" s="266">
        <v>0</v>
      </c>
      <c r="DE8" s="266">
        <v>226</v>
      </c>
      <c r="DF8" s="266">
        <v>0</v>
      </c>
      <c r="DG8" s="266">
        <v>0</v>
      </c>
      <c r="DH8" s="267">
        <v>0</v>
      </c>
      <c r="DI8" s="268">
        <v>12204</v>
      </c>
      <c r="DJ8" s="269">
        <v>0</v>
      </c>
      <c r="DK8" s="266">
        <v>28949</v>
      </c>
      <c r="DL8" s="266">
        <v>0</v>
      </c>
      <c r="DM8" s="266">
        <v>0</v>
      </c>
      <c r="DN8" s="266">
        <v>0</v>
      </c>
      <c r="DO8" s="270">
        <v>0</v>
      </c>
      <c r="DP8" s="268">
        <v>28949</v>
      </c>
      <c r="DQ8" s="271">
        <v>41153</v>
      </c>
      <c r="DR8" s="269">
        <v>0</v>
      </c>
      <c r="DS8" s="270">
        <v>480</v>
      </c>
      <c r="DT8" s="272">
        <v>480</v>
      </c>
      <c r="DU8" s="268">
        <v>29429</v>
      </c>
      <c r="DV8" s="271">
        <v>41633</v>
      </c>
      <c r="DW8" s="269">
        <v>0</v>
      </c>
      <c r="DX8" s="270">
        <v>-2182</v>
      </c>
      <c r="DY8" s="272">
        <v>-2182</v>
      </c>
      <c r="DZ8" s="268">
        <v>27247</v>
      </c>
      <c r="EA8" s="271">
        <v>39451</v>
      </c>
    </row>
    <row r="9" spans="1:131">
      <c r="A9" s="224">
        <v>4</v>
      </c>
      <c r="B9" s="263" t="s">
        <v>452</v>
      </c>
      <c r="C9" s="264" t="s">
        <v>46</v>
      </c>
      <c r="D9" s="265">
        <v>72</v>
      </c>
      <c r="E9" s="266">
        <v>0</v>
      </c>
      <c r="F9" s="266">
        <v>0</v>
      </c>
      <c r="G9" s="266">
        <v>795</v>
      </c>
      <c r="H9" s="266">
        <v>5</v>
      </c>
      <c r="I9" s="266">
        <v>0</v>
      </c>
      <c r="J9" s="266">
        <v>0</v>
      </c>
      <c r="K9" s="266">
        <v>833</v>
      </c>
      <c r="L9" s="266">
        <v>0</v>
      </c>
      <c r="M9" s="266">
        <v>13</v>
      </c>
      <c r="N9" s="266">
        <v>0</v>
      </c>
      <c r="O9" s="266">
        <v>4</v>
      </c>
      <c r="P9" s="266">
        <v>0</v>
      </c>
      <c r="Q9" s="266">
        <v>15697</v>
      </c>
      <c r="R9" s="266">
        <v>2</v>
      </c>
      <c r="S9" s="266">
        <v>89</v>
      </c>
      <c r="T9" s="266">
        <v>0</v>
      </c>
      <c r="U9" s="266">
        <v>0</v>
      </c>
      <c r="V9" s="266">
        <v>0</v>
      </c>
      <c r="W9" s="266">
        <v>19</v>
      </c>
      <c r="X9" s="266">
        <v>0</v>
      </c>
      <c r="Y9" s="266">
        <v>0</v>
      </c>
      <c r="Z9" s="266">
        <v>0</v>
      </c>
      <c r="AA9" s="266">
        <v>0</v>
      </c>
      <c r="AB9" s="266">
        <v>0</v>
      </c>
      <c r="AC9" s="266">
        <v>232</v>
      </c>
      <c r="AD9" s="266">
        <v>0</v>
      </c>
      <c r="AE9" s="266">
        <v>0</v>
      </c>
      <c r="AF9" s="266">
        <v>0</v>
      </c>
      <c r="AG9" s="266">
        <v>0</v>
      </c>
      <c r="AH9" s="266">
        <v>81</v>
      </c>
      <c r="AI9" s="266">
        <v>0</v>
      </c>
      <c r="AJ9" s="266">
        <v>0</v>
      </c>
      <c r="AK9" s="266">
        <v>0</v>
      </c>
      <c r="AL9" s="266">
        <v>0</v>
      </c>
      <c r="AM9" s="266">
        <v>0</v>
      </c>
      <c r="AN9" s="266">
        <v>0</v>
      </c>
      <c r="AO9" s="266">
        <v>1</v>
      </c>
      <c r="AP9" s="266">
        <v>0</v>
      </c>
      <c r="AQ9" s="266">
        <v>0</v>
      </c>
      <c r="AR9" s="266">
        <v>0</v>
      </c>
      <c r="AS9" s="266">
        <v>0</v>
      </c>
      <c r="AT9" s="266">
        <v>0</v>
      </c>
      <c r="AU9" s="266">
        <v>0</v>
      </c>
      <c r="AV9" s="266">
        <v>0</v>
      </c>
      <c r="AW9" s="266">
        <v>0</v>
      </c>
      <c r="AX9" s="266">
        <v>0</v>
      </c>
      <c r="AY9" s="266">
        <v>0</v>
      </c>
      <c r="AZ9" s="266">
        <v>0</v>
      </c>
      <c r="BA9" s="266">
        <v>0</v>
      </c>
      <c r="BB9" s="266">
        <v>0</v>
      </c>
      <c r="BC9" s="266">
        <v>0</v>
      </c>
      <c r="BD9" s="266">
        <v>0</v>
      </c>
      <c r="BE9" s="266">
        <v>0</v>
      </c>
      <c r="BF9" s="266">
        <v>0</v>
      </c>
      <c r="BG9" s="266">
        <v>0</v>
      </c>
      <c r="BH9" s="266">
        <v>0</v>
      </c>
      <c r="BI9" s="266">
        <v>0</v>
      </c>
      <c r="BJ9" s="266">
        <v>0</v>
      </c>
      <c r="BK9" s="266">
        <v>0</v>
      </c>
      <c r="BL9" s="266">
        <v>133</v>
      </c>
      <c r="BM9" s="266">
        <v>0</v>
      </c>
      <c r="BN9" s="266">
        <v>14</v>
      </c>
      <c r="BO9" s="266">
        <v>6</v>
      </c>
      <c r="BP9" s="266">
        <v>23</v>
      </c>
      <c r="BQ9" s="266">
        <v>47</v>
      </c>
      <c r="BR9" s="266">
        <v>12</v>
      </c>
      <c r="BS9" s="266">
        <v>0</v>
      </c>
      <c r="BT9" s="266">
        <v>0</v>
      </c>
      <c r="BU9" s="266">
        <v>0</v>
      </c>
      <c r="BV9" s="266">
        <v>0</v>
      </c>
      <c r="BW9" s="266">
        <v>0</v>
      </c>
      <c r="BX9" s="266">
        <v>0</v>
      </c>
      <c r="BY9" s="266">
        <v>0</v>
      </c>
      <c r="BZ9" s="266">
        <v>0</v>
      </c>
      <c r="CA9" s="266">
        <v>0</v>
      </c>
      <c r="CB9" s="266">
        <v>0</v>
      </c>
      <c r="CC9" s="266">
        <v>0</v>
      </c>
      <c r="CD9" s="266">
        <v>0</v>
      </c>
      <c r="CE9" s="266">
        <v>0</v>
      </c>
      <c r="CF9" s="266">
        <v>0</v>
      </c>
      <c r="CG9" s="266">
        <v>0</v>
      </c>
      <c r="CH9" s="266">
        <v>0</v>
      </c>
      <c r="CI9" s="266">
        <v>0</v>
      </c>
      <c r="CJ9" s="266">
        <v>0</v>
      </c>
      <c r="CK9" s="266">
        <v>0</v>
      </c>
      <c r="CL9" s="266">
        <v>0</v>
      </c>
      <c r="CM9" s="266">
        <v>0</v>
      </c>
      <c r="CN9" s="266">
        <v>0</v>
      </c>
      <c r="CO9" s="266">
        <v>0</v>
      </c>
      <c r="CP9" s="266">
        <v>3</v>
      </c>
      <c r="CQ9" s="266">
        <v>134</v>
      </c>
      <c r="CR9" s="266">
        <v>0</v>
      </c>
      <c r="CS9" s="266">
        <v>25</v>
      </c>
      <c r="CT9" s="266">
        <v>0</v>
      </c>
      <c r="CU9" s="266">
        <v>70</v>
      </c>
      <c r="CV9" s="266">
        <v>111</v>
      </c>
      <c r="CW9" s="266">
        <v>0</v>
      </c>
      <c r="CX9" s="266">
        <v>0</v>
      </c>
      <c r="CY9" s="266">
        <v>0</v>
      </c>
      <c r="CZ9" s="266">
        <v>0</v>
      </c>
      <c r="DA9" s="266">
        <v>0</v>
      </c>
      <c r="DB9" s="266">
        <v>169</v>
      </c>
      <c r="DC9" s="266">
        <v>2536</v>
      </c>
      <c r="DD9" s="266">
        <v>0</v>
      </c>
      <c r="DE9" s="266">
        <v>0</v>
      </c>
      <c r="DF9" s="266">
        <v>60</v>
      </c>
      <c r="DG9" s="266">
        <v>0</v>
      </c>
      <c r="DH9" s="267">
        <v>0</v>
      </c>
      <c r="DI9" s="268">
        <v>21186</v>
      </c>
      <c r="DJ9" s="269">
        <v>223</v>
      </c>
      <c r="DK9" s="266">
        <v>10327</v>
      </c>
      <c r="DL9" s="266">
        <v>0</v>
      </c>
      <c r="DM9" s="266">
        <v>0</v>
      </c>
      <c r="DN9" s="266">
        <v>0</v>
      </c>
      <c r="DO9" s="270">
        <v>338</v>
      </c>
      <c r="DP9" s="268">
        <v>10888</v>
      </c>
      <c r="DQ9" s="271">
        <v>32074</v>
      </c>
      <c r="DR9" s="269">
        <v>80</v>
      </c>
      <c r="DS9" s="270">
        <v>2167</v>
      </c>
      <c r="DT9" s="272">
        <v>2247</v>
      </c>
      <c r="DU9" s="268">
        <v>13135</v>
      </c>
      <c r="DV9" s="271">
        <v>34321</v>
      </c>
      <c r="DW9" s="269">
        <v>-6939</v>
      </c>
      <c r="DX9" s="270">
        <v>-21828</v>
      </c>
      <c r="DY9" s="272">
        <v>-28767</v>
      </c>
      <c r="DZ9" s="268">
        <v>-15632</v>
      </c>
      <c r="EA9" s="271">
        <v>5554</v>
      </c>
    </row>
    <row r="10" spans="1:131">
      <c r="A10" s="224">
        <v>5</v>
      </c>
      <c r="B10" s="263" t="s">
        <v>453</v>
      </c>
      <c r="C10" s="264" t="s">
        <v>52</v>
      </c>
      <c r="D10" s="265">
        <v>0</v>
      </c>
      <c r="E10" s="266">
        <v>0</v>
      </c>
      <c r="F10" s="266">
        <v>0</v>
      </c>
      <c r="G10" s="266">
        <v>0</v>
      </c>
      <c r="H10" s="266">
        <v>4179</v>
      </c>
      <c r="I10" s="266">
        <v>0</v>
      </c>
      <c r="J10" s="266">
        <v>0</v>
      </c>
      <c r="K10" s="266">
        <v>27317</v>
      </c>
      <c r="L10" s="266">
        <v>0</v>
      </c>
      <c r="M10" s="266">
        <v>268</v>
      </c>
      <c r="N10" s="266">
        <v>0</v>
      </c>
      <c r="O10" s="266">
        <v>0</v>
      </c>
      <c r="P10" s="266">
        <v>0</v>
      </c>
      <c r="Q10" s="266">
        <v>0</v>
      </c>
      <c r="R10" s="266">
        <v>0</v>
      </c>
      <c r="S10" s="266">
        <v>0</v>
      </c>
      <c r="T10" s="266">
        <v>0</v>
      </c>
      <c r="U10" s="266">
        <v>0</v>
      </c>
      <c r="V10" s="266">
        <v>1</v>
      </c>
      <c r="W10" s="266">
        <v>0</v>
      </c>
      <c r="X10" s="266">
        <v>0</v>
      </c>
      <c r="Y10" s="266">
        <v>0</v>
      </c>
      <c r="Z10" s="266">
        <v>0</v>
      </c>
      <c r="AA10" s="266">
        <v>0</v>
      </c>
      <c r="AB10" s="266">
        <v>30</v>
      </c>
      <c r="AC10" s="266">
        <v>0</v>
      </c>
      <c r="AD10" s="266">
        <v>0</v>
      </c>
      <c r="AE10" s="266">
        <v>0</v>
      </c>
      <c r="AF10" s="266">
        <v>0</v>
      </c>
      <c r="AG10" s="266">
        <v>0</v>
      </c>
      <c r="AH10" s="266">
        <v>0</v>
      </c>
      <c r="AI10" s="266">
        <v>0</v>
      </c>
      <c r="AJ10" s="266">
        <v>0</v>
      </c>
      <c r="AK10" s="266">
        <v>0</v>
      </c>
      <c r="AL10" s="266">
        <v>0</v>
      </c>
      <c r="AM10" s="266">
        <v>0</v>
      </c>
      <c r="AN10" s="266">
        <v>0</v>
      </c>
      <c r="AO10" s="266">
        <v>0</v>
      </c>
      <c r="AP10" s="266">
        <v>0</v>
      </c>
      <c r="AQ10" s="266">
        <v>0</v>
      </c>
      <c r="AR10" s="266">
        <v>0</v>
      </c>
      <c r="AS10" s="266">
        <v>0</v>
      </c>
      <c r="AT10" s="266">
        <v>0</v>
      </c>
      <c r="AU10" s="266">
        <v>0</v>
      </c>
      <c r="AV10" s="266">
        <v>0</v>
      </c>
      <c r="AW10" s="266">
        <v>0</v>
      </c>
      <c r="AX10" s="266">
        <v>0</v>
      </c>
      <c r="AY10" s="266">
        <v>0</v>
      </c>
      <c r="AZ10" s="266">
        <v>0</v>
      </c>
      <c r="BA10" s="266">
        <v>0</v>
      </c>
      <c r="BB10" s="266">
        <v>0</v>
      </c>
      <c r="BC10" s="266">
        <v>0</v>
      </c>
      <c r="BD10" s="266">
        <v>0</v>
      </c>
      <c r="BE10" s="266">
        <v>0</v>
      </c>
      <c r="BF10" s="266">
        <v>0</v>
      </c>
      <c r="BG10" s="266">
        <v>0</v>
      </c>
      <c r="BH10" s="266">
        <v>0</v>
      </c>
      <c r="BI10" s="266">
        <v>0</v>
      </c>
      <c r="BJ10" s="266">
        <v>0</v>
      </c>
      <c r="BK10" s="266">
        <v>0</v>
      </c>
      <c r="BL10" s="266">
        <v>624</v>
      </c>
      <c r="BM10" s="266">
        <v>0</v>
      </c>
      <c r="BN10" s="266">
        <v>0</v>
      </c>
      <c r="BO10" s="266">
        <v>0</v>
      </c>
      <c r="BP10" s="266">
        <v>0</v>
      </c>
      <c r="BQ10" s="266">
        <v>0</v>
      </c>
      <c r="BR10" s="266">
        <v>0</v>
      </c>
      <c r="BS10" s="266">
        <v>0</v>
      </c>
      <c r="BT10" s="266">
        <v>0</v>
      </c>
      <c r="BU10" s="266">
        <v>0</v>
      </c>
      <c r="BV10" s="266">
        <v>0</v>
      </c>
      <c r="BW10" s="266">
        <v>0</v>
      </c>
      <c r="BX10" s="266">
        <v>0</v>
      </c>
      <c r="BY10" s="266">
        <v>0</v>
      </c>
      <c r="BZ10" s="266">
        <v>0</v>
      </c>
      <c r="CA10" s="266">
        <v>0</v>
      </c>
      <c r="CB10" s="266">
        <v>0</v>
      </c>
      <c r="CC10" s="266">
        <v>0</v>
      </c>
      <c r="CD10" s="266">
        <v>0</v>
      </c>
      <c r="CE10" s="266">
        <v>0</v>
      </c>
      <c r="CF10" s="266">
        <v>0</v>
      </c>
      <c r="CG10" s="266">
        <v>0</v>
      </c>
      <c r="CH10" s="266">
        <v>0</v>
      </c>
      <c r="CI10" s="266">
        <v>12</v>
      </c>
      <c r="CJ10" s="266">
        <v>0</v>
      </c>
      <c r="CK10" s="266">
        <v>0</v>
      </c>
      <c r="CL10" s="266">
        <v>0</v>
      </c>
      <c r="CM10" s="266">
        <v>0</v>
      </c>
      <c r="CN10" s="266">
        <v>0</v>
      </c>
      <c r="CO10" s="266">
        <v>0</v>
      </c>
      <c r="CP10" s="266">
        <v>5</v>
      </c>
      <c r="CQ10" s="266">
        <v>145</v>
      </c>
      <c r="CR10" s="266">
        <v>0</v>
      </c>
      <c r="CS10" s="266">
        <v>579</v>
      </c>
      <c r="CT10" s="266">
        <v>0</v>
      </c>
      <c r="CU10" s="266">
        <v>425</v>
      </c>
      <c r="CV10" s="266">
        <v>787</v>
      </c>
      <c r="CW10" s="266">
        <v>0</v>
      </c>
      <c r="CX10" s="266">
        <v>0</v>
      </c>
      <c r="CY10" s="266">
        <v>0</v>
      </c>
      <c r="CZ10" s="266">
        <v>0</v>
      </c>
      <c r="DA10" s="266">
        <v>0</v>
      </c>
      <c r="DB10" s="266">
        <v>632</v>
      </c>
      <c r="DC10" s="266">
        <v>8965</v>
      </c>
      <c r="DD10" s="266">
        <v>0</v>
      </c>
      <c r="DE10" s="266">
        <v>12</v>
      </c>
      <c r="DF10" s="266">
        <v>211</v>
      </c>
      <c r="DG10" s="266">
        <v>0</v>
      </c>
      <c r="DH10" s="267">
        <v>0</v>
      </c>
      <c r="DI10" s="268">
        <v>44192</v>
      </c>
      <c r="DJ10" s="269">
        <v>1041</v>
      </c>
      <c r="DK10" s="266">
        <v>17450</v>
      </c>
      <c r="DL10" s="266">
        <v>0</v>
      </c>
      <c r="DM10" s="266">
        <v>0</v>
      </c>
      <c r="DN10" s="266">
        <v>0</v>
      </c>
      <c r="DO10" s="270">
        <v>67</v>
      </c>
      <c r="DP10" s="268">
        <v>18558</v>
      </c>
      <c r="DQ10" s="271">
        <v>62750</v>
      </c>
      <c r="DR10" s="269">
        <v>1289</v>
      </c>
      <c r="DS10" s="270">
        <v>19159</v>
      </c>
      <c r="DT10" s="272">
        <v>20448</v>
      </c>
      <c r="DU10" s="268">
        <v>39006</v>
      </c>
      <c r="DV10" s="271">
        <v>83198</v>
      </c>
      <c r="DW10" s="269">
        <v>-9006</v>
      </c>
      <c r="DX10" s="270">
        <v>-34867</v>
      </c>
      <c r="DY10" s="272">
        <v>-43873</v>
      </c>
      <c r="DZ10" s="268">
        <v>-4867</v>
      </c>
      <c r="EA10" s="271">
        <v>39325</v>
      </c>
    </row>
    <row r="11" spans="1:131">
      <c r="A11" s="224">
        <v>6</v>
      </c>
      <c r="B11" s="263" t="s">
        <v>454</v>
      </c>
      <c r="C11" s="264" t="s">
        <v>58</v>
      </c>
      <c r="D11" s="265">
        <v>0</v>
      </c>
      <c r="E11" s="266">
        <v>2</v>
      </c>
      <c r="F11" s="266">
        <v>0</v>
      </c>
      <c r="G11" s="266">
        <v>0</v>
      </c>
      <c r="H11" s="266">
        <v>0</v>
      </c>
      <c r="I11" s="266">
        <v>0</v>
      </c>
      <c r="J11" s="266">
        <v>0</v>
      </c>
      <c r="K11" s="266">
        <v>574</v>
      </c>
      <c r="L11" s="266">
        <v>55</v>
      </c>
      <c r="M11" s="266">
        <v>76</v>
      </c>
      <c r="N11" s="266">
        <v>0</v>
      </c>
      <c r="O11" s="266">
        <v>136</v>
      </c>
      <c r="P11" s="266">
        <v>12</v>
      </c>
      <c r="Q11" s="266">
        <v>1</v>
      </c>
      <c r="R11" s="266">
        <v>0</v>
      </c>
      <c r="S11" s="266">
        <v>1988</v>
      </c>
      <c r="T11" s="266">
        <v>36</v>
      </c>
      <c r="U11" s="266">
        <v>0</v>
      </c>
      <c r="V11" s="266">
        <v>1256</v>
      </c>
      <c r="W11" s="266">
        <v>104</v>
      </c>
      <c r="X11" s="266">
        <v>33</v>
      </c>
      <c r="Y11" s="266">
        <v>891</v>
      </c>
      <c r="Z11" s="266">
        <v>196</v>
      </c>
      <c r="AA11" s="266">
        <v>888</v>
      </c>
      <c r="AB11" s="266">
        <v>38</v>
      </c>
      <c r="AC11" s="266">
        <v>139</v>
      </c>
      <c r="AD11" s="266">
        <v>525189</v>
      </c>
      <c r="AE11" s="266">
        <v>26493</v>
      </c>
      <c r="AF11" s="266">
        <v>43</v>
      </c>
      <c r="AG11" s="266">
        <v>97</v>
      </c>
      <c r="AH11" s="266">
        <v>0</v>
      </c>
      <c r="AI11" s="266">
        <v>265</v>
      </c>
      <c r="AJ11" s="266">
        <v>331</v>
      </c>
      <c r="AK11" s="266">
        <v>2506</v>
      </c>
      <c r="AL11" s="266">
        <v>1337</v>
      </c>
      <c r="AM11" s="266">
        <v>4336</v>
      </c>
      <c r="AN11" s="266">
        <v>4526</v>
      </c>
      <c r="AO11" s="266">
        <v>290</v>
      </c>
      <c r="AP11" s="266">
        <v>7</v>
      </c>
      <c r="AQ11" s="266">
        <v>259</v>
      </c>
      <c r="AR11" s="266">
        <v>409</v>
      </c>
      <c r="AS11" s="266">
        <v>23</v>
      </c>
      <c r="AT11" s="266">
        <v>233</v>
      </c>
      <c r="AU11" s="266">
        <v>39</v>
      </c>
      <c r="AV11" s="266">
        <v>10</v>
      </c>
      <c r="AW11" s="266">
        <v>2</v>
      </c>
      <c r="AX11" s="266">
        <v>21</v>
      </c>
      <c r="AY11" s="266">
        <v>44</v>
      </c>
      <c r="AZ11" s="266">
        <v>90</v>
      </c>
      <c r="BA11" s="266">
        <v>0</v>
      </c>
      <c r="BB11" s="266">
        <v>0</v>
      </c>
      <c r="BC11" s="266">
        <v>0</v>
      </c>
      <c r="BD11" s="266">
        <v>0</v>
      </c>
      <c r="BE11" s="266">
        <v>8</v>
      </c>
      <c r="BF11" s="266">
        <v>234</v>
      </c>
      <c r="BG11" s="266">
        <v>1</v>
      </c>
      <c r="BH11" s="266">
        <v>1883</v>
      </c>
      <c r="BI11" s="266">
        <v>0</v>
      </c>
      <c r="BJ11" s="266">
        <v>59</v>
      </c>
      <c r="BK11" s="266">
        <v>1</v>
      </c>
      <c r="BL11" s="266">
        <v>12</v>
      </c>
      <c r="BM11" s="266">
        <v>22</v>
      </c>
      <c r="BN11" s="266">
        <v>1</v>
      </c>
      <c r="BO11" s="266">
        <v>0</v>
      </c>
      <c r="BP11" s="266">
        <v>0</v>
      </c>
      <c r="BQ11" s="266">
        <v>6</v>
      </c>
      <c r="BR11" s="266">
        <v>3</v>
      </c>
      <c r="BS11" s="266">
        <v>480371</v>
      </c>
      <c r="BT11" s="266">
        <v>178780</v>
      </c>
      <c r="BU11" s="266">
        <v>0</v>
      </c>
      <c r="BV11" s="266">
        <v>1</v>
      </c>
      <c r="BW11" s="266">
        <v>7</v>
      </c>
      <c r="BX11" s="266">
        <v>10</v>
      </c>
      <c r="BY11" s="266">
        <v>2</v>
      </c>
      <c r="BZ11" s="266">
        <v>4</v>
      </c>
      <c r="CA11" s="266">
        <v>0</v>
      </c>
      <c r="CB11" s="266">
        <v>0</v>
      </c>
      <c r="CC11" s="266">
        <v>11</v>
      </c>
      <c r="CD11" s="266">
        <v>1</v>
      </c>
      <c r="CE11" s="266">
        <v>0</v>
      </c>
      <c r="CF11" s="266">
        <v>0</v>
      </c>
      <c r="CG11" s="266">
        <v>0</v>
      </c>
      <c r="CH11" s="266">
        <v>1</v>
      </c>
      <c r="CI11" s="266">
        <v>8</v>
      </c>
      <c r="CJ11" s="266">
        <v>0</v>
      </c>
      <c r="CK11" s="266">
        <v>0</v>
      </c>
      <c r="CL11" s="266">
        <v>0</v>
      </c>
      <c r="CM11" s="266">
        <v>0</v>
      </c>
      <c r="CN11" s="266">
        <v>0</v>
      </c>
      <c r="CO11" s="266">
        <v>0</v>
      </c>
      <c r="CP11" s="266">
        <v>0</v>
      </c>
      <c r="CQ11" s="266">
        <v>8</v>
      </c>
      <c r="CR11" s="266">
        <v>214</v>
      </c>
      <c r="CS11" s="266">
        <v>22</v>
      </c>
      <c r="CT11" s="266">
        <v>0</v>
      </c>
      <c r="CU11" s="266">
        <v>2</v>
      </c>
      <c r="CV11" s="266">
        <v>7</v>
      </c>
      <c r="CW11" s="266">
        <v>12</v>
      </c>
      <c r="CX11" s="266">
        <v>29</v>
      </c>
      <c r="CY11" s="266">
        <v>0</v>
      </c>
      <c r="CZ11" s="266">
        <v>1</v>
      </c>
      <c r="DA11" s="266">
        <v>1</v>
      </c>
      <c r="DB11" s="266">
        <v>14</v>
      </c>
      <c r="DC11" s="266">
        <v>1</v>
      </c>
      <c r="DD11" s="266">
        <v>71</v>
      </c>
      <c r="DE11" s="266">
        <v>4</v>
      </c>
      <c r="DF11" s="266">
        <v>1</v>
      </c>
      <c r="DG11" s="266">
        <v>0</v>
      </c>
      <c r="DH11" s="267">
        <v>0</v>
      </c>
      <c r="DI11" s="268">
        <v>1234788</v>
      </c>
      <c r="DJ11" s="269">
        <v>0</v>
      </c>
      <c r="DK11" s="266">
        <v>1</v>
      </c>
      <c r="DL11" s="266">
        <v>0</v>
      </c>
      <c r="DM11" s="266">
        <v>0</v>
      </c>
      <c r="DN11" s="266">
        <v>0</v>
      </c>
      <c r="DO11" s="270">
        <v>1147</v>
      </c>
      <c r="DP11" s="268">
        <v>1148</v>
      </c>
      <c r="DQ11" s="271">
        <v>1235936</v>
      </c>
      <c r="DR11" s="269">
        <v>0</v>
      </c>
      <c r="DS11" s="270">
        <v>0</v>
      </c>
      <c r="DT11" s="272">
        <v>0</v>
      </c>
      <c r="DU11" s="268">
        <v>1148</v>
      </c>
      <c r="DV11" s="271">
        <v>1235936</v>
      </c>
      <c r="DW11" s="269">
        <v>-1220567</v>
      </c>
      <c r="DX11" s="270">
        <v>-15369</v>
      </c>
      <c r="DY11" s="272">
        <v>-1235936</v>
      </c>
      <c r="DZ11" s="268">
        <v>-1234788</v>
      </c>
      <c r="EA11" s="271">
        <v>0</v>
      </c>
    </row>
    <row r="12" spans="1:131">
      <c r="A12" s="224">
        <v>7</v>
      </c>
      <c r="B12" s="263" t="s">
        <v>455</v>
      </c>
      <c r="C12" s="264" t="s">
        <v>456</v>
      </c>
      <c r="D12" s="265">
        <v>0</v>
      </c>
      <c r="E12" s="266">
        <v>0</v>
      </c>
      <c r="F12" s="266">
        <v>0</v>
      </c>
      <c r="G12" s="266">
        <v>2</v>
      </c>
      <c r="H12" s="266">
        <v>0</v>
      </c>
      <c r="I12" s="266">
        <v>0</v>
      </c>
      <c r="J12" s="266">
        <v>34</v>
      </c>
      <c r="K12" s="266">
        <v>8</v>
      </c>
      <c r="L12" s="266">
        <v>0</v>
      </c>
      <c r="M12" s="266">
        <v>17</v>
      </c>
      <c r="N12" s="266">
        <v>0</v>
      </c>
      <c r="O12" s="266">
        <v>0</v>
      </c>
      <c r="P12" s="266">
        <v>0</v>
      </c>
      <c r="Q12" s="266">
        <v>0</v>
      </c>
      <c r="R12" s="266">
        <v>0</v>
      </c>
      <c r="S12" s="266">
        <v>304</v>
      </c>
      <c r="T12" s="266">
        <v>2</v>
      </c>
      <c r="U12" s="266">
        <v>0</v>
      </c>
      <c r="V12" s="266">
        <v>60</v>
      </c>
      <c r="W12" s="266">
        <v>2361</v>
      </c>
      <c r="X12" s="266">
        <v>0</v>
      </c>
      <c r="Y12" s="266">
        <v>55</v>
      </c>
      <c r="Z12" s="266">
        <v>14</v>
      </c>
      <c r="AA12" s="266">
        <v>0</v>
      </c>
      <c r="AB12" s="266">
        <v>16</v>
      </c>
      <c r="AC12" s="266">
        <v>27</v>
      </c>
      <c r="AD12" s="266">
        <v>-1071</v>
      </c>
      <c r="AE12" s="266">
        <v>1665</v>
      </c>
      <c r="AF12" s="266">
        <v>0</v>
      </c>
      <c r="AG12" s="266">
        <v>78</v>
      </c>
      <c r="AH12" s="266">
        <v>1</v>
      </c>
      <c r="AI12" s="266">
        <v>5787</v>
      </c>
      <c r="AJ12" s="266">
        <v>6045</v>
      </c>
      <c r="AK12" s="266">
        <v>7892</v>
      </c>
      <c r="AL12" s="266">
        <v>6802</v>
      </c>
      <c r="AM12" s="266">
        <v>96777</v>
      </c>
      <c r="AN12" s="266">
        <v>0</v>
      </c>
      <c r="AO12" s="266">
        <v>102</v>
      </c>
      <c r="AP12" s="266">
        <v>0</v>
      </c>
      <c r="AQ12" s="266">
        <v>6484</v>
      </c>
      <c r="AR12" s="266">
        <v>71</v>
      </c>
      <c r="AS12" s="266">
        <v>16</v>
      </c>
      <c r="AT12" s="266">
        <v>25</v>
      </c>
      <c r="AU12" s="266">
        <v>8</v>
      </c>
      <c r="AV12" s="266">
        <v>93</v>
      </c>
      <c r="AW12" s="266">
        <v>25</v>
      </c>
      <c r="AX12" s="266">
        <v>0</v>
      </c>
      <c r="AY12" s="266">
        <v>0</v>
      </c>
      <c r="AZ12" s="266">
        <v>0</v>
      </c>
      <c r="BA12" s="266">
        <v>0</v>
      </c>
      <c r="BB12" s="266">
        <v>0</v>
      </c>
      <c r="BC12" s="266">
        <v>0</v>
      </c>
      <c r="BD12" s="266">
        <v>0</v>
      </c>
      <c r="BE12" s="266">
        <v>0</v>
      </c>
      <c r="BF12" s="266">
        <v>0</v>
      </c>
      <c r="BG12" s="266">
        <v>0</v>
      </c>
      <c r="BH12" s="266">
        <v>0</v>
      </c>
      <c r="BI12" s="266">
        <v>0</v>
      </c>
      <c r="BJ12" s="266">
        <v>0</v>
      </c>
      <c r="BK12" s="266">
        <v>0</v>
      </c>
      <c r="BL12" s="266">
        <v>399</v>
      </c>
      <c r="BM12" s="266">
        <v>0</v>
      </c>
      <c r="BN12" s="266">
        <v>1964</v>
      </c>
      <c r="BO12" s="266">
        <v>1365</v>
      </c>
      <c r="BP12" s="266">
        <v>143</v>
      </c>
      <c r="BQ12" s="266">
        <v>8910</v>
      </c>
      <c r="BR12" s="266">
        <v>6175</v>
      </c>
      <c r="BS12" s="266">
        <v>-18</v>
      </c>
      <c r="BT12" s="266">
        <v>0</v>
      </c>
      <c r="BU12" s="266">
        <v>0</v>
      </c>
      <c r="BV12" s="266">
        <v>0</v>
      </c>
      <c r="BW12" s="266">
        <v>0</v>
      </c>
      <c r="BX12" s="266">
        <v>0</v>
      </c>
      <c r="BY12" s="266">
        <v>0</v>
      </c>
      <c r="BZ12" s="266">
        <v>0</v>
      </c>
      <c r="CA12" s="266">
        <v>0</v>
      </c>
      <c r="CB12" s="266">
        <v>0</v>
      </c>
      <c r="CC12" s="266">
        <v>0</v>
      </c>
      <c r="CD12" s="266">
        <v>0</v>
      </c>
      <c r="CE12" s="266">
        <v>0</v>
      </c>
      <c r="CF12" s="266">
        <v>0</v>
      </c>
      <c r="CG12" s="266">
        <v>0</v>
      </c>
      <c r="CH12" s="266">
        <v>0</v>
      </c>
      <c r="CI12" s="266">
        <v>0</v>
      </c>
      <c r="CJ12" s="266">
        <v>0</v>
      </c>
      <c r="CK12" s="266">
        <v>0</v>
      </c>
      <c r="CL12" s="266">
        <v>0</v>
      </c>
      <c r="CM12" s="266">
        <v>0</v>
      </c>
      <c r="CN12" s="266">
        <v>0</v>
      </c>
      <c r="CO12" s="266">
        <v>0</v>
      </c>
      <c r="CP12" s="266">
        <v>9</v>
      </c>
      <c r="CQ12" s="266">
        <v>0</v>
      </c>
      <c r="CR12" s="266">
        <v>0</v>
      </c>
      <c r="CS12" s="266">
        <v>0</v>
      </c>
      <c r="CT12" s="266">
        <v>0</v>
      </c>
      <c r="CU12" s="266">
        <v>0</v>
      </c>
      <c r="CV12" s="266">
        <v>0</v>
      </c>
      <c r="CW12" s="266">
        <v>0</v>
      </c>
      <c r="CX12" s="266">
        <v>0</v>
      </c>
      <c r="CY12" s="266">
        <v>0</v>
      </c>
      <c r="CZ12" s="266">
        <v>0</v>
      </c>
      <c r="DA12" s="266">
        <v>0</v>
      </c>
      <c r="DB12" s="266">
        <v>-8</v>
      </c>
      <c r="DC12" s="266">
        <v>-39</v>
      </c>
      <c r="DD12" s="266">
        <v>0</v>
      </c>
      <c r="DE12" s="266">
        <v>14</v>
      </c>
      <c r="DF12" s="266">
        <v>39</v>
      </c>
      <c r="DG12" s="266">
        <v>0</v>
      </c>
      <c r="DH12" s="267">
        <v>61</v>
      </c>
      <c r="DI12" s="268">
        <v>152714</v>
      </c>
      <c r="DJ12" s="269">
        <v>-385</v>
      </c>
      <c r="DK12" s="266">
        <v>-375</v>
      </c>
      <c r="DL12" s="266">
        <v>0</v>
      </c>
      <c r="DM12" s="266">
        <v>0</v>
      </c>
      <c r="DN12" s="266">
        <v>0</v>
      </c>
      <c r="DO12" s="270">
        <v>-582</v>
      </c>
      <c r="DP12" s="268">
        <v>-1342</v>
      </c>
      <c r="DQ12" s="271">
        <v>151372</v>
      </c>
      <c r="DR12" s="269">
        <v>2989</v>
      </c>
      <c r="DS12" s="270">
        <v>1656</v>
      </c>
      <c r="DT12" s="272">
        <v>4645</v>
      </c>
      <c r="DU12" s="268">
        <v>3303</v>
      </c>
      <c r="DV12" s="271">
        <v>156017</v>
      </c>
      <c r="DW12" s="269">
        <v>-122473</v>
      </c>
      <c r="DX12" s="270">
        <v>-17984</v>
      </c>
      <c r="DY12" s="272">
        <v>-140457</v>
      </c>
      <c r="DZ12" s="268">
        <v>-137154</v>
      </c>
      <c r="EA12" s="271">
        <v>15560</v>
      </c>
    </row>
    <row r="13" spans="1:131">
      <c r="A13" s="224">
        <v>8</v>
      </c>
      <c r="B13" s="263" t="s">
        <v>457</v>
      </c>
      <c r="C13" s="264" t="s">
        <v>458</v>
      </c>
      <c r="D13" s="265">
        <v>0</v>
      </c>
      <c r="E13" s="266">
        <v>1446</v>
      </c>
      <c r="F13" s="266">
        <v>0</v>
      </c>
      <c r="G13" s="266">
        <v>64</v>
      </c>
      <c r="H13" s="266">
        <v>776</v>
      </c>
      <c r="I13" s="266">
        <v>0</v>
      </c>
      <c r="J13" s="266">
        <v>0</v>
      </c>
      <c r="K13" s="266">
        <v>394218</v>
      </c>
      <c r="L13" s="266">
        <v>24763</v>
      </c>
      <c r="M13" s="266">
        <v>39071</v>
      </c>
      <c r="N13" s="266">
        <v>0</v>
      </c>
      <c r="O13" s="266">
        <v>60</v>
      </c>
      <c r="P13" s="266">
        <v>631</v>
      </c>
      <c r="Q13" s="266">
        <v>144</v>
      </c>
      <c r="R13" s="266">
        <v>0</v>
      </c>
      <c r="S13" s="266">
        <v>891</v>
      </c>
      <c r="T13" s="266">
        <v>9</v>
      </c>
      <c r="U13" s="266">
        <v>0</v>
      </c>
      <c r="V13" s="266">
        <v>2</v>
      </c>
      <c r="W13" s="266">
        <v>15</v>
      </c>
      <c r="X13" s="266">
        <v>0</v>
      </c>
      <c r="Y13" s="266">
        <v>1492</v>
      </c>
      <c r="Z13" s="266">
        <v>25</v>
      </c>
      <c r="AA13" s="266">
        <v>0</v>
      </c>
      <c r="AB13" s="266">
        <v>2118</v>
      </c>
      <c r="AC13" s="266">
        <v>5286</v>
      </c>
      <c r="AD13" s="266">
        <v>4</v>
      </c>
      <c r="AE13" s="266">
        <v>0</v>
      </c>
      <c r="AF13" s="266">
        <v>29</v>
      </c>
      <c r="AG13" s="266">
        <v>1</v>
      </c>
      <c r="AH13" s="266">
        <v>1146</v>
      </c>
      <c r="AI13" s="266">
        <v>3</v>
      </c>
      <c r="AJ13" s="266">
        <v>0</v>
      </c>
      <c r="AK13" s="266">
        <v>163</v>
      </c>
      <c r="AL13" s="266">
        <v>225</v>
      </c>
      <c r="AM13" s="266">
        <v>0</v>
      </c>
      <c r="AN13" s="266">
        <v>0</v>
      </c>
      <c r="AO13" s="266">
        <v>6</v>
      </c>
      <c r="AP13" s="266">
        <v>0</v>
      </c>
      <c r="AQ13" s="266">
        <v>0</v>
      </c>
      <c r="AR13" s="266">
        <v>0</v>
      </c>
      <c r="AS13" s="266">
        <v>0</v>
      </c>
      <c r="AT13" s="266">
        <v>0</v>
      </c>
      <c r="AU13" s="266">
        <v>0</v>
      </c>
      <c r="AV13" s="266">
        <v>0</v>
      </c>
      <c r="AW13" s="266">
        <v>0</v>
      </c>
      <c r="AX13" s="266">
        <v>0</v>
      </c>
      <c r="AY13" s="266">
        <v>0</v>
      </c>
      <c r="AZ13" s="266">
        <v>0</v>
      </c>
      <c r="BA13" s="266">
        <v>0</v>
      </c>
      <c r="BB13" s="266">
        <v>0</v>
      </c>
      <c r="BC13" s="266">
        <v>0</v>
      </c>
      <c r="BD13" s="266">
        <v>0</v>
      </c>
      <c r="BE13" s="266">
        <v>0</v>
      </c>
      <c r="BF13" s="266">
        <v>0</v>
      </c>
      <c r="BG13" s="266">
        <v>0</v>
      </c>
      <c r="BH13" s="266">
        <v>0</v>
      </c>
      <c r="BI13" s="266">
        <v>0</v>
      </c>
      <c r="BJ13" s="266">
        <v>0</v>
      </c>
      <c r="BK13" s="266">
        <v>0</v>
      </c>
      <c r="BL13" s="266">
        <v>1259</v>
      </c>
      <c r="BM13" s="266">
        <v>0</v>
      </c>
      <c r="BN13" s="266">
        <v>0</v>
      </c>
      <c r="BO13" s="266">
        <v>0</v>
      </c>
      <c r="BP13" s="266">
        <v>0</v>
      </c>
      <c r="BQ13" s="266">
        <v>0</v>
      </c>
      <c r="BR13" s="266">
        <v>0</v>
      </c>
      <c r="BS13" s="266">
        <v>0</v>
      </c>
      <c r="BT13" s="266">
        <v>0</v>
      </c>
      <c r="BU13" s="266">
        <v>0</v>
      </c>
      <c r="BV13" s="266">
        <v>0</v>
      </c>
      <c r="BW13" s="266">
        <v>0</v>
      </c>
      <c r="BX13" s="266">
        <v>0</v>
      </c>
      <c r="BY13" s="266">
        <v>0</v>
      </c>
      <c r="BZ13" s="266">
        <v>0</v>
      </c>
      <c r="CA13" s="266">
        <v>0</v>
      </c>
      <c r="CB13" s="266">
        <v>0</v>
      </c>
      <c r="CC13" s="266">
        <v>0</v>
      </c>
      <c r="CD13" s="266">
        <v>0</v>
      </c>
      <c r="CE13" s="266">
        <v>0</v>
      </c>
      <c r="CF13" s="266">
        <v>0</v>
      </c>
      <c r="CG13" s="266">
        <v>0</v>
      </c>
      <c r="CH13" s="266">
        <v>0</v>
      </c>
      <c r="CI13" s="266">
        <v>238</v>
      </c>
      <c r="CJ13" s="266">
        <v>0</v>
      </c>
      <c r="CK13" s="266">
        <v>0</v>
      </c>
      <c r="CL13" s="266">
        <v>0</v>
      </c>
      <c r="CM13" s="266">
        <v>0</v>
      </c>
      <c r="CN13" s="266">
        <v>0</v>
      </c>
      <c r="CO13" s="266">
        <v>0</v>
      </c>
      <c r="CP13" s="266">
        <v>312</v>
      </c>
      <c r="CQ13" s="266">
        <v>11021</v>
      </c>
      <c r="CR13" s="266">
        <v>0</v>
      </c>
      <c r="CS13" s="266">
        <v>8868</v>
      </c>
      <c r="CT13" s="266">
        <v>0</v>
      </c>
      <c r="CU13" s="266">
        <v>6690</v>
      </c>
      <c r="CV13" s="266">
        <v>10159</v>
      </c>
      <c r="CW13" s="266">
        <v>304</v>
      </c>
      <c r="CX13" s="266">
        <v>0</v>
      </c>
      <c r="CY13" s="266">
        <v>0</v>
      </c>
      <c r="CZ13" s="266">
        <v>0</v>
      </c>
      <c r="DA13" s="266">
        <v>0</v>
      </c>
      <c r="DB13" s="266">
        <v>7939</v>
      </c>
      <c r="DC13" s="266">
        <v>227995</v>
      </c>
      <c r="DD13" s="266">
        <v>0</v>
      </c>
      <c r="DE13" s="266">
        <v>12</v>
      </c>
      <c r="DF13" s="266">
        <v>2835</v>
      </c>
      <c r="DG13" s="266">
        <v>0</v>
      </c>
      <c r="DH13" s="267">
        <v>0</v>
      </c>
      <c r="DI13" s="268">
        <v>750220</v>
      </c>
      <c r="DJ13" s="269">
        <v>30095</v>
      </c>
      <c r="DK13" s="266">
        <v>1159508</v>
      </c>
      <c r="DL13" s="266">
        <v>0</v>
      </c>
      <c r="DM13" s="266">
        <v>0</v>
      </c>
      <c r="DN13" s="266">
        <v>0</v>
      </c>
      <c r="DO13" s="270">
        <v>-27</v>
      </c>
      <c r="DP13" s="268">
        <v>1189576</v>
      </c>
      <c r="DQ13" s="271">
        <v>1939796</v>
      </c>
      <c r="DR13" s="269">
        <v>18751</v>
      </c>
      <c r="DS13" s="270">
        <v>966962</v>
      </c>
      <c r="DT13" s="272">
        <v>985713</v>
      </c>
      <c r="DU13" s="268">
        <v>2175289</v>
      </c>
      <c r="DV13" s="271">
        <v>2925509</v>
      </c>
      <c r="DW13" s="269">
        <v>-316355</v>
      </c>
      <c r="DX13" s="270">
        <v>-983283</v>
      </c>
      <c r="DY13" s="272">
        <v>-1299638</v>
      </c>
      <c r="DZ13" s="268">
        <v>875651</v>
      </c>
      <c r="EA13" s="271">
        <v>1625871</v>
      </c>
    </row>
    <row r="14" spans="1:131">
      <c r="A14" s="224">
        <v>9</v>
      </c>
      <c r="B14" s="263" t="s">
        <v>459</v>
      </c>
      <c r="C14" s="264" t="s">
        <v>79</v>
      </c>
      <c r="D14" s="265">
        <v>0</v>
      </c>
      <c r="E14" s="266">
        <v>17</v>
      </c>
      <c r="F14" s="266">
        <v>2</v>
      </c>
      <c r="G14" s="266">
        <v>0</v>
      </c>
      <c r="H14" s="266">
        <v>370</v>
      </c>
      <c r="I14" s="266">
        <v>0</v>
      </c>
      <c r="J14" s="266">
        <v>0</v>
      </c>
      <c r="K14" s="266">
        <v>2920</v>
      </c>
      <c r="L14" s="266">
        <v>15893</v>
      </c>
      <c r="M14" s="266">
        <v>0</v>
      </c>
      <c r="N14" s="266">
        <v>0</v>
      </c>
      <c r="O14" s="266">
        <v>0</v>
      </c>
      <c r="P14" s="266">
        <v>0</v>
      </c>
      <c r="Q14" s="266">
        <v>0</v>
      </c>
      <c r="R14" s="266">
        <v>0</v>
      </c>
      <c r="S14" s="266">
        <v>0</v>
      </c>
      <c r="T14" s="266">
        <v>0</v>
      </c>
      <c r="U14" s="266">
        <v>0</v>
      </c>
      <c r="V14" s="266">
        <v>0</v>
      </c>
      <c r="W14" s="266">
        <v>0</v>
      </c>
      <c r="X14" s="266">
        <v>0</v>
      </c>
      <c r="Y14" s="266">
        <v>1</v>
      </c>
      <c r="Z14" s="266">
        <v>0</v>
      </c>
      <c r="AA14" s="266">
        <v>0</v>
      </c>
      <c r="AB14" s="266">
        <v>11</v>
      </c>
      <c r="AC14" s="266">
        <v>1</v>
      </c>
      <c r="AD14" s="266">
        <v>0</v>
      </c>
      <c r="AE14" s="266">
        <v>0</v>
      </c>
      <c r="AF14" s="266">
        <v>0</v>
      </c>
      <c r="AG14" s="266">
        <v>0</v>
      </c>
      <c r="AH14" s="266">
        <v>0</v>
      </c>
      <c r="AI14" s="266">
        <v>0</v>
      </c>
      <c r="AJ14" s="266">
        <v>0</v>
      </c>
      <c r="AK14" s="266">
        <v>0</v>
      </c>
      <c r="AL14" s="266">
        <v>0</v>
      </c>
      <c r="AM14" s="266">
        <v>0</v>
      </c>
      <c r="AN14" s="266">
        <v>0</v>
      </c>
      <c r="AO14" s="266">
        <v>0</v>
      </c>
      <c r="AP14" s="266">
        <v>0</v>
      </c>
      <c r="AQ14" s="266">
        <v>0</v>
      </c>
      <c r="AR14" s="266">
        <v>0</v>
      </c>
      <c r="AS14" s="266">
        <v>0</v>
      </c>
      <c r="AT14" s="266">
        <v>0</v>
      </c>
      <c r="AU14" s="266">
        <v>0</v>
      </c>
      <c r="AV14" s="266">
        <v>0</v>
      </c>
      <c r="AW14" s="266">
        <v>0</v>
      </c>
      <c r="AX14" s="266">
        <v>0</v>
      </c>
      <c r="AY14" s="266">
        <v>0</v>
      </c>
      <c r="AZ14" s="266">
        <v>0</v>
      </c>
      <c r="BA14" s="266">
        <v>0</v>
      </c>
      <c r="BB14" s="266">
        <v>0</v>
      </c>
      <c r="BC14" s="266">
        <v>0</v>
      </c>
      <c r="BD14" s="266">
        <v>0</v>
      </c>
      <c r="BE14" s="266">
        <v>0</v>
      </c>
      <c r="BF14" s="266">
        <v>0</v>
      </c>
      <c r="BG14" s="266">
        <v>0</v>
      </c>
      <c r="BH14" s="266">
        <v>0</v>
      </c>
      <c r="BI14" s="266">
        <v>0</v>
      </c>
      <c r="BJ14" s="266">
        <v>0</v>
      </c>
      <c r="BK14" s="266">
        <v>0</v>
      </c>
      <c r="BL14" s="266">
        <v>0</v>
      </c>
      <c r="BM14" s="266">
        <v>0</v>
      </c>
      <c r="BN14" s="266">
        <v>0</v>
      </c>
      <c r="BO14" s="266">
        <v>0</v>
      </c>
      <c r="BP14" s="266">
        <v>0</v>
      </c>
      <c r="BQ14" s="266">
        <v>0</v>
      </c>
      <c r="BR14" s="266">
        <v>0</v>
      </c>
      <c r="BS14" s="266">
        <v>0</v>
      </c>
      <c r="BT14" s="266">
        <v>0</v>
      </c>
      <c r="BU14" s="266">
        <v>0</v>
      </c>
      <c r="BV14" s="266">
        <v>0</v>
      </c>
      <c r="BW14" s="266">
        <v>591</v>
      </c>
      <c r="BX14" s="266">
        <v>146</v>
      </c>
      <c r="BY14" s="266">
        <v>0</v>
      </c>
      <c r="BZ14" s="266">
        <v>0</v>
      </c>
      <c r="CA14" s="266">
        <v>0</v>
      </c>
      <c r="CB14" s="266">
        <v>0</v>
      </c>
      <c r="CC14" s="266">
        <v>0</v>
      </c>
      <c r="CD14" s="266">
        <v>0</v>
      </c>
      <c r="CE14" s="266">
        <v>0</v>
      </c>
      <c r="CF14" s="266">
        <v>0</v>
      </c>
      <c r="CG14" s="266">
        <v>0</v>
      </c>
      <c r="CH14" s="266">
        <v>0</v>
      </c>
      <c r="CI14" s="266">
        <v>253</v>
      </c>
      <c r="CJ14" s="266">
        <v>0</v>
      </c>
      <c r="CK14" s="266">
        <v>0</v>
      </c>
      <c r="CL14" s="266">
        <v>0</v>
      </c>
      <c r="CM14" s="266">
        <v>0</v>
      </c>
      <c r="CN14" s="266">
        <v>0</v>
      </c>
      <c r="CO14" s="266">
        <v>0</v>
      </c>
      <c r="CP14" s="266">
        <v>27</v>
      </c>
      <c r="CQ14" s="266">
        <v>166</v>
      </c>
      <c r="CR14" s="266">
        <v>0</v>
      </c>
      <c r="CS14" s="266">
        <v>1084</v>
      </c>
      <c r="CT14" s="266">
        <v>0</v>
      </c>
      <c r="CU14" s="266">
        <v>737</v>
      </c>
      <c r="CV14" s="266">
        <v>1137</v>
      </c>
      <c r="CW14" s="266">
        <v>0</v>
      </c>
      <c r="CX14" s="266">
        <v>0</v>
      </c>
      <c r="CY14" s="266">
        <v>0</v>
      </c>
      <c r="CZ14" s="266">
        <v>0</v>
      </c>
      <c r="DA14" s="266">
        <v>24</v>
      </c>
      <c r="DB14" s="266">
        <v>3842</v>
      </c>
      <c r="DC14" s="266">
        <v>104885</v>
      </c>
      <c r="DD14" s="266">
        <v>0</v>
      </c>
      <c r="DE14" s="266">
        <v>0</v>
      </c>
      <c r="DF14" s="266">
        <v>720</v>
      </c>
      <c r="DG14" s="266">
        <v>0</v>
      </c>
      <c r="DH14" s="267">
        <v>840</v>
      </c>
      <c r="DI14" s="268">
        <v>133667</v>
      </c>
      <c r="DJ14" s="269">
        <v>20280</v>
      </c>
      <c r="DK14" s="266">
        <v>236821</v>
      </c>
      <c r="DL14" s="266">
        <v>0</v>
      </c>
      <c r="DM14" s="266">
        <v>0</v>
      </c>
      <c r="DN14" s="266">
        <v>0</v>
      </c>
      <c r="DO14" s="270">
        <v>-3092</v>
      </c>
      <c r="DP14" s="268">
        <v>254009</v>
      </c>
      <c r="DQ14" s="271">
        <v>387676</v>
      </c>
      <c r="DR14" s="269">
        <v>12802</v>
      </c>
      <c r="DS14" s="270">
        <v>273072</v>
      </c>
      <c r="DT14" s="272">
        <v>285874</v>
      </c>
      <c r="DU14" s="268">
        <v>539883</v>
      </c>
      <c r="DV14" s="271">
        <v>673550</v>
      </c>
      <c r="DW14" s="269">
        <v>-33023</v>
      </c>
      <c r="DX14" s="270">
        <v>-208700</v>
      </c>
      <c r="DY14" s="272">
        <v>-241723</v>
      </c>
      <c r="DZ14" s="268">
        <v>298160</v>
      </c>
      <c r="EA14" s="271">
        <v>431827</v>
      </c>
    </row>
    <row r="15" spans="1:131">
      <c r="A15" s="224">
        <v>10</v>
      </c>
      <c r="B15" s="263" t="s">
        <v>460</v>
      </c>
      <c r="C15" s="264" t="s">
        <v>461</v>
      </c>
      <c r="D15" s="265">
        <v>1384</v>
      </c>
      <c r="E15" s="266">
        <v>34183</v>
      </c>
      <c r="F15" s="266">
        <v>602</v>
      </c>
      <c r="G15" s="266">
        <v>35</v>
      </c>
      <c r="H15" s="266">
        <v>3705</v>
      </c>
      <c r="I15" s="266">
        <v>0</v>
      </c>
      <c r="J15" s="266">
        <v>0</v>
      </c>
      <c r="K15" s="266">
        <v>-4</v>
      </c>
      <c r="L15" s="266">
        <v>0</v>
      </c>
      <c r="M15" s="266">
        <v>6855</v>
      </c>
      <c r="N15" s="266">
        <v>0</v>
      </c>
      <c r="O15" s="266">
        <v>-1</v>
      </c>
      <c r="P15" s="266">
        <v>0</v>
      </c>
      <c r="Q15" s="266">
        <v>0</v>
      </c>
      <c r="R15" s="266">
        <v>0</v>
      </c>
      <c r="S15" s="266">
        <v>0</v>
      </c>
      <c r="T15" s="266">
        <v>0</v>
      </c>
      <c r="U15" s="266">
        <v>0</v>
      </c>
      <c r="V15" s="266">
        <v>5</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0</v>
      </c>
      <c r="AX15" s="266">
        <v>0</v>
      </c>
      <c r="AY15" s="266">
        <v>0</v>
      </c>
      <c r="AZ15" s="266">
        <v>0</v>
      </c>
      <c r="BA15" s="266">
        <v>0</v>
      </c>
      <c r="BB15" s="266">
        <v>0</v>
      </c>
      <c r="BC15" s="266">
        <v>0</v>
      </c>
      <c r="BD15" s="266">
        <v>0</v>
      </c>
      <c r="BE15" s="266">
        <v>0</v>
      </c>
      <c r="BF15" s="266">
        <v>0</v>
      </c>
      <c r="BG15" s="266">
        <v>0</v>
      </c>
      <c r="BH15" s="266">
        <v>0</v>
      </c>
      <c r="BI15" s="266">
        <v>0</v>
      </c>
      <c r="BJ15" s="266">
        <v>0</v>
      </c>
      <c r="BK15" s="266">
        <v>0</v>
      </c>
      <c r="BL15" s="266">
        <v>0</v>
      </c>
      <c r="BM15" s="266">
        <v>0</v>
      </c>
      <c r="BN15" s="266">
        <v>0</v>
      </c>
      <c r="BO15" s="266">
        <v>0</v>
      </c>
      <c r="BP15" s="266">
        <v>0</v>
      </c>
      <c r="BQ15" s="266">
        <v>47</v>
      </c>
      <c r="BR15" s="266">
        <v>0</v>
      </c>
      <c r="BS15" s="266">
        <v>0</v>
      </c>
      <c r="BT15" s="266">
        <v>0</v>
      </c>
      <c r="BU15" s="266">
        <v>0</v>
      </c>
      <c r="BV15" s="266">
        <v>0</v>
      </c>
      <c r="BW15" s="266">
        <v>0</v>
      </c>
      <c r="BX15" s="266">
        <v>228</v>
      </c>
      <c r="BY15" s="266">
        <v>0</v>
      </c>
      <c r="BZ15" s="266">
        <v>0</v>
      </c>
      <c r="CA15" s="266">
        <v>0</v>
      </c>
      <c r="CB15" s="266">
        <v>0</v>
      </c>
      <c r="CC15" s="266">
        <v>0</v>
      </c>
      <c r="CD15" s="266">
        <v>0</v>
      </c>
      <c r="CE15" s="266">
        <v>0</v>
      </c>
      <c r="CF15" s="266">
        <v>0</v>
      </c>
      <c r="CG15" s="266">
        <v>0</v>
      </c>
      <c r="CH15" s="266">
        <v>0</v>
      </c>
      <c r="CI15" s="266">
        <v>0</v>
      </c>
      <c r="CJ15" s="266">
        <v>0</v>
      </c>
      <c r="CK15" s="266">
        <v>0</v>
      </c>
      <c r="CL15" s="266">
        <v>0</v>
      </c>
      <c r="CM15" s="266">
        <v>0</v>
      </c>
      <c r="CN15" s="266">
        <v>0</v>
      </c>
      <c r="CO15" s="266">
        <v>0</v>
      </c>
      <c r="CP15" s="266">
        <v>0</v>
      </c>
      <c r="CQ15" s="266">
        <v>306</v>
      </c>
      <c r="CR15" s="266">
        <v>8250</v>
      </c>
      <c r="CS15" s="266">
        <v>88</v>
      </c>
      <c r="CT15" s="266">
        <v>0</v>
      </c>
      <c r="CU15" s="266">
        <v>34</v>
      </c>
      <c r="CV15" s="266">
        <v>10</v>
      </c>
      <c r="CW15" s="266">
        <v>0</v>
      </c>
      <c r="CX15" s="266">
        <v>0</v>
      </c>
      <c r="CY15" s="266">
        <v>0</v>
      </c>
      <c r="CZ15" s="266">
        <v>0</v>
      </c>
      <c r="DA15" s="266">
        <v>0</v>
      </c>
      <c r="DB15" s="266">
        <v>0</v>
      </c>
      <c r="DC15" s="266">
        <v>0</v>
      </c>
      <c r="DD15" s="266">
        <v>0</v>
      </c>
      <c r="DE15" s="266">
        <v>330</v>
      </c>
      <c r="DF15" s="266">
        <v>0</v>
      </c>
      <c r="DG15" s="266">
        <v>0</v>
      </c>
      <c r="DH15" s="267">
        <v>0</v>
      </c>
      <c r="DI15" s="268">
        <v>56057</v>
      </c>
      <c r="DJ15" s="269">
        <v>0</v>
      </c>
      <c r="DK15" s="266">
        <v>12422</v>
      </c>
      <c r="DL15" s="266">
        <v>0</v>
      </c>
      <c r="DM15" s="266">
        <v>0</v>
      </c>
      <c r="DN15" s="266">
        <v>0</v>
      </c>
      <c r="DO15" s="270">
        <v>560</v>
      </c>
      <c r="DP15" s="268">
        <v>12982</v>
      </c>
      <c r="DQ15" s="271">
        <v>69039</v>
      </c>
      <c r="DR15" s="269">
        <v>75</v>
      </c>
      <c r="DS15" s="270">
        <v>103998</v>
      </c>
      <c r="DT15" s="272">
        <v>104073</v>
      </c>
      <c r="DU15" s="268">
        <v>117055</v>
      </c>
      <c r="DV15" s="271">
        <v>173112</v>
      </c>
      <c r="DW15" s="269">
        <v>-7857</v>
      </c>
      <c r="DX15" s="270">
        <v>-18238</v>
      </c>
      <c r="DY15" s="272">
        <v>-26095</v>
      </c>
      <c r="DZ15" s="268">
        <v>90960</v>
      </c>
      <c r="EA15" s="271">
        <v>147017</v>
      </c>
    </row>
    <row r="16" spans="1:131">
      <c r="A16" s="224">
        <v>11</v>
      </c>
      <c r="B16" s="263" t="s">
        <v>462</v>
      </c>
      <c r="C16" s="264" t="s">
        <v>86</v>
      </c>
      <c r="D16" s="265">
        <v>0</v>
      </c>
      <c r="E16" s="266">
        <v>0</v>
      </c>
      <c r="F16" s="266">
        <v>0</v>
      </c>
      <c r="G16" s="266">
        <v>0</v>
      </c>
      <c r="H16" s="266">
        <v>0</v>
      </c>
      <c r="I16" s="266">
        <v>0</v>
      </c>
      <c r="J16" s="266">
        <v>0</v>
      </c>
      <c r="K16" s="266">
        <v>0</v>
      </c>
      <c r="L16" s="266">
        <v>0</v>
      </c>
      <c r="M16" s="266">
        <v>0</v>
      </c>
      <c r="N16" s="266">
        <v>0</v>
      </c>
      <c r="O16" s="266">
        <v>0</v>
      </c>
      <c r="P16" s="266">
        <v>0</v>
      </c>
      <c r="Q16" s="266">
        <v>0</v>
      </c>
      <c r="R16" s="266">
        <v>0</v>
      </c>
      <c r="S16" s="266">
        <v>0</v>
      </c>
      <c r="T16" s="266">
        <v>0</v>
      </c>
      <c r="U16" s="266">
        <v>0</v>
      </c>
      <c r="V16" s="266">
        <v>0</v>
      </c>
      <c r="W16" s="266">
        <v>0</v>
      </c>
      <c r="X16" s="266">
        <v>0</v>
      </c>
      <c r="Y16" s="266">
        <v>0</v>
      </c>
      <c r="Z16" s="266">
        <v>0</v>
      </c>
      <c r="AA16" s="266">
        <v>0</v>
      </c>
      <c r="AB16" s="266">
        <v>0</v>
      </c>
      <c r="AC16" s="266">
        <v>0</v>
      </c>
      <c r="AD16" s="266">
        <v>0</v>
      </c>
      <c r="AE16" s="266">
        <v>0</v>
      </c>
      <c r="AF16" s="266">
        <v>0</v>
      </c>
      <c r="AG16" s="266">
        <v>0</v>
      </c>
      <c r="AH16" s="266">
        <v>0</v>
      </c>
      <c r="AI16" s="266">
        <v>0</v>
      </c>
      <c r="AJ16" s="266">
        <v>0</v>
      </c>
      <c r="AK16" s="266">
        <v>0</v>
      </c>
      <c r="AL16" s="266">
        <v>0</v>
      </c>
      <c r="AM16" s="266">
        <v>0</v>
      </c>
      <c r="AN16" s="266">
        <v>0</v>
      </c>
      <c r="AO16" s="266">
        <v>0</v>
      </c>
      <c r="AP16" s="266">
        <v>0</v>
      </c>
      <c r="AQ16" s="266">
        <v>0</v>
      </c>
      <c r="AR16" s="266">
        <v>0</v>
      </c>
      <c r="AS16" s="266">
        <v>0</v>
      </c>
      <c r="AT16" s="266">
        <v>0</v>
      </c>
      <c r="AU16" s="266">
        <v>0</v>
      </c>
      <c r="AV16" s="266">
        <v>0</v>
      </c>
      <c r="AW16" s="266">
        <v>0</v>
      </c>
      <c r="AX16" s="266">
        <v>0</v>
      </c>
      <c r="AY16" s="266">
        <v>0</v>
      </c>
      <c r="AZ16" s="266">
        <v>0</v>
      </c>
      <c r="BA16" s="266">
        <v>0</v>
      </c>
      <c r="BB16" s="266">
        <v>0</v>
      </c>
      <c r="BC16" s="266">
        <v>0</v>
      </c>
      <c r="BD16" s="266">
        <v>0</v>
      </c>
      <c r="BE16" s="266">
        <v>0</v>
      </c>
      <c r="BF16" s="266">
        <v>0</v>
      </c>
      <c r="BG16" s="266">
        <v>0</v>
      </c>
      <c r="BH16" s="266">
        <v>0</v>
      </c>
      <c r="BI16" s="266">
        <v>0</v>
      </c>
      <c r="BJ16" s="266">
        <v>0</v>
      </c>
      <c r="BK16" s="266">
        <v>0</v>
      </c>
      <c r="BL16" s="266">
        <v>0</v>
      </c>
      <c r="BM16" s="266">
        <v>0</v>
      </c>
      <c r="BN16" s="266">
        <v>0</v>
      </c>
      <c r="BO16" s="266">
        <v>0</v>
      </c>
      <c r="BP16" s="266">
        <v>0</v>
      </c>
      <c r="BQ16" s="266">
        <v>0</v>
      </c>
      <c r="BR16" s="266">
        <v>0</v>
      </c>
      <c r="BS16" s="266">
        <v>0</v>
      </c>
      <c r="BT16" s="266">
        <v>0</v>
      </c>
      <c r="BU16" s="266">
        <v>0</v>
      </c>
      <c r="BV16" s="266">
        <v>0</v>
      </c>
      <c r="BW16" s="266">
        <v>0</v>
      </c>
      <c r="BX16" s="266">
        <v>0</v>
      </c>
      <c r="BY16" s="266">
        <v>0</v>
      </c>
      <c r="BZ16" s="266">
        <v>0</v>
      </c>
      <c r="CA16" s="266">
        <v>0</v>
      </c>
      <c r="CB16" s="266">
        <v>0</v>
      </c>
      <c r="CC16" s="266">
        <v>0</v>
      </c>
      <c r="CD16" s="266">
        <v>0</v>
      </c>
      <c r="CE16" s="266">
        <v>0</v>
      </c>
      <c r="CF16" s="266">
        <v>0</v>
      </c>
      <c r="CG16" s="266">
        <v>0</v>
      </c>
      <c r="CH16" s="266">
        <v>0</v>
      </c>
      <c r="CI16" s="266">
        <v>0</v>
      </c>
      <c r="CJ16" s="266">
        <v>0</v>
      </c>
      <c r="CK16" s="266">
        <v>0</v>
      </c>
      <c r="CL16" s="266">
        <v>0</v>
      </c>
      <c r="CM16" s="266">
        <v>0</v>
      </c>
      <c r="CN16" s="266">
        <v>0</v>
      </c>
      <c r="CO16" s="266">
        <v>0</v>
      </c>
      <c r="CP16" s="266">
        <v>0</v>
      </c>
      <c r="CQ16" s="266">
        <v>0</v>
      </c>
      <c r="CR16" s="266">
        <v>0</v>
      </c>
      <c r="CS16" s="266">
        <v>0</v>
      </c>
      <c r="CT16" s="266">
        <v>0</v>
      </c>
      <c r="CU16" s="266">
        <v>0</v>
      </c>
      <c r="CV16" s="266">
        <v>0</v>
      </c>
      <c r="CW16" s="266">
        <v>0</v>
      </c>
      <c r="CX16" s="266">
        <v>0</v>
      </c>
      <c r="CY16" s="266">
        <v>0</v>
      </c>
      <c r="CZ16" s="266">
        <v>0</v>
      </c>
      <c r="DA16" s="266">
        <v>0</v>
      </c>
      <c r="DB16" s="266">
        <v>0</v>
      </c>
      <c r="DC16" s="266">
        <v>0</v>
      </c>
      <c r="DD16" s="266">
        <v>0</v>
      </c>
      <c r="DE16" s="266">
        <v>0</v>
      </c>
      <c r="DF16" s="266">
        <v>0</v>
      </c>
      <c r="DG16" s="266">
        <v>0</v>
      </c>
      <c r="DH16" s="267">
        <v>0</v>
      </c>
      <c r="DI16" s="268">
        <v>0</v>
      </c>
      <c r="DJ16" s="269">
        <v>12238</v>
      </c>
      <c r="DK16" s="266">
        <v>173450</v>
      </c>
      <c r="DL16" s="266">
        <v>0</v>
      </c>
      <c r="DM16" s="266">
        <v>0</v>
      </c>
      <c r="DN16" s="266">
        <v>0</v>
      </c>
      <c r="DO16" s="270">
        <v>1473</v>
      </c>
      <c r="DP16" s="268">
        <v>187161</v>
      </c>
      <c r="DQ16" s="271">
        <v>187161</v>
      </c>
      <c r="DR16" s="269">
        <v>0</v>
      </c>
      <c r="DS16" s="270">
        <v>0</v>
      </c>
      <c r="DT16" s="272">
        <v>0</v>
      </c>
      <c r="DU16" s="268">
        <v>187161</v>
      </c>
      <c r="DV16" s="271">
        <v>187161</v>
      </c>
      <c r="DW16" s="269">
        <v>-75356</v>
      </c>
      <c r="DX16" s="270">
        <v>-111805</v>
      </c>
      <c r="DY16" s="272">
        <v>-187161</v>
      </c>
      <c r="DZ16" s="268">
        <v>0</v>
      </c>
      <c r="EA16" s="271">
        <v>0</v>
      </c>
    </row>
    <row r="17" spans="1:131">
      <c r="A17" s="224">
        <v>12</v>
      </c>
      <c r="B17" s="263" t="s">
        <v>463</v>
      </c>
      <c r="C17" s="264" t="s">
        <v>88</v>
      </c>
      <c r="D17" s="265">
        <v>19</v>
      </c>
      <c r="E17" s="266">
        <v>3</v>
      </c>
      <c r="F17" s="266">
        <v>2</v>
      </c>
      <c r="G17" s="266">
        <v>7</v>
      </c>
      <c r="H17" s="266">
        <v>376</v>
      </c>
      <c r="I17" s="266">
        <v>0</v>
      </c>
      <c r="J17" s="266">
        <v>0</v>
      </c>
      <c r="K17" s="266">
        <v>4</v>
      </c>
      <c r="L17" s="266">
        <v>32</v>
      </c>
      <c r="M17" s="266">
        <v>0</v>
      </c>
      <c r="N17" s="266">
        <v>0</v>
      </c>
      <c r="O17" s="266">
        <v>35409</v>
      </c>
      <c r="P17" s="266">
        <v>25866</v>
      </c>
      <c r="Q17" s="266">
        <v>47</v>
      </c>
      <c r="R17" s="266">
        <v>1499</v>
      </c>
      <c r="S17" s="266">
        <v>312</v>
      </c>
      <c r="T17" s="266">
        <v>585</v>
      </c>
      <c r="U17" s="266">
        <v>143</v>
      </c>
      <c r="V17" s="266">
        <v>14</v>
      </c>
      <c r="W17" s="266">
        <v>0</v>
      </c>
      <c r="X17" s="266">
        <v>0</v>
      </c>
      <c r="Y17" s="266">
        <v>0</v>
      </c>
      <c r="Z17" s="266">
        <v>0</v>
      </c>
      <c r="AA17" s="266">
        <v>619</v>
      </c>
      <c r="AB17" s="266">
        <v>0</v>
      </c>
      <c r="AC17" s="266">
        <v>27</v>
      </c>
      <c r="AD17" s="266">
        <v>0</v>
      </c>
      <c r="AE17" s="266">
        <v>0</v>
      </c>
      <c r="AF17" s="266">
        <v>973</v>
      </c>
      <c r="AG17" s="266">
        <v>7801</v>
      </c>
      <c r="AH17" s="266">
        <v>439</v>
      </c>
      <c r="AI17" s="266">
        <v>385</v>
      </c>
      <c r="AJ17" s="266">
        <v>1</v>
      </c>
      <c r="AK17" s="266">
        <v>0</v>
      </c>
      <c r="AL17" s="266">
        <v>442</v>
      </c>
      <c r="AM17" s="266">
        <v>0</v>
      </c>
      <c r="AN17" s="266">
        <v>0</v>
      </c>
      <c r="AO17" s="266">
        <v>11</v>
      </c>
      <c r="AP17" s="266">
        <v>0</v>
      </c>
      <c r="AQ17" s="266">
        <v>0</v>
      </c>
      <c r="AR17" s="266">
        <v>172</v>
      </c>
      <c r="AS17" s="266">
        <v>33</v>
      </c>
      <c r="AT17" s="266">
        <v>281</v>
      </c>
      <c r="AU17" s="266">
        <v>103</v>
      </c>
      <c r="AV17" s="266">
        <v>244</v>
      </c>
      <c r="AW17" s="266">
        <v>108</v>
      </c>
      <c r="AX17" s="266">
        <v>577</v>
      </c>
      <c r="AY17" s="266">
        <v>11</v>
      </c>
      <c r="AZ17" s="266">
        <v>0</v>
      </c>
      <c r="BA17" s="266">
        <v>377</v>
      </c>
      <c r="BB17" s="266">
        <v>0</v>
      </c>
      <c r="BC17" s="266">
        <v>9</v>
      </c>
      <c r="BD17" s="266">
        <v>53</v>
      </c>
      <c r="BE17" s="266">
        <v>0</v>
      </c>
      <c r="BF17" s="266">
        <v>3967</v>
      </c>
      <c r="BG17" s="266">
        <v>16</v>
      </c>
      <c r="BH17" s="266">
        <v>7639</v>
      </c>
      <c r="BI17" s="266">
        <v>134</v>
      </c>
      <c r="BJ17" s="266">
        <v>152</v>
      </c>
      <c r="BK17" s="266">
        <v>134</v>
      </c>
      <c r="BL17" s="266">
        <v>804</v>
      </c>
      <c r="BM17" s="266">
        <v>3</v>
      </c>
      <c r="BN17" s="266">
        <v>503</v>
      </c>
      <c r="BO17" s="266">
        <v>201</v>
      </c>
      <c r="BP17" s="266">
        <v>1514</v>
      </c>
      <c r="BQ17" s="266">
        <v>66</v>
      </c>
      <c r="BR17" s="266">
        <v>15</v>
      </c>
      <c r="BS17" s="266">
        <v>0</v>
      </c>
      <c r="BT17" s="266">
        <v>0</v>
      </c>
      <c r="BU17" s="266">
        <v>30</v>
      </c>
      <c r="BV17" s="266">
        <v>14</v>
      </c>
      <c r="BW17" s="266">
        <v>1040</v>
      </c>
      <c r="BX17" s="266">
        <v>877</v>
      </c>
      <c r="BY17" s="266">
        <v>12</v>
      </c>
      <c r="BZ17" s="266">
        <v>1</v>
      </c>
      <c r="CA17" s="266">
        <v>0</v>
      </c>
      <c r="CB17" s="266">
        <v>0</v>
      </c>
      <c r="CC17" s="266">
        <v>239</v>
      </c>
      <c r="CD17" s="266">
        <v>60</v>
      </c>
      <c r="CE17" s="266">
        <v>8</v>
      </c>
      <c r="CF17" s="266">
        <v>1029</v>
      </c>
      <c r="CG17" s="266">
        <v>7</v>
      </c>
      <c r="CH17" s="266">
        <v>39</v>
      </c>
      <c r="CI17" s="266">
        <v>175</v>
      </c>
      <c r="CJ17" s="266">
        <v>3</v>
      </c>
      <c r="CK17" s="266">
        <v>6</v>
      </c>
      <c r="CL17" s="266">
        <v>1</v>
      </c>
      <c r="CM17" s="266">
        <v>378</v>
      </c>
      <c r="CN17" s="266">
        <v>0</v>
      </c>
      <c r="CO17" s="266">
        <v>36</v>
      </c>
      <c r="CP17" s="266">
        <v>73</v>
      </c>
      <c r="CQ17" s="266">
        <v>5</v>
      </c>
      <c r="CR17" s="266">
        <v>0</v>
      </c>
      <c r="CS17" s="266">
        <v>142</v>
      </c>
      <c r="CT17" s="266">
        <v>235</v>
      </c>
      <c r="CU17" s="266">
        <v>42</v>
      </c>
      <c r="CV17" s="266">
        <v>36</v>
      </c>
      <c r="CW17" s="266">
        <v>23</v>
      </c>
      <c r="CX17" s="266">
        <v>77</v>
      </c>
      <c r="CY17" s="266">
        <v>0</v>
      </c>
      <c r="CZ17" s="266">
        <v>9</v>
      </c>
      <c r="DA17" s="266">
        <v>840</v>
      </c>
      <c r="DB17" s="266">
        <v>99</v>
      </c>
      <c r="DC17" s="266">
        <v>1</v>
      </c>
      <c r="DD17" s="266">
        <v>59</v>
      </c>
      <c r="DE17" s="266">
        <v>973</v>
      </c>
      <c r="DF17" s="266">
        <v>169</v>
      </c>
      <c r="DG17" s="266">
        <v>1559</v>
      </c>
      <c r="DH17" s="267">
        <v>39</v>
      </c>
      <c r="DI17" s="268">
        <v>100468</v>
      </c>
      <c r="DJ17" s="269">
        <v>91</v>
      </c>
      <c r="DK17" s="266">
        <v>4363</v>
      </c>
      <c r="DL17" s="266">
        <v>0</v>
      </c>
      <c r="DM17" s="266">
        <v>27</v>
      </c>
      <c r="DN17" s="266">
        <v>1906</v>
      </c>
      <c r="DO17" s="270">
        <v>-2403</v>
      </c>
      <c r="DP17" s="268">
        <v>3984</v>
      </c>
      <c r="DQ17" s="271">
        <v>104452</v>
      </c>
      <c r="DR17" s="269">
        <v>31399</v>
      </c>
      <c r="DS17" s="270">
        <v>112294</v>
      </c>
      <c r="DT17" s="272">
        <v>143693</v>
      </c>
      <c r="DU17" s="268">
        <v>147677</v>
      </c>
      <c r="DV17" s="271">
        <v>248145</v>
      </c>
      <c r="DW17" s="269">
        <v>-37087</v>
      </c>
      <c r="DX17" s="270">
        <v>-48120</v>
      </c>
      <c r="DY17" s="272">
        <v>-85207</v>
      </c>
      <c r="DZ17" s="268">
        <v>62470</v>
      </c>
      <c r="EA17" s="271">
        <v>162938</v>
      </c>
    </row>
    <row r="18" spans="1:131">
      <c r="A18" s="224">
        <v>13</v>
      </c>
      <c r="B18" s="263" t="s">
        <v>464</v>
      </c>
      <c r="C18" s="264" t="s">
        <v>465</v>
      </c>
      <c r="D18" s="265">
        <v>1070</v>
      </c>
      <c r="E18" s="266">
        <v>66</v>
      </c>
      <c r="F18" s="266">
        <v>195</v>
      </c>
      <c r="G18" s="266">
        <v>0</v>
      </c>
      <c r="H18" s="266">
        <v>187</v>
      </c>
      <c r="I18" s="266">
        <v>0</v>
      </c>
      <c r="J18" s="266">
        <v>60</v>
      </c>
      <c r="K18" s="266">
        <v>2104</v>
      </c>
      <c r="L18" s="266">
        <v>165</v>
      </c>
      <c r="M18" s="266">
        <v>4</v>
      </c>
      <c r="N18" s="266">
        <v>0</v>
      </c>
      <c r="O18" s="266">
        <v>380</v>
      </c>
      <c r="P18" s="266">
        <v>1631</v>
      </c>
      <c r="Q18" s="266">
        <v>250</v>
      </c>
      <c r="R18" s="266">
        <v>287</v>
      </c>
      <c r="S18" s="266">
        <v>274</v>
      </c>
      <c r="T18" s="266">
        <v>309</v>
      </c>
      <c r="U18" s="266">
        <v>100</v>
      </c>
      <c r="V18" s="266">
        <v>69</v>
      </c>
      <c r="W18" s="266">
        <v>58</v>
      </c>
      <c r="X18" s="266">
        <v>3</v>
      </c>
      <c r="Y18" s="266">
        <v>130</v>
      </c>
      <c r="Z18" s="266">
        <v>91</v>
      </c>
      <c r="AA18" s="266">
        <v>48</v>
      </c>
      <c r="AB18" s="266">
        <v>205</v>
      </c>
      <c r="AC18" s="266">
        <v>338</v>
      </c>
      <c r="AD18" s="266">
        <v>9</v>
      </c>
      <c r="AE18" s="266">
        <v>14</v>
      </c>
      <c r="AF18" s="266">
        <v>529</v>
      </c>
      <c r="AG18" s="266">
        <v>928</v>
      </c>
      <c r="AH18" s="266">
        <v>23</v>
      </c>
      <c r="AI18" s="266">
        <v>610</v>
      </c>
      <c r="AJ18" s="266">
        <v>126</v>
      </c>
      <c r="AK18" s="266">
        <v>892</v>
      </c>
      <c r="AL18" s="266">
        <v>420</v>
      </c>
      <c r="AM18" s="266">
        <v>53</v>
      </c>
      <c r="AN18" s="266">
        <v>583</v>
      </c>
      <c r="AO18" s="266">
        <v>493</v>
      </c>
      <c r="AP18" s="266">
        <v>213</v>
      </c>
      <c r="AQ18" s="266">
        <v>46</v>
      </c>
      <c r="AR18" s="266">
        <v>560</v>
      </c>
      <c r="AS18" s="266">
        <v>249</v>
      </c>
      <c r="AT18" s="266">
        <v>830</v>
      </c>
      <c r="AU18" s="266">
        <v>1098</v>
      </c>
      <c r="AV18" s="266">
        <v>1906</v>
      </c>
      <c r="AW18" s="266">
        <v>1290</v>
      </c>
      <c r="AX18" s="266">
        <v>764</v>
      </c>
      <c r="AY18" s="266">
        <v>439</v>
      </c>
      <c r="AZ18" s="266">
        <v>2833</v>
      </c>
      <c r="BA18" s="266">
        <v>788</v>
      </c>
      <c r="BB18" s="266">
        <v>50</v>
      </c>
      <c r="BC18" s="266">
        <v>77</v>
      </c>
      <c r="BD18" s="266">
        <v>359</v>
      </c>
      <c r="BE18" s="266">
        <v>100</v>
      </c>
      <c r="BF18" s="266">
        <v>11305</v>
      </c>
      <c r="BG18" s="266">
        <v>237</v>
      </c>
      <c r="BH18" s="266">
        <v>4666</v>
      </c>
      <c r="BI18" s="266">
        <v>57</v>
      </c>
      <c r="BJ18" s="266">
        <v>251</v>
      </c>
      <c r="BK18" s="266">
        <v>128</v>
      </c>
      <c r="BL18" s="266">
        <v>924</v>
      </c>
      <c r="BM18" s="266">
        <v>142</v>
      </c>
      <c r="BN18" s="266">
        <v>2718</v>
      </c>
      <c r="BO18" s="266">
        <v>2250</v>
      </c>
      <c r="BP18" s="266">
        <v>949</v>
      </c>
      <c r="BQ18" s="266">
        <v>736</v>
      </c>
      <c r="BR18" s="266">
        <v>599</v>
      </c>
      <c r="BS18" s="266">
        <v>131</v>
      </c>
      <c r="BT18" s="266">
        <v>140</v>
      </c>
      <c r="BU18" s="266">
        <v>271</v>
      </c>
      <c r="BV18" s="266">
        <v>622</v>
      </c>
      <c r="BW18" s="266">
        <v>14913</v>
      </c>
      <c r="BX18" s="266">
        <v>11387</v>
      </c>
      <c r="BY18" s="266">
        <v>2496</v>
      </c>
      <c r="BZ18" s="266">
        <v>107</v>
      </c>
      <c r="CA18" s="266">
        <v>16</v>
      </c>
      <c r="CB18" s="266">
        <v>0</v>
      </c>
      <c r="CC18" s="266">
        <v>619</v>
      </c>
      <c r="CD18" s="266">
        <v>1044</v>
      </c>
      <c r="CE18" s="266">
        <v>318</v>
      </c>
      <c r="CF18" s="266">
        <v>741</v>
      </c>
      <c r="CG18" s="266">
        <v>238</v>
      </c>
      <c r="CH18" s="266">
        <v>134</v>
      </c>
      <c r="CI18" s="266">
        <v>746</v>
      </c>
      <c r="CJ18" s="266">
        <v>165</v>
      </c>
      <c r="CK18" s="266">
        <v>387</v>
      </c>
      <c r="CL18" s="266">
        <v>132</v>
      </c>
      <c r="CM18" s="266">
        <v>949</v>
      </c>
      <c r="CN18" s="266">
        <v>78</v>
      </c>
      <c r="CO18" s="266">
        <v>380</v>
      </c>
      <c r="CP18" s="266">
        <v>5193</v>
      </c>
      <c r="CQ18" s="266">
        <v>125</v>
      </c>
      <c r="CR18" s="266">
        <v>1203</v>
      </c>
      <c r="CS18" s="266">
        <v>5025</v>
      </c>
      <c r="CT18" s="266">
        <v>445</v>
      </c>
      <c r="CU18" s="266">
        <v>2699</v>
      </c>
      <c r="CV18" s="266">
        <v>1330</v>
      </c>
      <c r="CW18" s="266">
        <v>4832</v>
      </c>
      <c r="CX18" s="266">
        <v>1683</v>
      </c>
      <c r="CY18" s="266">
        <v>142</v>
      </c>
      <c r="CZ18" s="266">
        <v>715</v>
      </c>
      <c r="DA18" s="266">
        <v>4206</v>
      </c>
      <c r="DB18" s="266">
        <v>1525</v>
      </c>
      <c r="DC18" s="266">
        <v>912</v>
      </c>
      <c r="DD18" s="266">
        <v>2598</v>
      </c>
      <c r="DE18" s="266">
        <v>2037</v>
      </c>
      <c r="DF18" s="266">
        <v>2139</v>
      </c>
      <c r="DG18" s="266">
        <v>263</v>
      </c>
      <c r="DH18" s="267">
        <v>101</v>
      </c>
      <c r="DI18" s="268">
        <v>122455</v>
      </c>
      <c r="DJ18" s="269">
        <v>7846</v>
      </c>
      <c r="DK18" s="266">
        <v>257834</v>
      </c>
      <c r="DL18" s="266">
        <v>0</v>
      </c>
      <c r="DM18" s="266">
        <v>14</v>
      </c>
      <c r="DN18" s="266">
        <v>13582</v>
      </c>
      <c r="DO18" s="270">
        <v>10697</v>
      </c>
      <c r="DP18" s="268">
        <v>289973</v>
      </c>
      <c r="DQ18" s="271">
        <v>412428</v>
      </c>
      <c r="DR18" s="269">
        <v>5648</v>
      </c>
      <c r="DS18" s="270">
        <v>73931</v>
      </c>
      <c r="DT18" s="272">
        <v>79579</v>
      </c>
      <c r="DU18" s="268">
        <v>369552</v>
      </c>
      <c r="DV18" s="271">
        <v>492007</v>
      </c>
      <c r="DW18" s="269">
        <v>-284967</v>
      </c>
      <c r="DX18" s="270">
        <v>-87888</v>
      </c>
      <c r="DY18" s="272">
        <v>-372855</v>
      </c>
      <c r="DZ18" s="268">
        <v>-3303</v>
      </c>
      <c r="EA18" s="271">
        <v>119152</v>
      </c>
    </row>
    <row r="19" spans="1:131">
      <c r="A19" s="224">
        <v>14</v>
      </c>
      <c r="B19" s="263" t="s">
        <v>466</v>
      </c>
      <c r="C19" s="264" t="s">
        <v>467</v>
      </c>
      <c r="D19" s="265">
        <v>18</v>
      </c>
      <c r="E19" s="266">
        <v>316</v>
      </c>
      <c r="F19" s="266">
        <v>2</v>
      </c>
      <c r="G19" s="266">
        <v>21</v>
      </c>
      <c r="H19" s="266">
        <v>41</v>
      </c>
      <c r="I19" s="266">
        <v>0</v>
      </c>
      <c r="J19" s="266">
        <v>9</v>
      </c>
      <c r="K19" s="266">
        <v>520</v>
      </c>
      <c r="L19" s="266">
        <v>99</v>
      </c>
      <c r="M19" s="266">
        <v>283</v>
      </c>
      <c r="N19" s="266">
        <v>0</v>
      </c>
      <c r="O19" s="266">
        <v>37</v>
      </c>
      <c r="P19" s="266">
        <v>26</v>
      </c>
      <c r="Q19" s="266">
        <v>26069</v>
      </c>
      <c r="R19" s="266">
        <v>16173</v>
      </c>
      <c r="S19" s="266">
        <v>17072</v>
      </c>
      <c r="T19" s="266">
        <v>536</v>
      </c>
      <c r="U19" s="266">
        <v>13</v>
      </c>
      <c r="V19" s="266">
        <v>3</v>
      </c>
      <c r="W19" s="266">
        <v>0</v>
      </c>
      <c r="X19" s="266">
        <v>0</v>
      </c>
      <c r="Y19" s="266">
        <v>55</v>
      </c>
      <c r="Z19" s="266">
        <v>3</v>
      </c>
      <c r="AA19" s="266">
        <v>0</v>
      </c>
      <c r="AB19" s="266">
        <v>2</v>
      </c>
      <c r="AC19" s="266">
        <v>115</v>
      </c>
      <c r="AD19" s="266">
        <v>0</v>
      </c>
      <c r="AE19" s="266">
        <v>0</v>
      </c>
      <c r="AF19" s="266">
        <v>236</v>
      </c>
      <c r="AG19" s="266">
        <v>14</v>
      </c>
      <c r="AH19" s="266">
        <v>9</v>
      </c>
      <c r="AI19" s="266">
        <v>1089</v>
      </c>
      <c r="AJ19" s="266">
        <v>10</v>
      </c>
      <c r="AK19" s="266">
        <v>4549</v>
      </c>
      <c r="AL19" s="266">
        <v>307</v>
      </c>
      <c r="AM19" s="266">
        <v>0</v>
      </c>
      <c r="AN19" s="266">
        <v>68</v>
      </c>
      <c r="AO19" s="266">
        <v>106</v>
      </c>
      <c r="AP19" s="266">
        <v>5</v>
      </c>
      <c r="AQ19" s="266">
        <v>0</v>
      </c>
      <c r="AR19" s="266">
        <v>652</v>
      </c>
      <c r="AS19" s="266">
        <v>250</v>
      </c>
      <c r="AT19" s="266">
        <v>445</v>
      </c>
      <c r="AU19" s="266">
        <v>189</v>
      </c>
      <c r="AV19" s="266">
        <v>474</v>
      </c>
      <c r="AW19" s="266">
        <v>3154</v>
      </c>
      <c r="AX19" s="266">
        <v>13</v>
      </c>
      <c r="AY19" s="266">
        <v>30</v>
      </c>
      <c r="AZ19" s="266">
        <v>311</v>
      </c>
      <c r="BA19" s="266">
        <v>63</v>
      </c>
      <c r="BB19" s="266">
        <v>5</v>
      </c>
      <c r="BC19" s="266">
        <v>88</v>
      </c>
      <c r="BD19" s="266">
        <v>12</v>
      </c>
      <c r="BE19" s="266">
        <v>2</v>
      </c>
      <c r="BF19" s="266">
        <v>244</v>
      </c>
      <c r="BG19" s="266">
        <v>154</v>
      </c>
      <c r="BH19" s="266">
        <v>2847</v>
      </c>
      <c r="BI19" s="266">
        <v>174</v>
      </c>
      <c r="BJ19" s="266">
        <v>19</v>
      </c>
      <c r="BK19" s="266">
        <v>476</v>
      </c>
      <c r="BL19" s="266">
        <v>12603</v>
      </c>
      <c r="BM19" s="266">
        <v>0</v>
      </c>
      <c r="BN19" s="266">
        <v>112023</v>
      </c>
      <c r="BO19" s="266">
        <v>9938</v>
      </c>
      <c r="BP19" s="266">
        <v>8388</v>
      </c>
      <c r="BQ19" s="266">
        <v>1073</v>
      </c>
      <c r="BR19" s="266">
        <v>1788</v>
      </c>
      <c r="BS19" s="266">
        <v>3622</v>
      </c>
      <c r="BT19" s="266">
        <v>3</v>
      </c>
      <c r="BU19" s="266">
        <v>0</v>
      </c>
      <c r="BV19" s="266">
        <v>2</v>
      </c>
      <c r="BW19" s="266">
        <v>4730</v>
      </c>
      <c r="BX19" s="266">
        <v>1066</v>
      </c>
      <c r="BY19" s="266">
        <v>140</v>
      </c>
      <c r="BZ19" s="266">
        <v>0</v>
      </c>
      <c r="CA19" s="266">
        <v>1</v>
      </c>
      <c r="CB19" s="266">
        <v>6</v>
      </c>
      <c r="CC19" s="266">
        <v>2</v>
      </c>
      <c r="CD19" s="266">
        <v>1</v>
      </c>
      <c r="CE19" s="266">
        <v>0</v>
      </c>
      <c r="CF19" s="266">
        <v>99</v>
      </c>
      <c r="CG19" s="266">
        <v>1</v>
      </c>
      <c r="CH19" s="266">
        <v>72</v>
      </c>
      <c r="CI19" s="266">
        <v>1439</v>
      </c>
      <c r="CJ19" s="266">
        <v>4</v>
      </c>
      <c r="CK19" s="266">
        <v>38</v>
      </c>
      <c r="CL19" s="266">
        <v>21</v>
      </c>
      <c r="CM19" s="266">
        <v>15</v>
      </c>
      <c r="CN19" s="266">
        <v>3</v>
      </c>
      <c r="CO19" s="266">
        <v>31</v>
      </c>
      <c r="CP19" s="266">
        <v>30</v>
      </c>
      <c r="CQ19" s="266">
        <v>26</v>
      </c>
      <c r="CR19" s="266">
        <v>197</v>
      </c>
      <c r="CS19" s="266">
        <v>2</v>
      </c>
      <c r="CT19" s="266">
        <v>44</v>
      </c>
      <c r="CU19" s="266">
        <v>18</v>
      </c>
      <c r="CV19" s="266">
        <v>13</v>
      </c>
      <c r="CW19" s="266">
        <v>29</v>
      </c>
      <c r="CX19" s="266">
        <v>20</v>
      </c>
      <c r="CY19" s="266">
        <v>0</v>
      </c>
      <c r="CZ19" s="266">
        <v>22</v>
      </c>
      <c r="DA19" s="266">
        <v>513</v>
      </c>
      <c r="DB19" s="266">
        <v>37</v>
      </c>
      <c r="DC19" s="266">
        <v>1204</v>
      </c>
      <c r="DD19" s="266">
        <v>154</v>
      </c>
      <c r="DE19" s="266">
        <v>236</v>
      </c>
      <c r="DF19" s="266">
        <v>281</v>
      </c>
      <c r="DG19" s="266">
        <v>0</v>
      </c>
      <c r="DH19" s="267">
        <v>6</v>
      </c>
      <c r="DI19" s="268">
        <v>237349</v>
      </c>
      <c r="DJ19" s="269">
        <v>385</v>
      </c>
      <c r="DK19" s="266">
        <v>2538</v>
      </c>
      <c r="DL19" s="266">
        <v>120</v>
      </c>
      <c r="DM19" s="266">
        <v>33</v>
      </c>
      <c r="DN19" s="266">
        <v>2120</v>
      </c>
      <c r="DO19" s="270">
        <v>-142</v>
      </c>
      <c r="DP19" s="268">
        <v>5054</v>
      </c>
      <c r="DQ19" s="271">
        <v>242403</v>
      </c>
      <c r="DR19" s="269">
        <v>1378</v>
      </c>
      <c r="DS19" s="270">
        <v>66781</v>
      </c>
      <c r="DT19" s="272">
        <v>68159</v>
      </c>
      <c r="DU19" s="268">
        <v>73213</v>
      </c>
      <c r="DV19" s="271">
        <v>310562</v>
      </c>
      <c r="DW19" s="269">
        <v>-82135</v>
      </c>
      <c r="DX19" s="270">
        <v>-92616</v>
      </c>
      <c r="DY19" s="272">
        <v>-174751</v>
      </c>
      <c r="DZ19" s="268">
        <v>-101538</v>
      </c>
      <c r="EA19" s="271">
        <v>135811</v>
      </c>
    </row>
    <row r="20" spans="1:131">
      <c r="A20" s="224">
        <v>15</v>
      </c>
      <c r="B20" s="263" t="s">
        <v>468</v>
      </c>
      <c r="C20" s="264" t="s">
        <v>109</v>
      </c>
      <c r="D20" s="265">
        <v>0</v>
      </c>
      <c r="E20" s="266">
        <v>0</v>
      </c>
      <c r="F20" s="266">
        <v>2</v>
      </c>
      <c r="G20" s="266">
        <v>0</v>
      </c>
      <c r="H20" s="266">
        <v>20</v>
      </c>
      <c r="I20" s="266">
        <v>0</v>
      </c>
      <c r="J20" s="266">
        <v>23</v>
      </c>
      <c r="K20" s="266">
        <v>692</v>
      </c>
      <c r="L20" s="266">
        <v>162</v>
      </c>
      <c r="M20" s="266">
        <v>2</v>
      </c>
      <c r="N20" s="266">
        <v>0</v>
      </c>
      <c r="O20" s="266">
        <v>132</v>
      </c>
      <c r="P20" s="266">
        <v>72</v>
      </c>
      <c r="Q20" s="266">
        <v>36</v>
      </c>
      <c r="R20" s="266">
        <v>4606</v>
      </c>
      <c r="S20" s="266">
        <v>170</v>
      </c>
      <c r="T20" s="266">
        <v>192</v>
      </c>
      <c r="U20" s="266">
        <v>128</v>
      </c>
      <c r="V20" s="266">
        <v>15</v>
      </c>
      <c r="W20" s="266">
        <v>72</v>
      </c>
      <c r="X20" s="266">
        <v>4</v>
      </c>
      <c r="Y20" s="266">
        <v>158</v>
      </c>
      <c r="Z20" s="266">
        <v>97</v>
      </c>
      <c r="AA20" s="266">
        <v>40</v>
      </c>
      <c r="AB20" s="266">
        <v>334</v>
      </c>
      <c r="AC20" s="266">
        <v>209</v>
      </c>
      <c r="AD20" s="266">
        <v>4</v>
      </c>
      <c r="AE20" s="266">
        <v>7</v>
      </c>
      <c r="AF20" s="266">
        <v>1246</v>
      </c>
      <c r="AG20" s="266">
        <v>535</v>
      </c>
      <c r="AH20" s="266">
        <v>0</v>
      </c>
      <c r="AI20" s="266">
        <v>76</v>
      </c>
      <c r="AJ20" s="266">
        <v>82</v>
      </c>
      <c r="AK20" s="266">
        <v>938</v>
      </c>
      <c r="AL20" s="266">
        <v>265</v>
      </c>
      <c r="AM20" s="266">
        <v>79</v>
      </c>
      <c r="AN20" s="266">
        <v>281</v>
      </c>
      <c r="AO20" s="266">
        <v>402</v>
      </c>
      <c r="AP20" s="266">
        <v>2</v>
      </c>
      <c r="AQ20" s="266">
        <v>20</v>
      </c>
      <c r="AR20" s="266">
        <v>432</v>
      </c>
      <c r="AS20" s="266">
        <v>74</v>
      </c>
      <c r="AT20" s="266">
        <v>222</v>
      </c>
      <c r="AU20" s="266">
        <v>412</v>
      </c>
      <c r="AV20" s="266">
        <v>777</v>
      </c>
      <c r="AW20" s="266">
        <v>439</v>
      </c>
      <c r="AX20" s="266">
        <v>302</v>
      </c>
      <c r="AY20" s="266">
        <v>157</v>
      </c>
      <c r="AZ20" s="266">
        <v>1246</v>
      </c>
      <c r="BA20" s="266">
        <v>189</v>
      </c>
      <c r="BB20" s="266">
        <v>46</v>
      </c>
      <c r="BC20" s="266">
        <v>41</v>
      </c>
      <c r="BD20" s="266">
        <v>484</v>
      </c>
      <c r="BE20" s="266">
        <v>103</v>
      </c>
      <c r="BF20" s="266">
        <v>1342</v>
      </c>
      <c r="BG20" s="266">
        <v>114</v>
      </c>
      <c r="BH20" s="266">
        <v>3301</v>
      </c>
      <c r="BI20" s="266">
        <v>287</v>
      </c>
      <c r="BJ20" s="266">
        <v>187</v>
      </c>
      <c r="BK20" s="266">
        <v>276</v>
      </c>
      <c r="BL20" s="266">
        <v>1569</v>
      </c>
      <c r="BM20" s="266">
        <v>12</v>
      </c>
      <c r="BN20" s="266">
        <v>16141</v>
      </c>
      <c r="BO20" s="266">
        <v>2601</v>
      </c>
      <c r="BP20" s="266">
        <v>13288</v>
      </c>
      <c r="BQ20" s="266">
        <v>37</v>
      </c>
      <c r="BR20" s="266">
        <v>49</v>
      </c>
      <c r="BS20" s="266">
        <v>929</v>
      </c>
      <c r="BT20" s="266">
        <v>150</v>
      </c>
      <c r="BU20" s="266">
        <v>974</v>
      </c>
      <c r="BV20" s="266">
        <v>919</v>
      </c>
      <c r="BW20" s="266">
        <v>5716</v>
      </c>
      <c r="BX20" s="266">
        <v>2817</v>
      </c>
      <c r="BY20" s="266">
        <v>4394</v>
      </c>
      <c r="BZ20" s="266">
        <v>356</v>
      </c>
      <c r="CA20" s="266">
        <v>932</v>
      </c>
      <c r="CB20" s="266">
        <v>451</v>
      </c>
      <c r="CC20" s="266">
        <v>163</v>
      </c>
      <c r="CD20" s="266">
        <v>372</v>
      </c>
      <c r="CE20" s="266">
        <v>0</v>
      </c>
      <c r="CF20" s="266">
        <v>322</v>
      </c>
      <c r="CG20" s="266">
        <v>94</v>
      </c>
      <c r="CH20" s="266">
        <v>326</v>
      </c>
      <c r="CI20" s="266">
        <v>1093</v>
      </c>
      <c r="CJ20" s="266">
        <v>32</v>
      </c>
      <c r="CK20" s="266">
        <v>2542</v>
      </c>
      <c r="CL20" s="266">
        <v>140</v>
      </c>
      <c r="CM20" s="266">
        <v>3565</v>
      </c>
      <c r="CN20" s="266">
        <v>268</v>
      </c>
      <c r="CO20" s="266">
        <v>429</v>
      </c>
      <c r="CP20" s="266">
        <v>1371</v>
      </c>
      <c r="CQ20" s="266">
        <v>2922</v>
      </c>
      <c r="CR20" s="266">
        <v>7326</v>
      </c>
      <c r="CS20" s="266">
        <v>4156</v>
      </c>
      <c r="CT20" s="266">
        <v>74</v>
      </c>
      <c r="CU20" s="266">
        <v>3318</v>
      </c>
      <c r="CV20" s="266">
        <v>1682</v>
      </c>
      <c r="CW20" s="266">
        <v>2946</v>
      </c>
      <c r="CX20" s="266">
        <v>749</v>
      </c>
      <c r="CY20" s="266">
        <v>212</v>
      </c>
      <c r="CZ20" s="266">
        <v>173</v>
      </c>
      <c r="DA20" s="266">
        <v>4543</v>
      </c>
      <c r="DB20" s="266">
        <v>492</v>
      </c>
      <c r="DC20" s="266">
        <v>3498</v>
      </c>
      <c r="DD20" s="266">
        <v>429</v>
      </c>
      <c r="DE20" s="266">
        <v>2287</v>
      </c>
      <c r="DF20" s="266">
        <v>1389</v>
      </c>
      <c r="DG20" s="266">
        <v>0</v>
      </c>
      <c r="DH20" s="267">
        <v>85</v>
      </c>
      <c r="DI20" s="268">
        <v>119867</v>
      </c>
      <c r="DJ20" s="269">
        <v>1501</v>
      </c>
      <c r="DK20" s="266">
        <v>7234</v>
      </c>
      <c r="DL20" s="266">
        <v>37</v>
      </c>
      <c r="DM20" s="266">
        <v>665</v>
      </c>
      <c r="DN20" s="266">
        <v>30581</v>
      </c>
      <c r="DO20" s="270">
        <v>-3103</v>
      </c>
      <c r="DP20" s="268">
        <v>36915</v>
      </c>
      <c r="DQ20" s="271">
        <v>156782</v>
      </c>
      <c r="DR20" s="269">
        <v>928</v>
      </c>
      <c r="DS20" s="270">
        <v>100898</v>
      </c>
      <c r="DT20" s="272">
        <v>101826</v>
      </c>
      <c r="DU20" s="268">
        <v>138741</v>
      </c>
      <c r="DV20" s="271">
        <v>258608</v>
      </c>
      <c r="DW20" s="269">
        <v>-47256</v>
      </c>
      <c r="DX20" s="270">
        <v>-76897</v>
      </c>
      <c r="DY20" s="272">
        <v>-124153</v>
      </c>
      <c r="DZ20" s="268">
        <v>14588</v>
      </c>
      <c r="EA20" s="271">
        <v>134455</v>
      </c>
    </row>
    <row r="21" spans="1:131">
      <c r="A21" s="224">
        <v>16</v>
      </c>
      <c r="B21" s="263" t="s">
        <v>469</v>
      </c>
      <c r="C21" s="264" t="s">
        <v>111</v>
      </c>
      <c r="D21" s="265">
        <v>38</v>
      </c>
      <c r="E21" s="266">
        <v>0</v>
      </c>
      <c r="F21" s="266">
        <v>3</v>
      </c>
      <c r="G21" s="266">
        <v>0</v>
      </c>
      <c r="H21" s="266">
        <v>8</v>
      </c>
      <c r="I21" s="266">
        <v>0</v>
      </c>
      <c r="J21" s="266">
        <v>0</v>
      </c>
      <c r="K21" s="266">
        <v>552</v>
      </c>
      <c r="L21" s="266">
        <v>109</v>
      </c>
      <c r="M21" s="266">
        <v>17</v>
      </c>
      <c r="N21" s="266">
        <v>0</v>
      </c>
      <c r="O21" s="266">
        <v>145</v>
      </c>
      <c r="P21" s="266">
        <v>577</v>
      </c>
      <c r="Q21" s="266">
        <v>1311</v>
      </c>
      <c r="R21" s="266">
        <v>1286</v>
      </c>
      <c r="S21" s="266">
        <v>69092</v>
      </c>
      <c r="T21" s="266">
        <v>65647</v>
      </c>
      <c r="U21" s="266">
        <v>40324</v>
      </c>
      <c r="V21" s="266">
        <v>0</v>
      </c>
      <c r="W21" s="266">
        <v>57</v>
      </c>
      <c r="X21" s="266">
        <v>0</v>
      </c>
      <c r="Y21" s="266">
        <v>0</v>
      </c>
      <c r="Z21" s="266">
        <v>186</v>
      </c>
      <c r="AA21" s="266">
        <v>1484</v>
      </c>
      <c r="AB21" s="266">
        <v>412</v>
      </c>
      <c r="AC21" s="266">
        <v>322</v>
      </c>
      <c r="AD21" s="266">
        <v>0</v>
      </c>
      <c r="AE21" s="266">
        <v>0</v>
      </c>
      <c r="AF21" s="266">
        <v>5346</v>
      </c>
      <c r="AG21" s="266">
        <v>1366</v>
      </c>
      <c r="AH21" s="266">
        <v>11</v>
      </c>
      <c r="AI21" s="266">
        <v>611</v>
      </c>
      <c r="AJ21" s="266">
        <v>0</v>
      </c>
      <c r="AK21" s="266">
        <v>2892</v>
      </c>
      <c r="AL21" s="266">
        <v>3306</v>
      </c>
      <c r="AM21" s="266">
        <v>0</v>
      </c>
      <c r="AN21" s="266">
        <v>135</v>
      </c>
      <c r="AO21" s="266">
        <v>0</v>
      </c>
      <c r="AP21" s="266">
        <v>94</v>
      </c>
      <c r="AQ21" s="266">
        <v>0</v>
      </c>
      <c r="AR21" s="266">
        <v>223</v>
      </c>
      <c r="AS21" s="266">
        <v>35</v>
      </c>
      <c r="AT21" s="266">
        <v>283</v>
      </c>
      <c r="AU21" s="266">
        <v>429</v>
      </c>
      <c r="AV21" s="266">
        <v>790</v>
      </c>
      <c r="AW21" s="266">
        <v>237</v>
      </c>
      <c r="AX21" s="266">
        <v>288</v>
      </c>
      <c r="AY21" s="266">
        <v>517</v>
      </c>
      <c r="AZ21" s="266">
        <v>5505</v>
      </c>
      <c r="BA21" s="266">
        <v>276</v>
      </c>
      <c r="BB21" s="266">
        <v>9</v>
      </c>
      <c r="BC21" s="266">
        <v>120</v>
      </c>
      <c r="BD21" s="266">
        <v>296</v>
      </c>
      <c r="BE21" s="266">
        <v>160</v>
      </c>
      <c r="BF21" s="266">
        <v>1</v>
      </c>
      <c r="BG21" s="266">
        <v>1</v>
      </c>
      <c r="BH21" s="266">
        <v>5282</v>
      </c>
      <c r="BI21" s="266">
        <v>3</v>
      </c>
      <c r="BJ21" s="266">
        <v>0</v>
      </c>
      <c r="BK21" s="266">
        <v>0</v>
      </c>
      <c r="BL21" s="266">
        <v>4750</v>
      </c>
      <c r="BM21" s="266">
        <v>11</v>
      </c>
      <c r="BN21" s="266">
        <v>6757</v>
      </c>
      <c r="BO21" s="266">
        <v>629</v>
      </c>
      <c r="BP21" s="266">
        <v>1477</v>
      </c>
      <c r="BQ21" s="266">
        <v>0</v>
      </c>
      <c r="BR21" s="266">
        <v>0</v>
      </c>
      <c r="BS21" s="266">
        <v>0</v>
      </c>
      <c r="BT21" s="266">
        <v>0</v>
      </c>
      <c r="BU21" s="266">
        <v>0</v>
      </c>
      <c r="BV21" s="266">
        <v>58</v>
      </c>
      <c r="BW21" s="266">
        <v>12</v>
      </c>
      <c r="BX21" s="266">
        <v>-2534</v>
      </c>
      <c r="BY21" s="266">
        <v>806</v>
      </c>
      <c r="BZ21" s="266">
        <v>0</v>
      </c>
      <c r="CA21" s="266">
        <v>0</v>
      </c>
      <c r="CB21" s="266">
        <v>240</v>
      </c>
      <c r="CC21" s="266">
        <v>0</v>
      </c>
      <c r="CD21" s="266">
        <v>233</v>
      </c>
      <c r="CE21" s="266">
        <v>0</v>
      </c>
      <c r="CF21" s="266">
        <v>29</v>
      </c>
      <c r="CG21" s="266">
        <v>14</v>
      </c>
      <c r="CH21" s="266">
        <v>577</v>
      </c>
      <c r="CI21" s="266">
        <v>1385</v>
      </c>
      <c r="CJ21" s="266">
        <v>0</v>
      </c>
      <c r="CK21" s="266">
        <v>112</v>
      </c>
      <c r="CL21" s="266">
        <v>0</v>
      </c>
      <c r="CM21" s="266">
        <v>5783</v>
      </c>
      <c r="CN21" s="266">
        <v>24</v>
      </c>
      <c r="CO21" s="266">
        <v>15917</v>
      </c>
      <c r="CP21" s="266">
        <v>214</v>
      </c>
      <c r="CQ21" s="266">
        <v>2470</v>
      </c>
      <c r="CR21" s="266">
        <v>8567</v>
      </c>
      <c r="CS21" s="266">
        <v>0</v>
      </c>
      <c r="CT21" s="266">
        <v>283</v>
      </c>
      <c r="CU21" s="266">
        <v>638</v>
      </c>
      <c r="CV21" s="266">
        <v>415</v>
      </c>
      <c r="CW21" s="266">
        <v>397</v>
      </c>
      <c r="CX21" s="266">
        <v>0</v>
      </c>
      <c r="CY21" s="266">
        <v>1</v>
      </c>
      <c r="CZ21" s="266">
        <v>215</v>
      </c>
      <c r="DA21" s="266">
        <v>4469</v>
      </c>
      <c r="DB21" s="266">
        <v>163</v>
      </c>
      <c r="DC21" s="266">
        <v>0</v>
      </c>
      <c r="DD21" s="266">
        <v>358</v>
      </c>
      <c r="DE21" s="266">
        <v>322</v>
      </c>
      <c r="DF21" s="266">
        <v>21</v>
      </c>
      <c r="DG21" s="266">
        <v>11385</v>
      </c>
      <c r="DH21" s="267">
        <v>133</v>
      </c>
      <c r="DI21" s="268">
        <v>276117</v>
      </c>
      <c r="DJ21" s="269">
        <v>-2738</v>
      </c>
      <c r="DK21" s="266">
        <v>-6313</v>
      </c>
      <c r="DL21" s="266">
        <v>0</v>
      </c>
      <c r="DM21" s="266">
        <v>0</v>
      </c>
      <c r="DN21" s="266">
        <v>0</v>
      </c>
      <c r="DO21" s="270">
        <v>-1556</v>
      </c>
      <c r="DP21" s="268">
        <v>-10607</v>
      </c>
      <c r="DQ21" s="271">
        <v>265510</v>
      </c>
      <c r="DR21" s="269">
        <v>12090</v>
      </c>
      <c r="DS21" s="270">
        <v>150062</v>
      </c>
      <c r="DT21" s="272">
        <v>162152</v>
      </c>
      <c r="DU21" s="268">
        <v>151545</v>
      </c>
      <c r="DV21" s="271">
        <v>427662</v>
      </c>
      <c r="DW21" s="269">
        <v>-21559</v>
      </c>
      <c r="DX21" s="270">
        <v>-207581</v>
      </c>
      <c r="DY21" s="272">
        <v>-229140</v>
      </c>
      <c r="DZ21" s="268">
        <v>-77595</v>
      </c>
      <c r="EA21" s="271">
        <v>198522</v>
      </c>
    </row>
    <row r="22" spans="1:131">
      <c r="A22" s="224">
        <v>17</v>
      </c>
      <c r="B22" s="263" t="s">
        <v>470</v>
      </c>
      <c r="C22" s="264" t="s">
        <v>118</v>
      </c>
      <c r="D22" s="265">
        <v>8364</v>
      </c>
      <c r="E22" s="266">
        <v>939</v>
      </c>
      <c r="F22" s="266">
        <v>719</v>
      </c>
      <c r="G22" s="266">
        <v>15</v>
      </c>
      <c r="H22" s="266">
        <v>35</v>
      </c>
      <c r="I22" s="266">
        <v>0</v>
      </c>
      <c r="J22" s="266">
        <v>0</v>
      </c>
      <c r="K22" s="266">
        <v>23846</v>
      </c>
      <c r="L22" s="266">
        <v>10375</v>
      </c>
      <c r="M22" s="266">
        <v>207</v>
      </c>
      <c r="N22" s="266">
        <v>0</v>
      </c>
      <c r="O22" s="266">
        <v>271</v>
      </c>
      <c r="P22" s="266">
        <v>558</v>
      </c>
      <c r="Q22" s="266">
        <v>168</v>
      </c>
      <c r="R22" s="266">
        <v>1402</v>
      </c>
      <c r="S22" s="266">
        <v>169</v>
      </c>
      <c r="T22" s="266">
        <v>960</v>
      </c>
      <c r="U22" s="266">
        <v>328</v>
      </c>
      <c r="V22" s="266">
        <v>57</v>
      </c>
      <c r="W22" s="266">
        <v>79</v>
      </c>
      <c r="X22" s="266">
        <v>0</v>
      </c>
      <c r="Y22" s="266">
        <v>297</v>
      </c>
      <c r="Z22" s="266">
        <v>432</v>
      </c>
      <c r="AA22" s="266">
        <v>486</v>
      </c>
      <c r="AB22" s="266">
        <v>4341</v>
      </c>
      <c r="AC22" s="266">
        <v>6231</v>
      </c>
      <c r="AD22" s="266">
        <v>0</v>
      </c>
      <c r="AE22" s="266">
        <v>2</v>
      </c>
      <c r="AF22" s="266">
        <v>3139</v>
      </c>
      <c r="AG22" s="266">
        <v>365</v>
      </c>
      <c r="AH22" s="266">
        <v>92</v>
      </c>
      <c r="AI22" s="266">
        <v>614</v>
      </c>
      <c r="AJ22" s="266">
        <v>53</v>
      </c>
      <c r="AK22" s="266">
        <v>4748</v>
      </c>
      <c r="AL22" s="266">
        <v>679</v>
      </c>
      <c r="AM22" s="266">
        <v>0</v>
      </c>
      <c r="AN22" s="266">
        <v>0</v>
      </c>
      <c r="AO22" s="266">
        <v>3</v>
      </c>
      <c r="AP22" s="266">
        <v>272</v>
      </c>
      <c r="AQ22" s="266">
        <v>0</v>
      </c>
      <c r="AR22" s="266">
        <v>120</v>
      </c>
      <c r="AS22" s="266">
        <v>19</v>
      </c>
      <c r="AT22" s="266">
        <v>3822</v>
      </c>
      <c r="AU22" s="266">
        <v>365</v>
      </c>
      <c r="AV22" s="266">
        <v>1458</v>
      </c>
      <c r="AW22" s="266">
        <v>1349</v>
      </c>
      <c r="AX22" s="266">
        <v>239</v>
      </c>
      <c r="AY22" s="266">
        <v>335</v>
      </c>
      <c r="AZ22" s="266">
        <v>3337</v>
      </c>
      <c r="BA22" s="266">
        <v>902</v>
      </c>
      <c r="BB22" s="266">
        <v>43</v>
      </c>
      <c r="BC22" s="266">
        <v>713</v>
      </c>
      <c r="BD22" s="266">
        <v>342</v>
      </c>
      <c r="BE22" s="266">
        <v>51</v>
      </c>
      <c r="BF22" s="266">
        <v>292</v>
      </c>
      <c r="BG22" s="266">
        <v>16</v>
      </c>
      <c r="BH22" s="266">
        <v>3163</v>
      </c>
      <c r="BI22" s="266">
        <v>2</v>
      </c>
      <c r="BJ22" s="266">
        <v>2</v>
      </c>
      <c r="BK22" s="266">
        <v>52</v>
      </c>
      <c r="BL22" s="266">
        <v>1375</v>
      </c>
      <c r="BM22" s="266">
        <v>106</v>
      </c>
      <c r="BN22" s="266">
        <v>14</v>
      </c>
      <c r="BO22" s="266">
        <v>15</v>
      </c>
      <c r="BP22" s="266">
        <v>1231</v>
      </c>
      <c r="BQ22" s="266">
        <v>0</v>
      </c>
      <c r="BR22" s="266">
        <v>0</v>
      </c>
      <c r="BS22" s="266">
        <v>0</v>
      </c>
      <c r="BT22" s="266">
        <v>0</v>
      </c>
      <c r="BU22" s="266">
        <v>13</v>
      </c>
      <c r="BV22" s="266">
        <v>188</v>
      </c>
      <c r="BW22" s="266">
        <v>26444</v>
      </c>
      <c r="BX22" s="266">
        <v>17737</v>
      </c>
      <c r="BY22" s="266">
        <v>2459</v>
      </c>
      <c r="BZ22" s="266">
        <v>31</v>
      </c>
      <c r="CA22" s="266">
        <v>0</v>
      </c>
      <c r="CB22" s="266">
        <v>0</v>
      </c>
      <c r="CC22" s="266">
        <v>138</v>
      </c>
      <c r="CD22" s="266">
        <v>390</v>
      </c>
      <c r="CE22" s="266">
        <v>0</v>
      </c>
      <c r="CF22" s="266">
        <v>177</v>
      </c>
      <c r="CG22" s="266">
        <v>66</v>
      </c>
      <c r="CH22" s="266">
        <v>238</v>
      </c>
      <c r="CI22" s="266">
        <v>1550</v>
      </c>
      <c r="CJ22" s="266">
        <v>35</v>
      </c>
      <c r="CK22" s="266">
        <v>234</v>
      </c>
      <c r="CL22" s="266">
        <v>68</v>
      </c>
      <c r="CM22" s="266">
        <v>995</v>
      </c>
      <c r="CN22" s="266">
        <v>36</v>
      </c>
      <c r="CO22" s="266">
        <v>165</v>
      </c>
      <c r="CP22" s="266">
        <v>219</v>
      </c>
      <c r="CQ22" s="266">
        <v>776</v>
      </c>
      <c r="CR22" s="266">
        <v>2191</v>
      </c>
      <c r="CS22" s="266">
        <v>2223</v>
      </c>
      <c r="CT22" s="266">
        <v>296</v>
      </c>
      <c r="CU22" s="266">
        <v>3336</v>
      </c>
      <c r="CV22" s="266">
        <v>1923</v>
      </c>
      <c r="CW22" s="266">
        <v>370</v>
      </c>
      <c r="CX22" s="266">
        <v>5</v>
      </c>
      <c r="CY22" s="266">
        <v>219</v>
      </c>
      <c r="CZ22" s="266">
        <v>2</v>
      </c>
      <c r="DA22" s="266">
        <v>2068</v>
      </c>
      <c r="DB22" s="266">
        <v>110</v>
      </c>
      <c r="DC22" s="266">
        <v>3974</v>
      </c>
      <c r="DD22" s="266">
        <v>171</v>
      </c>
      <c r="DE22" s="266">
        <v>235</v>
      </c>
      <c r="DF22" s="266">
        <v>578</v>
      </c>
      <c r="DG22" s="266">
        <v>28953</v>
      </c>
      <c r="DH22" s="267">
        <v>109</v>
      </c>
      <c r="DI22" s="268">
        <v>188331</v>
      </c>
      <c r="DJ22" s="269">
        <v>6022</v>
      </c>
      <c r="DK22" s="266">
        <v>16288</v>
      </c>
      <c r="DL22" s="266">
        <v>0</v>
      </c>
      <c r="DM22" s="266">
        <v>0</v>
      </c>
      <c r="DN22" s="266">
        <v>0</v>
      </c>
      <c r="DO22" s="270">
        <v>314</v>
      </c>
      <c r="DP22" s="268">
        <v>22624</v>
      </c>
      <c r="DQ22" s="271">
        <v>210955</v>
      </c>
      <c r="DR22" s="269">
        <v>5886</v>
      </c>
      <c r="DS22" s="270">
        <v>111766</v>
      </c>
      <c r="DT22" s="272">
        <v>117652</v>
      </c>
      <c r="DU22" s="268">
        <v>140276</v>
      </c>
      <c r="DV22" s="271">
        <v>328607</v>
      </c>
      <c r="DW22" s="269">
        <v>-10275</v>
      </c>
      <c r="DX22" s="270">
        <v>-101556</v>
      </c>
      <c r="DY22" s="272">
        <v>-111831</v>
      </c>
      <c r="DZ22" s="268">
        <v>28445</v>
      </c>
      <c r="EA22" s="271">
        <v>216776</v>
      </c>
    </row>
    <row r="23" spans="1:131">
      <c r="A23" s="224">
        <v>18</v>
      </c>
      <c r="B23" s="263" t="s">
        <v>471</v>
      </c>
      <c r="C23" s="264" t="s">
        <v>123</v>
      </c>
      <c r="D23" s="265">
        <v>98</v>
      </c>
      <c r="E23" s="266">
        <v>0</v>
      </c>
      <c r="F23" s="266">
        <v>7</v>
      </c>
      <c r="G23" s="266">
        <v>0</v>
      </c>
      <c r="H23" s="266">
        <v>15</v>
      </c>
      <c r="I23" s="266">
        <v>0</v>
      </c>
      <c r="J23" s="266">
        <v>6</v>
      </c>
      <c r="K23" s="266">
        <v>17129</v>
      </c>
      <c r="L23" s="266">
        <v>427</v>
      </c>
      <c r="M23" s="266">
        <v>25</v>
      </c>
      <c r="N23" s="266">
        <v>0</v>
      </c>
      <c r="O23" s="266">
        <v>47</v>
      </c>
      <c r="P23" s="266">
        <v>249</v>
      </c>
      <c r="Q23" s="266">
        <v>138</v>
      </c>
      <c r="R23" s="266">
        <v>543</v>
      </c>
      <c r="S23" s="266">
        <v>51</v>
      </c>
      <c r="T23" s="266">
        <v>2445</v>
      </c>
      <c r="U23" s="266">
        <v>15216</v>
      </c>
      <c r="V23" s="266">
        <v>5</v>
      </c>
      <c r="W23" s="266">
        <v>14</v>
      </c>
      <c r="X23" s="266">
        <v>1</v>
      </c>
      <c r="Y23" s="266">
        <v>55</v>
      </c>
      <c r="Z23" s="266">
        <v>19</v>
      </c>
      <c r="AA23" s="266">
        <v>267</v>
      </c>
      <c r="AB23" s="266">
        <v>473</v>
      </c>
      <c r="AC23" s="266">
        <v>2062</v>
      </c>
      <c r="AD23" s="266">
        <v>12</v>
      </c>
      <c r="AE23" s="266">
        <v>7</v>
      </c>
      <c r="AF23" s="266">
        <v>516</v>
      </c>
      <c r="AG23" s="266">
        <v>412</v>
      </c>
      <c r="AH23" s="266">
        <v>14</v>
      </c>
      <c r="AI23" s="266">
        <v>676</v>
      </c>
      <c r="AJ23" s="266">
        <v>9</v>
      </c>
      <c r="AK23" s="266">
        <v>338</v>
      </c>
      <c r="AL23" s="266">
        <v>58</v>
      </c>
      <c r="AM23" s="266">
        <v>12</v>
      </c>
      <c r="AN23" s="266">
        <v>108</v>
      </c>
      <c r="AO23" s="266">
        <v>634</v>
      </c>
      <c r="AP23" s="266">
        <v>25</v>
      </c>
      <c r="AQ23" s="266">
        <v>37</v>
      </c>
      <c r="AR23" s="266">
        <v>999</v>
      </c>
      <c r="AS23" s="266">
        <v>80</v>
      </c>
      <c r="AT23" s="266">
        <v>6616</v>
      </c>
      <c r="AU23" s="266">
        <v>1474</v>
      </c>
      <c r="AV23" s="266">
        <v>2478</v>
      </c>
      <c r="AW23" s="266">
        <v>3492</v>
      </c>
      <c r="AX23" s="266">
        <v>1641</v>
      </c>
      <c r="AY23" s="266">
        <v>274</v>
      </c>
      <c r="AZ23" s="266">
        <v>2237</v>
      </c>
      <c r="BA23" s="266">
        <v>1801</v>
      </c>
      <c r="BB23" s="266">
        <v>104</v>
      </c>
      <c r="BC23" s="266">
        <v>32</v>
      </c>
      <c r="BD23" s="266">
        <v>2277</v>
      </c>
      <c r="BE23" s="266">
        <v>279</v>
      </c>
      <c r="BF23" s="266">
        <v>6972</v>
      </c>
      <c r="BG23" s="266">
        <v>287</v>
      </c>
      <c r="BH23" s="266">
        <v>3882</v>
      </c>
      <c r="BI23" s="266">
        <v>122</v>
      </c>
      <c r="BJ23" s="266">
        <v>2165</v>
      </c>
      <c r="BK23" s="266">
        <v>617</v>
      </c>
      <c r="BL23" s="266">
        <v>2382</v>
      </c>
      <c r="BM23" s="266">
        <v>247</v>
      </c>
      <c r="BN23" s="266">
        <v>440</v>
      </c>
      <c r="BO23" s="266">
        <v>459</v>
      </c>
      <c r="BP23" s="266">
        <v>496</v>
      </c>
      <c r="BQ23" s="266">
        <v>286</v>
      </c>
      <c r="BR23" s="266">
        <v>136</v>
      </c>
      <c r="BS23" s="266">
        <v>1800</v>
      </c>
      <c r="BT23" s="266">
        <v>1477</v>
      </c>
      <c r="BU23" s="266">
        <v>903</v>
      </c>
      <c r="BV23" s="266">
        <v>1060</v>
      </c>
      <c r="BW23" s="266">
        <v>16690</v>
      </c>
      <c r="BX23" s="266">
        <v>19974</v>
      </c>
      <c r="BY23" s="266">
        <v>27857</v>
      </c>
      <c r="BZ23" s="266">
        <v>246</v>
      </c>
      <c r="CA23" s="266">
        <v>27</v>
      </c>
      <c r="CB23" s="266">
        <v>0</v>
      </c>
      <c r="CC23" s="266">
        <v>790</v>
      </c>
      <c r="CD23" s="266">
        <v>1365</v>
      </c>
      <c r="CE23" s="266">
        <v>0</v>
      </c>
      <c r="CF23" s="266">
        <v>322</v>
      </c>
      <c r="CG23" s="266">
        <v>85</v>
      </c>
      <c r="CH23" s="266">
        <v>149</v>
      </c>
      <c r="CI23" s="266">
        <v>3350</v>
      </c>
      <c r="CJ23" s="266">
        <v>690</v>
      </c>
      <c r="CK23" s="266">
        <v>6667</v>
      </c>
      <c r="CL23" s="266">
        <v>469</v>
      </c>
      <c r="CM23" s="266">
        <v>6780</v>
      </c>
      <c r="CN23" s="266">
        <v>764</v>
      </c>
      <c r="CO23" s="266">
        <v>21507</v>
      </c>
      <c r="CP23" s="266">
        <v>9737</v>
      </c>
      <c r="CQ23" s="266">
        <v>7144</v>
      </c>
      <c r="CR23" s="266">
        <v>41111</v>
      </c>
      <c r="CS23" s="266">
        <v>5746</v>
      </c>
      <c r="CT23" s="266">
        <v>601</v>
      </c>
      <c r="CU23" s="266">
        <v>3110</v>
      </c>
      <c r="CV23" s="266">
        <v>850</v>
      </c>
      <c r="CW23" s="266">
        <v>8698</v>
      </c>
      <c r="CX23" s="266">
        <v>564</v>
      </c>
      <c r="CY23" s="266">
        <v>16099</v>
      </c>
      <c r="CZ23" s="266">
        <v>1012</v>
      </c>
      <c r="DA23" s="266">
        <v>6541</v>
      </c>
      <c r="DB23" s="266">
        <v>79</v>
      </c>
      <c r="DC23" s="266">
        <v>669</v>
      </c>
      <c r="DD23" s="266">
        <v>902</v>
      </c>
      <c r="DE23" s="266">
        <v>3041</v>
      </c>
      <c r="DF23" s="266">
        <v>1639</v>
      </c>
      <c r="DG23" s="266">
        <v>0</v>
      </c>
      <c r="DH23" s="267">
        <v>15</v>
      </c>
      <c r="DI23" s="268">
        <v>304955</v>
      </c>
      <c r="DJ23" s="269">
        <v>1211</v>
      </c>
      <c r="DK23" s="266">
        <v>2625</v>
      </c>
      <c r="DL23" s="266">
        <v>0</v>
      </c>
      <c r="DM23" s="266">
        <v>0</v>
      </c>
      <c r="DN23" s="266">
        <v>0</v>
      </c>
      <c r="DO23" s="270">
        <v>-546</v>
      </c>
      <c r="DP23" s="268">
        <v>3290</v>
      </c>
      <c r="DQ23" s="271">
        <v>308245</v>
      </c>
      <c r="DR23" s="269">
        <v>1795</v>
      </c>
      <c r="DS23" s="270">
        <v>187949</v>
      </c>
      <c r="DT23" s="272">
        <v>189744</v>
      </c>
      <c r="DU23" s="268">
        <v>193034</v>
      </c>
      <c r="DV23" s="271">
        <v>497989</v>
      </c>
      <c r="DW23" s="269">
        <v>-3968</v>
      </c>
      <c r="DX23" s="270">
        <v>-187496</v>
      </c>
      <c r="DY23" s="272">
        <v>-191464</v>
      </c>
      <c r="DZ23" s="268">
        <v>1570</v>
      </c>
      <c r="EA23" s="271">
        <v>306525</v>
      </c>
    </row>
    <row r="24" spans="1:131">
      <c r="A24" s="224">
        <v>19</v>
      </c>
      <c r="B24" s="263" t="s">
        <v>472</v>
      </c>
      <c r="C24" s="264" t="s">
        <v>125</v>
      </c>
      <c r="D24" s="265">
        <v>8081</v>
      </c>
      <c r="E24" s="266">
        <v>0</v>
      </c>
      <c r="F24" s="266">
        <v>13</v>
      </c>
      <c r="G24" s="266">
        <v>1</v>
      </c>
      <c r="H24" s="266">
        <v>0</v>
      </c>
      <c r="I24" s="266">
        <v>0</v>
      </c>
      <c r="J24" s="266">
        <v>0</v>
      </c>
      <c r="K24" s="266">
        <v>1</v>
      </c>
      <c r="L24" s="266">
        <v>3</v>
      </c>
      <c r="M24" s="266">
        <v>0</v>
      </c>
      <c r="N24" s="266">
        <v>0</v>
      </c>
      <c r="O24" s="266">
        <v>1</v>
      </c>
      <c r="P24" s="266">
        <v>0</v>
      </c>
      <c r="Q24" s="266">
        <v>1</v>
      </c>
      <c r="R24" s="266">
        <v>0</v>
      </c>
      <c r="S24" s="266">
        <v>1</v>
      </c>
      <c r="T24" s="266">
        <v>0</v>
      </c>
      <c r="U24" s="266">
        <v>1</v>
      </c>
      <c r="V24" s="266">
        <v>2681</v>
      </c>
      <c r="W24" s="266">
        <v>395</v>
      </c>
      <c r="X24" s="266">
        <v>0</v>
      </c>
      <c r="Y24" s="266">
        <v>1648</v>
      </c>
      <c r="Z24" s="266">
        <v>774</v>
      </c>
      <c r="AA24" s="266">
        <v>22</v>
      </c>
      <c r="AB24" s="266">
        <v>230</v>
      </c>
      <c r="AC24" s="266">
        <v>617</v>
      </c>
      <c r="AD24" s="266">
        <v>2</v>
      </c>
      <c r="AE24" s="266">
        <v>-152</v>
      </c>
      <c r="AF24" s="266">
        <v>0</v>
      </c>
      <c r="AG24" s="266">
        <v>16</v>
      </c>
      <c r="AH24" s="266">
        <v>0</v>
      </c>
      <c r="AI24" s="266">
        <v>2</v>
      </c>
      <c r="AJ24" s="266">
        <v>0</v>
      </c>
      <c r="AK24" s="266">
        <v>0</v>
      </c>
      <c r="AL24" s="266">
        <v>15</v>
      </c>
      <c r="AM24" s="266">
        <v>-1161</v>
      </c>
      <c r="AN24" s="266">
        <v>494</v>
      </c>
      <c r="AO24" s="266">
        <v>0</v>
      </c>
      <c r="AP24" s="266">
        <v>0</v>
      </c>
      <c r="AQ24" s="266">
        <v>0</v>
      </c>
      <c r="AR24" s="266">
        <v>1</v>
      </c>
      <c r="AS24" s="266">
        <v>0</v>
      </c>
      <c r="AT24" s="266">
        <v>0</v>
      </c>
      <c r="AU24" s="266">
        <v>0</v>
      </c>
      <c r="AV24" s="266">
        <v>50</v>
      </c>
      <c r="AW24" s="266">
        <v>0</v>
      </c>
      <c r="AX24" s="266">
        <v>0</v>
      </c>
      <c r="AY24" s="266">
        <v>0</v>
      </c>
      <c r="AZ24" s="266">
        <v>0</v>
      </c>
      <c r="BA24" s="266">
        <v>0</v>
      </c>
      <c r="BB24" s="266">
        <v>0</v>
      </c>
      <c r="BC24" s="266">
        <v>4</v>
      </c>
      <c r="BD24" s="266">
        <v>0</v>
      </c>
      <c r="BE24" s="266">
        <v>0</v>
      </c>
      <c r="BF24" s="266">
        <v>0</v>
      </c>
      <c r="BG24" s="266">
        <v>0</v>
      </c>
      <c r="BH24" s="266">
        <v>0</v>
      </c>
      <c r="BI24" s="266">
        <v>0</v>
      </c>
      <c r="BJ24" s="266">
        <v>0</v>
      </c>
      <c r="BK24" s="266">
        <v>0</v>
      </c>
      <c r="BL24" s="266">
        <v>8</v>
      </c>
      <c r="BM24" s="266">
        <v>0</v>
      </c>
      <c r="BN24" s="266">
        <v>0</v>
      </c>
      <c r="BO24" s="266">
        <v>0</v>
      </c>
      <c r="BP24" s="266">
        <v>0</v>
      </c>
      <c r="BQ24" s="266">
        <v>213</v>
      </c>
      <c r="BR24" s="266">
        <v>76</v>
      </c>
      <c r="BS24" s="266">
        <v>201</v>
      </c>
      <c r="BT24" s="266">
        <v>41</v>
      </c>
      <c r="BU24" s="266">
        <v>0</v>
      </c>
      <c r="BV24" s="266">
        <v>0</v>
      </c>
      <c r="BW24" s="266">
        <v>0</v>
      </c>
      <c r="BX24" s="266">
        <v>0</v>
      </c>
      <c r="BY24" s="266">
        <v>0</v>
      </c>
      <c r="BZ24" s="266">
        <v>4</v>
      </c>
      <c r="CA24" s="266">
        <v>0</v>
      </c>
      <c r="CB24" s="266">
        <v>0</v>
      </c>
      <c r="CC24" s="266">
        <v>0</v>
      </c>
      <c r="CD24" s="266">
        <v>0</v>
      </c>
      <c r="CE24" s="266">
        <v>0</v>
      </c>
      <c r="CF24" s="266">
        <v>0</v>
      </c>
      <c r="CG24" s="266">
        <v>0</v>
      </c>
      <c r="CH24" s="266">
        <v>1</v>
      </c>
      <c r="CI24" s="266">
        <v>0</v>
      </c>
      <c r="CJ24" s="266">
        <v>0</v>
      </c>
      <c r="CK24" s="266">
        <v>0</v>
      </c>
      <c r="CL24" s="266">
        <v>0</v>
      </c>
      <c r="CM24" s="266">
        <v>0</v>
      </c>
      <c r="CN24" s="266">
        <v>0</v>
      </c>
      <c r="CO24" s="266">
        <v>0</v>
      </c>
      <c r="CP24" s="266">
        <v>5</v>
      </c>
      <c r="CQ24" s="266">
        <v>0</v>
      </c>
      <c r="CR24" s="266">
        <v>0</v>
      </c>
      <c r="CS24" s="266">
        <v>0</v>
      </c>
      <c r="CT24" s="266">
        <v>0</v>
      </c>
      <c r="CU24" s="266">
        <v>0</v>
      </c>
      <c r="CV24" s="266">
        <v>0</v>
      </c>
      <c r="CW24" s="266">
        <v>0</v>
      </c>
      <c r="CX24" s="266">
        <v>0</v>
      </c>
      <c r="CY24" s="266">
        <v>0</v>
      </c>
      <c r="CZ24" s="266">
        <v>0</v>
      </c>
      <c r="DA24" s="266">
        <v>0</v>
      </c>
      <c r="DB24" s="266">
        <v>0</v>
      </c>
      <c r="DC24" s="266">
        <v>0</v>
      </c>
      <c r="DD24" s="266">
        <v>0</v>
      </c>
      <c r="DE24" s="266">
        <v>49</v>
      </c>
      <c r="DF24" s="266">
        <v>276</v>
      </c>
      <c r="DG24" s="266">
        <v>0</v>
      </c>
      <c r="DH24" s="267">
        <v>355</v>
      </c>
      <c r="DI24" s="268">
        <v>14970</v>
      </c>
      <c r="DJ24" s="269">
        <v>0</v>
      </c>
      <c r="DK24" s="266">
        <v>483</v>
      </c>
      <c r="DL24" s="266">
        <v>0</v>
      </c>
      <c r="DM24" s="266">
        <v>0</v>
      </c>
      <c r="DN24" s="266">
        <v>0</v>
      </c>
      <c r="DO24" s="270">
        <v>-113</v>
      </c>
      <c r="DP24" s="268">
        <v>370</v>
      </c>
      <c r="DQ24" s="271">
        <v>15340</v>
      </c>
      <c r="DR24" s="269">
        <v>1234</v>
      </c>
      <c r="DS24" s="270">
        <v>6177</v>
      </c>
      <c r="DT24" s="272">
        <v>7411</v>
      </c>
      <c r="DU24" s="268">
        <v>7781</v>
      </c>
      <c r="DV24" s="271">
        <v>22751</v>
      </c>
      <c r="DW24" s="269">
        <v>-3712</v>
      </c>
      <c r="DX24" s="270">
        <v>-4458</v>
      </c>
      <c r="DY24" s="272">
        <v>-8170</v>
      </c>
      <c r="DZ24" s="268">
        <v>-389</v>
      </c>
      <c r="EA24" s="271">
        <v>14581</v>
      </c>
    </row>
    <row r="25" spans="1:131">
      <c r="A25" s="224">
        <v>20</v>
      </c>
      <c r="B25" s="263" t="s">
        <v>473</v>
      </c>
      <c r="C25" s="264" t="s">
        <v>127</v>
      </c>
      <c r="D25" s="265">
        <v>108</v>
      </c>
      <c r="E25" s="266">
        <v>47</v>
      </c>
      <c r="F25" s="266">
        <v>106</v>
      </c>
      <c r="G25" s="266">
        <v>0</v>
      </c>
      <c r="H25" s="266">
        <v>84</v>
      </c>
      <c r="I25" s="266">
        <v>0</v>
      </c>
      <c r="J25" s="266">
        <v>3</v>
      </c>
      <c r="K25" s="266">
        <v>8917</v>
      </c>
      <c r="L25" s="266">
        <v>1185</v>
      </c>
      <c r="M25" s="266">
        <v>341</v>
      </c>
      <c r="N25" s="266">
        <v>0</v>
      </c>
      <c r="O25" s="266">
        <v>2534</v>
      </c>
      <c r="P25" s="266">
        <v>67</v>
      </c>
      <c r="Q25" s="266">
        <v>46</v>
      </c>
      <c r="R25" s="266">
        <v>43</v>
      </c>
      <c r="S25" s="266">
        <v>2284</v>
      </c>
      <c r="T25" s="266">
        <v>196</v>
      </c>
      <c r="U25" s="266">
        <v>2</v>
      </c>
      <c r="V25" s="266">
        <v>1273</v>
      </c>
      <c r="W25" s="266">
        <v>12018</v>
      </c>
      <c r="X25" s="266">
        <v>713</v>
      </c>
      <c r="Y25" s="266">
        <v>7099</v>
      </c>
      <c r="Z25" s="266">
        <v>2220</v>
      </c>
      <c r="AA25" s="266">
        <v>760</v>
      </c>
      <c r="AB25" s="266">
        <v>5700</v>
      </c>
      <c r="AC25" s="266">
        <v>24057</v>
      </c>
      <c r="AD25" s="266">
        <v>34</v>
      </c>
      <c r="AE25" s="266">
        <v>16</v>
      </c>
      <c r="AF25" s="266">
        <v>5687</v>
      </c>
      <c r="AG25" s="266">
        <v>15073</v>
      </c>
      <c r="AH25" s="266">
        <v>21</v>
      </c>
      <c r="AI25" s="266">
        <v>2696</v>
      </c>
      <c r="AJ25" s="266">
        <v>143</v>
      </c>
      <c r="AK25" s="266">
        <v>3322</v>
      </c>
      <c r="AL25" s="266">
        <v>571</v>
      </c>
      <c r="AM25" s="266">
        <v>5650</v>
      </c>
      <c r="AN25" s="266">
        <v>4016</v>
      </c>
      <c r="AO25" s="266">
        <v>569</v>
      </c>
      <c r="AP25" s="266">
        <v>106</v>
      </c>
      <c r="AQ25" s="266">
        <v>1354</v>
      </c>
      <c r="AR25" s="266">
        <v>356</v>
      </c>
      <c r="AS25" s="266">
        <v>1279</v>
      </c>
      <c r="AT25" s="266">
        <v>746</v>
      </c>
      <c r="AU25" s="266">
        <v>1711</v>
      </c>
      <c r="AV25" s="266">
        <v>1336</v>
      </c>
      <c r="AW25" s="266">
        <v>676</v>
      </c>
      <c r="AX25" s="266">
        <v>2643</v>
      </c>
      <c r="AY25" s="266">
        <v>364</v>
      </c>
      <c r="AZ25" s="266">
        <v>1378</v>
      </c>
      <c r="BA25" s="266">
        <v>133</v>
      </c>
      <c r="BB25" s="266">
        <v>100</v>
      </c>
      <c r="BC25" s="266">
        <v>334</v>
      </c>
      <c r="BD25" s="266">
        <v>915</v>
      </c>
      <c r="BE25" s="266">
        <v>72</v>
      </c>
      <c r="BF25" s="266">
        <v>632</v>
      </c>
      <c r="BG25" s="266">
        <v>6</v>
      </c>
      <c r="BH25" s="266">
        <v>1611</v>
      </c>
      <c r="BI25" s="266">
        <v>89</v>
      </c>
      <c r="BJ25" s="266">
        <v>268</v>
      </c>
      <c r="BK25" s="266">
        <v>196</v>
      </c>
      <c r="BL25" s="266">
        <v>1146</v>
      </c>
      <c r="BM25" s="266">
        <v>49</v>
      </c>
      <c r="BN25" s="266">
        <v>137</v>
      </c>
      <c r="BO25" s="266">
        <v>103</v>
      </c>
      <c r="BP25" s="266">
        <v>182</v>
      </c>
      <c r="BQ25" s="266">
        <v>380</v>
      </c>
      <c r="BR25" s="266">
        <v>338</v>
      </c>
      <c r="BS25" s="266">
        <v>7</v>
      </c>
      <c r="BT25" s="266">
        <v>5</v>
      </c>
      <c r="BU25" s="266">
        <v>2306</v>
      </c>
      <c r="BV25" s="266">
        <v>2249</v>
      </c>
      <c r="BW25" s="266">
        <v>0</v>
      </c>
      <c r="BX25" s="266">
        <v>0</v>
      </c>
      <c r="BY25" s="266">
        <v>0</v>
      </c>
      <c r="BZ25" s="266">
        <v>0</v>
      </c>
      <c r="CA25" s="266">
        <v>0</v>
      </c>
      <c r="CB25" s="266">
        <v>0</v>
      </c>
      <c r="CC25" s="266">
        <v>14</v>
      </c>
      <c r="CD25" s="266">
        <v>44</v>
      </c>
      <c r="CE25" s="266">
        <v>0</v>
      </c>
      <c r="CF25" s="266">
        <v>0</v>
      </c>
      <c r="CG25" s="266">
        <v>0</v>
      </c>
      <c r="CH25" s="266">
        <v>94</v>
      </c>
      <c r="CI25" s="266">
        <v>63</v>
      </c>
      <c r="CJ25" s="266">
        <v>0</v>
      </c>
      <c r="CK25" s="266">
        <v>0</v>
      </c>
      <c r="CL25" s="266">
        <v>0</v>
      </c>
      <c r="CM25" s="266">
        <v>0</v>
      </c>
      <c r="CN25" s="266">
        <v>0</v>
      </c>
      <c r="CO25" s="266">
        <v>57</v>
      </c>
      <c r="CP25" s="266">
        <v>216</v>
      </c>
      <c r="CQ25" s="266">
        <v>24</v>
      </c>
      <c r="CR25" s="266">
        <v>11984</v>
      </c>
      <c r="CS25" s="266">
        <v>829</v>
      </c>
      <c r="CT25" s="266">
        <v>1167</v>
      </c>
      <c r="CU25" s="266">
        <v>180</v>
      </c>
      <c r="CV25" s="266">
        <v>137</v>
      </c>
      <c r="CW25" s="266">
        <v>0</v>
      </c>
      <c r="CX25" s="266">
        <v>0</v>
      </c>
      <c r="CY25" s="266">
        <v>99</v>
      </c>
      <c r="CZ25" s="266">
        <v>325</v>
      </c>
      <c r="DA25" s="266">
        <v>0</v>
      </c>
      <c r="DB25" s="266">
        <v>12</v>
      </c>
      <c r="DC25" s="266">
        <v>423</v>
      </c>
      <c r="DD25" s="266">
        <v>1405</v>
      </c>
      <c r="DE25" s="266">
        <v>224</v>
      </c>
      <c r="DF25" s="266">
        <v>16</v>
      </c>
      <c r="DG25" s="266">
        <v>0</v>
      </c>
      <c r="DH25" s="267">
        <v>274</v>
      </c>
      <c r="DI25" s="268">
        <v>148395</v>
      </c>
      <c r="DJ25" s="269">
        <v>1</v>
      </c>
      <c r="DK25" s="266">
        <v>539</v>
      </c>
      <c r="DL25" s="266">
        <v>0</v>
      </c>
      <c r="DM25" s="266">
        <v>0</v>
      </c>
      <c r="DN25" s="266">
        <v>0</v>
      </c>
      <c r="DO25" s="270">
        <v>-2848</v>
      </c>
      <c r="DP25" s="268">
        <v>-2308</v>
      </c>
      <c r="DQ25" s="271">
        <v>146087</v>
      </c>
      <c r="DR25" s="269">
        <v>4362</v>
      </c>
      <c r="DS25" s="270">
        <v>40847</v>
      </c>
      <c r="DT25" s="272">
        <v>45209</v>
      </c>
      <c r="DU25" s="268">
        <v>42901</v>
      </c>
      <c r="DV25" s="271">
        <v>191296</v>
      </c>
      <c r="DW25" s="269">
        <v>-36744</v>
      </c>
      <c r="DX25" s="270">
        <v>-73586</v>
      </c>
      <c r="DY25" s="272">
        <v>-110330</v>
      </c>
      <c r="DZ25" s="268">
        <v>-67429</v>
      </c>
      <c r="EA25" s="271">
        <v>80966</v>
      </c>
    </row>
    <row r="26" spans="1:131">
      <c r="A26" s="224">
        <v>21</v>
      </c>
      <c r="B26" s="263" t="s">
        <v>474</v>
      </c>
      <c r="C26" s="264" t="s">
        <v>475</v>
      </c>
      <c r="D26" s="265">
        <v>0</v>
      </c>
      <c r="E26" s="266">
        <v>0</v>
      </c>
      <c r="F26" s="266">
        <v>0</v>
      </c>
      <c r="G26" s="266">
        <v>0</v>
      </c>
      <c r="H26" s="266">
        <v>0</v>
      </c>
      <c r="I26" s="266">
        <v>0</v>
      </c>
      <c r="J26" s="266">
        <v>0</v>
      </c>
      <c r="K26" s="266">
        <v>0</v>
      </c>
      <c r="L26" s="266">
        <v>0</v>
      </c>
      <c r="M26" s="266">
        <v>0</v>
      </c>
      <c r="N26" s="266">
        <v>0</v>
      </c>
      <c r="O26" s="266">
        <v>11</v>
      </c>
      <c r="P26" s="266">
        <v>0</v>
      </c>
      <c r="Q26" s="266">
        <v>0</v>
      </c>
      <c r="R26" s="266">
        <v>0</v>
      </c>
      <c r="S26" s="266">
        <v>18</v>
      </c>
      <c r="T26" s="266">
        <v>1</v>
      </c>
      <c r="U26" s="266">
        <v>5</v>
      </c>
      <c r="V26" s="266">
        <v>240</v>
      </c>
      <c r="W26" s="266">
        <v>869</v>
      </c>
      <c r="X26" s="266">
        <v>26754</v>
      </c>
      <c r="Y26" s="266">
        <v>37129</v>
      </c>
      <c r="Z26" s="266">
        <v>2921</v>
      </c>
      <c r="AA26" s="266">
        <v>114</v>
      </c>
      <c r="AB26" s="266">
        <v>84</v>
      </c>
      <c r="AC26" s="266">
        <v>15626</v>
      </c>
      <c r="AD26" s="266">
        <v>112</v>
      </c>
      <c r="AE26" s="266">
        <v>0</v>
      </c>
      <c r="AF26" s="266">
        <v>26</v>
      </c>
      <c r="AG26" s="266">
        <v>131</v>
      </c>
      <c r="AH26" s="266">
        <v>0</v>
      </c>
      <c r="AI26" s="266">
        <v>49</v>
      </c>
      <c r="AJ26" s="266">
        <v>0</v>
      </c>
      <c r="AK26" s="266">
        <v>0</v>
      </c>
      <c r="AL26" s="266">
        <v>43</v>
      </c>
      <c r="AM26" s="266">
        <v>0</v>
      </c>
      <c r="AN26" s="266">
        <v>0</v>
      </c>
      <c r="AO26" s="266">
        <v>1</v>
      </c>
      <c r="AP26" s="266">
        <v>0</v>
      </c>
      <c r="AQ26" s="266">
        <v>0</v>
      </c>
      <c r="AR26" s="266">
        <v>0</v>
      </c>
      <c r="AS26" s="266">
        <v>0</v>
      </c>
      <c r="AT26" s="266">
        <v>0</v>
      </c>
      <c r="AU26" s="266">
        <v>23</v>
      </c>
      <c r="AV26" s="266">
        <v>3</v>
      </c>
      <c r="AW26" s="266">
        <v>0</v>
      </c>
      <c r="AX26" s="266">
        <v>5</v>
      </c>
      <c r="AY26" s="266">
        <v>25</v>
      </c>
      <c r="AZ26" s="266">
        <v>0</v>
      </c>
      <c r="BA26" s="266">
        <v>0</v>
      </c>
      <c r="BB26" s="266">
        <v>0</v>
      </c>
      <c r="BC26" s="266">
        <v>0</v>
      </c>
      <c r="BD26" s="266">
        <v>0</v>
      </c>
      <c r="BE26" s="266">
        <v>0</v>
      </c>
      <c r="BF26" s="266">
        <v>0</v>
      </c>
      <c r="BG26" s="266">
        <v>0</v>
      </c>
      <c r="BH26" s="266">
        <v>0</v>
      </c>
      <c r="BI26" s="266">
        <v>1</v>
      </c>
      <c r="BJ26" s="266">
        <v>0</v>
      </c>
      <c r="BK26" s="266">
        <v>0</v>
      </c>
      <c r="BL26" s="266">
        <v>83</v>
      </c>
      <c r="BM26" s="266">
        <v>0</v>
      </c>
      <c r="BN26" s="266">
        <v>0</v>
      </c>
      <c r="BO26" s="266">
        <v>0</v>
      </c>
      <c r="BP26" s="266">
        <v>0</v>
      </c>
      <c r="BQ26" s="266">
        <v>0</v>
      </c>
      <c r="BR26" s="266">
        <v>0</v>
      </c>
      <c r="BS26" s="266">
        <v>0</v>
      </c>
      <c r="BT26" s="266">
        <v>104</v>
      </c>
      <c r="BU26" s="266">
        <v>0</v>
      </c>
      <c r="BV26" s="266">
        <v>0</v>
      </c>
      <c r="BW26" s="266">
        <v>0</v>
      </c>
      <c r="BX26" s="266">
        <v>0</v>
      </c>
      <c r="BY26" s="266">
        <v>0</v>
      </c>
      <c r="BZ26" s="266">
        <v>0</v>
      </c>
      <c r="CA26" s="266">
        <v>0</v>
      </c>
      <c r="CB26" s="266">
        <v>0</v>
      </c>
      <c r="CC26" s="266">
        <v>0</v>
      </c>
      <c r="CD26" s="266">
        <v>0</v>
      </c>
      <c r="CE26" s="266">
        <v>0</v>
      </c>
      <c r="CF26" s="266">
        <v>0</v>
      </c>
      <c r="CG26" s="266">
        <v>0</v>
      </c>
      <c r="CH26" s="266">
        <v>0</v>
      </c>
      <c r="CI26" s="266">
        <v>0</v>
      </c>
      <c r="CJ26" s="266">
        <v>0</v>
      </c>
      <c r="CK26" s="266">
        <v>0</v>
      </c>
      <c r="CL26" s="266">
        <v>0</v>
      </c>
      <c r="CM26" s="266">
        <v>0</v>
      </c>
      <c r="CN26" s="266">
        <v>0</v>
      </c>
      <c r="CO26" s="266">
        <v>3</v>
      </c>
      <c r="CP26" s="266">
        <v>0</v>
      </c>
      <c r="CQ26" s="266">
        <v>0</v>
      </c>
      <c r="CR26" s="266">
        <v>2975</v>
      </c>
      <c r="CS26" s="266">
        <v>167</v>
      </c>
      <c r="CT26" s="266">
        <v>6</v>
      </c>
      <c r="CU26" s="266">
        <v>0</v>
      </c>
      <c r="CV26" s="266">
        <v>0</v>
      </c>
      <c r="CW26" s="266">
        <v>0</v>
      </c>
      <c r="CX26" s="266">
        <v>0</v>
      </c>
      <c r="CY26" s="266">
        <v>0</v>
      </c>
      <c r="CZ26" s="266">
        <v>0</v>
      </c>
      <c r="DA26" s="266">
        <v>0</v>
      </c>
      <c r="DB26" s="266">
        <v>0</v>
      </c>
      <c r="DC26" s="266">
        <v>0</v>
      </c>
      <c r="DD26" s="266">
        <v>0</v>
      </c>
      <c r="DE26" s="266">
        <v>0</v>
      </c>
      <c r="DF26" s="266">
        <v>0</v>
      </c>
      <c r="DG26" s="266">
        <v>0</v>
      </c>
      <c r="DH26" s="267">
        <v>0</v>
      </c>
      <c r="DI26" s="268">
        <v>87529</v>
      </c>
      <c r="DJ26" s="269">
        <v>0</v>
      </c>
      <c r="DK26" s="266">
        <v>0</v>
      </c>
      <c r="DL26" s="266">
        <v>0</v>
      </c>
      <c r="DM26" s="266">
        <v>0</v>
      </c>
      <c r="DN26" s="266">
        <v>0</v>
      </c>
      <c r="DO26" s="270">
        <v>-4474</v>
      </c>
      <c r="DP26" s="268">
        <v>-4474</v>
      </c>
      <c r="DQ26" s="271">
        <v>83055</v>
      </c>
      <c r="DR26" s="269">
        <v>0</v>
      </c>
      <c r="DS26" s="270">
        <v>73391</v>
      </c>
      <c r="DT26" s="272">
        <v>73391</v>
      </c>
      <c r="DU26" s="268">
        <v>68917</v>
      </c>
      <c r="DV26" s="271">
        <v>156446</v>
      </c>
      <c r="DW26" s="269">
        <v>-2289</v>
      </c>
      <c r="DX26" s="270">
        <v>-78822</v>
      </c>
      <c r="DY26" s="272">
        <v>-81111</v>
      </c>
      <c r="DZ26" s="268">
        <v>-12194</v>
      </c>
      <c r="EA26" s="271">
        <v>75335</v>
      </c>
    </row>
    <row r="27" spans="1:131">
      <c r="A27" s="224">
        <v>22</v>
      </c>
      <c r="B27" s="263" t="s">
        <v>476</v>
      </c>
      <c r="C27" s="264" t="s">
        <v>477</v>
      </c>
      <c r="D27" s="265">
        <v>0</v>
      </c>
      <c r="E27" s="266">
        <v>0</v>
      </c>
      <c r="F27" s="266">
        <v>28</v>
      </c>
      <c r="G27" s="266">
        <v>0</v>
      </c>
      <c r="H27" s="266">
        <v>0</v>
      </c>
      <c r="I27" s="266">
        <v>0</v>
      </c>
      <c r="J27" s="266">
        <v>17</v>
      </c>
      <c r="K27" s="266">
        <v>5867</v>
      </c>
      <c r="L27" s="266">
        <v>1381</v>
      </c>
      <c r="M27" s="266">
        <v>220</v>
      </c>
      <c r="N27" s="266">
        <v>0</v>
      </c>
      <c r="O27" s="266">
        <v>2960</v>
      </c>
      <c r="P27" s="266">
        <v>102</v>
      </c>
      <c r="Q27" s="266">
        <v>305</v>
      </c>
      <c r="R27" s="266">
        <v>246</v>
      </c>
      <c r="S27" s="266">
        <v>2231</v>
      </c>
      <c r="T27" s="266">
        <v>403</v>
      </c>
      <c r="U27" s="266">
        <v>162</v>
      </c>
      <c r="V27" s="266">
        <v>89</v>
      </c>
      <c r="W27" s="266">
        <v>3140</v>
      </c>
      <c r="X27" s="266">
        <v>161</v>
      </c>
      <c r="Y27" s="266">
        <v>58425</v>
      </c>
      <c r="Z27" s="266">
        <v>68726</v>
      </c>
      <c r="AA27" s="266">
        <v>16250</v>
      </c>
      <c r="AB27" s="266">
        <v>14045</v>
      </c>
      <c r="AC27" s="266">
        <v>63001</v>
      </c>
      <c r="AD27" s="266">
        <v>212</v>
      </c>
      <c r="AE27" s="266">
        <v>119</v>
      </c>
      <c r="AF27" s="266">
        <v>53193</v>
      </c>
      <c r="AG27" s="266">
        <v>52011</v>
      </c>
      <c r="AH27" s="266">
        <v>51</v>
      </c>
      <c r="AI27" s="266">
        <v>2605</v>
      </c>
      <c r="AJ27" s="266">
        <v>16</v>
      </c>
      <c r="AK27" s="266">
        <v>153</v>
      </c>
      <c r="AL27" s="266">
        <v>6823</v>
      </c>
      <c r="AM27" s="266">
        <v>43</v>
      </c>
      <c r="AN27" s="266">
        <v>0</v>
      </c>
      <c r="AO27" s="266">
        <v>8</v>
      </c>
      <c r="AP27" s="266">
        <v>0</v>
      </c>
      <c r="AQ27" s="266">
        <v>10</v>
      </c>
      <c r="AR27" s="266">
        <v>357</v>
      </c>
      <c r="AS27" s="266">
        <v>27</v>
      </c>
      <c r="AT27" s="266">
        <v>233</v>
      </c>
      <c r="AU27" s="266">
        <v>1210</v>
      </c>
      <c r="AV27" s="266">
        <v>39</v>
      </c>
      <c r="AW27" s="266">
        <v>2562</v>
      </c>
      <c r="AX27" s="266">
        <v>1715</v>
      </c>
      <c r="AY27" s="266">
        <v>171</v>
      </c>
      <c r="AZ27" s="266">
        <v>1811</v>
      </c>
      <c r="BA27" s="266">
        <v>672</v>
      </c>
      <c r="BB27" s="266">
        <v>43</v>
      </c>
      <c r="BC27" s="266">
        <v>44</v>
      </c>
      <c r="BD27" s="266">
        <v>80</v>
      </c>
      <c r="BE27" s="266">
        <v>2</v>
      </c>
      <c r="BF27" s="266">
        <v>155</v>
      </c>
      <c r="BG27" s="266">
        <v>21</v>
      </c>
      <c r="BH27" s="266">
        <v>3370</v>
      </c>
      <c r="BI27" s="266">
        <v>17</v>
      </c>
      <c r="BJ27" s="266">
        <v>0</v>
      </c>
      <c r="BK27" s="266">
        <v>3</v>
      </c>
      <c r="BL27" s="266">
        <v>253</v>
      </c>
      <c r="BM27" s="266">
        <v>0</v>
      </c>
      <c r="BN27" s="266">
        <v>107</v>
      </c>
      <c r="BO27" s="266">
        <v>6</v>
      </c>
      <c r="BP27" s="266">
        <v>120</v>
      </c>
      <c r="BQ27" s="266">
        <v>0</v>
      </c>
      <c r="BR27" s="266">
        <v>0</v>
      </c>
      <c r="BS27" s="266">
        <v>0</v>
      </c>
      <c r="BT27" s="266">
        <v>1</v>
      </c>
      <c r="BU27" s="266">
        <v>17</v>
      </c>
      <c r="BV27" s="266">
        <v>0</v>
      </c>
      <c r="BW27" s="266">
        <v>0</v>
      </c>
      <c r="BX27" s="266">
        <v>0</v>
      </c>
      <c r="BY27" s="266">
        <v>0</v>
      </c>
      <c r="BZ27" s="266">
        <v>0</v>
      </c>
      <c r="CA27" s="266">
        <v>0</v>
      </c>
      <c r="CB27" s="266">
        <v>0</v>
      </c>
      <c r="CC27" s="266">
        <v>0</v>
      </c>
      <c r="CD27" s="266">
        <v>0</v>
      </c>
      <c r="CE27" s="266">
        <v>0</v>
      </c>
      <c r="CF27" s="266">
        <v>0</v>
      </c>
      <c r="CG27" s="266">
        <v>0</v>
      </c>
      <c r="CH27" s="266">
        <v>1</v>
      </c>
      <c r="CI27" s="266">
        <v>98</v>
      </c>
      <c r="CJ27" s="266">
        <v>0</v>
      </c>
      <c r="CK27" s="266">
        <v>0</v>
      </c>
      <c r="CL27" s="266">
        <v>0</v>
      </c>
      <c r="CM27" s="266">
        <v>0</v>
      </c>
      <c r="CN27" s="266">
        <v>0</v>
      </c>
      <c r="CO27" s="266">
        <v>73</v>
      </c>
      <c r="CP27" s="266">
        <v>4</v>
      </c>
      <c r="CQ27" s="266">
        <v>644</v>
      </c>
      <c r="CR27" s="266">
        <v>9953</v>
      </c>
      <c r="CS27" s="266">
        <v>978</v>
      </c>
      <c r="CT27" s="266">
        <v>88</v>
      </c>
      <c r="CU27" s="266">
        <v>7</v>
      </c>
      <c r="CV27" s="266">
        <v>29</v>
      </c>
      <c r="CW27" s="266">
        <v>0</v>
      </c>
      <c r="CX27" s="266">
        <v>1</v>
      </c>
      <c r="CY27" s="266">
        <v>0</v>
      </c>
      <c r="CZ27" s="266">
        <v>305</v>
      </c>
      <c r="DA27" s="266">
        <v>0</v>
      </c>
      <c r="DB27" s="266">
        <v>0</v>
      </c>
      <c r="DC27" s="266">
        <v>0</v>
      </c>
      <c r="DD27" s="266">
        <v>493</v>
      </c>
      <c r="DE27" s="266">
        <v>0</v>
      </c>
      <c r="DF27" s="266">
        <v>36</v>
      </c>
      <c r="DG27" s="266">
        <v>0</v>
      </c>
      <c r="DH27" s="267">
        <v>76</v>
      </c>
      <c r="DI27" s="268">
        <v>378825</v>
      </c>
      <c r="DJ27" s="269">
        <v>0</v>
      </c>
      <c r="DK27" s="266">
        <v>9</v>
      </c>
      <c r="DL27" s="266">
        <v>0</v>
      </c>
      <c r="DM27" s="266">
        <v>0</v>
      </c>
      <c r="DN27" s="266">
        <v>0</v>
      </c>
      <c r="DO27" s="270">
        <v>-1091</v>
      </c>
      <c r="DP27" s="268">
        <v>-1082</v>
      </c>
      <c r="DQ27" s="271">
        <v>377743</v>
      </c>
      <c r="DR27" s="269">
        <v>48938</v>
      </c>
      <c r="DS27" s="270">
        <v>115164</v>
      </c>
      <c r="DT27" s="272">
        <v>164102</v>
      </c>
      <c r="DU27" s="268">
        <v>163020</v>
      </c>
      <c r="DV27" s="271">
        <v>541845</v>
      </c>
      <c r="DW27" s="269">
        <v>-118713</v>
      </c>
      <c r="DX27" s="270">
        <v>-218316</v>
      </c>
      <c r="DY27" s="272">
        <v>-337029</v>
      </c>
      <c r="DZ27" s="268">
        <v>-174009</v>
      </c>
      <c r="EA27" s="271">
        <v>204816</v>
      </c>
    </row>
    <row r="28" spans="1:131">
      <c r="A28" s="224">
        <v>23</v>
      </c>
      <c r="B28" s="263" t="s">
        <v>478</v>
      </c>
      <c r="C28" s="264" t="s">
        <v>139</v>
      </c>
      <c r="D28" s="265">
        <v>0</v>
      </c>
      <c r="E28" s="266">
        <v>0</v>
      </c>
      <c r="F28" s="266">
        <v>0</v>
      </c>
      <c r="G28" s="266">
        <v>0</v>
      </c>
      <c r="H28" s="266">
        <v>0</v>
      </c>
      <c r="I28" s="266">
        <v>0</v>
      </c>
      <c r="J28" s="266">
        <v>0</v>
      </c>
      <c r="K28" s="266">
        <v>139</v>
      </c>
      <c r="L28" s="266">
        <v>0</v>
      </c>
      <c r="M28" s="266">
        <v>1</v>
      </c>
      <c r="N28" s="266">
        <v>0</v>
      </c>
      <c r="O28" s="266">
        <v>258</v>
      </c>
      <c r="P28" s="266">
        <v>6</v>
      </c>
      <c r="Q28" s="266">
        <v>434</v>
      </c>
      <c r="R28" s="266">
        <v>125</v>
      </c>
      <c r="S28" s="266">
        <v>231</v>
      </c>
      <c r="T28" s="266">
        <v>579</v>
      </c>
      <c r="U28" s="266">
        <v>160</v>
      </c>
      <c r="V28" s="266">
        <v>0</v>
      </c>
      <c r="W28" s="266">
        <v>0</v>
      </c>
      <c r="X28" s="266">
        <v>0</v>
      </c>
      <c r="Y28" s="266">
        <v>0</v>
      </c>
      <c r="Z28" s="266">
        <v>138</v>
      </c>
      <c r="AA28" s="266">
        <v>4025</v>
      </c>
      <c r="AB28" s="266">
        <v>0</v>
      </c>
      <c r="AC28" s="266">
        <v>13260</v>
      </c>
      <c r="AD28" s="266">
        <v>0</v>
      </c>
      <c r="AE28" s="266">
        <v>0</v>
      </c>
      <c r="AF28" s="266">
        <v>221302</v>
      </c>
      <c r="AG28" s="266">
        <v>234</v>
      </c>
      <c r="AH28" s="266">
        <v>143</v>
      </c>
      <c r="AI28" s="266">
        <v>22</v>
      </c>
      <c r="AJ28" s="266">
        <v>0</v>
      </c>
      <c r="AK28" s="266">
        <v>0</v>
      </c>
      <c r="AL28" s="266">
        <v>529</v>
      </c>
      <c r="AM28" s="266">
        <v>0</v>
      </c>
      <c r="AN28" s="266">
        <v>17</v>
      </c>
      <c r="AO28" s="266">
        <v>0</v>
      </c>
      <c r="AP28" s="266">
        <v>0</v>
      </c>
      <c r="AQ28" s="266">
        <v>0</v>
      </c>
      <c r="AR28" s="266">
        <v>547</v>
      </c>
      <c r="AS28" s="266">
        <v>6</v>
      </c>
      <c r="AT28" s="266">
        <v>106</v>
      </c>
      <c r="AU28" s="266">
        <v>3</v>
      </c>
      <c r="AV28" s="266">
        <v>231</v>
      </c>
      <c r="AW28" s="266">
        <v>1055</v>
      </c>
      <c r="AX28" s="266">
        <v>920</v>
      </c>
      <c r="AY28" s="266">
        <v>312</v>
      </c>
      <c r="AZ28" s="266">
        <v>5995</v>
      </c>
      <c r="BA28" s="266">
        <v>844</v>
      </c>
      <c r="BB28" s="266">
        <v>0</v>
      </c>
      <c r="BC28" s="266">
        <v>186</v>
      </c>
      <c r="BD28" s="266">
        <v>673</v>
      </c>
      <c r="BE28" s="266">
        <v>64</v>
      </c>
      <c r="BF28" s="266">
        <v>0</v>
      </c>
      <c r="BG28" s="266">
        <v>0</v>
      </c>
      <c r="BH28" s="266">
        <v>33239</v>
      </c>
      <c r="BI28" s="266">
        <v>25</v>
      </c>
      <c r="BJ28" s="266">
        <v>0</v>
      </c>
      <c r="BK28" s="266">
        <v>60</v>
      </c>
      <c r="BL28" s="266">
        <v>904</v>
      </c>
      <c r="BM28" s="266">
        <v>0</v>
      </c>
      <c r="BN28" s="266">
        <v>0</v>
      </c>
      <c r="BO28" s="266">
        <v>0</v>
      </c>
      <c r="BP28" s="266">
        <v>0</v>
      </c>
      <c r="BQ28" s="266">
        <v>0</v>
      </c>
      <c r="BR28" s="266">
        <v>0</v>
      </c>
      <c r="BS28" s="266">
        <v>0</v>
      </c>
      <c r="BT28" s="266">
        <v>0</v>
      </c>
      <c r="BU28" s="266">
        <v>0</v>
      </c>
      <c r="BV28" s="266">
        <v>0</v>
      </c>
      <c r="BW28" s="266">
        <v>0</v>
      </c>
      <c r="BX28" s="266">
        <v>0</v>
      </c>
      <c r="BY28" s="266">
        <v>0</v>
      </c>
      <c r="BZ28" s="266">
        <v>0</v>
      </c>
      <c r="CA28" s="266">
        <v>0</v>
      </c>
      <c r="CB28" s="266">
        <v>0</v>
      </c>
      <c r="CC28" s="266">
        <v>0</v>
      </c>
      <c r="CD28" s="266">
        <v>0</v>
      </c>
      <c r="CE28" s="266">
        <v>0</v>
      </c>
      <c r="CF28" s="266">
        <v>0</v>
      </c>
      <c r="CG28" s="266">
        <v>0</v>
      </c>
      <c r="CH28" s="266">
        <v>0</v>
      </c>
      <c r="CI28" s="266">
        <v>0</v>
      </c>
      <c r="CJ28" s="266">
        <v>0</v>
      </c>
      <c r="CK28" s="266">
        <v>0</v>
      </c>
      <c r="CL28" s="266">
        <v>0</v>
      </c>
      <c r="CM28" s="266">
        <v>0</v>
      </c>
      <c r="CN28" s="266">
        <v>0</v>
      </c>
      <c r="CO28" s="266">
        <v>7</v>
      </c>
      <c r="CP28" s="266">
        <v>0</v>
      </c>
      <c r="CQ28" s="266">
        <v>0</v>
      </c>
      <c r="CR28" s="266">
        <v>0</v>
      </c>
      <c r="CS28" s="266">
        <v>368</v>
      </c>
      <c r="CT28" s="266">
        <v>22</v>
      </c>
      <c r="CU28" s="266">
        <v>0</v>
      </c>
      <c r="CV28" s="266">
        <v>6</v>
      </c>
      <c r="CW28" s="266">
        <v>0</v>
      </c>
      <c r="CX28" s="266">
        <v>0</v>
      </c>
      <c r="CY28" s="266">
        <v>0</v>
      </c>
      <c r="CZ28" s="266">
        <v>0</v>
      </c>
      <c r="DA28" s="266">
        <v>0</v>
      </c>
      <c r="DB28" s="266">
        <v>0</v>
      </c>
      <c r="DC28" s="266">
        <v>0</v>
      </c>
      <c r="DD28" s="266">
        <v>0</v>
      </c>
      <c r="DE28" s="266">
        <v>0</v>
      </c>
      <c r="DF28" s="266">
        <v>0</v>
      </c>
      <c r="DG28" s="266">
        <v>0</v>
      </c>
      <c r="DH28" s="267">
        <v>419</v>
      </c>
      <c r="DI28" s="268">
        <v>287595</v>
      </c>
      <c r="DJ28" s="269">
        <v>0</v>
      </c>
      <c r="DK28" s="266">
        <v>0</v>
      </c>
      <c r="DL28" s="266">
        <v>0</v>
      </c>
      <c r="DM28" s="266">
        <v>0</v>
      </c>
      <c r="DN28" s="266">
        <v>0</v>
      </c>
      <c r="DO28" s="270">
        <v>-2487</v>
      </c>
      <c r="DP28" s="268">
        <v>-2487</v>
      </c>
      <c r="DQ28" s="271">
        <v>285108</v>
      </c>
      <c r="DR28" s="269">
        <v>9595</v>
      </c>
      <c r="DS28" s="270">
        <v>75939</v>
      </c>
      <c r="DT28" s="272">
        <v>85534</v>
      </c>
      <c r="DU28" s="268">
        <v>83047</v>
      </c>
      <c r="DV28" s="271">
        <v>370642</v>
      </c>
      <c r="DW28" s="269">
        <v>-86338</v>
      </c>
      <c r="DX28" s="270">
        <v>-160400</v>
      </c>
      <c r="DY28" s="272">
        <v>-246738</v>
      </c>
      <c r="DZ28" s="268">
        <v>-163691</v>
      </c>
      <c r="EA28" s="271">
        <v>123904</v>
      </c>
    </row>
    <row r="29" spans="1:131">
      <c r="A29" s="224">
        <v>24</v>
      </c>
      <c r="B29" s="263" t="s">
        <v>479</v>
      </c>
      <c r="C29" s="264" t="s">
        <v>141</v>
      </c>
      <c r="D29" s="265">
        <v>0</v>
      </c>
      <c r="E29" s="266">
        <v>0</v>
      </c>
      <c r="F29" s="266">
        <v>0</v>
      </c>
      <c r="G29" s="266">
        <v>0</v>
      </c>
      <c r="H29" s="266">
        <v>0</v>
      </c>
      <c r="I29" s="266">
        <v>0</v>
      </c>
      <c r="J29" s="266">
        <v>0</v>
      </c>
      <c r="K29" s="266">
        <v>0</v>
      </c>
      <c r="L29" s="266">
        <v>0</v>
      </c>
      <c r="M29" s="266">
        <v>0</v>
      </c>
      <c r="N29" s="266">
        <v>0</v>
      </c>
      <c r="O29" s="266">
        <v>17616</v>
      </c>
      <c r="P29" s="266">
        <v>8593</v>
      </c>
      <c r="Q29" s="266">
        <v>16</v>
      </c>
      <c r="R29" s="266">
        <v>173</v>
      </c>
      <c r="S29" s="266">
        <v>187</v>
      </c>
      <c r="T29" s="266">
        <v>3</v>
      </c>
      <c r="U29" s="266">
        <v>0</v>
      </c>
      <c r="V29" s="266">
        <v>0</v>
      </c>
      <c r="W29" s="266">
        <v>0</v>
      </c>
      <c r="X29" s="266">
        <v>0</v>
      </c>
      <c r="Y29" s="266">
        <v>0</v>
      </c>
      <c r="Z29" s="266">
        <v>0</v>
      </c>
      <c r="AA29" s="266">
        <v>5</v>
      </c>
      <c r="AB29" s="266">
        <v>0</v>
      </c>
      <c r="AC29" s="266">
        <v>0</v>
      </c>
      <c r="AD29" s="266">
        <v>0</v>
      </c>
      <c r="AE29" s="266">
        <v>21</v>
      </c>
      <c r="AF29" s="266">
        <v>462</v>
      </c>
      <c r="AG29" s="266">
        <v>57</v>
      </c>
      <c r="AH29" s="266">
        <v>6</v>
      </c>
      <c r="AI29" s="266">
        <v>21</v>
      </c>
      <c r="AJ29" s="266">
        <v>0</v>
      </c>
      <c r="AK29" s="266">
        <v>0</v>
      </c>
      <c r="AL29" s="266">
        <v>2055</v>
      </c>
      <c r="AM29" s="266">
        <v>0</v>
      </c>
      <c r="AN29" s="266">
        <v>0</v>
      </c>
      <c r="AO29" s="266">
        <v>0</v>
      </c>
      <c r="AP29" s="266">
        <v>0</v>
      </c>
      <c r="AQ29" s="266">
        <v>0</v>
      </c>
      <c r="AR29" s="266">
        <v>0</v>
      </c>
      <c r="AS29" s="266">
        <v>0</v>
      </c>
      <c r="AT29" s="266">
        <v>0</v>
      </c>
      <c r="AU29" s="266">
        <v>0</v>
      </c>
      <c r="AV29" s="266">
        <v>0</v>
      </c>
      <c r="AW29" s="266">
        <v>219</v>
      </c>
      <c r="AX29" s="266">
        <v>0</v>
      </c>
      <c r="AY29" s="266">
        <v>0</v>
      </c>
      <c r="AZ29" s="266">
        <v>0</v>
      </c>
      <c r="BA29" s="266">
        <v>0</v>
      </c>
      <c r="BB29" s="266">
        <v>0</v>
      </c>
      <c r="BC29" s="266">
        <v>0</v>
      </c>
      <c r="BD29" s="266">
        <v>0</v>
      </c>
      <c r="BE29" s="266">
        <v>0</v>
      </c>
      <c r="BF29" s="266">
        <v>0</v>
      </c>
      <c r="BG29" s="266">
        <v>0</v>
      </c>
      <c r="BH29" s="266">
        <v>0</v>
      </c>
      <c r="BI29" s="266">
        <v>0</v>
      </c>
      <c r="BJ29" s="266">
        <v>0</v>
      </c>
      <c r="BK29" s="266">
        <v>0</v>
      </c>
      <c r="BL29" s="266">
        <v>3253</v>
      </c>
      <c r="BM29" s="266">
        <v>0</v>
      </c>
      <c r="BN29" s="266">
        <v>0</v>
      </c>
      <c r="BO29" s="266">
        <v>0</v>
      </c>
      <c r="BP29" s="266">
        <v>0</v>
      </c>
      <c r="BQ29" s="266">
        <v>0</v>
      </c>
      <c r="BR29" s="266">
        <v>0</v>
      </c>
      <c r="BS29" s="266">
        <v>0</v>
      </c>
      <c r="BT29" s="266">
        <v>0</v>
      </c>
      <c r="BU29" s="266">
        <v>0</v>
      </c>
      <c r="BV29" s="266">
        <v>0</v>
      </c>
      <c r="BW29" s="266">
        <v>0</v>
      </c>
      <c r="BX29" s="266">
        <v>0</v>
      </c>
      <c r="BY29" s="266">
        <v>0</v>
      </c>
      <c r="BZ29" s="266">
        <v>0</v>
      </c>
      <c r="CA29" s="266">
        <v>0</v>
      </c>
      <c r="CB29" s="266">
        <v>0</v>
      </c>
      <c r="CC29" s="266">
        <v>0</v>
      </c>
      <c r="CD29" s="266">
        <v>0</v>
      </c>
      <c r="CE29" s="266">
        <v>0</v>
      </c>
      <c r="CF29" s="266">
        <v>0</v>
      </c>
      <c r="CG29" s="266">
        <v>0</v>
      </c>
      <c r="CH29" s="266">
        <v>0</v>
      </c>
      <c r="CI29" s="266">
        <v>0</v>
      </c>
      <c r="CJ29" s="266">
        <v>0</v>
      </c>
      <c r="CK29" s="266">
        <v>0</v>
      </c>
      <c r="CL29" s="266">
        <v>0</v>
      </c>
      <c r="CM29" s="266">
        <v>0</v>
      </c>
      <c r="CN29" s="266">
        <v>0</v>
      </c>
      <c r="CO29" s="266">
        <v>0</v>
      </c>
      <c r="CP29" s="266">
        <v>1</v>
      </c>
      <c r="CQ29" s="266">
        <v>0</v>
      </c>
      <c r="CR29" s="266">
        <v>0</v>
      </c>
      <c r="CS29" s="266">
        <v>0</v>
      </c>
      <c r="CT29" s="266">
        <v>0</v>
      </c>
      <c r="CU29" s="266">
        <v>0</v>
      </c>
      <c r="CV29" s="266">
        <v>0</v>
      </c>
      <c r="CW29" s="266">
        <v>0</v>
      </c>
      <c r="CX29" s="266">
        <v>0</v>
      </c>
      <c r="CY29" s="266">
        <v>0</v>
      </c>
      <c r="CZ29" s="266">
        <v>0</v>
      </c>
      <c r="DA29" s="266">
        <v>0</v>
      </c>
      <c r="DB29" s="266">
        <v>0</v>
      </c>
      <c r="DC29" s="266">
        <v>0</v>
      </c>
      <c r="DD29" s="266">
        <v>0</v>
      </c>
      <c r="DE29" s="266">
        <v>0</v>
      </c>
      <c r="DF29" s="266">
        <v>0</v>
      </c>
      <c r="DG29" s="266">
        <v>0</v>
      </c>
      <c r="DH29" s="267">
        <v>36</v>
      </c>
      <c r="DI29" s="268">
        <v>32724</v>
      </c>
      <c r="DJ29" s="269">
        <v>0</v>
      </c>
      <c r="DK29" s="266">
        <v>0</v>
      </c>
      <c r="DL29" s="266">
        <v>0</v>
      </c>
      <c r="DM29" s="266">
        <v>0</v>
      </c>
      <c r="DN29" s="266">
        <v>0</v>
      </c>
      <c r="DO29" s="270">
        <v>-3198</v>
      </c>
      <c r="DP29" s="268">
        <v>-3198</v>
      </c>
      <c r="DQ29" s="271">
        <v>29526</v>
      </c>
      <c r="DR29" s="269">
        <v>17732</v>
      </c>
      <c r="DS29" s="270">
        <v>37514</v>
      </c>
      <c r="DT29" s="272">
        <v>55246</v>
      </c>
      <c r="DU29" s="268">
        <v>52048</v>
      </c>
      <c r="DV29" s="271">
        <v>84772</v>
      </c>
      <c r="DW29" s="269">
        <v>-8723</v>
      </c>
      <c r="DX29" s="270">
        <v>-14438</v>
      </c>
      <c r="DY29" s="272">
        <v>-23161</v>
      </c>
      <c r="DZ29" s="268">
        <v>28887</v>
      </c>
      <c r="EA29" s="271">
        <v>61611</v>
      </c>
    </row>
    <row r="30" spans="1:131">
      <c r="A30" s="224">
        <v>25</v>
      </c>
      <c r="B30" s="263" t="s">
        <v>480</v>
      </c>
      <c r="C30" s="264" t="s">
        <v>143</v>
      </c>
      <c r="D30" s="265">
        <v>0</v>
      </c>
      <c r="E30" s="266">
        <v>1155</v>
      </c>
      <c r="F30" s="266">
        <v>2425</v>
      </c>
      <c r="G30" s="266">
        <v>0</v>
      </c>
      <c r="H30" s="266">
        <v>304</v>
      </c>
      <c r="I30" s="266">
        <v>0</v>
      </c>
      <c r="J30" s="266">
        <v>0</v>
      </c>
      <c r="K30" s="266">
        <v>374</v>
      </c>
      <c r="L30" s="266">
        <v>0</v>
      </c>
      <c r="M30" s="266">
        <v>311</v>
      </c>
      <c r="N30" s="266">
        <v>0</v>
      </c>
      <c r="O30" s="266">
        <v>0</v>
      </c>
      <c r="P30" s="266">
        <v>8</v>
      </c>
      <c r="Q30" s="266">
        <v>0</v>
      </c>
      <c r="R30" s="266">
        <v>0</v>
      </c>
      <c r="S30" s="266">
        <v>0</v>
      </c>
      <c r="T30" s="266">
        <v>0</v>
      </c>
      <c r="U30" s="266">
        <v>0</v>
      </c>
      <c r="V30" s="266">
        <v>0</v>
      </c>
      <c r="W30" s="266">
        <v>0</v>
      </c>
      <c r="X30" s="266">
        <v>0</v>
      </c>
      <c r="Y30" s="266">
        <v>0</v>
      </c>
      <c r="Z30" s="266">
        <v>0</v>
      </c>
      <c r="AA30" s="266">
        <v>0</v>
      </c>
      <c r="AB30" s="266">
        <v>7935</v>
      </c>
      <c r="AC30" s="266">
        <v>412</v>
      </c>
      <c r="AD30" s="266">
        <v>0</v>
      </c>
      <c r="AE30" s="266">
        <v>0</v>
      </c>
      <c r="AF30" s="266">
        <v>0</v>
      </c>
      <c r="AG30" s="266">
        <v>0</v>
      </c>
      <c r="AH30" s="266">
        <v>0</v>
      </c>
      <c r="AI30" s="266">
        <v>0</v>
      </c>
      <c r="AJ30" s="266">
        <v>0</v>
      </c>
      <c r="AK30" s="266">
        <v>0</v>
      </c>
      <c r="AL30" s="266">
        <v>0</v>
      </c>
      <c r="AM30" s="266">
        <v>0</v>
      </c>
      <c r="AN30" s="266">
        <v>0</v>
      </c>
      <c r="AO30" s="266">
        <v>0</v>
      </c>
      <c r="AP30" s="266">
        <v>0</v>
      </c>
      <c r="AQ30" s="266">
        <v>0</v>
      </c>
      <c r="AR30" s="266">
        <v>0</v>
      </c>
      <c r="AS30" s="266">
        <v>0</v>
      </c>
      <c r="AT30" s="266">
        <v>0</v>
      </c>
      <c r="AU30" s="266">
        <v>0</v>
      </c>
      <c r="AV30" s="266">
        <v>0</v>
      </c>
      <c r="AW30" s="266">
        <v>0</v>
      </c>
      <c r="AX30" s="266">
        <v>0</v>
      </c>
      <c r="AY30" s="266">
        <v>0</v>
      </c>
      <c r="AZ30" s="266">
        <v>0</v>
      </c>
      <c r="BA30" s="266">
        <v>0</v>
      </c>
      <c r="BB30" s="266">
        <v>0</v>
      </c>
      <c r="BC30" s="266">
        <v>0</v>
      </c>
      <c r="BD30" s="266">
        <v>0</v>
      </c>
      <c r="BE30" s="266">
        <v>0</v>
      </c>
      <c r="BF30" s="266">
        <v>0</v>
      </c>
      <c r="BG30" s="266">
        <v>0</v>
      </c>
      <c r="BH30" s="266">
        <v>0</v>
      </c>
      <c r="BI30" s="266">
        <v>0</v>
      </c>
      <c r="BJ30" s="266">
        <v>0</v>
      </c>
      <c r="BK30" s="266">
        <v>0</v>
      </c>
      <c r="BL30" s="266">
        <v>0</v>
      </c>
      <c r="BM30" s="266">
        <v>3</v>
      </c>
      <c r="BN30" s="266">
        <v>0</v>
      </c>
      <c r="BO30" s="266">
        <v>0</v>
      </c>
      <c r="BP30" s="266">
        <v>0</v>
      </c>
      <c r="BQ30" s="266">
        <v>0</v>
      </c>
      <c r="BR30" s="266">
        <v>0</v>
      </c>
      <c r="BS30" s="266">
        <v>0</v>
      </c>
      <c r="BT30" s="266">
        <v>0</v>
      </c>
      <c r="BU30" s="266">
        <v>8</v>
      </c>
      <c r="BV30" s="266">
        <v>1652</v>
      </c>
      <c r="BW30" s="266">
        <v>0</v>
      </c>
      <c r="BX30" s="266">
        <v>0</v>
      </c>
      <c r="BY30" s="266">
        <v>0</v>
      </c>
      <c r="BZ30" s="266">
        <v>0</v>
      </c>
      <c r="CA30" s="266">
        <v>0</v>
      </c>
      <c r="CB30" s="266">
        <v>0</v>
      </c>
      <c r="CC30" s="266">
        <v>0</v>
      </c>
      <c r="CD30" s="266">
        <v>14</v>
      </c>
      <c r="CE30" s="266">
        <v>0</v>
      </c>
      <c r="CF30" s="266">
        <v>5</v>
      </c>
      <c r="CG30" s="266">
        <v>0</v>
      </c>
      <c r="CH30" s="266">
        <v>0</v>
      </c>
      <c r="CI30" s="266">
        <v>0</v>
      </c>
      <c r="CJ30" s="266">
        <v>82</v>
      </c>
      <c r="CK30" s="266">
        <v>0</v>
      </c>
      <c r="CL30" s="266">
        <v>0</v>
      </c>
      <c r="CM30" s="266">
        <v>0</v>
      </c>
      <c r="CN30" s="266">
        <v>0</v>
      </c>
      <c r="CO30" s="266">
        <v>1</v>
      </c>
      <c r="CP30" s="266">
        <v>343</v>
      </c>
      <c r="CQ30" s="266">
        <v>8</v>
      </c>
      <c r="CR30" s="266">
        <v>1028</v>
      </c>
      <c r="CS30" s="266">
        <v>443547</v>
      </c>
      <c r="CT30" s="266">
        <v>1630</v>
      </c>
      <c r="CU30" s="266">
        <v>4064</v>
      </c>
      <c r="CV30" s="266">
        <v>1655</v>
      </c>
      <c r="CW30" s="266">
        <v>0</v>
      </c>
      <c r="CX30" s="266">
        <v>0</v>
      </c>
      <c r="CY30" s="266">
        <v>0</v>
      </c>
      <c r="CZ30" s="266">
        <v>0</v>
      </c>
      <c r="DA30" s="266">
        <v>0</v>
      </c>
      <c r="DB30" s="266">
        <v>3</v>
      </c>
      <c r="DC30" s="266">
        <v>0</v>
      </c>
      <c r="DD30" s="266">
        <v>0</v>
      </c>
      <c r="DE30" s="266">
        <v>9</v>
      </c>
      <c r="DF30" s="266">
        <v>1</v>
      </c>
      <c r="DG30" s="266">
        <v>0</v>
      </c>
      <c r="DH30" s="267">
        <v>520</v>
      </c>
      <c r="DI30" s="268">
        <v>467497</v>
      </c>
      <c r="DJ30" s="269">
        <v>6576</v>
      </c>
      <c r="DK30" s="266">
        <v>33008</v>
      </c>
      <c r="DL30" s="266">
        <v>0</v>
      </c>
      <c r="DM30" s="266">
        <v>0</v>
      </c>
      <c r="DN30" s="266">
        <v>0</v>
      </c>
      <c r="DO30" s="270">
        <v>6135</v>
      </c>
      <c r="DP30" s="268">
        <v>45719</v>
      </c>
      <c r="DQ30" s="271">
        <v>513216</v>
      </c>
      <c r="DR30" s="269">
        <v>51317</v>
      </c>
      <c r="DS30" s="270">
        <v>101380</v>
      </c>
      <c r="DT30" s="272">
        <v>152697</v>
      </c>
      <c r="DU30" s="268">
        <v>198416</v>
      </c>
      <c r="DV30" s="271">
        <v>665913</v>
      </c>
      <c r="DW30" s="269">
        <v>-166504</v>
      </c>
      <c r="DX30" s="270">
        <v>-291390</v>
      </c>
      <c r="DY30" s="272">
        <v>-457894</v>
      </c>
      <c r="DZ30" s="268">
        <v>-259478</v>
      </c>
      <c r="EA30" s="271">
        <v>208019</v>
      </c>
    </row>
    <row r="31" spans="1:131">
      <c r="A31" s="224">
        <v>26</v>
      </c>
      <c r="B31" s="263" t="s">
        <v>481</v>
      </c>
      <c r="C31" s="264" t="s">
        <v>482</v>
      </c>
      <c r="D31" s="265">
        <v>7890</v>
      </c>
      <c r="E31" s="266">
        <v>186</v>
      </c>
      <c r="F31" s="266">
        <v>107</v>
      </c>
      <c r="G31" s="266">
        <v>2</v>
      </c>
      <c r="H31" s="266">
        <v>82</v>
      </c>
      <c r="I31" s="266">
        <v>0</v>
      </c>
      <c r="J31" s="266">
        <v>280</v>
      </c>
      <c r="K31" s="266">
        <v>5448</v>
      </c>
      <c r="L31" s="266">
        <v>943</v>
      </c>
      <c r="M31" s="266">
        <v>2</v>
      </c>
      <c r="N31" s="266">
        <v>0</v>
      </c>
      <c r="O31" s="266">
        <v>3230</v>
      </c>
      <c r="P31" s="266">
        <v>1868</v>
      </c>
      <c r="Q31" s="266">
        <v>4057</v>
      </c>
      <c r="R31" s="266">
        <v>3322</v>
      </c>
      <c r="S31" s="266">
        <v>1387</v>
      </c>
      <c r="T31" s="266">
        <v>4167</v>
      </c>
      <c r="U31" s="266">
        <v>9308</v>
      </c>
      <c r="V31" s="266">
        <v>55</v>
      </c>
      <c r="W31" s="266">
        <v>816</v>
      </c>
      <c r="X31" s="266">
        <v>287</v>
      </c>
      <c r="Y31" s="266">
        <v>2443</v>
      </c>
      <c r="Z31" s="266">
        <v>1436</v>
      </c>
      <c r="AA31" s="266">
        <v>843</v>
      </c>
      <c r="AB31" s="266">
        <v>3211</v>
      </c>
      <c r="AC31" s="266">
        <v>30846</v>
      </c>
      <c r="AD31" s="266">
        <v>628</v>
      </c>
      <c r="AE31" s="266">
        <v>912</v>
      </c>
      <c r="AF31" s="266">
        <v>7901</v>
      </c>
      <c r="AG31" s="266">
        <v>4395</v>
      </c>
      <c r="AH31" s="266">
        <v>29</v>
      </c>
      <c r="AI31" s="266">
        <v>205</v>
      </c>
      <c r="AJ31" s="266">
        <v>974</v>
      </c>
      <c r="AK31" s="266">
        <v>153</v>
      </c>
      <c r="AL31" s="266">
        <v>2881</v>
      </c>
      <c r="AM31" s="266">
        <v>126</v>
      </c>
      <c r="AN31" s="266">
        <v>1423</v>
      </c>
      <c r="AO31" s="266">
        <v>2020</v>
      </c>
      <c r="AP31" s="266">
        <v>75</v>
      </c>
      <c r="AQ31" s="266">
        <v>1</v>
      </c>
      <c r="AR31" s="266">
        <v>1060</v>
      </c>
      <c r="AS31" s="266">
        <v>1874</v>
      </c>
      <c r="AT31" s="266">
        <v>4058</v>
      </c>
      <c r="AU31" s="266">
        <v>2682</v>
      </c>
      <c r="AV31" s="266">
        <v>6534</v>
      </c>
      <c r="AW31" s="266">
        <v>18616</v>
      </c>
      <c r="AX31" s="266">
        <v>657</v>
      </c>
      <c r="AY31" s="266">
        <v>584</v>
      </c>
      <c r="AZ31" s="266">
        <v>5977</v>
      </c>
      <c r="BA31" s="266">
        <v>500</v>
      </c>
      <c r="BB31" s="266">
        <v>179</v>
      </c>
      <c r="BC31" s="266">
        <v>437</v>
      </c>
      <c r="BD31" s="266">
        <v>1153</v>
      </c>
      <c r="BE31" s="266">
        <v>541</v>
      </c>
      <c r="BF31" s="266">
        <v>26660</v>
      </c>
      <c r="BG31" s="266">
        <v>3214</v>
      </c>
      <c r="BH31" s="266">
        <v>99867</v>
      </c>
      <c r="BI31" s="266">
        <v>806</v>
      </c>
      <c r="BJ31" s="266">
        <v>944</v>
      </c>
      <c r="BK31" s="266">
        <v>2216</v>
      </c>
      <c r="BL31" s="266">
        <v>11620</v>
      </c>
      <c r="BM31" s="266">
        <v>20</v>
      </c>
      <c r="BN31" s="266">
        <v>7045</v>
      </c>
      <c r="BO31" s="266">
        <v>2573</v>
      </c>
      <c r="BP31" s="266">
        <v>3935</v>
      </c>
      <c r="BQ31" s="266">
        <v>1091</v>
      </c>
      <c r="BR31" s="266">
        <v>946</v>
      </c>
      <c r="BS31" s="266">
        <v>305</v>
      </c>
      <c r="BT31" s="266">
        <v>1046</v>
      </c>
      <c r="BU31" s="266">
        <v>385</v>
      </c>
      <c r="BV31" s="266">
        <v>814</v>
      </c>
      <c r="BW31" s="266">
        <v>26</v>
      </c>
      <c r="BX31" s="266">
        <v>31</v>
      </c>
      <c r="BY31" s="266">
        <v>37</v>
      </c>
      <c r="BZ31" s="266">
        <v>11</v>
      </c>
      <c r="CA31" s="266">
        <v>18</v>
      </c>
      <c r="CB31" s="266">
        <v>130</v>
      </c>
      <c r="CC31" s="266">
        <v>44</v>
      </c>
      <c r="CD31" s="266">
        <v>357</v>
      </c>
      <c r="CE31" s="266">
        <v>49</v>
      </c>
      <c r="CF31" s="266">
        <v>62</v>
      </c>
      <c r="CG31" s="266">
        <v>29</v>
      </c>
      <c r="CH31" s="266">
        <v>32</v>
      </c>
      <c r="CI31" s="266">
        <v>202</v>
      </c>
      <c r="CJ31" s="266">
        <v>1</v>
      </c>
      <c r="CK31" s="266">
        <v>0</v>
      </c>
      <c r="CL31" s="266">
        <v>91</v>
      </c>
      <c r="CM31" s="266">
        <v>774</v>
      </c>
      <c r="CN31" s="266">
        <v>0</v>
      </c>
      <c r="CO31" s="266">
        <v>1642</v>
      </c>
      <c r="CP31" s="266">
        <v>629</v>
      </c>
      <c r="CQ31" s="266">
        <v>51</v>
      </c>
      <c r="CR31" s="266">
        <v>16110</v>
      </c>
      <c r="CS31" s="266">
        <v>3994</v>
      </c>
      <c r="CT31" s="266">
        <v>899</v>
      </c>
      <c r="CU31" s="266">
        <v>1731</v>
      </c>
      <c r="CV31" s="266">
        <v>1397</v>
      </c>
      <c r="CW31" s="266">
        <v>475</v>
      </c>
      <c r="CX31" s="266">
        <v>1482</v>
      </c>
      <c r="CY31" s="266">
        <v>1816</v>
      </c>
      <c r="CZ31" s="266">
        <v>4182</v>
      </c>
      <c r="DA31" s="266">
        <v>8663</v>
      </c>
      <c r="DB31" s="266">
        <v>498</v>
      </c>
      <c r="DC31" s="266">
        <v>3016</v>
      </c>
      <c r="DD31" s="266">
        <v>10960</v>
      </c>
      <c r="DE31" s="266">
        <v>1448</v>
      </c>
      <c r="DF31" s="266">
        <v>3257</v>
      </c>
      <c r="DG31" s="266">
        <v>872</v>
      </c>
      <c r="DH31" s="267">
        <v>330</v>
      </c>
      <c r="DI31" s="268">
        <v>377624</v>
      </c>
      <c r="DJ31" s="269">
        <v>5850</v>
      </c>
      <c r="DK31" s="266">
        <v>117766</v>
      </c>
      <c r="DL31" s="266">
        <v>0</v>
      </c>
      <c r="DM31" s="266">
        <v>0</v>
      </c>
      <c r="DN31" s="266">
        <v>0</v>
      </c>
      <c r="DO31" s="270">
        <v>77</v>
      </c>
      <c r="DP31" s="268">
        <v>123693</v>
      </c>
      <c r="DQ31" s="271">
        <v>501317</v>
      </c>
      <c r="DR31" s="269">
        <v>29746</v>
      </c>
      <c r="DS31" s="270">
        <v>267277</v>
      </c>
      <c r="DT31" s="272">
        <v>297023</v>
      </c>
      <c r="DU31" s="268">
        <v>420716</v>
      </c>
      <c r="DV31" s="271">
        <v>798340</v>
      </c>
      <c r="DW31" s="269">
        <v>-94761</v>
      </c>
      <c r="DX31" s="270">
        <v>-331465</v>
      </c>
      <c r="DY31" s="272">
        <v>-426226</v>
      </c>
      <c r="DZ31" s="268">
        <v>-5510</v>
      </c>
      <c r="EA31" s="271">
        <v>372114</v>
      </c>
    </row>
    <row r="32" spans="1:131">
      <c r="A32" s="224">
        <v>27</v>
      </c>
      <c r="B32" s="263" t="s">
        <v>483</v>
      </c>
      <c r="C32" s="264" t="s">
        <v>156</v>
      </c>
      <c r="D32" s="265">
        <v>3670</v>
      </c>
      <c r="E32" s="266">
        <v>125</v>
      </c>
      <c r="F32" s="266">
        <v>89</v>
      </c>
      <c r="G32" s="266">
        <v>51</v>
      </c>
      <c r="H32" s="266">
        <v>1671</v>
      </c>
      <c r="I32" s="266">
        <v>0</v>
      </c>
      <c r="J32" s="266">
        <v>420</v>
      </c>
      <c r="K32" s="266">
        <v>10541</v>
      </c>
      <c r="L32" s="266">
        <v>932</v>
      </c>
      <c r="M32" s="266">
        <v>710</v>
      </c>
      <c r="N32" s="266">
        <v>0</v>
      </c>
      <c r="O32" s="266">
        <v>1947</v>
      </c>
      <c r="P32" s="266">
        <v>274</v>
      </c>
      <c r="Q32" s="266">
        <v>251</v>
      </c>
      <c r="R32" s="266">
        <v>201</v>
      </c>
      <c r="S32" s="266">
        <v>1106</v>
      </c>
      <c r="T32" s="266">
        <v>595</v>
      </c>
      <c r="U32" s="266">
        <v>521</v>
      </c>
      <c r="V32" s="266">
        <v>826</v>
      </c>
      <c r="W32" s="266">
        <v>1130</v>
      </c>
      <c r="X32" s="266">
        <v>33234</v>
      </c>
      <c r="Y32" s="266">
        <v>1280</v>
      </c>
      <c r="Z32" s="266">
        <v>139</v>
      </c>
      <c r="AA32" s="266">
        <v>532</v>
      </c>
      <c r="AB32" s="266">
        <v>406</v>
      </c>
      <c r="AC32" s="266">
        <v>1570</v>
      </c>
      <c r="AD32" s="266">
        <v>47989</v>
      </c>
      <c r="AE32" s="266">
        <v>9045</v>
      </c>
      <c r="AF32" s="266">
        <v>1359</v>
      </c>
      <c r="AG32" s="266">
        <v>2168</v>
      </c>
      <c r="AH32" s="266">
        <v>27</v>
      </c>
      <c r="AI32" s="266">
        <v>2765</v>
      </c>
      <c r="AJ32" s="266">
        <v>823</v>
      </c>
      <c r="AK32" s="266">
        <v>8614</v>
      </c>
      <c r="AL32" s="266">
        <v>4592</v>
      </c>
      <c r="AM32" s="266">
        <v>1439</v>
      </c>
      <c r="AN32" s="266">
        <v>4073</v>
      </c>
      <c r="AO32" s="266">
        <v>1074</v>
      </c>
      <c r="AP32" s="266">
        <v>692</v>
      </c>
      <c r="AQ32" s="266">
        <v>715</v>
      </c>
      <c r="AR32" s="266">
        <v>1454</v>
      </c>
      <c r="AS32" s="266">
        <v>617</v>
      </c>
      <c r="AT32" s="266">
        <v>2253</v>
      </c>
      <c r="AU32" s="266">
        <v>799</v>
      </c>
      <c r="AV32" s="266">
        <v>2718</v>
      </c>
      <c r="AW32" s="266">
        <v>764</v>
      </c>
      <c r="AX32" s="266">
        <v>454</v>
      </c>
      <c r="AY32" s="266">
        <v>184</v>
      </c>
      <c r="AZ32" s="266">
        <v>1845</v>
      </c>
      <c r="BA32" s="266">
        <v>63</v>
      </c>
      <c r="BB32" s="266">
        <v>13</v>
      </c>
      <c r="BC32" s="266">
        <v>71</v>
      </c>
      <c r="BD32" s="266">
        <v>98</v>
      </c>
      <c r="BE32" s="266">
        <v>27</v>
      </c>
      <c r="BF32" s="266">
        <v>2984</v>
      </c>
      <c r="BG32" s="266">
        <v>254</v>
      </c>
      <c r="BH32" s="266">
        <v>22300</v>
      </c>
      <c r="BI32" s="266">
        <v>476</v>
      </c>
      <c r="BJ32" s="266">
        <v>4343</v>
      </c>
      <c r="BK32" s="266">
        <v>1176</v>
      </c>
      <c r="BL32" s="266">
        <v>215</v>
      </c>
      <c r="BM32" s="266">
        <v>623</v>
      </c>
      <c r="BN32" s="266">
        <v>1508</v>
      </c>
      <c r="BO32" s="266">
        <v>1684</v>
      </c>
      <c r="BP32" s="266">
        <v>1809</v>
      </c>
      <c r="BQ32" s="266">
        <v>6308</v>
      </c>
      <c r="BR32" s="266">
        <v>1957</v>
      </c>
      <c r="BS32" s="266">
        <v>55411</v>
      </c>
      <c r="BT32" s="266">
        <v>11772</v>
      </c>
      <c r="BU32" s="266">
        <v>4062</v>
      </c>
      <c r="BV32" s="266">
        <v>3617</v>
      </c>
      <c r="BW32" s="266">
        <v>4366</v>
      </c>
      <c r="BX32" s="266">
        <v>5691</v>
      </c>
      <c r="BY32" s="266">
        <v>817</v>
      </c>
      <c r="BZ32" s="266">
        <v>1179</v>
      </c>
      <c r="CA32" s="266">
        <v>649</v>
      </c>
      <c r="CB32" s="266">
        <v>3</v>
      </c>
      <c r="CC32" s="266">
        <v>1661</v>
      </c>
      <c r="CD32" s="266">
        <v>55911</v>
      </c>
      <c r="CE32" s="266">
        <v>204804</v>
      </c>
      <c r="CF32" s="266">
        <v>30197</v>
      </c>
      <c r="CG32" s="266">
        <v>32786</v>
      </c>
      <c r="CH32" s="266">
        <v>190</v>
      </c>
      <c r="CI32" s="266">
        <v>837</v>
      </c>
      <c r="CJ32" s="266">
        <v>464</v>
      </c>
      <c r="CK32" s="266">
        <v>651</v>
      </c>
      <c r="CL32" s="266">
        <v>204</v>
      </c>
      <c r="CM32" s="266">
        <v>640</v>
      </c>
      <c r="CN32" s="266">
        <v>24</v>
      </c>
      <c r="CO32" s="266">
        <v>321</v>
      </c>
      <c r="CP32" s="266">
        <v>11142</v>
      </c>
      <c r="CQ32" s="266">
        <v>2080</v>
      </c>
      <c r="CR32" s="266">
        <v>8679</v>
      </c>
      <c r="CS32" s="266">
        <v>5204</v>
      </c>
      <c r="CT32" s="266">
        <v>369</v>
      </c>
      <c r="CU32" s="266">
        <v>906</v>
      </c>
      <c r="CV32" s="266">
        <v>1434</v>
      </c>
      <c r="CW32" s="266">
        <v>667</v>
      </c>
      <c r="CX32" s="266">
        <v>1154</v>
      </c>
      <c r="CY32" s="266">
        <v>425</v>
      </c>
      <c r="CZ32" s="266">
        <v>4002</v>
      </c>
      <c r="DA32" s="266">
        <v>3901</v>
      </c>
      <c r="DB32" s="266">
        <v>401</v>
      </c>
      <c r="DC32" s="266">
        <v>5139</v>
      </c>
      <c r="DD32" s="266">
        <v>3595</v>
      </c>
      <c r="DE32" s="266">
        <v>3716</v>
      </c>
      <c r="DF32" s="266">
        <v>1419</v>
      </c>
      <c r="DG32" s="266">
        <v>0</v>
      </c>
      <c r="DH32" s="267">
        <v>5326</v>
      </c>
      <c r="DI32" s="268">
        <v>680409</v>
      </c>
      <c r="DJ32" s="269">
        <v>1130</v>
      </c>
      <c r="DK32" s="266">
        <v>385601</v>
      </c>
      <c r="DL32" s="266">
        <v>0</v>
      </c>
      <c r="DM32" s="266">
        <v>0</v>
      </c>
      <c r="DN32" s="266">
        <v>0</v>
      </c>
      <c r="DO32" s="270">
        <v>-12962</v>
      </c>
      <c r="DP32" s="268">
        <v>373769</v>
      </c>
      <c r="DQ32" s="271">
        <v>1054178</v>
      </c>
      <c r="DR32" s="269">
        <v>35726</v>
      </c>
      <c r="DS32" s="270">
        <v>442434</v>
      </c>
      <c r="DT32" s="272">
        <v>478160</v>
      </c>
      <c r="DU32" s="268">
        <v>851929</v>
      </c>
      <c r="DV32" s="271">
        <v>1532338</v>
      </c>
      <c r="DW32" s="269">
        <v>-167169</v>
      </c>
      <c r="DX32" s="270">
        <v>-474571</v>
      </c>
      <c r="DY32" s="272">
        <v>-641740</v>
      </c>
      <c r="DZ32" s="268">
        <v>210189</v>
      </c>
      <c r="EA32" s="271">
        <v>890598</v>
      </c>
    </row>
    <row r="33" spans="1:131">
      <c r="A33" s="224">
        <v>28</v>
      </c>
      <c r="B33" s="263" t="s">
        <v>484</v>
      </c>
      <c r="C33" s="264" t="s">
        <v>158</v>
      </c>
      <c r="D33" s="265">
        <v>0</v>
      </c>
      <c r="E33" s="266">
        <v>0</v>
      </c>
      <c r="F33" s="266">
        <v>0</v>
      </c>
      <c r="G33" s="266">
        <v>0</v>
      </c>
      <c r="H33" s="266">
        <v>0</v>
      </c>
      <c r="I33" s="266">
        <v>0</v>
      </c>
      <c r="J33" s="266">
        <v>4</v>
      </c>
      <c r="K33" s="266">
        <v>16</v>
      </c>
      <c r="L33" s="266">
        <v>0</v>
      </c>
      <c r="M33" s="266">
        <v>0</v>
      </c>
      <c r="N33" s="266">
        <v>0</v>
      </c>
      <c r="O33" s="266">
        <v>0</v>
      </c>
      <c r="P33" s="266">
        <v>0</v>
      </c>
      <c r="Q33" s="266">
        <v>0</v>
      </c>
      <c r="R33" s="266">
        <v>0</v>
      </c>
      <c r="S33" s="266">
        <v>7</v>
      </c>
      <c r="T33" s="266">
        <v>0</v>
      </c>
      <c r="U33" s="266">
        <v>0</v>
      </c>
      <c r="V33" s="266">
        <v>67</v>
      </c>
      <c r="W33" s="266">
        <v>42</v>
      </c>
      <c r="X33" s="266">
        <v>41</v>
      </c>
      <c r="Y33" s="266">
        <v>1411</v>
      </c>
      <c r="Z33" s="266">
        <v>0</v>
      </c>
      <c r="AA33" s="266">
        <v>0</v>
      </c>
      <c r="AB33" s="266">
        <v>0</v>
      </c>
      <c r="AC33" s="266">
        <v>46</v>
      </c>
      <c r="AD33" s="266">
        <v>0</v>
      </c>
      <c r="AE33" s="266">
        <v>2019</v>
      </c>
      <c r="AF33" s="266">
        <v>75</v>
      </c>
      <c r="AG33" s="266">
        <v>0</v>
      </c>
      <c r="AH33" s="266">
        <v>0</v>
      </c>
      <c r="AI33" s="266">
        <v>0</v>
      </c>
      <c r="AJ33" s="266">
        <v>2</v>
      </c>
      <c r="AK33" s="266">
        <v>0</v>
      </c>
      <c r="AL33" s="266">
        <v>1527</v>
      </c>
      <c r="AM33" s="266">
        <v>32070</v>
      </c>
      <c r="AN33" s="266">
        <v>12448</v>
      </c>
      <c r="AO33" s="266">
        <v>4537</v>
      </c>
      <c r="AP33" s="266">
        <v>30</v>
      </c>
      <c r="AQ33" s="266">
        <v>244</v>
      </c>
      <c r="AR33" s="266">
        <v>90</v>
      </c>
      <c r="AS33" s="266">
        <v>5</v>
      </c>
      <c r="AT33" s="266">
        <v>41</v>
      </c>
      <c r="AU33" s="266">
        <v>17</v>
      </c>
      <c r="AV33" s="266">
        <v>22</v>
      </c>
      <c r="AW33" s="266">
        <v>11</v>
      </c>
      <c r="AX33" s="266">
        <v>0</v>
      </c>
      <c r="AY33" s="266">
        <v>0</v>
      </c>
      <c r="AZ33" s="266">
        <v>6</v>
      </c>
      <c r="BA33" s="266">
        <v>0</v>
      </c>
      <c r="BB33" s="266">
        <v>0</v>
      </c>
      <c r="BC33" s="266">
        <v>0</v>
      </c>
      <c r="BD33" s="266">
        <v>1</v>
      </c>
      <c r="BE33" s="266">
        <v>0</v>
      </c>
      <c r="BF33" s="266">
        <v>0</v>
      </c>
      <c r="BG33" s="266">
        <v>0</v>
      </c>
      <c r="BH33" s="266">
        <v>479</v>
      </c>
      <c r="BI33" s="266">
        <v>0</v>
      </c>
      <c r="BJ33" s="266">
        <v>0</v>
      </c>
      <c r="BK33" s="266">
        <v>85</v>
      </c>
      <c r="BL33" s="266">
        <v>2</v>
      </c>
      <c r="BM33" s="266">
        <v>17</v>
      </c>
      <c r="BN33" s="266">
        <v>175</v>
      </c>
      <c r="BO33" s="266">
        <v>750</v>
      </c>
      <c r="BP33" s="266">
        <v>16</v>
      </c>
      <c r="BQ33" s="266">
        <v>17441</v>
      </c>
      <c r="BR33" s="266">
        <v>5407</v>
      </c>
      <c r="BS33" s="266">
        <v>31296</v>
      </c>
      <c r="BT33" s="266">
        <v>0</v>
      </c>
      <c r="BU33" s="266">
        <v>0</v>
      </c>
      <c r="BV33" s="266">
        <v>64</v>
      </c>
      <c r="BW33" s="266">
        <v>-12</v>
      </c>
      <c r="BX33" s="266">
        <v>-19</v>
      </c>
      <c r="BY33" s="266">
        <v>0</v>
      </c>
      <c r="BZ33" s="266">
        <v>0</v>
      </c>
      <c r="CA33" s="266">
        <v>0</v>
      </c>
      <c r="CB33" s="266">
        <v>0</v>
      </c>
      <c r="CC33" s="266">
        <v>9</v>
      </c>
      <c r="CD33" s="266">
        <v>0</v>
      </c>
      <c r="CE33" s="266">
        <v>0</v>
      </c>
      <c r="CF33" s="266">
        <v>0</v>
      </c>
      <c r="CG33" s="266">
        <v>0</v>
      </c>
      <c r="CH33" s="266">
        <v>0</v>
      </c>
      <c r="CI33" s="266">
        <v>0</v>
      </c>
      <c r="CJ33" s="266">
        <v>0</v>
      </c>
      <c r="CK33" s="266">
        <v>0</v>
      </c>
      <c r="CL33" s="266">
        <v>0</v>
      </c>
      <c r="CM33" s="266">
        <v>0</v>
      </c>
      <c r="CN33" s="266">
        <v>0</v>
      </c>
      <c r="CO33" s="266">
        <v>3</v>
      </c>
      <c r="CP33" s="266">
        <v>0</v>
      </c>
      <c r="CQ33" s="266">
        <v>0</v>
      </c>
      <c r="CR33" s="266">
        <v>0</v>
      </c>
      <c r="CS33" s="266">
        <v>0</v>
      </c>
      <c r="CT33" s="266">
        <v>0</v>
      </c>
      <c r="CU33" s="266">
        <v>9</v>
      </c>
      <c r="CV33" s="266">
        <v>10</v>
      </c>
      <c r="CW33" s="266">
        <v>46</v>
      </c>
      <c r="CX33" s="266">
        <v>7</v>
      </c>
      <c r="CY33" s="266">
        <v>0</v>
      </c>
      <c r="CZ33" s="266">
        <v>0</v>
      </c>
      <c r="DA33" s="266">
        <v>7</v>
      </c>
      <c r="DB33" s="266">
        <v>0</v>
      </c>
      <c r="DC33" s="266">
        <v>676</v>
      </c>
      <c r="DD33" s="266">
        <v>0</v>
      </c>
      <c r="DE33" s="266">
        <v>0</v>
      </c>
      <c r="DF33" s="266">
        <v>26</v>
      </c>
      <c r="DG33" s="266">
        <v>0</v>
      </c>
      <c r="DH33" s="267">
        <v>4</v>
      </c>
      <c r="DI33" s="268">
        <v>111277</v>
      </c>
      <c r="DJ33" s="269">
        <v>10</v>
      </c>
      <c r="DK33" s="266">
        <v>-94</v>
      </c>
      <c r="DL33" s="266">
        <v>0</v>
      </c>
      <c r="DM33" s="266">
        <v>0</v>
      </c>
      <c r="DN33" s="266">
        <v>0</v>
      </c>
      <c r="DO33" s="270">
        <v>-1687</v>
      </c>
      <c r="DP33" s="268">
        <v>-1771</v>
      </c>
      <c r="DQ33" s="271">
        <v>109506</v>
      </c>
      <c r="DR33" s="269">
        <v>372</v>
      </c>
      <c r="DS33" s="270">
        <v>33706</v>
      </c>
      <c r="DT33" s="272">
        <v>34078</v>
      </c>
      <c r="DU33" s="268">
        <v>32307</v>
      </c>
      <c r="DV33" s="271">
        <v>143584</v>
      </c>
      <c r="DW33" s="269">
        <v>-6931</v>
      </c>
      <c r="DX33" s="270">
        <v>-74587</v>
      </c>
      <c r="DY33" s="272">
        <v>-81518</v>
      </c>
      <c r="DZ33" s="268">
        <v>-49211</v>
      </c>
      <c r="EA33" s="271">
        <v>62066</v>
      </c>
    </row>
    <row r="34" spans="1:131">
      <c r="A34" s="224">
        <v>29</v>
      </c>
      <c r="B34" s="263" t="s">
        <v>485</v>
      </c>
      <c r="C34" s="264" t="s">
        <v>160</v>
      </c>
      <c r="D34" s="265">
        <v>4822</v>
      </c>
      <c r="E34" s="266">
        <v>267</v>
      </c>
      <c r="F34" s="266">
        <v>67</v>
      </c>
      <c r="G34" s="266">
        <v>48</v>
      </c>
      <c r="H34" s="266">
        <v>408</v>
      </c>
      <c r="I34" s="266">
        <v>0</v>
      </c>
      <c r="J34" s="266">
        <v>6</v>
      </c>
      <c r="K34" s="266">
        <v>26402</v>
      </c>
      <c r="L34" s="266">
        <v>13630</v>
      </c>
      <c r="M34" s="266">
        <v>106</v>
      </c>
      <c r="N34" s="266">
        <v>0</v>
      </c>
      <c r="O34" s="266">
        <v>532</v>
      </c>
      <c r="P34" s="266">
        <v>2108</v>
      </c>
      <c r="Q34" s="266">
        <v>1385</v>
      </c>
      <c r="R34" s="266">
        <v>4560</v>
      </c>
      <c r="S34" s="266">
        <v>492</v>
      </c>
      <c r="T34" s="266">
        <v>5125</v>
      </c>
      <c r="U34" s="266">
        <v>14669</v>
      </c>
      <c r="V34" s="266">
        <v>147</v>
      </c>
      <c r="W34" s="266">
        <v>628</v>
      </c>
      <c r="X34" s="266">
        <v>0</v>
      </c>
      <c r="Y34" s="266">
        <v>495</v>
      </c>
      <c r="Z34" s="266">
        <v>260</v>
      </c>
      <c r="AA34" s="266">
        <v>394</v>
      </c>
      <c r="AB34" s="266">
        <v>7431</v>
      </c>
      <c r="AC34" s="266">
        <v>8391</v>
      </c>
      <c r="AD34" s="266">
        <v>111</v>
      </c>
      <c r="AE34" s="266">
        <v>0</v>
      </c>
      <c r="AF34" s="266">
        <v>358054</v>
      </c>
      <c r="AG34" s="266">
        <v>17520</v>
      </c>
      <c r="AH34" s="266">
        <v>936</v>
      </c>
      <c r="AI34" s="266">
        <v>3736</v>
      </c>
      <c r="AJ34" s="266">
        <v>127</v>
      </c>
      <c r="AK34" s="266">
        <v>371</v>
      </c>
      <c r="AL34" s="266">
        <v>659</v>
      </c>
      <c r="AM34" s="266">
        <v>0</v>
      </c>
      <c r="AN34" s="266">
        <v>60</v>
      </c>
      <c r="AO34" s="266">
        <v>139</v>
      </c>
      <c r="AP34" s="266">
        <v>32</v>
      </c>
      <c r="AQ34" s="266">
        <v>56</v>
      </c>
      <c r="AR34" s="266">
        <v>1815</v>
      </c>
      <c r="AS34" s="266">
        <v>521</v>
      </c>
      <c r="AT34" s="266">
        <v>5183</v>
      </c>
      <c r="AU34" s="266">
        <v>8144</v>
      </c>
      <c r="AV34" s="266">
        <v>7667</v>
      </c>
      <c r="AW34" s="266">
        <v>20186</v>
      </c>
      <c r="AX34" s="266">
        <v>5977</v>
      </c>
      <c r="AY34" s="266">
        <v>1867</v>
      </c>
      <c r="AZ34" s="266">
        <v>32704</v>
      </c>
      <c r="BA34" s="266">
        <v>5529</v>
      </c>
      <c r="BB34" s="266">
        <v>351</v>
      </c>
      <c r="BC34" s="266">
        <v>11812</v>
      </c>
      <c r="BD34" s="266">
        <v>8004</v>
      </c>
      <c r="BE34" s="266">
        <v>3154</v>
      </c>
      <c r="BF34" s="266">
        <v>122287</v>
      </c>
      <c r="BG34" s="266">
        <v>2476</v>
      </c>
      <c r="BH34" s="266">
        <v>293552</v>
      </c>
      <c r="BI34" s="266">
        <v>566</v>
      </c>
      <c r="BJ34" s="266">
        <v>16247</v>
      </c>
      <c r="BK34" s="266">
        <v>1548</v>
      </c>
      <c r="BL34" s="266">
        <v>25122</v>
      </c>
      <c r="BM34" s="266">
        <v>209</v>
      </c>
      <c r="BN34" s="266">
        <v>11586</v>
      </c>
      <c r="BO34" s="266">
        <v>6351</v>
      </c>
      <c r="BP34" s="266">
        <v>9184</v>
      </c>
      <c r="BQ34" s="266">
        <v>5202</v>
      </c>
      <c r="BR34" s="266">
        <v>4703</v>
      </c>
      <c r="BS34" s="266">
        <v>0</v>
      </c>
      <c r="BT34" s="266">
        <v>0</v>
      </c>
      <c r="BU34" s="266">
        <v>11464</v>
      </c>
      <c r="BV34" s="266">
        <v>594</v>
      </c>
      <c r="BW34" s="266">
        <v>5337</v>
      </c>
      <c r="BX34" s="266">
        <v>23513</v>
      </c>
      <c r="BY34" s="266">
        <v>4910</v>
      </c>
      <c r="BZ34" s="266">
        <v>433</v>
      </c>
      <c r="CA34" s="266">
        <v>1081</v>
      </c>
      <c r="CB34" s="266">
        <v>1222</v>
      </c>
      <c r="CC34" s="266">
        <v>0</v>
      </c>
      <c r="CD34" s="266">
        <v>349</v>
      </c>
      <c r="CE34" s="266">
        <v>23</v>
      </c>
      <c r="CF34" s="266">
        <v>50</v>
      </c>
      <c r="CG34" s="266">
        <v>103</v>
      </c>
      <c r="CH34" s="266">
        <v>517</v>
      </c>
      <c r="CI34" s="266">
        <v>716</v>
      </c>
      <c r="CJ34" s="266">
        <v>0</v>
      </c>
      <c r="CK34" s="266">
        <v>25</v>
      </c>
      <c r="CL34" s="266">
        <v>138</v>
      </c>
      <c r="CM34" s="266">
        <v>8771</v>
      </c>
      <c r="CN34" s="266">
        <v>7</v>
      </c>
      <c r="CO34" s="266">
        <v>652</v>
      </c>
      <c r="CP34" s="266">
        <v>1110</v>
      </c>
      <c r="CQ34" s="266">
        <v>326</v>
      </c>
      <c r="CR34" s="266">
        <v>18639</v>
      </c>
      <c r="CS34" s="266">
        <v>2846</v>
      </c>
      <c r="CT34" s="266">
        <v>3</v>
      </c>
      <c r="CU34" s="266">
        <v>85</v>
      </c>
      <c r="CV34" s="266">
        <v>132</v>
      </c>
      <c r="CW34" s="266">
        <v>522</v>
      </c>
      <c r="CX34" s="266">
        <v>201</v>
      </c>
      <c r="CY34" s="266">
        <v>1757</v>
      </c>
      <c r="CZ34" s="266">
        <v>5093</v>
      </c>
      <c r="DA34" s="266">
        <v>3636</v>
      </c>
      <c r="DB34" s="266">
        <v>289</v>
      </c>
      <c r="DC34" s="266">
        <v>1558</v>
      </c>
      <c r="DD34" s="266">
        <v>1856</v>
      </c>
      <c r="DE34" s="266">
        <v>2438</v>
      </c>
      <c r="DF34" s="266">
        <v>430</v>
      </c>
      <c r="DG34" s="266">
        <v>3459</v>
      </c>
      <c r="DH34" s="267">
        <v>1002</v>
      </c>
      <c r="DI34" s="268">
        <v>1191408</v>
      </c>
      <c r="DJ34" s="269">
        <v>1233</v>
      </c>
      <c r="DK34" s="266">
        <v>23264</v>
      </c>
      <c r="DL34" s="266">
        <v>533</v>
      </c>
      <c r="DM34" s="266">
        <v>0</v>
      </c>
      <c r="DN34" s="266">
        <v>0</v>
      </c>
      <c r="DO34" s="270">
        <v>-4995</v>
      </c>
      <c r="DP34" s="268">
        <v>20035</v>
      </c>
      <c r="DQ34" s="271">
        <v>1211443</v>
      </c>
      <c r="DR34" s="269">
        <v>96100</v>
      </c>
      <c r="DS34" s="270">
        <v>779678</v>
      </c>
      <c r="DT34" s="272">
        <v>875778</v>
      </c>
      <c r="DU34" s="268">
        <v>895813</v>
      </c>
      <c r="DV34" s="271">
        <v>2087221</v>
      </c>
      <c r="DW34" s="269">
        <v>-89165</v>
      </c>
      <c r="DX34" s="270">
        <v>-562587</v>
      </c>
      <c r="DY34" s="272">
        <v>-651752</v>
      </c>
      <c r="DZ34" s="268">
        <v>244061</v>
      </c>
      <c r="EA34" s="271">
        <v>1435469</v>
      </c>
    </row>
    <row r="35" spans="1:131">
      <c r="A35" s="224">
        <v>30</v>
      </c>
      <c r="B35" s="263" t="s">
        <v>486</v>
      </c>
      <c r="C35" s="264" t="s">
        <v>161</v>
      </c>
      <c r="D35" s="265">
        <v>434</v>
      </c>
      <c r="E35" s="266">
        <v>50</v>
      </c>
      <c r="F35" s="266">
        <v>342</v>
      </c>
      <c r="G35" s="266">
        <v>4</v>
      </c>
      <c r="H35" s="266">
        <v>40</v>
      </c>
      <c r="I35" s="266">
        <v>0</v>
      </c>
      <c r="J35" s="266">
        <v>57</v>
      </c>
      <c r="K35" s="266">
        <v>451</v>
      </c>
      <c r="L35" s="266">
        <v>70</v>
      </c>
      <c r="M35" s="266">
        <v>0</v>
      </c>
      <c r="N35" s="266">
        <v>0</v>
      </c>
      <c r="O35" s="266">
        <v>53</v>
      </c>
      <c r="P35" s="266">
        <v>655</v>
      </c>
      <c r="Q35" s="266">
        <v>41</v>
      </c>
      <c r="R35" s="266">
        <v>165</v>
      </c>
      <c r="S35" s="266">
        <v>8</v>
      </c>
      <c r="T35" s="266">
        <v>127</v>
      </c>
      <c r="U35" s="266">
        <v>176</v>
      </c>
      <c r="V35" s="266">
        <v>17</v>
      </c>
      <c r="W35" s="266">
        <v>11</v>
      </c>
      <c r="X35" s="266">
        <v>0</v>
      </c>
      <c r="Y35" s="266">
        <v>119</v>
      </c>
      <c r="Z35" s="266">
        <v>105</v>
      </c>
      <c r="AA35" s="266">
        <v>0</v>
      </c>
      <c r="AB35" s="266">
        <v>299</v>
      </c>
      <c r="AC35" s="266">
        <v>124</v>
      </c>
      <c r="AD35" s="266">
        <v>0</v>
      </c>
      <c r="AE35" s="266">
        <v>21</v>
      </c>
      <c r="AF35" s="266">
        <v>1044</v>
      </c>
      <c r="AG35" s="266">
        <v>18864</v>
      </c>
      <c r="AH35" s="266">
        <v>161</v>
      </c>
      <c r="AI35" s="266">
        <v>58</v>
      </c>
      <c r="AJ35" s="266">
        <v>84</v>
      </c>
      <c r="AK35" s="266">
        <v>107</v>
      </c>
      <c r="AL35" s="266">
        <v>346</v>
      </c>
      <c r="AM35" s="266">
        <v>531</v>
      </c>
      <c r="AN35" s="266">
        <v>1435</v>
      </c>
      <c r="AO35" s="266">
        <v>281</v>
      </c>
      <c r="AP35" s="266">
        <v>55</v>
      </c>
      <c r="AQ35" s="266">
        <v>1</v>
      </c>
      <c r="AR35" s="266">
        <v>155</v>
      </c>
      <c r="AS35" s="266">
        <v>719</v>
      </c>
      <c r="AT35" s="266">
        <v>1329</v>
      </c>
      <c r="AU35" s="266">
        <v>9150</v>
      </c>
      <c r="AV35" s="266">
        <v>10818</v>
      </c>
      <c r="AW35" s="266">
        <v>17413</v>
      </c>
      <c r="AX35" s="266">
        <v>1583</v>
      </c>
      <c r="AY35" s="266">
        <v>85</v>
      </c>
      <c r="AZ35" s="266">
        <v>15004</v>
      </c>
      <c r="BA35" s="266">
        <v>1222</v>
      </c>
      <c r="BB35" s="266">
        <v>64</v>
      </c>
      <c r="BC35" s="266">
        <v>565</v>
      </c>
      <c r="BD35" s="266">
        <v>1720</v>
      </c>
      <c r="BE35" s="266">
        <v>200</v>
      </c>
      <c r="BF35" s="266">
        <v>71488</v>
      </c>
      <c r="BG35" s="266">
        <v>8056</v>
      </c>
      <c r="BH35" s="266">
        <v>158979</v>
      </c>
      <c r="BI35" s="266">
        <v>717</v>
      </c>
      <c r="BJ35" s="266">
        <v>130</v>
      </c>
      <c r="BK35" s="266">
        <v>8371</v>
      </c>
      <c r="BL35" s="266">
        <v>1953</v>
      </c>
      <c r="BM35" s="266">
        <v>477</v>
      </c>
      <c r="BN35" s="266">
        <v>265</v>
      </c>
      <c r="BO35" s="266">
        <v>172</v>
      </c>
      <c r="BP35" s="266">
        <v>148</v>
      </c>
      <c r="BQ35" s="266">
        <v>2057</v>
      </c>
      <c r="BR35" s="266">
        <v>1806</v>
      </c>
      <c r="BS35" s="266">
        <v>0</v>
      </c>
      <c r="BT35" s="266">
        <v>0</v>
      </c>
      <c r="BU35" s="266">
        <v>442</v>
      </c>
      <c r="BV35" s="266">
        <v>4116</v>
      </c>
      <c r="BW35" s="266">
        <v>392</v>
      </c>
      <c r="BX35" s="266">
        <v>360</v>
      </c>
      <c r="BY35" s="266">
        <v>17</v>
      </c>
      <c r="BZ35" s="266">
        <v>0</v>
      </c>
      <c r="CA35" s="266">
        <v>0</v>
      </c>
      <c r="CB35" s="266">
        <v>0</v>
      </c>
      <c r="CC35" s="266">
        <v>79</v>
      </c>
      <c r="CD35" s="266">
        <v>1624</v>
      </c>
      <c r="CE35" s="266">
        <v>3976</v>
      </c>
      <c r="CF35" s="266">
        <v>734</v>
      </c>
      <c r="CG35" s="266">
        <v>0</v>
      </c>
      <c r="CH35" s="266">
        <v>90</v>
      </c>
      <c r="CI35" s="266">
        <v>20</v>
      </c>
      <c r="CJ35" s="266">
        <v>33</v>
      </c>
      <c r="CK35" s="266">
        <v>192</v>
      </c>
      <c r="CL35" s="266">
        <v>12</v>
      </c>
      <c r="CM35" s="266">
        <v>0</v>
      </c>
      <c r="CN35" s="266">
        <v>33</v>
      </c>
      <c r="CO35" s="266">
        <v>7</v>
      </c>
      <c r="CP35" s="266">
        <v>1241</v>
      </c>
      <c r="CQ35" s="266">
        <v>84</v>
      </c>
      <c r="CR35" s="266">
        <v>341</v>
      </c>
      <c r="CS35" s="266">
        <v>2605</v>
      </c>
      <c r="CT35" s="266">
        <v>80</v>
      </c>
      <c r="CU35" s="266">
        <v>821</v>
      </c>
      <c r="CV35" s="266">
        <v>739</v>
      </c>
      <c r="CW35" s="266">
        <v>1009</v>
      </c>
      <c r="CX35" s="266">
        <v>248</v>
      </c>
      <c r="CY35" s="266">
        <v>5</v>
      </c>
      <c r="CZ35" s="266">
        <v>31999</v>
      </c>
      <c r="DA35" s="266">
        <v>88</v>
      </c>
      <c r="DB35" s="266">
        <v>210</v>
      </c>
      <c r="DC35" s="266">
        <v>198</v>
      </c>
      <c r="DD35" s="266">
        <v>233</v>
      </c>
      <c r="DE35" s="266">
        <v>765</v>
      </c>
      <c r="DF35" s="266">
        <v>280</v>
      </c>
      <c r="DG35" s="266">
        <v>958</v>
      </c>
      <c r="DH35" s="267">
        <v>78</v>
      </c>
      <c r="DI35" s="268">
        <v>395091</v>
      </c>
      <c r="DJ35" s="269">
        <v>587</v>
      </c>
      <c r="DK35" s="266">
        <v>32081</v>
      </c>
      <c r="DL35" s="266">
        <v>0</v>
      </c>
      <c r="DM35" s="266">
        <v>0</v>
      </c>
      <c r="DN35" s="266">
        <v>0</v>
      </c>
      <c r="DO35" s="270">
        <v>-1282</v>
      </c>
      <c r="DP35" s="268">
        <v>31386</v>
      </c>
      <c r="DQ35" s="271">
        <v>426477</v>
      </c>
      <c r="DR35" s="269">
        <v>10623</v>
      </c>
      <c r="DS35" s="270">
        <v>227674</v>
      </c>
      <c r="DT35" s="272">
        <v>238297</v>
      </c>
      <c r="DU35" s="268">
        <v>269683</v>
      </c>
      <c r="DV35" s="271">
        <v>664774</v>
      </c>
      <c r="DW35" s="269">
        <v>-83398</v>
      </c>
      <c r="DX35" s="270">
        <v>-153774</v>
      </c>
      <c r="DY35" s="272">
        <v>-237172</v>
      </c>
      <c r="DZ35" s="268">
        <v>32511</v>
      </c>
      <c r="EA35" s="271">
        <v>427602</v>
      </c>
    </row>
    <row r="36" spans="1:131">
      <c r="A36" s="224">
        <v>31</v>
      </c>
      <c r="B36" s="263" t="s">
        <v>487</v>
      </c>
      <c r="C36" s="264" t="s">
        <v>488</v>
      </c>
      <c r="D36" s="265">
        <v>16</v>
      </c>
      <c r="E36" s="266">
        <v>0</v>
      </c>
      <c r="F36" s="266">
        <v>1</v>
      </c>
      <c r="G36" s="266">
        <v>0</v>
      </c>
      <c r="H36" s="266">
        <v>7</v>
      </c>
      <c r="I36" s="266">
        <v>0</v>
      </c>
      <c r="J36" s="266">
        <v>40</v>
      </c>
      <c r="K36" s="266">
        <v>60</v>
      </c>
      <c r="L36" s="266">
        <v>6</v>
      </c>
      <c r="M36" s="266">
        <v>0</v>
      </c>
      <c r="N36" s="266">
        <v>0</v>
      </c>
      <c r="O36" s="266">
        <v>22</v>
      </c>
      <c r="P36" s="266">
        <v>316</v>
      </c>
      <c r="Q36" s="266">
        <v>26</v>
      </c>
      <c r="R36" s="266">
        <v>151</v>
      </c>
      <c r="S36" s="266">
        <v>10</v>
      </c>
      <c r="T36" s="266">
        <v>32</v>
      </c>
      <c r="U36" s="266">
        <v>27</v>
      </c>
      <c r="V36" s="266">
        <v>2</v>
      </c>
      <c r="W36" s="266">
        <v>2</v>
      </c>
      <c r="X36" s="266">
        <v>6</v>
      </c>
      <c r="Y36" s="266">
        <v>2</v>
      </c>
      <c r="Z36" s="266">
        <v>1</v>
      </c>
      <c r="AA36" s="266">
        <v>5</v>
      </c>
      <c r="AB36" s="266">
        <v>2</v>
      </c>
      <c r="AC36" s="266">
        <v>99</v>
      </c>
      <c r="AD36" s="266">
        <v>0</v>
      </c>
      <c r="AE36" s="266">
        <v>20</v>
      </c>
      <c r="AF36" s="266">
        <v>155</v>
      </c>
      <c r="AG36" s="266">
        <v>66</v>
      </c>
      <c r="AH36" s="266">
        <v>1956</v>
      </c>
      <c r="AI36" s="266">
        <v>0</v>
      </c>
      <c r="AJ36" s="266">
        <v>12</v>
      </c>
      <c r="AK36" s="266">
        <v>158</v>
      </c>
      <c r="AL36" s="266">
        <v>32</v>
      </c>
      <c r="AM36" s="266">
        <v>21</v>
      </c>
      <c r="AN36" s="266">
        <v>97</v>
      </c>
      <c r="AO36" s="266">
        <v>106</v>
      </c>
      <c r="AP36" s="266">
        <v>7</v>
      </c>
      <c r="AQ36" s="266">
        <v>4</v>
      </c>
      <c r="AR36" s="266">
        <v>57</v>
      </c>
      <c r="AS36" s="266">
        <v>99</v>
      </c>
      <c r="AT36" s="266">
        <v>47</v>
      </c>
      <c r="AU36" s="266">
        <v>24</v>
      </c>
      <c r="AV36" s="266">
        <v>330</v>
      </c>
      <c r="AW36" s="266">
        <v>788</v>
      </c>
      <c r="AX36" s="266">
        <v>91</v>
      </c>
      <c r="AY36" s="266">
        <v>31</v>
      </c>
      <c r="AZ36" s="266">
        <v>96</v>
      </c>
      <c r="BA36" s="266">
        <v>3</v>
      </c>
      <c r="BB36" s="266">
        <v>15</v>
      </c>
      <c r="BC36" s="266">
        <v>5</v>
      </c>
      <c r="BD36" s="266">
        <v>79</v>
      </c>
      <c r="BE36" s="266">
        <v>0</v>
      </c>
      <c r="BF36" s="266">
        <v>520</v>
      </c>
      <c r="BG36" s="266">
        <v>24</v>
      </c>
      <c r="BH36" s="266">
        <v>1173</v>
      </c>
      <c r="BI36" s="266">
        <v>2</v>
      </c>
      <c r="BJ36" s="266">
        <v>9</v>
      </c>
      <c r="BK36" s="266">
        <v>45</v>
      </c>
      <c r="BL36" s="266">
        <v>542</v>
      </c>
      <c r="BM36" s="266">
        <v>7</v>
      </c>
      <c r="BN36" s="266">
        <v>4</v>
      </c>
      <c r="BO36" s="266">
        <v>2</v>
      </c>
      <c r="BP36" s="266">
        <v>9</v>
      </c>
      <c r="BQ36" s="266">
        <v>6</v>
      </c>
      <c r="BR36" s="266">
        <v>25</v>
      </c>
      <c r="BS36" s="266">
        <v>80</v>
      </c>
      <c r="BT36" s="266">
        <v>1486</v>
      </c>
      <c r="BU36" s="266">
        <v>45</v>
      </c>
      <c r="BV36" s="266">
        <v>55</v>
      </c>
      <c r="BW36" s="266">
        <v>295</v>
      </c>
      <c r="BX36" s="266">
        <v>302</v>
      </c>
      <c r="BY36" s="266">
        <v>205</v>
      </c>
      <c r="BZ36" s="266">
        <v>0</v>
      </c>
      <c r="CA36" s="266">
        <v>0</v>
      </c>
      <c r="CB36" s="266">
        <v>0</v>
      </c>
      <c r="CC36" s="266">
        <v>113</v>
      </c>
      <c r="CD36" s="266">
        <v>33</v>
      </c>
      <c r="CE36" s="266">
        <v>0</v>
      </c>
      <c r="CF36" s="266">
        <v>5</v>
      </c>
      <c r="CG36" s="266">
        <v>0</v>
      </c>
      <c r="CH36" s="266">
        <v>3</v>
      </c>
      <c r="CI36" s="266">
        <v>20</v>
      </c>
      <c r="CJ36" s="266">
        <v>57</v>
      </c>
      <c r="CK36" s="266">
        <v>2955</v>
      </c>
      <c r="CL36" s="266">
        <v>44</v>
      </c>
      <c r="CM36" s="266">
        <v>4</v>
      </c>
      <c r="CN36" s="266">
        <v>150</v>
      </c>
      <c r="CO36" s="266">
        <v>8</v>
      </c>
      <c r="CP36" s="266">
        <v>395</v>
      </c>
      <c r="CQ36" s="266">
        <v>91</v>
      </c>
      <c r="CR36" s="266">
        <v>463</v>
      </c>
      <c r="CS36" s="266">
        <v>78</v>
      </c>
      <c r="CT36" s="266">
        <v>23</v>
      </c>
      <c r="CU36" s="266">
        <v>33</v>
      </c>
      <c r="CV36" s="266">
        <v>23</v>
      </c>
      <c r="CW36" s="266">
        <v>297</v>
      </c>
      <c r="CX36" s="266">
        <v>341</v>
      </c>
      <c r="CY36" s="266">
        <v>11</v>
      </c>
      <c r="CZ36" s="266">
        <v>9</v>
      </c>
      <c r="DA36" s="266">
        <v>257</v>
      </c>
      <c r="DB36" s="266">
        <v>75</v>
      </c>
      <c r="DC36" s="266">
        <v>19</v>
      </c>
      <c r="DD36" s="266">
        <v>150</v>
      </c>
      <c r="DE36" s="266">
        <v>94</v>
      </c>
      <c r="DF36" s="266">
        <v>515</v>
      </c>
      <c r="DG36" s="266">
        <v>0</v>
      </c>
      <c r="DH36" s="267">
        <v>299</v>
      </c>
      <c r="DI36" s="268">
        <v>16533</v>
      </c>
      <c r="DJ36" s="269">
        <v>2735</v>
      </c>
      <c r="DK36" s="266">
        <v>65646</v>
      </c>
      <c r="DL36" s="266">
        <v>0</v>
      </c>
      <c r="DM36" s="266">
        <v>0</v>
      </c>
      <c r="DN36" s="266">
        <v>0</v>
      </c>
      <c r="DO36" s="270">
        <v>-86</v>
      </c>
      <c r="DP36" s="268">
        <v>68295</v>
      </c>
      <c r="DQ36" s="271">
        <v>84828</v>
      </c>
      <c r="DR36" s="269">
        <v>334</v>
      </c>
      <c r="DS36" s="270">
        <v>2618</v>
      </c>
      <c r="DT36" s="272">
        <v>2952</v>
      </c>
      <c r="DU36" s="268">
        <v>71247</v>
      </c>
      <c r="DV36" s="271">
        <v>87780</v>
      </c>
      <c r="DW36" s="269">
        <v>-67106</v>
      </c>
      <c r="DX36" s="270">
        <v>-6833</v>
      </c>
      <c r="DY36" s="272">
        <v>-73939</v>
      </c>
      <c r="DZ36" s="268">
        <v>-2692</v>
      </c>
      <c r="EA36" s="271">
        <v>13841</v>
      </c>
    </row>
    <row r="37" spans="1:131">
      <c r="A37" s="224">
        <v>32</v>
      </c>
      <c r="B37" s="263" t="s">
        <v>489</v>
      </c>
      <c r="C37" s="264" t="s">
        <v>171</v>
      </c>
      <c r="D37" s="265">
        <v>0</v>
      </c>
      <c r="E37" s="266">
        <v>0</v>
      </c>
      <c r="F37" s="266">
        <v>0</v>
      </c>
      <c r="G37" s="266">
        <v>2</v>
      </c>
      <c r="H37" s="266">
        <v>0</v>
      </c>
      <c r="I37" s="266">
        <v>0</v>
      </c>
      <c r="J37" s="266">
        <v>0</v>
      </c>
      <c r="K37" s="266">
        <v>1279</v>
      </c>
      <c r="L37" s="266">
        <v>5007</v>
      </c>
      <c r="M37" s="266">
        <v>0</v>
      </c>
      <c r="N37" s="266">
        <v>0</v>
      </c>
      <c r="O37" s="266">
        <v>62</v>
      </c>
      <c r="P37" s="266">
        <v>155</v>
      </c>
      <c r="Q37" s="266">
        <v>10</v>
      </c>
      <c r="R37" s="266">
        <v>1680</v>
      </c>
      <c r="S37" s="266">
        <v>3</v>
      </c>
      <c r="T37" s="266">
        <v>0</v>
      </c>
      <c r="U37" s="266">
        <v>2</v>
      </c>
      <c r="V37" s="266">
        <v>1</v>
      </c>
      <c r="W37" s="266">
        <v>116</v>
      </c>
      <c r="X37" s="266">
        <v>0</v>
      </c>
      <c r="Y37" s="266">
        <v>167</v>
      </c>
      <c r="Z37" s="266">
        <v>8</v>
      </c>
      <c r="AA37" s="266">
        <v>0</v>
      </c>
      <c r="AB37" s="266">
        <v>2043</v>
      </c>
      <c r="AC37" s="266">
        <v>2272</v>
      </c>
      <c r="AD37" s="266">
        <v>0</v>
      </c>
      <c r="AE37" s="266">
        <v>0</v>
      </c>
      <c r="AF37" s="266">
        <v>4941</v>
      </c>
      <c r="AG37" s="266">
        <v>275</v>
      </c>
      <c r="AH37" s="266">
        <v>0</v>
      </c>
      <c r="AI37" s="266">
        <v>5116</v>
      </c>
      <c r="AJ37" s="266">
        <v>4</v>
      </c>
      <c r="AK37" s="266">
        <v>0</v>
      </c>
      <c r="AL37" s="266">
        <v>513</v>
      </c>
      <c r="AM37" s="266">
        <v>0</v>
      </c>
      <c r="AN37" s="266">
        <v>0</v>
      </c>
      <c r="AO37" s="266">
        <v>0</v>
      </c>
      <c r="AP37" s="266">
        <v>0</v>
      </c>
      <c r="AQ37" s="266">
        <v>0</v>
      </c>
      <c r="AR37" s="266">
        <v>115</v>
      </c>
      <c r="AS37" s="266">
        <v>78</v>
      </c>
      <c r="AT37" s="266">
        <v>944</v>
      </c>
      <c r="AU37" s="266">
        <v>819</v>
      </c>
      <c r="AV37" s="266">
        <v>103</v>
      </c>
      <c r="AW37" s="266">
        <v>6095</v>
      </c>
      <c r="AX37" s="266">
        <v>904</v>
      </c>
      <c r="AY37" s="266">
        <v>1150</v>
      </c>
      <c r="AZ37" s="266">
        <v>304</v>
      </c>
      <c r="BA37" s="266">
        <v>319</v>
      </c>
      <c r="BB37" s="266">
        <v>47</v>
      </c>
      <c r="BC37" s="266">
        <v>565</v>
      </c>
      <c r="BD37" s="266">
        <v>299</v>
      </c>
      <c r="BE37" s="266">
        <v>12</v>
      </c>
      <c r="BF37" s="266">
        <v>57901</v>
      </c>
      <c r="BG37" s="266">
        <v>1294</v>
      </c>
      <c r="BH37" s="266">
        <v>232</v>
      </c>
      <c r="BI37" s="266">
        <v>30</v>
      </c>
      <c r="BJ37" s="266">
        <v>6426</v>
      </c>
      <c r="BK37" s="266">
        <v>1210</v>
      </c>
      <c r="BL37" s="266">
        <v>3661</v>
      </c>
      <c r="BM37" s="266">
        <v>2</v>
      </c>
      <c r="BN37" s="266">
        <v>3839</v>
      </c>
      <c r="BO37" s="266">
        <v>2013</v>
      </c>
      <c r="BP37" s="266">
        <v>1082</v>
      </c>
      <c r="BQ37" s="266">
        <v>29</v>
      </c>
      <c r="BR37" s="266">
        <v>30</v>
      </c>
      <c r="BS37" s="266">
        <v>0</v>
      </c>
      <c r="BT37" s="266">
        <v>0</v>
      </c>
      <c r="BU37" s="266">
        <v>0</v>
      </c>
      <c r="BV37" s="266">
        <v>31</v>
      </c>
      <c r="BW37" s="266">
        <v>82</v>
      </c>
      <c r="BX37" s="266">
        <v>360</v>
      </c>
      <c r="BY37" s="266">
        <v>8</v>
      </c>
      <c r="BZ37" s="266">
        <v>0</v>
      </c>
      <c r="CA37" s="266">
        <v>0</v>
      </c>
      <c r="CB37" s="266">
        <v>0</v>
      </c>
      <c r="CC37" s="266">
        <v>1</v>
      </c>
      <c r="CD37" s="266">
        <v>19</v>
      </c>
      <c r="CE37" s="266">
        <v>0</v>
      </c>
      <c r="CF37" s="266">
        <v>15</v>
      </c>
      <c r="CG37" s="266">
        <v>6</v>
      </c>
      <c r="CH37" s="266">
        <v>0</v>
      </c>
      <c r="CI37" s="266">
        <v>0</v>
      </c>
      <c r="CJ37" s="266">
        <v>0</v>
      </c>
      <c r="CK37" s="266">
        <v>0</v>
      </c>
      <c r="CL37" s="266">
        <v>0</v>
      </c>
      <c r="CM37" s="266">
        <v>0</v>
      </c>
      <c r="CN37" s="266">
        <v>0</v>
      </c>
      <c r="CO37" s="266">
        <v>2</v>
      </c>
      <c r="CP37" s="266">
        <v>128</v>
      </c>
      <c r="CQ37" s="266">
        <v>479</v>
      </c>
      <c r="CR37" s="266">
        <v>2419</v>
      </c>
      <c r="CS37" s="266">
        <v>823</v>
      </c>
      <c r="CT37" s="266">
        <v>411</v>
      </c>
      <c r="CU37" s="266">
        <v>128</v>
      </c>
      <c r="CV37" s="266">
        <v>120</v>
      </c>
      <c r="CW37" s="266">
        <v>52</v>
      </c>
      <c r="CX37" s="266">
        <v>0</v>
      </c>
      <c r="CY37" s="266">
        <v>11</v>
      </c>
      <c r="CZ37" s="266">
        <v>2844</v>
      </c>
      <c r="DA37" s="266">
        <v>21</v>
      </c>
      <c r="DB37" s="266">
        <v>124</v>
      </c>
      <c r="DC37" s="266">
        <v>590</v>
      </c>
      <c r="DD37" s="266">
        <v>37</v>
      </c>
      <c r="DE37" s="266">
        <v>229</v>
      </c>
      <c r="DF37" s="266">
        <v>27</v>
      </c>
      <c r="DG37" s="266">
        <v>0</v>
      </c>
      <c r="DH37" s="267">
        <v>354</v>
      </c>
      <c r="DI37" s="268">
        <v>122480</v>
      </c>
      <c r="DJ37" s="269">
        <v>427</v>
      </c>
      <c r="DK37" s="266">
        <v>1070</v>
      </c>
      <c r="DL37" s="266">
        <v>0</v>
      </c>
      <c r="DM37" s="266">
        <v>0</v>
      </c>
      <c r="DN37" s="266">
        <v>0</v>
      </c>
      <c r="DO37" s="270">
        <v>-409</v>
      </c>
      <c r="DP37" s="268">
        <v>1088</v>
      </c>
      <c r="DQ37" s="271">
        <v>123568</v>
      </c>
      <c r="DR37" s="269">
        <v>18454</v>
      </c>
      <c r="DS37" s="270">
        <v>48432</v>
      </c>
      <c r="DT37" s="272">
        <v>66886</v>
      </c>
      <c r="DU37" s="268">
        <v>67974</v>
      </c>
      <c r="DV37" s="271">
        <v>190454</v>
      </c>
      <c r="DW37" s="269">
        <v>-21735</v>
      </c>
      <c r="DX37" s="270">
        <v>-55331</v>
      </c>
      <c r="DY37" s="272">
        <v>-77066</v>
      </c>
      <c r="DZ37" s="268">
        <v>-9092</v>
      </c>
      <c r="EA37" s="271">
        <v>113388</v>
      </c>
    </row>
    <row r="38" spans="1:131">
      <c r="A38" s="224">
        <v>33</v>
      </c>
      <c r="B38" s="263" t="s">
        <v>490</v>
      </c>
      <c r="C38" s="264" t="s">
        <v>176</v>
      </c>
      <c r="D38" s="265">
        <v>0</v>
      </c>
      <c r="E38" s="266">
        <v>0</v>
      </c>
      <c r="F38" s="266">
        <v>0</v>
      </c>
      <c r="G38" s="266">
        <v>0</v>
      </c>
      <c r="H38" s="266">
        <v>0</v>
      </c>
      <c r="I38" s="266">
        <v>0</v>
      </c>
      <c r="J38" s="266">
        <v>1</v>
      </c>
      <c r="K38" s="266">
        <v>0</v>
      </c>
      <c r="L38" s="266">
        <v>0</v>
      </c>
      <c r="M38" s="266">
        <v>0</v>
      </c>
      <c r="N38" s="266">
        <v>0</v>
      </c>
      <c r="O38" s="266">
        <v>0</v>
      </c>
      <c r="P38" s="266">
        <v>0</v>
      </c>
      <c r="Q38" s="266">
        <v>1</v>
      </c>
      <c r="R38" s="266">
        <v>0</v>
      </c>
      <c r="S38" s="266">
        <v>0</v>
      </c>
      <c r="T38" s="266">
        <v>0</v>
      </c>
      <c r="U38" s="266">
        <v>0</v>
      </c>
      <c r="V38" s="266">
        <v>0</v>
      </c>
      <c r="W38" s="266">
        <v>0</v>
      </c>
      <c r="X38" s="266">
        <v>0</v>
      </c>
      <c r="Y38" s="266">
        <v>0</v>
      </c>
      <c r="Z38" s="266">
        <v>0</v>
      </c>
      <c r="AA38" s="266">
        <v>0</v>
      </c>
      <c r="AB38" s="266">
        <v>0</v>
      </c>
      <c r="AC38" s="266">
        <v>16</v>
      </c>
      <c r="AD38" s="266">
        <v>1</v>
      </c>
      <c r="AE38" s="266">
        <v>5</v>
      </c>
      <c r="AF38" s="266">
        <v>0</v>
      </c>
      <c r="AG38" s="266">
        <v>0</v>
      </c>
      <c r="AH38" s="266">
        <v>0</v>
      </c>
      <c r="AI38" s="266">
        <v>0</v>
      </c>
      <c r="AJ38" s="266">
        <v>13475</v>
      </c>
      <c r="AK38" s="266">
        <v>0</v>
      </c>
      <c r="AL38" s="266">
        <v>140</v>
      </c>
      <c r="AM38" s="266">
        <v>0</v>
      </c>
      <c r="AN38" s="266">
        <v>0</v>
      </c>
      <c r="AO38" s="266">
        <v>4</v>
      </c>
      <c r="AP38" s="266">
        <v>0</v>
      </c>
      <c r="AQ38" s="266">
        <v>0</v>
      </c>
      <c r="AR38" s="266">
        <v>0</v>
      </c>
      <c r="AS38" s="266">
        <v>1</v>
      </c>
      <c r="AT38" s="266">
        <v>41</v>
      </c>
      <c r="AU38" s="266">
        <v>8</v>
      </c>
      <c r="AV38" s="266">
        <v>0</v>
      </c>
      <c r="AW38" s="266">
        <v>0</v>
      </c>
      <c r="AX38" s="266">
        <v>0</v>
      </c>
      <c r="AY38" s="266">
        <v>0</v>
      </c>
      <c r="AZ38" s="266">
        <v>0</v>
      </c>
      <c r="BA38" s="266">
        <v>0</v>
      </c>
      <c r="BB38" s="266">
        <v>0</v>
      </c>
      <c r="BC38" s="266">
        <v>0</v>
      </c>
      <c r="BD38" s="266">
        <v>0</v>
      </c>
      <c r="BE38" s="266">
        <v>0</v>
      </c>
      <c r="BF38" s="266">
        <v>0</v>
      </c>
      <c r="BG38" s="266">
        <v>0</v>
      </c>
      <c r="BH38" s="266">
        <v>0</v>
      </c>
      <c r="BI38" s="266">
        <v>0</v>
      </c>
      <c r="BJ38" s="266">
        <v>0</v>
      </c>
      <c r="BK38" s="266">
        <v>1</v>
      </c>
      <c r="BL38" s="266">
        <v>200</v>
      </c>
      <c r="BM38" s="266">
        <v>0</v>
      </c>
      <c r="BN38" s="266">
        <v>26935</v>
      </c>
      <c r="BO38" s="266">
        <v>18780</v>
      </c>
      <c r="BP38" s="266">
        <v>19480</v>
      </c>
      <c r="BQ38" s="266">
        <v>34787</v>
      </c>
      <c r="BR38" s="266">
        <v>15546</v>
      </c>
      <c r="BS38" s="266">
        <v>0</v>
      </c>
      <c r="BT38" s="266">
        <v>3</v>
      </c>
      <c r="BU38" s="266">
        <v>0</v>
      </c>
      <c r="BV38" s="266">
        <v>53</v>
      </c>
      <c r="BW38" s="266">
        <v>0</v>
      </c>
      <c r="BX38" s="266">
        <v>0</v>
      </c>
      <c r="BY38" s="266">
        <v>0</v>
      </c>
      <c r="BZ38" s="266">
        <v>0</v>
      </c>
      <c r="CA38" s="266">
        <v>29</v>
      </c>
      <c r="CB38" s="266">
        <v>307</v>
      </c>
      <c r="CC38" s="266">
        <v>0</v>
      </c>
      <c r="CD38" s="266">
        <v>0</v>
      </c>
      <c r="CE38" s="266">
        <v>0</v>
      </c>
      <c r="CF38" s="266">
        <v>0</v>
      </c>
      <c r="CG38" s="266">
        <v>0</v>
      </c>
      <c r="CH38" s="266">
        <v>0</v>
      </c>
      <c r="CI38" s="266">
        <v>0</v>
      </c>
      <c r="CJ38" s="266">
        <v>0</v>
      </c>
      <c r="CK38" s="266">
        <v>0</v>
      </c>
      <c r="CL38" s="266">
        <v>0</v>
      </c>
      <c r="CM38" s="266">
        <v>0</v>
      </c>
      <c r="CN38" s="266">
        <v>0</v>
      </c>
      <c r="CO38" s="266">
        <v>0</v>
      </c>
      <c r="CP38" s="266">
        <v>4</v>
      </c>
      <c r="CQ38" s="266">
        <v>0</v>
      </c>
      <c r="CR38" s="266">
        <v>61</v>
      </c>
      <c r="CS38" s="266">
        <v>0</v>
      </c>
      <c r="CT38" s="266">
        <v>0</v>
      </c>
      <c r="CU38" s="266">
        <v>0</v>
      </c>
      <c r="CV38" s="266">
        <v>0</v>
      </c>
      <c r="CW38" s="266">
        <v>0</v>
      </c>
      <c r="CX38" s="266">
        <v>0</v>
      </c>
      <c r="CY38" s="266">
        <v>0</v>
      </c>
      <c r="CZ38" s="266">
        <v>0</v>
      </c>
      <c r="DA38" s="266">
        <v>0</v>
      </c>
      <c r="DB38" s="266">
        <v>0</v>
      </c>
      <c r="DC38" s="266">
        <v>0</v>
      </c>
      <c r="DD38" s="266">
        <v>0</v>
      </c>
      <c r="DE38" s="266">
        <v>0</v>
      </c>
      <c r="DF38" s="266">
        <v>0</v>
      </c>
      <c r="DG38" s="266">
        <v>0</v>
      </c>
      <c r="DH38" s="267">
        <v>191</v>
      </c>
      <c r="DI38" s="268">
        <v>130070</v>
      </c>
      <c r="DJ38" s="269">
        <v>0</v>
      </c>
      <c r="DK38" s="266">
        <v>99</v>
      </c>
      <c r="DL38" s="266">
        <v>0</v>
      </c>
      <c r="DM38" s="266">
        <v>0</v>
      </c>
      <c r="DN38" s="266">
        <v>0</v>
      </c>
      <c r="DO38" s="270">
        <v>476</v>
      </c>
      <c r="DP38" s="268">
        <v>575</v>
      </c>
      <c r="DQ38" s="271">
        <v>130645</v>
      </c>
      <c r="DR38" s="269">
        <v>2455</v>
      </c>
      <c r="DS38" s="270">
        <v>89789</v>
      </c>
      <c r="DT38" s="272">
        <v>92244</v>
      </c>
      <c r="DU38" s="268">
        <v>92819</v>
      </c>
      <c r="DV38" s="271">
        <v>222889</v>
      </c>
      <c r="DW38" s="269">
        <v>-912</v>
      </c>
      <c r="DX38" s="270">
        <v>-107170</v>
      </c>
      <c r="DY38" s="272">
        <v>-108082</v>
      </c>
      <c r="DZ38" s="268">
        <v>-15263</v>
      </c>
      <c r="EA38" s="271">
        <v>114807</v>
      </c>
    </row>
    <row r="39" spans="1:131">
      <c r="A39" s="224">
        <v>34</v>
      </c>
      <c r="B39" s="263" t="s">
        <v>491</v>
      </c>
      <c r="C39" s="264" t="s">
        <v>181</v>
      </c>
      <c r="D39" s="265">
        <v>117</v>
      </c>
      <c r="E39" s="266">
        <v>0</v>
      </c>
      <c r="F39" s="266">
        <v>0</v>
      </c>
      <c r="G39" s="266">
        <v>0</v>
      </c>
      <c r="H39" s="266">
        <v>0</v>
      </c>
      <c r="I39" s="266">
        <v>0</v>
      </c>
      <c r="J39" s="266">
        <v>0</v>
      </c>
      <c r="K39" s="266">
        <v>0</v>
      </c>
      <c r="L39" s="266">
        <v>67</v>
      </c>
      <c r="M39" s="266">
        <v>0</v>
      </c>
      <c r="N39" s="266">
        <v>0</v>
      </c>
      <c r="O39" s="266">
        <v>0</v>
      </c>
      <c r="P39" s="266">
        <v>0</v>
      </c>
      <c r="Q39" s="266">
        <v>1</v>
      </c>
      <c r="R39" s="266">
        <v>257</v>
      </c>
      <c r="S39" s="266">
        <v>0</v>
      </c>
      <c r="T39" s="266">
        <v>0</v>
      </c>
      <c r="U39" s="266">
        <v>0</v>
      </c>
      <c r="V39" s="266">
        <v>0</v>
      </c>
      <c r="W39" s="266">
        <v>17</v>
      </c>
      <c r="X39" s="266">
        <v>0</v>
      </c>
      <c r="Y39" s="266">
        <v>1</v>
      </c>
      <c r="Z39" s="266">
        <v>0</v>
      </c>
      <c r="AA39" s="266">
        <v>0</v>
      </c>
      <c r="AB39" s="266">
        <v>0</v>
      </c>
      <c r="AC39" s="266">
        <v>13</v>
      </c>
      <c r="AD39" s="266">
        <v>0</v>
      </c>
      <c r="AE39" s="266">
        <v>0</v>
      </c>
      <c r="AF39" s="266">
        <v>87</v>
      </c>
      <c r="AG39" s="266">
        <v>0</v>
      </c>
      <c r="AH39" s="266">
        <v>0</v>
      </c>
      <c r="AI39" s="266">
        <v>0</v>
      </c>
      <c r="AJ39" s="266">
        <v>9</v>
      </c>
      <c r="AK39" s="266">
        <v>1190</v>
      </c>
      <c r="AL39" s="266">
        <v>0</v>
      </c>
      <c r="AM39" s="266">
        <v>0</v>
      </c>
      <c r="AN39" s="266">
        <v>0</v>
      </c>
      <c r="AO39" s="266">
        <v>3</v>
      </c>
      <c r="AP39" s="266">
        <v>0</v>
      </c>
      <c r="AQ39" s="266">
        <v>0</v>
      </c>
      <c r="AR39" s="266">
        <v>0</v>
      </c>
      <c r="AS39" s="266">
        <v>0</v>
      </c>
      <c r="AT39" s="266">
        <v>446</v>
      </c>
      <c r="AU39" s="266">
        <v>23</v>
      </c>
      <c r="AV39" s="266">
        <v>188</v>
      </c>
      <c r="AW39" s="266">
        <v>403</v>
      </c>
      <c r="AX39" s="266">
        <v>1599</v>
      </c>
      <c r="AY39" s="266">
        <v>6941</v>
      </c>
      <c r="AZ39" s="266">
        <v>4213</v>
      </c>
      <c r="BA39" s="266">
        <v>4</v>
      </c>
      <c r="BB39" s="266">
        <v>23</v>
      </c>
      <c r="BC39" s="266">
        <v>15</v>
      </c>
      <c r="BD39" s="266">
        <v>248</v>
      </c>
      <c r="BE39" s="266">
        <v>0</v>
      </c>
      <c r="BF39" s="266">
        <v>0</v>
      </c>
      <c r="BG39" s="266">
        <v>0</v>
      </c>
      <c r="BH39" s="266">
        <v>1235</v>
      </c>
      <c r="BI39" s="266">
        <v>0</v>
      </c>
      <c r="BJ39" s="266">
        <v>6</v>
      </c>
      <c r="BK39" s="266">
        <v>19</v>
      </c>
      <c r="BL39" s="266">
        <v>136</v>
      </c>
      <c r="BM39" s="266">
        <v>7</v>
      </c>
      <c r="BN39" s="266">
        <v>6100</v>
      </c>
      <c r="BO39" s="266">
        <v>2667</v>
      </c>
      <c r="BP39" s="266">
        <v>458</v>
      </c>
      <c r="BQ39" s="266">
        <v>145</v>
      </c>
      <c r="BR39" s="266">
        <v>169</v>
      </c>
      <c r="BS39" s="266">
        <v>0</v>
      </c>
      <c r="BT39" s="266">
        <v>0</v>
      </c>
      <c r="BU39" s="266">
        <v>0</v>
      </c>
      <c r="BV39" s="266">
        <v>79</v>
      </c>
      <c r="BW39" s="266">
        <v>167</v>
      </c>
      <c r="BX39" s="266">
        <v>220</v>
      </c>
      <c r="BY39" s="266">
        <v>5</v>
      </c>
      <c r="BZ39" s="266">
        <v>0</v>
      </c>
      <c r="CA39" s="266">
        <v>0</v>
      </c>
      <c r="CB39" s="266">
        <v>0</v>
      </c>
      <c r="CC39" s="266">
        <v>0</v>
      </c>
      <c r="CD39" s="266">
        <v>19</v>
      </c>
      <c r="CE39" s="266">
        <v>0</v>
      </c>
      <c r="CF39" s="266">
        <v>27</v>
      </c>
      <c r="CG39" s="266">
        <v>0</v>
      </c>
      <c r="CH39" s="266">
        <v>0</v>
      </c>
      <c r="CI39" s="266">
        <v>3</v>
      </c>
      <c r="CJ39" s="266">
        <v>0</v>
      </c>
      <c r="CK39" s="266">
        <v>0</v>
      </c>
      <c r="CL39" s="266">
        <v>0</v>
      </c>
      <c r="CM39" s="266">
        <v>0</v>
      </c>
      <c r="CN39" s="266">
        <v>0</v>
      </c>
      <c r="CO39" s="266">
        <v>0</v>
      </c>
      <c r="CP39" s="266">
        <v>78</v>
      </c>
      <c r="CQ39" s="266">
        <v>135</v>
      </c>
      <c r="CR39" s="266">
        <v>3</v>
      </c>
      <c r="CS39" s="266">
        <v>418</v>
      </c>
      <c r="CT39" s="266">
        <v>22</v>
      </c>
      <c r="CU39" s="266">
        <v>557</v>
      </c>
      <c r="CV39" s="266">
        <v>344</v>
      </c>
      <c r="CW39" s="266">
        <v>35</v>
      </c>
      <c r="CX39" s="266">
        <v>0</v>
      </c>
      <c r="CY39" s="266">
        <v>0</v>
      </c>
      <c r="CZ39" s="266">
        <v>0</v>
      </c>
      <c r="DA39" s="266">
        <v>9</v>
      </c>
      <c r="DB39" s="266">
        <v>172</v>
      </c>
      <c r="DC39" s="266">
        <v>1584</v>
      </c>
      <c r="DD39" s="266">
        <v>0</v>
      </c>
      <c r="DE39" s="266">
        <v>5</v>
      </c>
      <c r="DF39" s="266">
        <v>75</v>
      </c>
      <c r="DG39" s="266">
        <v>0</v>
      </c>
      <c r="DH39" s="267">
        <v>317</v>
      </c>
      <c r="DI39" s="268">
        <v>31081</v>
      </c>
      <c r="DJ39" s="269">
        <v>201</v>
      </c>
      <c r="DK39" s="266">
        <v>1377</v>
      </c>
      <c r="DL39" s="266">
        <v>0</v>
      </c>
      <c r="DM39" s="266">
        <v>0</v>
      </c>
      <c r="DN39" s="266">
        <v>0</v>
      </c>
      <c r="DO39" s="270">
        <v>-4921</v>
      </c>
      <c r="DP39" s="268">
        <v>-3343</v>
      </c>
      <c r="DQ39" s="271">
        <v>27738</v>
      </c>
      <c r="DR39" s="269">
        <v>97899</v>
      </c>
      <c r="DS39" s="270">
        <v>91019</v>
      </c>
      <c r="DT39" s="272">
        <v>188918</v>
      </c>
      <c r="DU39" s="268">
        <v>185575</v>
      </c>
      <c r="DV39" s="271">
        <v>216656</v>
      </c>
      <c r="DW39" s="269">
        <v>-6268</v>
      </c>
      <c r="DX39" s="270">
        <v>-19079</v>
      </c>
      <c r="DY39" s="272">
        <v>-25347</v>
      </c>
      <c r="DZ39" s="268">
        <v>160228</v>
      </c>
      <c r="EA39" s="271">
        <v>191309</v>
      </c>
    </row>
    <row r="40" spans="1:131">
      <c r="A40" s="224">
        <v>35</v>
      </c>
      <c r="B40" s="263" t="s">
        <v>492</v>
      </c>
      <c r="C40" s="264" t="s">
        <v>183</v>
      </c>
      <c r="D40" s="265">
        <v>700</v>
      </c>
      <c r="E40" s="266">
        <v>141</v>
      </c>
      <c r="F40" s="266">
        <v>59</v>
      </c>
      <c r="G40" s="266">
        <v>0</v>
      </c>
      <c r="H40" s="266">
        <v>1</v>
      </c>
      <c r="I40" s="266">
        <v>0</v>
      </c>
      <c r="J40" s="266">
        <v>0</v>
      </c>
      <c r="K40" s="266">
        <v>535</v>
      </c>
      <c r="L40" s="266">
        <v>8</v>
      </c>
      <c r="M40" s="266">
        <v>331</v>
      </c>
      <c r="N40" s="266">
        <v>0</v>
      </c>
      <c r="O40" s="266">
        <v>0</v>
      </c>
      <c r="P40" s="266">
        <v>0</v>
      </c>
      <c r="Q40" s="266">
        <v>22</v>
      </c>
      <c r="R40" s="266">
        <v>69</v>
      </c>
      <c r="S40" s="266">
        <v>192</v>
      </c>
      <c r="T40" s="266">
        <v>4</v>
      </c>
      <c r="U40" s="266">
        <v>5</v>
      </c>
      <c r="V40" s="266">
        <v>61</v>
      </c>
      <c r="W40" s="266">
        <v>1152</v>
      </c>
      <c r="X40" s="266">
        <v>0</v>
      </c>
      <c r="Y40" s="266">
        <v>72</v>
      </c>
      <c r="Z40" s="266">
        <v>86</v>
      </c>
      <c r="AA40" s="266">
        <v>7</v>
      </c>
      <c r="AB40" s="266">
        <v>236</v>
      </c>
      <c r="AC40" s="266">
        <v>160</v>
      </c>
      <c r="AD40" s="266">
        <v>14</v>
      </c>
      <c r="AE40" s="266">
        <v>286</v>
      </c>
      <c r="AF40" s="266">
        <v>185</v>
      </c>
      <c r="AG40" s="266">
        <v>112</v>
      </c>
      <c r="AH40" s="266">
        <v>1</v>
      </c>
      <c r="AI40" s="266">
        <v>1016</v>
      </c>
      <c r="AJ40" s="266">
        <v>1903</v>
      </c>
      <c r="AK40" s="266">
        <v>4565</v>
      </c>
      <c r="AL40" s="266">
        <v>11295</v>
      </c>
      <c r="AM40" s="266">
        <v>15414</v>
      </c>
      <c r="AN40" s="266">
        <v>691</v>
      </c>
      <c r="AO40" s="266">
        <v>5609</v>
      </c>
      <c r="AP40" s="266">
        <v>0</v>
      </c>
      <c r="AQ40" s="266">
        <v>6383</v>
      </c>
      <c r="AR40" s="266">
        <v>2425</v>
      </c>
      <c r="AS40" s="266">
        <v>877</v>
      </c>
      <c r="AT40" s="266">
        <v>1931</v>
      </c>
      <c r="AU40" s="266">
        <v>6620</v>
      </c>
      <c r="AV40" s="266">
        <v>12959</v>
      </c>
      <c r="AW40" s="266">
        <v>1069</v>
      </c>
      <c r="AX40" s="266">
        <v>2793</v>
      </c>
      <c r="AY40" s="266">
        <v>374</v>
      </c>
      <c r="AZ40" s="266">
        <v>6849</v>
      </c>
      <c r="BA40" s="266">
        <v>242</v>
      </c>
      <c r="BB40" s="266">
        <v>72</v>
      </c>
      <c r="BC40" s="266">
        <v>131</v>
      </c>
      <c r="BD40" s="266">
        <v>434</v>
      </c>
      <c r="BE40" s="266">
        <v>93</v>
      </c>
      <c r="BF40" s="266">
        <v>8737</v>
      </c>
      <c r="BG40" s="266">
        <v>190</v>
      </c>
      <c r="BH40" s="266">
        <v>17877</v>
      </c>
      <c r="BI40" s="266">
        <v>74</v>
      </c>
      <c r="BJ40" s="266">
        <v>106</v>
      </c>
      <c r="BK40" s="266">
        <v>370</v>
      </c>
      <c r="BL40" s="266">
        <v>704</v>
      </c>
      <c r="BM40" s="266">
        <v>0</v>
      </c>
      <c r="BN40" s="266">
        <v>7654</v>
      </c>
      <c r="BO40" s="266">
        <v>6061</v>
      </c>
      <c r="BP40" s="266">
        <v>8945</v>
      </c>
      <c r="BQ40" s="266">
        <v>3159</v>
      </c>
      <c r="BR40" s="266">
        <v>4884</v>
      </c>
      <c r="BS40" s="266">
        <v>55</v>
      </c>
      <c r="BT40" s="266">
        <v>29</v>
      </c>
      <c r="BU40" s="266">
        <v>1449</v>
      </c>
      <c r="BV40" s="266">
        <v>0</v>
      </c>
      <c r="BW40" s="266">
        <v>316</v>
      </c>
      <c r="BX40" s="266">
        <v>143</v>
      </c>
      <c r="BY40" s="266">
        <v>3</v>
      </c>
      <c r="BZ40" s="266">
        <v>0</v>
      </c>
      <c r="CA40" s="266">
        <v>0</v>
      </c>
      <c r="CB40" s="266">
        <v>0</v>
      </c>
      <c r="CC40" s="266">
        <v>0</v>
      </c>
      <c r="CD40" s="266">
        <v>0</v>
      </c>
      <c r="CE40" s="266">
        <v>0</v>
      </c>
      <c r="CF40" s="266">
        <v>2</v>
      </c>
      <c r="CG40" s="266">
        <v>0</v>
      </c>
      <c r="CH40" s="266">
        <v>0</v>
      </c>
      <c r="CI40" s="266">
        <v>0</v>
      </c>
      <c r="CJ40" s="266">
        <v>0</v>
      </c>
      <c r="CK40" s="266">
        <v>0</v>
      </c>
      <c r="CL40" s="266">
        <v>0</v>
      </c>
      <c r="CM40" s="266">
        <v>0</v>
      </c>
      <c r="CN40" s="266">
        <v>0</v>
      </c>
      <c r="CO40" s="266">
        <v>15</v>
      </c>
      <c r="CP40" s="266">
        <v>77</v>
      </c>
      <c r="CQ40" s="266">
        <v>1435</v>
      </c>
      <c r="CR40" s="266">
        <v>98</v>
      </c>
      <c r="CS40" s="266">
        <v>105</v>
      </c>
      <c r="CT40" s="266">
        <v>0</v>
      </c>
      <c r="CU40" s="266">
        <v>0</v>
      </c>
      <c r="CV40" s="266">
        <v>3</v>
      </c>
      <c r="CW40" s="266">
        <v>0</v>
      </c>
      <c r="CX40" s="266">
        <v>0</v>
      </c>
      <c r="CY40" s="266">
        <v>0</v>
      </c>
      <c r="CZ40" s="266">
        <v>133</v>
      </c>
      <c r="DA40" s="266">
        <v>5</v>
      </c>
      <c r="DB40" s="266">
        <v>6</v>
      </c>
      <c r="DC40" s="266">
        <v>106</v>
      </c>
      <c r="DD40" s="266">
        <v>18</v>
      </c>
      <c r="DE40" s="266">
        <v>294</v>
      </c>
      <c r="DF40" s="266">
        <v>252</v>
      </c>
      <c r="DG40" s="266">
        <v>466</v>
      </c>
      <c r="DH40" s="267">
        <v>432</v>
      </c>
      <c r="DI40" s="268">
        <v>152387</v>
      </c>
      <c r="DJ40" s="269">
        <v>217</v>
      </c>
      <c r="DK40" s="266">
        <v>4844</v>
      </c>
      <c r="DL40" s="266">
        <v>0</v>
      </c>
      <c r="DM40" s="266">
        <v>0</v>
      </c>
      <c r="DN40" s="266">
        <v>0</v>
      </c>
      <c r="DO40" s="270">
        <v>-2022</v>
      </c>
      <c r="DP40" s="268">
        <v>3039</v>
      </c>
      <c r="DQ40" s="271">
        <v>155426</v>
      </c>
      <c r="DR40" s="269">
        <v>49354</v>
      </c>
      <c r="DS40" s="270">
        <v>105626</v>
      </c>
      <c r="DT40" s="272">
        <v>154980</v>
      </c>
      <c r="DU40" s="268">
        <v>158019</v>
      </c>
      <c r="DV40" s="271">
        <v>310406</v>
      </c>
      <c r="DW40" s="269">
        <v>-29641</v>
      </c>
      <c r="DX40" s="270">
        <v>-76473</v>
      </c>
      <c r="DY40" s="272">
        <v>-106114</v>
      </c>
      <c r="DZ40" s="268">
        <v>51905</v>
      </c>
      <c r="EA40" s="271">
        <v>204292</v>
      </c>
    </row>
    <row r="41" spans="1:131">
      <c r="A41" s="224">
        <v>36</v>
      </c>
      <c r="B41" s="263" t="s">
        <v>493</v>
      </c>
      <c r="C41" s="264" t="s">
        <v>188</v>
      </c>
      <c r="D41" s="265">
        <v>0</v>
      </c>
      <c r="E41" s="266">
        <v>0</v>
      </c>
      <c r="F41" s="266">
        <v>0</v>
      </c>
      <c r="G41" s="266">
        <v>0</v>
      </c>
      <c r="H41" s="266">
        <v>0</v>
      </c>
      <c r="I41" s="266">
        <v>0</v>
      </c>
      <c r="J41" s="266">
        <v>0</v>
      </c>
      <c r="K41" s="266">
        <v>0</v>
      </c>
      <c r="L41" s="266">
        <v>0</v>
      </c>
      <c r="M41" s="266">
        <v>0</v>
      </c>
      <c r="N41" s="266">
        <v>0</v>
      </c>
      <c r="O41" s="266">
        <v>0</v>
      </c>
      <c r="P41" s="266">
        <v>0</v>
      </c>
      <c r="Q41" s="266">
        <v>0</v>
      </c>
      <c r="R41" s="266">
        <v>0</v>
      </c>
      <c r="S41" s="266">
        <v>0</v>
      </c>
      <c r="T41" s="266">
        <v>0</v>
      </c>
      <c r="U41" s="266">
        <v>0</v>
      </c>
      <c r="V41" s="266">
        <v>0</v>
      </c>
      <c r="W41" s="266">
        <v>10</v>
      </c>
      <c r="X41" s="266">
        <v>0</v>
      </c>
      <c r="Y41" s="266">
        <v>0</v>
      </c>
      <c r="Z41" s="266">
        <v>0</v>
      </c>
      <c r="AA41" s="266">
        <v>0</v>
      </c>
      <c r="AB41" s="266">
        <v>0</v>
      </c>
      <c r="AC41" s="266">
        <v>0</v>
      </c>
      <c r="AD41" s="266">
        <v>0</v>
      </c>
      <c r="AE41" s="266">
        <v>0</v>
      </c>
      <c r="AF41" s="266">
        <v>0</v>
      </c>
      <c r="AG41" s="266">
        <v>0</v>
      </c>
      <c r="AH41" s="266">
        <v>0</v>
      </c>
      <c r="AI41" s="266">
        <v>0</v>
      </c>
      <c r="AJ41" s="266">
        <v>0</v>
      </c>
      <c r="AK41" s="266">
        <v>-1</v>
      </c>
      <c r="AL41" s="266">
        <v>-2</v>
      </c>
      <c r="AM41" s="266">
        <v>357267</v>
      </c>
      <c r="AN41" s="266">
        <v>624348</v>
      </c>
      <c r="AO41" s="266">
        <v>54441</v>
      </c>
      <c r="AP41" s="266">
        <v>1681</v>
      </c>
      <c r="AQ41" s="266">
        <v>0</v>
      </c>
      <c r="AR41" s="266">
        <v>7</v>
      </c>
      <c r="AS41" s="266">
        <v>-110</v>
      </c>
      <c r="AT41" s="266">
        <v>-1072</v>
      </c>
      <c r="AU41" s="266">
        <v>-515</v>
      </c>
      <c r="AV41" s="266">
        <v>-981</v>
      </c>
      <c r="AW41" s="266">
        <v>-196</v>
      </c>
      <c r="AX41" s="266">
        <v>0</v>
      </c>
      <c r="AY41" s="266">
        <v>0</v>
      </c>
      <c r="AZ41" s="266">
        <v>-462</v>
      </c>
      <c r="BA41" s="266">
        <v>-63</v>
      </c>
      <c r="BB41" s="266">
        <v>0</v>
      </c>
      <c r="BC41" s="266">
        <v>-7</v>
      </c>
      <c r="BD41" s="266">
        <v>-7</v>
      </c>
      <c r="BE41" s="266">
        <v>0</v>
      </c>
      <c r="BF41" s="266">
        <v>-613</v>
      </c>
      <c r="BG41" s="266">
        <v>-178</v>
      </c>
      <c r="BH41" s="266">
        <v>-1851</v>
      </c>
      <c r="BI41" s="266">
        <v>-153</v>
      </c>
      <c r="BJ41" s="266">
        <v>-78</v>
      </c>
      <c r="BK41" s="266">
        <v>-128</v>
      </c>
      <c r="BL41" s="266">
        <v>-5</v>
      </c>
      <c r="BM41" s="266">
        <v>0</v>
      </c>
      <c r="BN41" s="266">
        <v>0</v>
      </c>
      <c r="BO41" s="266">
        <v>0</v>
      </c>
      <c r="BP41" s="266">
        <v>-222</v>
      </c>
      <c r="BQ41" s="266">
        <v>-56</v>
      </c>
      <c r="BR41" s="266">
        <v>-30</v>
      </c>
      <c r="BS41" s="266">
        <v>0</v>
      </c>
      <c r="BT41" s="266">
        <v>0</v>
      </c>
      <c r="BU41" s="266">
        <v>0</v>
      </c>
      <c r="BV41" s="266">
        <v>0</v>
      </c>
      <c r="BW41" s="266">
        <v>0</v>
      </c>
      <c r="BX41" s="266">
        <v>0</v>
      </c>
      <c r="BY41" s="266">
        <v>0</v>
      </c>
      <c r="BZ41" s="266">
        <v>0</v>
      </c>
      <c r="CA41" s="266">
        <v>0</v>
      </c>
      <c r="CB41" s="266">
        <v>0</v>
      </c>
      <c r="CC41" s="266">
        <v>0</v>
      </c>
      <c r="CD41" s="266">
        <v>0</v>
      </c>
      <c r="CE41" s="266">
        <v>0</v>
      </c>
      <c r="CF41" s="266">
        <v>0</v>
      </c>
      <c r="CG41" s="266">
        <v>0</v>
      </c>
      <c r="CH41" s="266">
        <v>0</v>
      </c>
      <c r="CI41" s="266">
        <v>0</v>
      </c>
      <c r="CJ41" s="266">
        <v>0</v>
      </c>
      <c r="CK41" s="266">
        <v>0</v>
      </c>
      <c r="CL41" s="266">
        <v>0</v>
      </c>
      <c r="CM41" s="266">
        <v>0</v>
      </c>
      <c r="CN41" s="266">
        <v>0</v>
      </c>
      <c r="CO41" s="266">
        <v>0</v>
      </c>
      <c r="CP41" s="266">
        <v>0</v>
      </c>
      <c r="CQ41" s="266">
        <v>0</v>
      </c>
      <c r="CR41" s="266">
        <v>0</v>
      </c>
      <c r="CS41" s="266">
        <v>0</v>
      </c>
      <c r="CT41" s="266">
        <v>0</v>
      </c>
      <c r="CU41" s="266">
        <v>0</v>
      </c>
      <c r="CV41" s="266">
        <v>0</v>
      </c>
      <c r="CW41" s="266">
        <v>0</v>
      </c>
      <c r="CX41" s="266">
        <v>0</v>
      </c>
      <c r="CY41" s="266">
        <v>0</v>
      </c>
      <c r="CZ41" s="266">
        <v>0</v>
      </c>
      <c r="DA41" s="266">
        <v>0</v>
      </c>
      <c r="DB41" s="266">
        <v>0</v>
      </c>
      <c r="DC41" s="266">
        <v>0</v>
      </c>
      <c r="DD41" s="266">
        <v>0</v>
      </c>
      <c r="DE41" s="266">
        <v>0</v>
      </c>
      <c r="DF41" s="266">
        <v>1</v>
      </c>
      <c r="DG41" s="266">
        <v>0</v>
      </c>
      <c r="DH41" s="267">
        <v>0</v>
      </c>
      <c r="DI41" s="268">
        <v>1031025</v>
      </c>
      <c r="DJ41" s="269">
        <v>0</v>
      </c>
      <c r="DK41" s="266">
        <v>-2116</v>
      </c>
      <c r="DL41" s="266">
        <v>0</v>
      </c>
      <c r="DM41" s="266">
        <v>-1380</v>
      </c>
      <c r="DN41" s="266">
        <v>0</v>
      </c>
      <c r="DO41" s="270">
        <v>-322</v>
      </c>
      <c r="DP41" s="268">
        <v>-3818</v>
      </c>
      <c r="DQ41" s="271">
        <v>1027207</v>
      </c>
      <c r="DR41" s="269">
        <v>5781</v>
      </c>
      <c r="DS41" s="270">
        <v>2273</v>
      </c>
      <c r="DT41" s="272">
        <v>8054</v>
      </c>
      <c r="DU41" s="268">
        <v>4236</v>
      </c>
      <c r="DV41" s="271">
        <v>1035261</v>
      </c>
      <c r="DW41" s="269">
        <v>-59452</v>
      </c>
      <c r="DX41" s="270">
        <v>-52561</v>
      </c>
      <c r="DY41" s="272">
        <v>-112013</v>
      </c>
      <c r="DZ41" s="268">
        <v>-107777</v>
      </c>
      <c r="EA41" s="271">
        <v>923248</v>
      </c>
    </row>
    <row r="42" spans="1:131">
      <c r="A42" s="224">
        <v>37</v>
      </c>
      <c r="B42" s="263" t="s">
        <v>494</v>
      </c>
      <c r="C42" s="264" t="s">
        <v>192</v>
      </c>
      <c r="D42" s="265">
        <v>14</v>
      </c>
      <c r="E42" s="266">
        <v>1</v>
      </c>
      <c r="F42" s="266">
        <v>0</v>
      </c>
      <c r="G42" s="266">
        <v>0</v>
      </c>
      <c r="H42" s="266">
        <v>1</v>
      </c>
      <c r="I42" s="266">
        <v>0</v>
      </c>
      <c r="J42" s="266">
        <v>10</v>
      </c>
      <c r="K42" s="266">
        <v>0</v>
      </c>
      <c r="L42" s="266">
        <v>0</v>
      </c>
      <c r="M42" s="266">
        <v>0</v>
      </c>
      <c r="N42" s="266">
        <v>0</v>
      </c>
      <c r="O42" s="266">
        <v>10</v>
      </c>
      <c r="P42" s="266">
        <v>58</v>
      </c>
      <c r="Q42" s="266">
        <v>93</v>
      </c>
      <c r="R42" s="266">
        <v>2282</v>
      </c>
      <c r="S42" s="266">
        <v>0</v>
      </c>
      <c r="T42" s="266">
        <v>0</v>
      </c>
      <c r="U42" s="266">
        <v>0</v>
      </c>
      <c r="V42" s="266">
        <v>0</v>
      </c>
      <c r="W42" s="266">
        <v>0</v>
      </c>
      <c r="X42" s="266">
        <v>0</v>
      </c>
      <c r="Y42" s="266">
        <v>0</v>
      </c>
      <c r="Z42" s="266">
        <v>0</v>
      </c>
      <c r="AA42" s="266">
        <v>0</v>
      </c>
      <c r="AB42" s="266">
        <v>0</v>
      </c>
      <c r="AC42" s="266">
        <v>0</v>
      </c>
      <c r="AD42" s="266">
        <v>0</v>
      </c>
      <c r="AE42" s="266">
        <v>0</v>
      </c>
      <c r="AF42" s="266">
        <v>2061</v>
      </c>
      <c r="AG42" s="266">
        <v>1635</v>
      </c>
      <c r="AH42" s="266">
        <v>0</v>
      </c>
      <c r="AI42" s="266">
        <v>0</v>
      </c>
      <c r="AJ42" s="266">
        <v>1709</v>
      </c>
      <c r="AK42" s="266">
        <v>0</v>
      </c>
      <c r="AL42" s="266">
        <v>285</v>
      </c>
      <c r="AM42" s="266">
        <v>0</v>
      </c>
      <c r="AN42" s="266">
        <v>442143</v>
      </c>
      <c r="AO42" s="266">
        <v>35949</v>
      </c>
      <c r="AP42" s="266">
        <v>236082</v>
      </c>
      <c r="AQ42" s="266">
        <v>2</v>
      </c>
      <c r="AR42" s="266">
        <v>86</v>
      </c>
      <c r="AS42" s="266">
        <v>41430</v>
      </c>
      <c r="AT42" s="266">
        <v>118813</v>
      </c>
      <c r="AU42" s="266">
        <v>42275</v>
      </c>
      <c r="AV42" s="266">
        <v>104054</v>
      </c>
      <c r="AW42" s="266">
        <v>18492</v>
      </c>
      <c r="AX42" s="266">
        <v>128</v>
      </c>
      <c r="AY42" s="266">
        <v>496</v>
      </c>
      <c r="AZ42" s="266">
        <v>56603</v>
      </c>
      <c r="BA42" s="266">
        <v>4397</v>
      </c>
      <c r="BB42" s="266">
        <v>233</v>
      </c>
      <c r="BC42" s="266">
        <v>3241</v>
      </c>
      <c r="BD42" s="266">
        <v>1856</v>
      </c>
      <c r="BE42" s="266">
        <v>127</v>
      </c>
      <c r="BF42" s="266">
        <v>177769</v>
      </c>
      <c r="BG42" s="266">
        <v>17241</v>
      </c>
      <c r="BH42" s="266">
        <v>201715</v>
      </c>
      <c r="BI42" s="266">
        <v>6485</v>
      </c>
      <c r="BJ42" s="266">
        <v>872</v>
      </c>
      <c r="BK42" s="266">
        <v>18146</v>
      </c>
      <c r="BL42" s="266">
        <v>1354</v>
      </c>
      <c r="BM42" s="266">
        <v>0</v>
      </c>
      <c r="BN42" s="266">
        <v>19263</v>
      </c>
      <c r="BO42" s="266">
        <v>11038</v>
      </c>
      <c r="BP42" s="266">
        <v>7684</v>
      </c>
      <c r="BQ42" s="266">
        <v>12221</v>
      </c>
      <c r="BR42" s="266">
        <v>13510</v>
      </c>
      <c r="BS42" s="266">
        <v>0</v>
      </c>
      <c r="BT42" s="266">
        <v>0</v>
      </c>
      <c r="BU42" s="266">
        <v>1</v>
      </c>
      <c r="BV42" s="266">
        <v>0</v>
      </c>
      <c r="BW42" s="266">
        <v>0</v>
      </c>
      <c r="BX42" s="266">
        <v>0</v>
      </c>
      <c r="BY42" s="266">
        <v>0</v>
      </c>
      <c r="BZ42" s="266">
        <v>0</v>
      </c>
      <c r="CA42" s="266">
        <v>0</v>
      </c>
      <c r="CB42" s="266">
        <v>0</v>
      </c>
      <c r="CC42" s="266">
        <v>0</v>
      </c>
      <c r="CD42" s="266">
        <v>0</v>
      </c>
      <c r="CE42" s="266">
        <v>0</v>
      </c>
      <c r="CF42" s="266">
        <v>0</v>
      </c>
      <c r="CG42" s="266">
        <v>0</v>
      </c>
      <c r="CH42" s="266">
        <v>0</v>
      </c>
      <c r="CI42" s="266">
        <v>306</v>
      </c>
      <c r="CJ42" s="266">
        <v>0</v>
      </c>
      <c r="CK42" s="266">
        <v>0</v>
      </c>
      <c r="CL42" s="266">
        <v>0</v>
      </c>
      <c r="CM42" s="266">
        <v>0</v>
      </c>
      <c r="CN42" s="266">
        <v>0</v>
      </c>
      <c r="CO42" s="266">
        <v>0</v>
      </c>
      <c r="CP42" s="266">
        <v>2</v>
      </c>
      <c r="CQ42" s="266">
        <v>0</v>
      </c>
      <c r="CR42" s="266">
        <v>0</v>
      </c>
      <c r="CS42" s="266">
        <v>0</v>
      </c>
      <c r="CT42" s="266">
        <v>0</v>
      </c>
      <c r="CU42" s="266">
        <v>0</v>
      </c>
      <c r="CV42" s="266">
        <v>0</v>
      </c>
      <c r="CW42" s="266">
        <v>0</v>
      </c>
      <c r="CX42" s="266">
        <v>0</v>
      </c>
      <c r="CY42" s="266">
        <v>0</v>
      </c>
      <c r="CZ42" s="266">
        <v>186</v>
      </c>
      <c r="DA42" s="266">
        <v>0</v>
      </c>
      <c r="DB42" s="266">
        <v>0</v>
      </c>
      <c r="DC42" s="266">
        <v>0</v>
      </c>
      <c r="DD42" s="266">
        <v>0</v>
      </c>
      <c r="DE42" s="266">
        <v>0</v>
      </c>
      <c r="DF42" s="266">
        <v>25</v>
      </c>
      <c r="DG42" s="266">
        <v>0</v>
      </c>
      <c r="DH42" s="267">
        <v>943</v>
      </c>
      <c r="DI42" s="268">
        <v>1603327</v>
      </c>
      <c r="DJ42" s="269">
        <v>0</v>
      </c>
      <c r="DK42" s="266">
        <v>0</v>
      </c>
      <c r="DL42" s="266">
        <v>0</v>
      </c>
      <c r="DM42" s="266">
        <v>0</v>
      </c>
      <c r="DN42" s="266">
        <v>0</v>
      </c>
      <c r="DO42" s="270">
        <v>-26928</v>
      </c>
      <c r="DP42" s="268">
        <v>-26928</v>
      </c>
      <c r="DQ42" s="271">
        <v>1576399</v>
      </c>
      <c r="DR42" s="269">
        <v>472054</v>
      </c>
      <c r="DS42" s="270">
        <v>793888</v>
      </c>
      <c r="DT42" s="272">
        <v>1265942</v>
      </c>
      <c r="DU42" s="268">
        <v>1239014</v>
      </c>
      <c r="DV42" s="271">
        <v>2842341</v>
      </c>
      <c r="DW42" s="269">
        <v>-72964</v>
      </c>
      <c r="DX42" s="270">
        <v>-1097504</v>
      </c>
      <c r="DY42" s="272">
        <v>-1170468</v>
      </c>
      <c r="DZ42" s="268">
        <v>68546</v>
      </c>
      <c r="EA42" s="271">
        <v>1671873</v>
      </c>
    </row>
    <row r="43" spans="1:131">
      <c r="A43" s="224">
        <v>38</v>
      </c>
      <c r="B43" s="263" t="s">
        <v>495</v>
      </c>
      <c r="C43" s="264" t="s">
        <v>496</v>
      </c>
      <c r="D43" s="265">
        <v>0</v>
      </c>
      <c r="E43" s="266">
        <v>0</v>
      </c>
      <c r="F43" s="266">
        <v>0</v>
      </c>
      <c r="G43" s="266">
        <v>0</v>
      </c>
      <c r="H43" s="266">
        <v>2</v>
      </c>
      <c r="I43" s="266">
        <v>0</v>
      </c>
      <c r="J43" s="266">
        <v>8</v>
      </c>
      <c r="K43" s="266">
        <v>0</v>
      </c>
      <c r="L43" s="266">
        <v>0</v>
      </c>
      <c r="M43" s="266">
        <v>0</v>
      </c>
      <c r="N43" s="266">
        <v>0</v>
      </c>
      <c r="O43" s="266">
        <v>0</v>
      </c>
      <c r="P43" s="266">
        <v>0</v>
      </c>
      <c r="Q43" s="266">
        <v>0</v>
      </c>
      <c r="R43" s="266">
        <v>68</v>
      </c>
      <c r="S43" s="266">
        <v>0</v>
      </c>
      <c r="T43" s="266">
        <v>0</v>
      </c>
      <c r="U43" s="266">
        <v>0</v>
      </c>
      <c r="V43" s="266">
        <v>0</v>
      </c>
      <c r="W43" s="266">
        <v>0</v>
      </c>
      <c r="X43" s="266">
        <v>0</v>
      </c>
      <c r="Y43" s="266">
        <v>0</v>
      </c>
      <c r="Z43" s="266">
        <v>0</v>
      </c>
      <c r="AA43" s="266">
        <v>0</v>
      </c>
      <c r="AB43" s="266">
        <v>0</v>
      </c>
      <c r="AC43" s="266">
        <v>0</v>
      </c>
      <c r="AD43" s="266">
        <v>0</v>
      </c>
      <c r="AE43" s="266">
        <v>0</v>
      </c>
      <c r="AF43" s="266">
        <v>0</v>
      </c>
      <c r="AG43" s="266">
        <v>0</v>
      </c>
      <c r="AH43" s="266">
        <v>2</v>
      </c>
      <c r="AI43" s="266">
        <v>0</v>
      </c>
      <c r="AJ43" s="266">
        <v>15</v>
      </c>
      <c r="AK43" s="266">
        <v>427</v>
      </c>
      <c r="AL43" s="266">
        <v>57</v>
      </c>
      <c r="AM43" s="266">
        <v>0</v>
      </c>
      <c r="AN43" s="266">
        <v>0</v>
      </c>
      <c r="AO43" s="266">
        <v>2743</v>
      </c>
      <c r="AP43" s="266">
        <v>0</v>
      </c>
      <c r="AQ43" s="266">
        <v>0</v>
      </c>
      <c r="AR43" s="266">
        <v>0</v>
      </c>
      <c r="AS43" s="266">
        <v>4133</v>
      </c>
      <c r="AT43" s="266">
        <v>3664</v>
      </c>
      <c r="AU43" s="266">
        <v>24474</v>
      </c>
      <c r="AV43" s="266">
        <v>55132</v>
      </c>
      <c r="AW43" s="266">
        <v>9061</v>
      </c>
      <c r="AX43" s="266">
        <v>0</v>
      </c>
      <c r="AY43" s="266">
        <v>42</v>
      </c>
      <c r="AZ43" s="266">
        <v>13420</v>
      </c>
      <c r="BA43" s="266">
        <v>163</v>
      </c>
      <c r="BB43" s="266">
        <v>98</v>
      </c>
      <c r="BC43" s="266">
        <v>30</v>
      </c>
      <c r="BD43" s="266">
        <v>330</v>
      </c>
      <c r="BE43" s="266">
        <v>73</v>
      </c>
      <c r="BF43" s="266">
        <v>2295</v>
      </c>
      <c r="BG43" s="266">
        <v>136</v>
      </c>
      <c r="BH43" s="266">
        <v>215447</v>
      </c>
      <c r="BI43" s="266">
        <v>2999</v>
      </c>
      <c r="BJ43" s="266">
        <v>2234</v>
      </c>
      <c r="BK43" s="266">
        <v>14265</v>
      </c>
      <c r="BL43" s="266">
        <v>344</v>
      </c>
      <c r="BM43" s="266">
        <v>0</v>
      </c>
      <c r="BN43" s="266">
        <v>428</v>
      </c>
      <c r="BO43" s="266">
        <v>77</v>
      </c>
      <c r="BP43" s="266">
        <v>142</v>
      </c>
      <c r="BQ43" s="266">
        <v>635</v>
      </c>
      <c r="BR43" s="266">
        <v>3951</v>
      </c>
      <c r="BS43" s="266">
        <v>0</v>
      </c>
      <c r="BT43" s="266">
        <v>0</v>
      </c>
      <c r="BU43" s="266">
        <v>9</v>
      </c>
      <c r="BV43" s="266">
        <v>0</v>
      </c>
      <c r="BW43" s="266">
        <v>0</v>
      </c>
      <c r="BX43" s="266">
        <v>0</v>
      </c>
      <c r="BY43" s="266">
        <v>0</v>
      </c>
      <c r="BZ43" s="266">
        <v>0</v>
      </c>
      <c r="CA43" s="266">
        <v>0</v>
      </c>
      <c r="CB43" s="266">
        <v>0</v>
      </c>
      <c r="CC43" s="266">
        <v>0</v>
      </c>
      <c r="CD43" s="266">
        <v>0</v>
      </c>
      <c r="CE43" s="266">
        <v>0</v>
      </c>
      <c r="CF43" s="266">
        <v>0</v>
      </c>
      <c r="CG43" s="266">
        <v>0</v>
      </c>
      <c r="CH43" s="266">
        <v>0</v>
      </c>
      <c r="CI43" s="266">
        <v>0</v>
      </c>
      <c r="CJ43" s="266">
        <v>0</v>
      </c>
      <c r="CK43" s="266">
        <v>0</v>
      </c>
      <c r="CL43" s="266">
        <v>0</v>
      </c>
      <c r="CM43" s="266">
        <v>0</v>
      </c>
      <c r="CN43" s="266">
        <v>0</v>
      </c>
      <c r="CO43" s="266">
        <v>0</v>
      </c>
      <c r="CP43" s="266">
        <v>3</v>
      </c>
      <c r="CQ43" s="266">
        <v>0</v>
      </c>
      <c r="CR43" s="266">
        <v>0</v>
      </c>
      <c r="CS43" s="266">
        <v>1</v>
      </c>
      <c r="CT43" s="266">
        <v>0</v>
      </c>
      <c r="CU43" s="266">
        <v>3</v>
      </c>
      <c r="CV43" s="266">
        <v>4</v>
      </c>
      <c r="CW43" s="266">
        <v>1</v>
      </c>
      <c r="CX43" s="266">
        <v>0</v>
      </c>
      <c r="CY43" s="266">
        <v>0</v>
      </c>
      <c r="CZ43" s="266">
        <v>0</v>
      </c>
      <c r="DA43" s="266">
        <v>0</v>
      </c>
      <c r="DB43" s="266">
        <v>3</v>
      </c>
      <c r="DC43" s="266">
        <v>34</v>
      </c>
      <c r="DD43" s="266">
        <v>0</v>
      </c>
      <c r="DE43" s="266">
        <v>1</v>
      </c>
      <c r="DF43" s="266">
        <v>6</v>
      </c>
      <c r="DG43" s="266">
        <v>2</v>
      </c>
      <c r="DH43" s="267">
        <v>231</v>
      </c>
      <c r="DI43" s="268">
        <v>357193</v>
      </c>
      <c r="DJ43" s="269">
        <v>0</v>
      </c>
      <c r="DK43" s="266">
        <v>2</v>
      </c>
      <c r="DL43" s="266">
        <v>0</v>
      </c>
      <c r="DM43" s="266">
        <v>0</v>
      </c>
      <c r="DN43" s="266">
        <v>0</v>
      </c>
      <c r="DO43" s="270">
        <v>-5823</v>
      </c>
      <c r="DP43" s="268">
        <v>-5821</v>
      </c>
      <c r="DQ43" s="271">
        <v>351372</v>
      </c>
      <c r="DR43" s="269">
        <v>20591</v>
      </c>
      <c r="DS43" s="270">
        <v>188703</v>
      </c>
      <c r="DT43" s="272">
        <v>209294</v>
      </c>
      <c r="DU43" s="268">
        <v>203473</v>
      </c>
      <c r="DV43" s="271">
        <v>560666</v>
      </c>
      <c r="DW43" s="269">
        <v>-6365</v>
      </c>
      <c r="DX43" s="270">
        <v>-165889</v>
      </c>
      <c r="DY43" s="272">
        <v>-172254</v>
      </c>
      <c r="DZ43" s="268">
        <v>31219</v>
      </c>
      <c r="EA43" s="271">
        <v>388412</v>
      </c>
    </row>
    <row r="44" spans="1:131">
      <c r="A44" s="224">
        <v>39</v>
      </c>
      <c r="B44" s="263" t="s">
        <v>497</v>
      </c>
      <c r="C44" s="264" t="s">
        <v>202</v>
      </c>
      <c r="D44" s="265">
        <v>0</v>
      </c>
      <c r="E44" s="266">
        <v>0</v>
      </c>
      <c r="F44" s="266">
        <v>0</v>
      </c>
      <c r="G44" s="266">
        <v>0</v>
      </c>
      <c r="H44" s="266">
        <v>0</v>
      </c>
      <c r="I44" s="266">
        <v>0</v>
      </c>
      <c r="J44" s="266">
        <v>0</v>
      </c>
      <c r="K44" s="266">
        <v>0</v>
      </c>
      <c r="L44" s="266">
        <v>0</v>
      </c>
      <c r="M44" s="266">
        <v>0</v>
      </c>
      <c r="N44" s="266">
        <v>0</v>
      </c>
      <c r="O44" s="266">
        <v>0</v>
      </c>
      <c r="P44" s="266">
        <v>0</v>
      </c>
      <c r="Q44" s="266">
        <v>7</v>
      </c>
      <c r="R44" s="266">
        <v>4010</v>
      </c>
      <c r="S44" s="266">
        <v>0</v>
      </c>
      <c r="T44" s="266">
        <v>0</v>
      </c>
      <c r="U44" s="266">
        <v>0</v>
      </c>
      <c r="V44" s="266">
        <v>0</v>
      </c>
      <c r="W44" s="266">
        <v>47</v>
      </c>
      <c r="X44" s="266">
        <v>0</v>
      </c>
      <c r="Y44" s="266">
        <v>1</v>
      </c>
      <c r="Z44" s="266">
        <v>0</v>
      </c>
      <c r="AA44" s="266">
        <v>0</v>
      </c>
      <c r="AB44" s="266">
        <v>0</v>
      </c>
      <c r="AC44" s="266">
        <v>7</v>
      </c>
      <c r="AD44" s="266">
        <v>0</v>
      </c>
      <c r="AE44" s="266">
        <v>0</v>
      </c>
      <c r="AF44" s="266">
        <v>86</v>
      </c>
      <c r="AG44" s="266">
        <v>0</v>
      </c>
      <c r="AH44" s="266">
        <v>0</v>
      </c>
      <c r="AI44" s="266">
        <v>9</v>
      </c>
      <c r="AJ44" s="266">
        <v>357</v>
      </c>
      <c r="AK44" s="266">
        <v>220</v>
      </c>
      <c r="AL44" s="266">
        <v>332</v>
      </c>
      <c r="AM44" s="266">
        <v>17</v>
      </c>
      <c r="AN44" s="266">
        <v>0</v>
      </c>
      <c r="AO44" s="266">
        <v>313</v>
      </c>
      <c r="AP44" s="266">
        <v>0</v>
      </c>
      <c r="AQ44" s="266">
        <v>0</v>
      </c>
      <c r="AR44" s="266">
        <v>771</v>
      </c>
      <c r="AS44" s="266">
        <v>24277</v>
      </c>
      <c r="AT44" s="266">
        <v>48908</v>
      </c>
      <c r="AU44" s="266">
        <v>23693</v>
      </c>
      <c r="AV44" s="266">
        <v>33925</v>
      </c>
      <c r="AW44" s="266">
        <v>9319</v>
      </c>
      <c r="AX44" s="266">
        <v>56</v>
      </c>
      <c r="AY44" s="266">
        <v>631</v>
      </c>
      <c r="AZ44" s="266">
        <v>13761</v>
      </c>
      <c r="BA44" s="266">
        <v>3563</v>
      </c>
      <c r="BB44" s="266">
        <v>3</v>
      </c>
      <c r="BC44" s="266">
        <v>629</v>
      </c>
      <c r="BD44" s="266">
        <v>952</v>
      </c>
      <c r="BE44" s="266">
        <v>63</v>
      </c>
      <c r="BF44" s="266">
        <v>26144</v>
      </c>
      <c r="BG44" s="266">
        <v>1702</v>
      </c>
      <c r="BH44" s="266">
        <v>93337</v>
      </c>
      <c r="BI44" s="266">
        <v>3426</v>
      </c>
      <c r="BJ44" s="266">
        <v>0</v>
      </c>
      <c r="BK44" s="266">
        <v>18465</v>
      </c>
      <c r="BL44" s="266">
        <v>852</v>
      </c>
      <c r="BM44" s="266">
        <v>0</v>
      </c>
      <c r="BN44" s="266">
        <v>283</v>
      </c>
      <c r="BO44" s="266">
        <v>127</v>
      </c>
      <c r="BP44" s="266">
        <v>373</v>
      </c>
      <c r="BQ44" s="266">
        <v>247</v>
      </c>
      <c r="BR44" s="266">
        <v>36</v>
      </c>
      <c r="BS44" s="266">
        <v>0</v>
      </c>
      <c r="BT44" s="266">
        <v>0</v>
      </c>
      <c r="BU44" s="266">
        <v>0</v>
      </c>
      <c r="BV44" s="266">
        <v>0</v>
      </c>
      <c r="BW44" s="266">
        <v>0</v>
      </c>
      <c r="BX44" s="266">
        <v>0</v>
      </c>
      <c r="BY44" s="266">
        <v>0</v>
      </c>
      <c r="BZ44" s="266">
        <v>0</v>
      </c>
      <c r="CA44" s="266">
        <v>0</v>
      </c>
      <c r="CB44" s="266">
        <v>0</v>
      </c>
      <c r="CC44" s="266">
        <v>0</v>
      </c>
      <c r="CD44" s="266">
        <v>0</v>
      </c>
      <c r="CE44" s="266">
        <v>0</v>
      </c>
      <c r="CF44" s="266">
        <v>0</v>
      </c>
      <c r="CG44" s="266">
        <v>0</v>
      </c>
      <c r="CH44" s="266">
        <v>0</v>
      </c>
      <c r="CI44" s="266">
        <v>0</v>
      </c>
      <c r="CJ44" s="266">
        <v>0</v>
      </c>
      <c r="CK44" s="266">
        <v>0</v>
      </c>
      <c r="CL44" s="266">
        <v>0</v>
      </c>
      <c r="CM44" s="266">
        <v>0</v>
      </c>
      <c r="CN44" s="266">
        <v>0</v>
      </c>
      <c r="CO44" s="266">
        <v>0</v>
      </c>
      <c r="CP44" s="266">
        <v>21</v>
      </c>
      <c r="CQ44" s="266">
        <v>0</v>
      </c>
      <c r="CR44" s="266">
        <v>0</v>
      </c>
      <c r="CS44" s="266">
        <v>0</v>
      </c>
      <c r="CT44" s="266">
        <v>0</v>
      </c>
      <c r="CU44" s="266">
        <v>0</v>
      </c>
      <c r="CV44" s="266">
        <v>0</v>
      </c>
      <c r="CW44" s="266">
        <v>0</v>
      </c>
      <c r="CX44" s="266">
        <v>0</v>
      </c>
      <c r="CY44" s="266">
        <v>0</v>
      </c>
      <c r="CZ44" s="266">
        <v>443</v>
      </c>
      <c r="DA44" s="266">
        <v>0</v>
      </c>
      <c r="DB44" s="266">
        <v>0</v>
      </c>
      <c r="DC44" s="266">
        <v>0</v>
      </c>
      <c r="DD44" s="266">
        <v>0</v>
      </c>
      <c r="DE44" s="266">
        <v>0</v>
      </c>
      <c r="DF44" s="266">
        <v>0</v>
      </c>
      <c r="DG44" s="266">
        <v>0</v>
      </c>
      <c r="DH44" s="267">
        <v>179</v>
      </c>
      <c r="DI44" s="268">
        <v>311592</v>
      </c>
      <c r="DJ44" s="269">
        <v>0</v>
      </c>
      <c r="DK44" s="266">
        <v>0</v>
      </c>
      <c r="DL44" s="266">
        <v>0</v>
      </c>
      <c r="DM44" s="266">
        <v>0</v>
      </c>
      <c r="DN44" s="266">
        <v>0</v>
      </c>
      <c r="DO44" s="270">
        <v>123</v>
      </c>
      <c r="DP44" s="268">
        <v>123</v>
      </c>
      <c r="DQ44" s="271">
        <v>311715</v>
      </c>
      <c r="DR44" s="269">
        <v>1781</v>
      </c>
      <c r="DS44" s="270">
        <v>208628</v>
      </c>
      <c r="DT44" s="272">
        <v>210409</v>
      </c>
      <c r="DU44" s="268">
        <v>210532</v>
      </c>
      <c r="DV44" s="271">
        <v>522124</v>
      </c>
      <c r="DW44" s="269">
        <v>-23436</v>
      </c>
      <c r="DX44" s="270">
        <v>-70870</v>
      </c>
      <c r="DY44" s="272">
        <v>-94306</v>
      </c>
      <c r="DZ44" s="268">
        <v>116226</v>
      </c>
      <c r="EA44" s="271">
        <v>427818</v>
      </c>
    </row>
    <row r="45" spans="1:131">
      <c r="A45" s="224">
        <v>40</v>
      </c>
      <c r="B45" s="263" t="s">
        <v>498</v>
      </c>
      <c r="C45" s="264" t="s">
        <v>204</v>
      </c>
      <c r="D45" s="265">
        <v>0</v>
      </c>
      <c r="E45" s="266">
        <v>0</v>
      </c>
      <c r="F45" s="266">
        <v>0</v>
      </c>
      <c r="G45" s="266">
        <v>0</v>
      </c>
      <c r="H45" s="266">
        <v>0</v>
      </c>
      <c r="I45" s="266">
        <v>0</v>
      </c>
      <c r="J45" s="266">
        <v>0</v>
      </c>
      <c r="K45" s="266">
        <v>0</v>
      </c>
      <c r="L45" s="266">
        <v>0</v>
      </c>
      <c r="M45" s="266">
        <v>0</v>
      </c>
      <c r="N45" s="266">
        <v>0</v>
      </c>
      <c r="O45" s="266">
        <v>0</v>
      </c>
      <c r="P45" s="266">
        <v>0</v>
      </c>
      <c r="Q45" s="266">
        <v>4</v>
      </c>
      <c r="R45" s="266">
        <v>68</v>
      </c>
      <c r="S45" s="266">
        <v>4</v>
      </c>
      <c r="T45" s="266">
        <v>0</v>
      </c>
      <c r="U45" s="266">
        <v>-182</v>
      </c>
      <c r="V45" s="266">
        <v>0</v>
      </c>
      <c r="W45" s="266">
        <v>3096</v>
      </c>
      <c r="X45" s="266">
        <v>0</v>
      </c>
      <c r="Y45" s="266">
        <v>370</v>
      </c>
      <c r="Z45" s="266">
        <v>0</v>
      </c>
      <c r="AA45" s="266">
        <v>0</v>
      </c>
      <c r="AB45" s="266">
        <v>0</v>
      </c>
      <c r="AC45" s="266">
        <v>885</v>
      </c>
      <c r="AD45" s="266">
        <v>0</v>
      </c>
      <c r="AE45" s="266">
        <v>0</v>
      </c>
      <c r="AF45" s="266">
        <v>823</v>
      </c>
      <c r="AG45" s="266">
        <v>-7</v>
      </c>
      <c r="AH45" s="266">
        <v>0</v>
      </c>
      <c r="AI45" s="266">
        <v>288</v>
      </c>
      <c r="AJ45" s="266">
        <v>0</v>
      </c>
      <c r="AK45" s="266">
        <v>6120</v>
      </c>
      <c r="AL45" s="266">
        <v>2552</v>
      </c>
      <c r="AM45" s="266">
        <v>7829</v>
      </c>
      <c r="AN45" s="266">
        <v>18510</v>
      </c>
      <c r="AO45" s="266">
        <v>891</v>
      </c>
      <c r="AP45" s="266">
        <v>-95</v>
      </c>
      <c r="AQ45" s="266">
        <v>61450</v>
      </c>
      <c r="AR45" s="266">
        <v>356750</v>
      </c>
      <c r="AS45" s="266">
        <v>82</v>
      </c>
      <c r="AT45" s="266">
        <v>12735</v>
      </c>
      <c r="AU45" s="266">
        <v>559</v>
      </c>
      <c r="AV45" s="266">
        <v>1971</v>
      </c>
      <c r="AW45" s="266">
        <v>5919</v>
      </c>
      <c r="AX45" s="266">
        <v>4191</v>
      </c>
      <c r="AY45" s="266">
        <v>2544</v>
      </c>
      <c r="AZ45" s="266">
        <v>21851</v>
      </c>
      <c r="BA45" s="266">
        <v>130</v>
      </c>
      <c r="BB45" s="266">
        <v>53</v>
      </c>
      <c r="BC45" s="266">
        <v>894</v>
      </c>
      <c r="BD45" s="266">
        <v>909</v>
      </c>
      <c r="BE45" s="266">
        <v>-4</v>
      </c>
      <c r="BF45" s="266">
        <v>41</v>
      </c>
      <c r="BG45" s="266">
        <v>-577</v>
      </c>
      <c r="BH45" s="266">
        <v>60259</v>
      </c>
      <c r="BI45" s="266">
        <v>4</v>
      </c>
      <c r="BJ45" s="266">
        <v>-94</v>
      </c>
      <c r="BK45" s="266">
        <v>161</v>
      </c>
      <c r="BL45" s="266">
        <v>5137</v>
      </c>
      <c r="BM45" s="266">
        <v>0</v>
      </c>
      <c r="BN45" s="266">
        <v>0</v>
      </c>
      <c r="BO45" s="266">
        <v>95</v>
      </c>
      <c r="BP45" s="266">
        <v>0</v>
      </c>
      <c r="BQ45" s="266">
        <v>-2</v>
      </c>
      <c r="BR45" s="266">
        <v>-3</v>
      </c>
      <c r="BS45" s="266">
        <v>1</v>
      </c>
      <c r="BT45" s="266">
        <v>0</v>
      </c>
      <c r="BU45" s="266">
        <v>5</v>
      </c>
      <c r="BV45" s="266">
        <v>0</v>
      </c>
      <c r="BW45" s="266">
        <v>0</v>
      </c>
      <c r="BX45" s="266">
        <v>0</v>
      </c>
      <c r="BY45" s="266">
        <v>0</v>
      </c>
      <c r="BZ45" s="266">
        <v>0</v>
      </c>
      <c r="CA45" s="266">
        <v>0</v>
      </c>
      <c r="CB45" s="266">
        <v>0</v>
      </c>
      <c r="CC45" s="266">
        <v>0</v>
      </c>
      <c r="CD45" s="266">
        <v>0</v>
      </c>
      <c r="CE45" s="266">
        <v>0</v>
      </c>
      <c r="CF45" s="266">
        <v>0</v>
      </c>
      <c r="CG45" s="266">
        <v>0</v>
      </c>
      <c r="CH45" s="266">
        <v>0</v>
      </c>
      <c r="CI45" s="266">
        <v>0</v>
      </c>
      <c r="CJ45" s="266">
        <v>0</v>
      </c>
      <c r="CK45" s="266">
        <v>0</v>
      </c>
      <c r="CL45" s="266">
        <v>0</v>
      </c>
      <c r="CM45" s="266">
        <v>0</v>
      </c>
      <c r="CN45" s="266">
        <v>0</v>
      </c>
      <c r="CO45" s="266">
        <v>42</v>
      </c>
      <c r="CP45" s="266">
        <v>3</v>
      </c>
      <c r="CQ45" s="266">
        <v>0</v>
      </c>
      <c r="CR45" s="266">
        <v>183</v>
      </c>
      <c r="CS45" s="266">
        <v>0</v>
      </c>
      <c r="CT45" s="266">
        <v>0</v>
      </c>
      <c r="CU45" s="266">
        <v>0</v>
      </c>
      <c r="CV45" s="266">
        <v>0</v>
      </c>
      <c r="CW45" s="266">
        <v>0</v>
      </c>
      <c r="CX45" s="266">
        <v>0</v>
      </c>
      <c r="CY45" s="266">
        <v>0</v>
      </c>
      <c r="CZ45" s="266">
        <v>0</v>
      </c>
      <c r="DA45" s="266">
        <v>0</v>
      </c>
      <c r="DB45" s="266">
        <v>0</v>
      </c>
      <c r="DC45" s="266">
        <v>0</v>
      </c>
      <c r="DD45" s="266">
        <v>0</v>
      </c>
      <c r="DE45" s="266">
        <v>0</v>
      </c>
      <c r="DF45" s="266">
        <v>1</v>
      </c>
      <c r="DG45" s="266">
        <v>0</v>
      </c>
      <c r="DH45" s="267">
        <v>458</v>
      </c>
      <c r="DI45" s="268">
        <v>576904</v>
      </c>
      <c r="DJ45" s="269">
        <v>0</v>
      </c>
      <c r="DK45" s="266">
        <v>9879</v>
      </c>
      <c r="DL45" s="266">
        <v>0</v>
      </c>
      <c r="DM45" s="266">
        <v>0</v>
      </c>
      <c r="DN45" s="266">
        <v>0</v>
      </c>
      <c r="DO45" s="270">
        <v>393</v>
      </c>
      <c r="DP45" s="268">
        <v>10272</v>
      </c>
      <c r="DQ45" s="271">
        <v>587176</v>
      </c>
      <c r="DR45" s="269">
        <v>666</v>
      </c>
      <c r="DS45" s="270">
        <v>48225</v>
      </c>
      <c r="DT45" s="272">
        <v>48891</v>
      </c>
      <c r="DU45" s="268">
        <v>59163</v>
      </c>
      <c r="DV45" s="271">
        <v>636067</v>
      </c>
      <c r="DW45" s="269">
        <v>-318741</v>
      </c>
      <c r="DX45" s="270">
        <v>-180362</v>
      </c>
      <c r="DY45" s="272">
        <v>-499103</v>
      </c>
      <c r="DZ45" s="268">
        <v>-439940</v>
      </c>
      <c r="EA45" s="271">
        <v>136964</v>
      </c>
    </row>
    <row r="46" spans="1:131">
      <c r="A46" s="224">
        <v>41</v>
      </c>
      <c r="B46" s="263" t="s">
        <v>499</v>
      </c>
      <c r="C46" s="264" t="s">
        <v>207</v>
      </c>
      <c r="D46" s="265">
        <v>0</v>
      </c>
      <c r="E46" s="266">
        <v>0</v>
      </c>
      <c r="F46" s="266">
        <v>0</v>
      </c>
      <c r="G46" s="266">
        <v>0</v>
      </c>
      <c r="H46" s="266">
        <v>0</v>
      </c>
      <c r="I46" s="266">
        <v>0</v>
      </c>
      <c r="J46" s="266">
        <v>5</v>
      </c>
      <c r="K46" s="266">
        <v>3104</v>
      </c>
      <c r="L46" s="266">
        <v>910</v>
      </c>
      <c r="M46" s="266">
        <v>0</v>
      </c>
      <c r="N46" s="266">
        <v>0</v>
      </c>
      <c r="O46" s="266">
        <v>2</v>
      </c>
      <c r="P46" s="266">
        <v>0</v>
      </c>
      <c r="Q46" s="266">
        <v>174</v>
      </c>
      <c r="R46" s="266">
        <v>1401</v>
      </c>
      <c r="S46" s="266">
        <v>0</v>
      </c>
      <c r="T46" s="266">
        <v>52</v>
      </c>
      <c r="U46" s="266">
        <v>773</v>
      </c>
      <c r="V46" s="266">
        <v>0</v>
      </c>
      <c r="W46" s="266">
        <v>128</v>
      </c>
      <c r="X46" s="266">
        <v>0</v>
      </c>
      <c r="Y46" s="266">
        <v>0</v>
      </c>
      <c r="Z46" s="266">
        <v>0</v>
      </c>
      <c r="AA46" s="266">
        <v>0</v>
      </c>
      <c r="AB46" s="266">
        <v>225</v>
      </c>
      <c r="AC46" s="266">
        <v>589</v>
      </c>
      <c r="AD46" s="266">
        <v>11</v>
      </c>
      <c r="AE46" s="266">
        <v>0</v>
      </c>
      <c r="AF46" s="266">
        <v>2715</v>
      </c>
      <c r="AG46" s="266">
        <v>856</v>
      </c>
      <c r="AH46" s="266">
        <v>20</v>
      </c>
      <c r="AI46" s="266">
        <v>92</v>
      </c>
      <c r="AJ46" s="266">
        <v>10</v>
      </c>
      <c r="AK46" s="266">
        <v>274</v>
      </c>
      <c r="AL46" s="266">
        <v>619</v>
      </c>
      <c r="AM46" s="266">
        <v>0</v>
      </c>
      <c r="AN46" s="266">
        <v>1858</v>
      </c>
      <c r="AO46" s="266">
        <v>58</v>
      </c>
      <c r="AP46" s="266">
        <v>0</v>
      </c>
      <c r="AQ46" s="266">
        <v>409</v>
      </c>
      <c r="AR46" s="266">
        <v>14565</v>
      </c>
      <c r="AS46" s="266">
        <v>14246</v>
      </c>
      <c r="AT46" s="266">
        <v>42631</v>
      </c>
      <c r="AU46" s="266">
        <v>39965</v>
      </c>
      <c r="AV46" s="266">
        <v>39074</v>
      </c>
      <c r="AW46" s="266">
        <v>35287</v>
      </c>
      <c r="AX46" s="266">
        <v>3978</v>
      </c>
      <c r="AY46" s="266">
        <v>7545</v>
      </c>
      <c r="AZ46" s="266">
        <v>91331</v>
      </c>
      <c r="BA46" s="266">
        <v>5619</v>
      </c>
      <c r="BB46" s="266">
        <v>1300</v>
      </c>
      <c r="BC46" s="266">
        <v>2150</v>
      </c>
      <c r="BD46" s="266">
        <v>12422</v>
      </c>
      <c r="BE46" s="266">
        <v>958</v>
      </c>
      <c r="BF46" s="266">
        <v>32360</v>
      </c>
      <c r="BG46" s="266">
        <v>3428</v>
      </c>
      <c r="BH46" s="266">
        <v>323567</v>
      </c>
      <c r="BI46" s="266">
        <v>1567</v>
      </c>
      <c r="BJ46" s="266">
        <v>10783</v>
      </c>
      <c r="BK46" s="266">
        <v>4139</v>
      </c>
      <c r="BL46" s="266">
        <v>5297</v>
      </c>
      <c r="BM46" s="266">
        <v>0</v>
      </c>
      <c r="BN46" s="266">
        <v>6012</v>
      </c>
      <c r="BO46" s="266">
        <v>4358</v>
      </c>
      <c r="BP46" s="266">
        <v>4999</v>
      </c>
      <c r="BQ46" s="266">
        <v>2363</v>
      </c>
      <c r="BR46" s="266">
        <v>8265</v>
      </c>
      <c r="BS46" s="266">
        <v>341</v>
      </c>
      <c r="BT46" s="266">
        <v>0</v>
      </c>
      <c r="BU46" s="266">
        <v>61</v>
      </c>
      <c r="BV46" s="266">
        <v>2</v>
      </c>
      <c r="BW46" s="266">
        <v>69</v>
      </c>
      <c r="BX46" s="266">
        <v>26</v>
      </c>
      <c r="BY46" s="266">
        <v>0</v>
      </c>
      <c r="BZ46" s="266">
        <v>0</v>
      </c>
      <c r="CA46" s="266">
        <v>0</v>
      </c>
      <c r="CB46" s="266">
        <v>0</v>
      </c>
      <c r="CC46" s="266">
        <v>0</v>
      </c>
      <c r="CD46" s="266">
        <v>0</v>
      </c>
      <c r="CE46" s="266">
        <v>0</v>
      </c>
      <c r="CF46" s="266">
        <v>32</v>
      </c>
      <c r="CG46" s="266">
        <v>0</v>
      </c>
      <c r="CH46" s="266">
        <v>0</v>
      </c>
      <c r="CI46" s="266">
        <v>5</v>
      </c>
      <c r="CJ46" s="266">
        <v>0</v>
      </c>
      <c r="CK46" s="266">
        <v>0</v>
      </c>
      <c r="CL46" s="266">
        <v>0</v>
      </c>
      <c r="CM46" s="266">
        <v>0</v>
      </c>
      <c r="CN46" s="266">
        <v>0</v>
      </c>
      <c r="CO46" s="266">
        <v>96</v>
      </c>
      <c r="CP46" s="266">
        <v>168</v>
      </c>
      <c r="CQ46" s="266">
        <v>0</v>
      </c>
      <c r="CR46" s="266">
        <v>349</v>
      </c>
      <c r="CS46" s="266">
        <v>4295</v>
      </c>
      <c r="CT46" s="266">
        <v>0</v>
      </c>
      <c r="CU46" s="266">
        <v>74</v>
      </c>
      <c r="CV46" s="266">
        <v>172</v>
      </c>
      <c r="CW46" s="266">
        <v>44</v>
      </c>
      <c r="CX46" s="266">
        <v>0</v>
      </c>
      <c r="CY46" s="266">
        <v>0</v>
      </c>
      <c r="CZ46" s="266">
        <v>1881</v>
      </c>
      <c r="DA46" s="266">
        <v>95</v>
      </c>
      <c r="DB46" s="266">
        <v>105</v>
      </c>
      <c r="DC46" s="266">
        <v>451</v>
      </c>
      <c r="DD46" s="266">
        <v>218</v>
      </c>
      <c r="DE46" s="266">
        <v>0</v>
      </c>
      <c r="DF46" s="266">
        <v>129</v>
      </c>
      <c r="DG46" s="266">
        <v>88</v>
      </c>
      <c r="DH46" s="267">
        <v>590</v>
      </c>
      <c r="DI46" s="268">
        <v>741785</v>
      </c>
      <c r="DJ46" s="269">
        <v>94</v>
      </c>
      <c r="DK46" s="266">
        <v>389</v>
      </c>
      <c r="DL46" s="266">
        <v>0</v>
      </c>
      <c r="DM46" s="266">
        <v>0</v>
      </c>
      <c r="DN46" s="266">
        <v>19131</v>
      </c>
      <c r="DO46" s="270">
        <v>-8294</v>
      </c>
      <c r="DP46" s="268">
        <v>11320</v>
      </c>
      <c r="DQ46" s="271">
        <v>753105</v>
      </c>
      <c r="DR46" s="269">
        <v>60162</v>
      </c>
      <c r="DS46" s="270">
        <v>345270</v>
      </c>
      <c r="DT46" s="272">
        <v>405432</v>
      </c>
      <c r="DU46" s="268">
        <v>416752</v>
      </c>
      <c r="DV46" s="271">
        <v>1158537</v>
      </c>
      <c r="DW46" s="269">
        <v>-156914</v>
      </c>
      <c r="DX46" s="270">
        <v>-404735</v>
      </c>
      <c r="DY46" s="272">
        <v>-561649</v>
      </c>
      <c r="DZ46" s="268">
        <v>-144897</v>
      </c>
      <c r="EA46" s="271">
        <v>596888</v>
      </c>
    </row>
    <row r="47" spans="1:131">
      <c r="A47" s="224">
        <v>42</v>
      </c>
      <c r="B47" s="263" t="s">
        <v>500</v>
      </c>
      <c r="C47" s="264" t="s">
        <v>501</v>
      </c>
      <c r="D47" s="265">
        <v>0</v>
      </c>
      <c r="E47" s="266">
        <v>0</v>
      </c>
      <c r="F47" s="266">
        <v>0</v>
      </c>
      <c r="G47" s="266">
        <v>0</v>
      </c>
      <c r="H47" s="266">
        <v>5</v>
      </c>
      <c r="I47" s="266">
        <v>0</v>
      </c>
      <c r="J47" s="266">
        <v>0</v>
      </c>
      <c r="K47" s="266">
        <v>0</v>
      </c>
      <c r="L47" s="266">
        <v>0</v>
      </c>
      <c r="M47" s="266">
        <v>0</v>
      </c>
      <c r="N47" s="266">
        <v>0</v>
      </c>
      <c r="O47" s="266">
        <v>0</v>
      </c>
      <c r="P47" s="266">
        <v>0</v>
      </c>
      <c r="Q47" s="266">
        <v>9</v>
      </c>
      <c r="R47" s="266">
        <v>147</v>
      </c>
      <c r="S47" s="266">
        <v>0</v>
      </c>
      <c r="T47" s="266">
        <v>0</v>
      </c>
      <c r="U47" s="266">
        <v>0</v>
      </c>
      <c r="V47" s="266">
        <v>0</v>
      </c>
      <c r="W47" s="266">
        <v>0</v>
      </c>
      <c r="X47" s="266">
        <v>0</v>
      </c>
      <c r="Y47" s="266">
        <v>0</v>
      </c>
      <c r="Z47" s="266">
        <v>0</v>
      </c>
      <c r="AA47" s="266">
        <v>0</v>
      </c>
      <c r="AB47" s="266">
        <v>0</v>
      </c>
      <c r="AC47" s="266">
        <v>0</v>
      </c>
      <c r="AD47" s="266">
        <v>0</v>
      </c>
      <c r="AE47" s="266">
        <v>0</v>
      </c>
      <c r="AF47" s="266">
        <v>0</v>
      </c>
      <c r="AG47" s="266">
        <v>0</v>
      </c>
      <c r="AH47" s="266">
        <v>0</v>
      </c>
      <c r="AI47" s="266">
        <v>0</v>
      </c>
      <c r="AJ47" s="266">
        <v>22</v>
      </c>
      <c r="AK47" s="266">
        <v>0</v>
      </c>
      <c r="AL47" s="266">
        <v>0</v>
      </c>
      <c r="AM47" s="266">
        <v>0</v>
      </c>
      <c r="AN47" s="266">
        <v>0</v>
      </c>
      <c r="AO47" s="266">
        <v>15</v>
      </c>
      <c r="AP47" s="266">
        <v>0</v>
      </c>
      <c r="AQ47" s="266">
        <v>0</v>
      </c>
      <c r="AR47" s="266">
        <v>0</v>
      </c>
      <c r="AS47" s="266">
        <v>5490</v>
      </c>
      <c r="AT47" s="266">
        <v>1126</v>
      </c>
      <c r="AU47" s="266">
        <v>372</v>
      </c>
      <c r="AV47" s="266">
        <v>362</v>
      </c>
      <c r="AW47" s="266">
        <v>0</v>
      </c>
      <c r="AX47" s="266">
        <v>0</v>
      </c>
      <c r="AY47" s="266">
        <v>4</v>
      </c>
      <c r="AZ47" s="266">
        <v>0</v>
      </c>
      <c r="BA47" s="266">
        <v>0</v>
      </c>
      <c r="BB47" s="266">
        <v>0</v>
      </c>
      <c r="BC47" s="266">
        <v>0</v>
      </c>
      <c r="BD47" s="266">
        <v>21</v>
      </c>
      <c r="BE47" s="266">
        <v>0</v>
      </c>
      <c r="BF47" s="266">
        <v>0</v>
      </c>
      <c r="BG47" s="266">
        <v>0</v>
      </c>
      <c r="BH47" s="266">
        <v>0</v>
      </c>
      <c r="BI47" s="266">
        <v>377</v>
      </c>
      <c r="BJ47" s="266">
        <v>0</v>
      </c>
      <c r="BK47" s="266">
        <v>1455</v>
      </c>
      <c r="BL47" s="266">
        <v>3382</v>
      </c>
      <c r="BM47" s="266">
        <v>0</v>
      </c>
      <c r="BN47" s="266">
        <v>51082</v>
      </c>
      <c r="BO47" s="266">
        <v>60182</v>
      </c>
      <c r="BP47" s="266">
        <v>53507</v>
      </c>
      <c r="BQ47" s="266">
        <v>18153</v>
      </c>
      <c r="BR47" s="266">
        <v>24243</v>
      </c>
      <c r="BS47" s="266">
        <v>0</v>
      </c>
      <c r="BT47" s="266">
        <v>0</v>
      </c>
      <c r="BU47" s="266">
        <v>0</v>
      </c>
      <c r="BV47" s="266">
        <v>0</v>
      </c>
      <c r="BW47" s="266">
        <v>0</v>
      </c>
      <c r="BX47" s="266">
        <v>0</v>
      </c>
      <c r="BY47" s="266">
        <v>0</v>
      </c>
      <c r="BZ47" s="266">
        <v>0</v>
      </c>
      <c r="CA47" s="266">
        <v>79</v>
      </c>
      <c r="CB47" s="266">
        <v>20</v>
      </c>
      <c r="CC47" s="266">
        <v>15</v>
      </c>
      <c r="CD47" s="266">
        <v>0</v>
      </c>
      <c r="CE47" s="266">
        <v>0</v>
      </c>
      <c r="CF47" s="266">
        <v>112</v>
      </c>
      <c r="CG47" s="266">
        <v>0</v>
      </c>
      <c r="CH47" s="266">
        <v>0</v>
      </c>
      <c r="CI47" s="266">
        <v>2</v>
      </c>
      <c r="CJ47" s="266">
        <v>0</v>
      </c>
      <c r="CK47" s="266">
        <v>0</v>
      </c>
      <c r="CL47" s="266">
        <v>0</v>
      </c>
      <c r="CM47" s="266">
        <v>0</v>
      </c>
      <c r="CN47" s="266">
        <v>0</v>
      </c>
      <c r="CO47" s="266">
        <v>0</v>
      </c>
      <c r="CP47" s="266">
        <v>2</v>
      </c>
      <c r="CQ47" s="266">
        <v>0</v>
      </c>
      <c r="CR47" s="266">
        <v>0</v>
      </c>
      <c r="CS47" s="266">
        <v>0</v>
      </c>
      <c r="CT47" s="266">
        <v>0</v>
      </c>
      <c r="CU47" s="266">
        <v>0</v>
      </c>
      <c r="CV47" s="266">
        <v>0</v>
      </c>
      <c r="CW47" s="266">
        <v>0</v>
      </c>
      <c r="CX47" s="266">
        <v>49</v>
      </c>
      <c r="CY47" s="266">
        <v>0</v>
      </c>
      <c r="CZ47" s="266">
        <v>120</v>
      </c>
      <c r="DA47" s="266">
        <v>0</v>
      </c>
      <c r="DB47" s="266">
        <v>0</v>
      </c>
      <c r="DC47" s="266">
        <v>0</v>
      </c>
      <c r="DD47" s="266">
        <v>0</v>
      </c>
      <c r="DE47" s="266">
        <v>0</v>
      </c>
      <c r="DF47" s="266">
        <v>0</v>
      </c>
      <c r="DG47" s="266">
        <v>0</v>
      </c>
      <c r="DH47" s="267">
        <v>131</v>
      </c>
      <c r="DI47" s="268">
        <v>220484</v>
      </c>
      <c r="DJ47" s="269">
        <v>0</v>
      </c>
      <c r="DK47" s="266">
        <v>2033</v>
      </c>
      <c r="DL47" s="266">
        <v>28</v>
      </c>
      <c r="DM47" s="266">
        <v>16</v>
      </c>
      <c r="DN47" s="266">
        <v>2327</v>
      </c>
      <c r="DO47" s="270">
        <v>5217</v>
      </c>
      <c r="DP47" s="268">
        <v>9621</v>
      </c>
      <c r="DQ47" s="271">
        <v>230105</v>
      </c>
      <c r="DR47" s="269">
        <v>293</v>
      </c>
      <c r="DS47" s="270">
        <v>107541</v>
      </c>
      <c r="DT47" s="272">
        <v>107834</v>
      </c>
      <c r="DU47" s="268">
        <v>117455</v>
      </c>
      <c r="DV47" s="271">
        <v>337939</v>
      </c>
      <c r="DW47" s="269">
        <v>-18656</v>
      </c>
      <c r="DX47" s="270">
        <v>-76068</v>
      </c>
      <c r="DY47" s="272">
        <v>-94724</v>
      </c>
      <c r="DZ47" s="268">
        <v>22731</v>
      </c>
      <c r="EA47" s="271">
        <v>243215</v>
      </c>
    </row>
    <row r="48" spans="1:131">
      <c r="A48" s="224">
        <v>43</v>
      </c>
      <c r="B48" s="263" t="s">
        <v>502</v>
      </c>
      <c r="C48" s="264" t="s">
        <v>217</v>
      </c>
      <c r="D48" s="265">
        <v>304</v>
      </c>
      <c r="E48" s="266">
        <v>106</v>
      </c>
      <c r="F48" s="266">
        <v>1</v>
      </c>
      <c r="G48" s="266">
        <v>3</v>
      </c>
      <c r="H48" s="266">
        <v>26</v>
      </c>
      <c r="I48" s="266">
        <v>0</v>
      </c>
      <c r="J48" s="266">
        <v>294</v>
      </c>
      <c r="K48" s="266">
        <v>6310</v>
      </c>
      <c r="L48" s="266">
        <v>21990</v>
      </c>
      <c r="M48" s="266">
        <v>194</v>
      </c>
      <c r="N48" s="266">
        <v>0</v>
      </c>
      <c r="O48" s="266">
        <v>31</v>
      </c>
      <c r="P48" s="266">
        <v>236</v>
      </c>
      <c r="Q48" s="266">
        <v>1517</v>
      </c>
      <c r="R48" s="266">
        <v>7061</v>
      </c>
      <c r="S48" s="266">
        <v>282</v>
      </c>
      <c r="T48" s="266">
        <v>330</v>
      </c>
      <c r="U48" s="266">
        <v>181</v>
      </c>
      <c r="V48" s="266">
        <v>0</v>
      </c>
      <c r="W48" s="266">
        <v>1308</v>
      </c>
      <c r="X48" s="266">
        <v>28</v>
      </c>
      <c r="Y48" s="266">
        <v>1640</v>
      </c>
      <c r="Z48" s="266">
        <v>353</v>
      </c>
      <c r="AA48" s="266">
        <v>47</v>
      </c>
      <c r="AB48" s="266">
        <v>2743</v>
      </c>
      <c r="AC48" s="266">
        <v>7101</v>
      </c>
      <c r="AD48" s="266">
        <v>369</v>
      </c>
      <c r="AE48" s="266">
        <v>58</v>
      </c>
      <c r="AF48" s="266">
        <v>2692</v>
      </c>
      <c r="AG48" s="266">
        <v>10288</v>
      </c>
      <c r="AH48" s="266">
        <v>205</v>
      </c>
      <c r="AI48" s="266">
        <v>1645</v>
      </c>
      <c r="AJ48" s="266">
        <v>1249</v>
      </c>
      <c r="AK48" s="266">
        <v>3638</v>
      </c>
      <c r="AL48" s="266">
        <v>1726</v>
      </c>
      <c r="AM48" s="266">
        <v>29</v>
      </c>
      <c r="AN48" s="266">
        <v>188</v>
      </c>
      <c r="AO48" s="266">
        <v>5166</v>
      </c>
      <c r="AP48" s="266">
        <v>69</v>
      </c>
      <c r="AQ48" s="266">
        <v>481</v>
      </c>
      <c r="AR48" s="266">
        <v>1385</v>
      </c>
      <c r="AS48" s="266">
        <v>12058</v>
      </c>
      <c r="AT48" s="266">
        <v>88775</v>
      </c>
      <c r="AU48" s="266">
        <v>26194</v>
      </c>
      <c r="AV48" s="266">
        <v>64045</v>
      </c>
      <c r="AW48" s="266">
        <v>67264</v>
      </c>
      <c r="AX48" s="266">
        <v>3404</v>
      </c>
      <c r="AY48" s="266">
        <v>4449</v>
      </c>
      <c r="AZ48" s="266">
        <v>55712</v>
      </c>
      <c r="BA48" s="266">
        <v>3798</v>
      </c>
      <c r="BB48" s="266">
        <v>1108</v>
      </c>
      <c r="BC48" s="266">
        <v>2419</v>
      </c>
      <c r="BD48" s="266">
        <v>5963</v>
      </c>
      <c r="BE48" s="266">
        <v>2790</v>
      </c>
      <c r="BF48" s="266">
        <v>19748</v>
      </c>
      <c r="BG48" s="266">
        <v>2413</v>
      </c>
      <c r="BH48" s="266">
        <v>111422</v>
      </c>
      <c r="BI48" s="266">
        <v>2803</v>
      </c>
      <c r="BJ48" s="266">
        <v>782</v>
      </c>
      <c r="BK48" s="266">
        <v>5223</v>
      </c>
      <c r="BL48" s="266">
        <v>8293</v>
      </c>
      <c r="BM48" s="266">
        <v>15</v>
      </c>
      <c r="BN48" s="266">
        <v>18493</v>
      </c>
      <c r="BO48" s="266">
        <v>11247</v>
      </c>
      <c r="BP48" s="266">
        <v>40308</v>
      </c>
      <c r="BQ48" s="266">
        <v>4502</v>
      </c>
      <c r="BR48" s="266">
        <v>2471</v>
      </c>
      <c r="BS48" s="266">
        <v>415</v>
      </c>
      <c r="BT48" s="266">
        <v>539</v>
      </c>
      <c r="BU48" s="266">
        <v>230</v>
      </c>
      <c r="BV48" s="266">
        <v>51</v>
      </c>
      <c r="BW48" s="266">
        <v>16653</v>
      </c>
      <c r="BX48" s="266">
        <v>4735</v>
      </c>
      <c r="BY48" s="266">
        <v>199</v>
      </c>
      <c r="BZ48" s="266">
        <v>35</v>
      </c>
      <c r="CA48" s="266">
        <v>231</v>
      </c>
      <c r="CB48" s="266">
        <v>1127</v>
      </c>
      <c r="CC48" s="266">
        <v>132</v>
      </c>
      <c r="CD48" s="266">
        <v>1202</v>
      </c>
      <c r="CE48" s="266">
        <v>0</v>
      </c>
      <c r="CF48" s="266">
        <v>591</v>
      </c>
      <c r="CG48" s="266">
        <v>12</v>
      </c>
      <c r="CH48" s="266">
        <v>380</v>
      </c>
      <c r="CI48" s="266">
        <v>814</v>
      </c>
      <c r="CJ48" s="266">
        <v>3</v>
      </c>
      <c r="CK48" s="266">
        <v>589</v>
      </c>
      <c r="CL48" s="266">
        <v>13</v>
      </c>
      <c r="CM48" s="266">
        <v>208</v>
      </c>
      <c r="CN48" s="266">
        <v>32</v>
      </c>
      <c r="CO48" s="266">
        <v>96</v>
      </c>
      <c r="CP48" s="266">
        <v>4278</v>
      </c>
      <c r="CQ48" s="266">
        <v>206</v>
      </c>
      <c r="CR48" s="266">
        <v>459</v>
      </c>
      <c r="CS48" s="266">
        <v>676</v>
      </c>
      <c r="CT48" s="266">
        <v>9</v>
      </c>
      <c r="CU48" s="266">
        <v>281</v>
      </c>
      <c r="CV48" s="266">
        <v>252</v>
      </c>
      <c r="CW48" s="266">
        <v>483</v>
      </c>
      <c r="CX48" s="266">
        <v>449</v>
      </c>
      <c r="CY48" s="266">
        <v>3</v>
      </c>
      <c r="CZ48" s="266">
        <v>4472</v>
      </c>
      <c r="DA48" s="266">
        <v>558</v>
      </c>
      <c r="DB48" s="266">
        <v>153</v>
      </c>
      <c r="DC48" s="266">
        <v>3556</v>
      </c>
      <c r="DD48" s="266">
        <v>1233</v>
      </c>
      <c r="DE48" s="266">
        <v>71</v>
      </c>
      <c r="DF48" s="266">
        <v>1813</v>
      </c>
      <c r="DG48" s="266">
        <v>36</v>
      </c>
      <c r="DH48" s="267">
        <v>1471</v>
      </c>
      <c r="DI48" s="268">
        <v>695719</v>
      </c>
      <c r="DJ48" s="269">
        <v>2165</v>
      </c>
      <c r="DK48" s="266">
        <v>16431</v>
      </c>
      <c r="DL48" s="266">
        <v>0</v>
      </c>
      <c r="DM48" s="266">
        <v>892</v>
      </c>
      <c r="DN48" s="266">
        <v>28339</v>
      </c>
      <c r="DO48" s="270">
        <v>-391</v>
      </c>
      <c r="DP48" s="268">
        <v>47436</v>
      </c>
      <c r="DQ48" s="271">
        <v>743155</v>
      </c>
      <c r="DR48" s="269">
        <v>62660</v>
      </c>
      <c r="DS48" s="270">
        <v>366363</v>
      </c>
      <c r="DT48" s="272">
        <v>429023</v>
      </c>
      <c r="DU48" s="268">
        <v>476459</v>
      </c>
      <c r="DV48" s="271">
        <v>1172178</v>
      </c>
      <c r="DW48" s="269">
        <v>-78863</v>
      </c>
      <c r="DX48" s="270">
        <v>-222522</v>
      </c>
      <c r="DY48" s="272">
        <v>-301385</v>
      </c>
      <c r="DZ48" s="268">
        <v>175074</v>
      </c>
      <c r="EA48" s="271">
        <v>870793</v>
      </c>
    </row>
    <row r="49" spans="1:131">
      <c r="A49" s="224">
        <v>44</v>
      </c>
      <c r="B49" s="263" t="s">
        <v>503</v>
      </c>
      <c r="C49" s="264" t="s">
        <v>504</v>
      </c>
      <c r="D49" s="265">
        <v>0</v>
      </c>
      <c r="E49" s="266">
        <v>0</v>
      </c>
      <c r="F49" s="266">
        <v>0</v>
      </c>
      <c r="G49" s="266">
        <v>0</v>
      </c>
      <c r="H49" s="266">
        <v>0</v>
      </c>
      <c r="I49" s="266">
        <v>0</v>
      </c>
      <c r="J49" s="266">
        <v>35</v>
      </c>
      <c r="K49" s="266">
        <v>0</v>
      </c>
      <c r="L49" s="266">
        <v>0</v>
      </c>
      <c r="M49" s="266">
        <v>0</v>
      </c>
      <c r="N49" s="266">
        <v>0</v>
      </c>
      <c r="O49" s="266">
        <v>0</v>
      </c>
      <c r="P49" s="266">
        <v>0</v>
      </c>
      <c r="Q49" s="266">
        <v>4</v>
      </c>
      <c r="R49" s="266">
        <v>1323</v>
      </c>
      <c r="S49" s="266">
        <v>0</v>
      </c>
      <c r="T49" s="266">
        <v>0</v>
      </c>
      <c r="U49" s="266">
        <v>0</v>
      </c>
      <c r="V49" s="266">
        <v>0</v>
      </c>
      <c r="W49" s="266">
        <v>0</v>
      </c>
      <c r="X49" s="266">
        <v>0</v>
      </c>
      <c r="Y49" s="266">
        <v>0</v>
      </c>
      <c r="Z49" s="266">
        <v>0</v>
      </c>
      <c r="AA49" s="266">
        <v>0</v>
      </c>
      <c r="AB49" s="266">
        <v>0</v>
      </c>
      <c r="AC49" s="266">
        <v>20</v>
      </c>
      <c r="AD49" s="266">
        <v>0</v>
      </c>
      <c r="AE49" s="266">
        <v>0</v>
      </c>
      <c r="AF49" s="266">
        <v>704</v>
      </c>
      <c r="AG49" s="266">
        <v>0</v>
      </c>
      <c r="AH49" s="266">
        <v>0</v>
      </c>
      <c r="AI49" s="266">
        <v>276</v>
      </c>
      <c r="AJ49" s="266">
        <v>4</v>
      </c>
      <c r="AK49" s="266">
        <v>984</v>
      </c>
      <c r="AL49" s="266">
        <v>301</v>
      </c>
      <c r="AM49" s="266">
        <v>0</v>
      </c>
      <c r="AN49" s="266">
        <v>0</v>
      </c>
      <c r="AO49" s="266">
        <v>833</v>
      </c>
      <c r="AP49" s="266">
        <v>0</v>
      </c>
      <c r="AQ49" s="266">
        <v>0</v>
      </c>
      <c r="AR49" s="266">
        <v>25</v>
      </c>
      <c r="AS49" s="266">
        <v>333</v>
      </c>
      <c r="AT49" s="266">
        <v>1256</v>
      </c>
      <c r="AU49" s="266">
        <v>163707</v>
      </c>
      <c r="AV49" s="266">
        <v>69718</v>
      </c>
      <c r="AW49" s="266">
        <v>29951</v>
      </c>
      <c r="AX49" s="266">
        <v>517</v>
      </c>
      <c r="AY49" s="266">
        <v>319</v>
      </c>
      <c r="AZ49" s="266">
        <v>23035</v>
      </c>
      <c r="BA49" s="266">
        <v>2934</v>
      </c>
      <c r="BB49" s="266">
        <v>152</v>
      </c>
      <c r="BC49" s="266">
        <v>1</v>
      </c>
      <c r="BD49" s="266">
        <v>878</v>
      </c>
      <c r="BE49" s="266">
        <v>73</v>
      </c>
      <c r="BF49" s="266">
        <v>1926</v>
      </c>
      <c r="BG49" s="266">
        <v>337</v>
      </c>
      <c r="BH49" s="266">
        <v>113513</v>
      </c>
      <c r="BI49" s="266">
        <v>2444</v>
      </c>
      <c r="BJ49" s="266">
        <v>891</v>
      </c>
      <c r="BK49" s="266">
        <v>9865</v>
      </c>
      <c r="BL49" s="266">
        <v>121</v>
      </c>
      <c r="BM49" s="266">
        <v>0</v>
      </c>
      <c r="BN49" s="266">
        <v>3970</v>
      </c>
      <c r="BO49" s="266">
        <v>8410</v>
      </c>
      <c r="BP49" s="266">
        <v>407</v>
      </c>
      <c r="BQ49" s="266">
        <v>2485</v>
      </c>
      <c r="BR49" s="266">
        <v>2820</v>
      </c>
      <c r="BS49" s="266">
        <v>0</v>
      </c>
      <c r="BT49" s="266">
        <v>0</v>
      </c>
      <c r="BU49" s="266">
        <v>3621</v>
      </c>
      <c r="BV49" s="266">
        <v>0</v>
      </c>
      <c r="BW49" s="266">
        <v>17</v>
      </c>
      <c r="BX49" s="266">
        <v>12</v>
      </c>
      <c r="BY49" s="266">
        <v>0</v>
      </c>
      <c r="BZ49" s="266">
        <v>0</v>
      </c>
      <c r="CA49" s="266">
        <v>0</v>
      </c>
      <c r="CB49" s="266">
        <v>0</v>
      </c>
      <c r="CC49" s="266">
        <v>130</v>
      </c>
      <c r="CD49" s="266">
        <v>4</v>
      </c>
      <c r="CE49" s="266">
        <v>0</v>
      </c>
      <c r="CF49" s="266">
        <v>3</v>
      </c>
      <c r="CG49" s="266">
        <v>11</v>
      </c>
      <c r="CH49" s="266">
        <v>18</v>
      </c>
      <c r="CI49" s="266">
        <v>152</v>
      </c>
      <c r="CJ49" s="266">
        <v>5</v>
      </c>
      <c r="CK49" s="266">
        <v>0</v>
      </c>
      <c r="CL49" s="266">
        <v>3</v>
      </c>
      <c r="CM49" s="266">
        <v>0</v>
      </c>
      <c r="CN49" s="266">
        <v>0</v>
      </c>
      <c r="CO49" s="266">
        <v>7</v>
      </c>
      <c r="CP49" s="266">
        <v>284</v>
      </c>
      <c r="CQ49" s="266">
        <v>0</v>
      </c>
      <c r="CR49" s="266">
        <v>0</v>
      </c>
      <c r="CS49" s="266">
        <v>0</v>
      </c>
      <c r="CT49" s="266">
        <v>0</v>
      </c>
      <c r="CU49" s="266">
        <v>0</v>
      </c>
      <c r="CV49" s="266">
        <v>0</v>
      </c>
      <c r="CW49" s="266">
        <v>0</v>
      </c>
      <c r="CX49" s="266">
        <v>3</v>
      </c>
      <c r="CY49" s="266">
        <v>0</v>
      </c>
      <c r="CZ49" s="266">
        <v>41246</v>
      </c>
      <c r="DA49" s="266">
        <v>259</v>
      </c>
      <c r="DB49" s="266">
        <v>0</v>
      </c>
      <c r="DC49" s="266">
        <v>0</v>
      </c>
      <c r="DD49" s="266">
        <v>0</v>
      </c>
      <c r="DE49" s="266">
        <v>0</v>
      </c>
      <c r="DF49" s="266">
        <v>21</v>
      </c>
      <c r="DG49" s="266">
        <v>0</v>
      </c>
      <c r="DH49" s="267">
        <v>0</v>
      </c>
      <c r="DI49" s="268">
        <v>490368</v>
      </c>
      <c r="DJ49" s="269">
        <v>0</v>
      </c>
      <c r="DK49" s="266">
        <v>812</v>
      </c>
      <c r="DL49" s="266">
        <v>0</v>
      </c>
      <c r="DM49" s="266">
        <v>7727</v>
      </c>
      <c r="DN49" s="266">
        <v>391603</v>
      </c>
      <c r="DO49" s="270">
        <v>3609</v>
      </c>
      <c r="DP49" s="268">
        <v>403751</v>
      </c>
      <c r="DQ49" s="271">
        <v>894119</v>
      </c>
      <c r="DR49" s="269">
        <v>349991</v>
      </c>
      <c r="DS49" s="270">
        <v>405548</v>
      </c>
      <c r="DT49" s="272">
        <v>755539</v>
      </c>
      <c r="DU49" s="268">
        <v>1159290</v>
      </c>
      <c r="DV49" s="271">
        <v>1649658</v>
      </c>
      <c r="DW49" s="269">
        <v>-157252</v>
      </c>
      <c r="DX49" s="270">
        <v>-518531</v>
      </c>
      <c r="DY49" s="272">
        <v>-675783</v>
      </c>
      <c r="DZ49" s="268">
        <v>483507</v>
      </c>
      <c r="EA49" s="271">
        <v>973875</v>
      </c>
    </row>
    <row r="50" spans="1:131">
      <c r="A50" s="224">
        <v>45</v>
      </c>
      <c r="B50" s="263" t="s">
        <v>505</v>
      </c>
      <c r="C50" s="264" t="s">
        <v>506</v>
      </c>
      <c r="D50" s="265">
        <v>0</v>
      </c>
      <c r="E50" s="266">
        <v>0</v>
      </c>
      <c r="F50" s="266">
        <v>0</v>
      </c>
      <c r="G50" s="266">
        <v>1</v>
      </c>
      <c r="H50" s="266">
        <v>0</v>
      </c>
      <c r="I50" s="266">
        <v>0</v>
      </c>
      <c r="J50" s="266">
        <v>33</v>
      </c>
      <c r="K50" s="266">
        <v>0</v>
      </c>
      <c r="L50" s="266">
        <v>0</v>
      </c>
      <c r="M50" s="266">
        <v>0</v>
      </c>
      <c r="N50" s="266">
        <v>0</v>
      </c>
      <c r="O50" s="266">
        <v>0</v>
      </c>
      <c r="P50" s="266">
        <v>0</v>
      </c>
      <c r="Q50" s="266">
        <v>7</v>
      </c>
      <c r="R50" s="266">
        <v>66</v>
      </c>
      <c r="S50" s="266">
        <v>0</v>
      </c>
      <c r="T50" s="266">
        <v>0</v>
      </c>
      <c r="U50" s="266">
        <v>0</v>
      </c>
      <c r="V50" s="266">
        <v>0</v>
      </c>
      <c r="W50" s="266">
        <v>0</v>
      </c>
      <c r="X50" s="266">
        <v>0</v>
      </c>
      <c r="Y50" s="266">
        <v>0</v>
      </c>
      <c r="Z50" s="266">
        <v>0</v>
      </c>
      <c r="AA50" s="266">
        <v>0</v>
      </c>
      <c r="AB50" s="266">
        <v>0</v>
      </c>
      <c r="AC50" s="266">
        <v>0</v>
      </c>
      <c r="AD50" s="266">
        <v>11</v>
      </c>
      <c r="AE50" s="266">
        <v>3</v>
      </c>
      <c r="AF50" s="266">
        <v>4688</v>
      </c>
      <c r="AG50" s="266">
        <v>0</v>
      </c>
      <c r="AH50" s="266">
        <v>0</v>
      </c>
      <c r="AI50" s="266">
        <v>87</v>
      </c>
      <c r="AJ50" s="266">
        <v>8</v>
      </c>
      <c r="AK50" s="266">
        <v>859</v>
      </c>
      <c r="AL50" s="266">
        <v>371</v>
      </c>
      <c r="AM50" s="266">
        <v>0</v>
      </c>
      <c r="AN50" s="266">
        <v>1</v>
      </c>
      <c r="AO50" s="266">
        <v>742</v>
      </c>
      <c r="AP50" s="266">
        <v>164</v>
      </c>
      <c r="AQ50" s="266">
        <v>30</v>
      </c>
      <c r="AR50" s="266">
        <v>222</v>
      </c>
      <c r="AS50" s="266">
        <v>12</v>
      </c>
      <c r="AT50" s="266">
        <v>749</v>
      </c>
      <c r="AU50" s="266">
        <v>5978</v>
      </c>
      <c r="AV50" s="266">
        <v>259786</v>
      </c>
      <c r="AW50" s="266">
        <v>3432</v>
      </c>
      <c r="AX50" s="266">
        <v>1154</v>
      </c>
      <c r="AY50" s="266">
        <v>332</v>
      </c>
      <c r="AZ50" s="266">
        <v>4216</v>
      </c>
      <c r="BA50" s="266">
        <v>193</v>
      </c>
      <c r="BB50" s="266">
        <v>135</v>
      </c>
      <c r="BC50" s="266">
        <v>4</v>
      </c>
      <c r="BD50" s="266">
        <v>297</v>
      </c>
      <c r="BE50" s="266">
        <v>68</v>
      </c>
      <c r="BF50" s="266">
        <v>1587</v>
      </c>
      <c r="BG50" s="266">
        <v>147</v>
      </c>
      <c r="BH50" s="266">
        <v>10454</v>
      </c>
      <c r="BI50" s="266">
        <v>220</v>
      </c>
      <c r="BJ50" s="266">
        <v>143</v>
      </c>
      <c r="BK50" s="266">
        <v>1536</v>
      </c>
      <c r="BL50" s="266">
        <v>39</v>
      </c>
      <c r="BM50" s="266">
        <v>0</v>
      </c>
      <c r="BN50" s="266">
        <v>19</v>
      </c>
      <c r="BO50" s="266">
        <v>19</v>
      </c>
      <c r="BP50" s="266">
        <v>65</v>
      </c>
      <c r="BQ50" s="266">
        <v>106</v>
      </c>
      <c r="BR50" s="266">
        <v>4</v>
      </c>
      <c r="BS50" s="266">
        <v>0</v>
      </c>
      <c r="BT50" s="266">
        <v>13</v>
      </c>
      <c r="BU50" s="266">
        <v>87</v>
      </c>
      <c r="BV50" s="266">
        <v>0</v>
      </c>
      <c r="BW50" s="266">
        <v>17</v>
      </c>
      <c r="BX50" s="266">
        <v>7</v>
      </c>
      <c r="BY50" s="266">
        <v>0</v>
      </c>
      <c r="BZ50" s="266">
        <v>0</v>
      </c>
      <c r="CA50" s="266">
        <v>0</v>
      </c>
      <c r="CB50" s="266">
        <v>0</v>
      </c>
      <c r="CC50" s="266">
        <v>9</v>
      </c>
      <c r="CD50" s="266">
        <v>17</v>
      </c>
      <c r="CE50" s="266">
        <v>0</v>
      </c>
      <c r="CF50" s="266">
        <v>38</v>
      </c>
      <c r="CG50" s="266">
        <v>6</v>
      </c>
      <c r="CH50" s="266">
        <v>12</v>
      </c>
      <c r="CI50" s="266">
        <v>56</v>
      </c>
      <c r="CJ50" s="266">
        <v>4</v>
      </c>
      <c r="CK50" s="266">
        <v>3</v>
      </c>
      <c r="CL50" s="266">
        <v>0</v>
      </c>
      <c r="CM50" s="266">
        <v>0</v>
      </c>
      <c r="CN50" s="266">
        <v>2</v>
      </c>
      <c r="CO50" s="266">
        <v>0</v>
      </c>
      <c r="CP50" s="266">
        <v>15</v>
      </c>
      <c r="CQ50" s="266">
        <v>0</v>
      </c>
      <c r="CR50" s="266">
        <v>0</v>
      </c>
      <c r="CS50" s="266">
        <v>0</v>
      </c>
      <c r="CT50" s="266">
        <v>0</v>
      </c>
      <c r="CU50" s="266">
        <v>0</v>
      </c>
      <c r="CV50" s="266">
        <v>0</v>
      </c>
      <c r="CW50" s="266">
        <v>0</v>
      </c>
      <c r="CX50" s="266">
        <v>54</v>
      </c>
      <c r="CY50" s="266">
        <v>0</v>
      </c>
      <c r="CZ50" s="266">
        <v>61309</v>
      </c>
      <c r="DA50" s="266">
        <v>19</v>
      </c>
      <c r="DB50" s="266">
        <v>0</v>
      </c>
      <c r="DC50" s="266">
        <v>0</v>
      </c>
      <c r="DD50" s="266">
        <v>0</v>
      </c>
      <c r="DE50" s="266">
        <v>2</v>
      </c>
      <c r="DF50" s="266">
        <v>22</v>
      </c>
      <c r="DG50" s="266">
        <v>0</v>
      </c>
      <c r="DH50" s="267">
        <v>0</v>
      </c>
      <c r="DI50" s="268">
        <v>359680</v>
      </c>
      <c r="DJ50" s="269">
        <v>0</v>
      </c>
      <c r="DK50" s="266">
        <v>461</v>
      </c>
      <c r="DL50" s="266">
        <v>0</v>
      </c>
      <c r="DM50" s="266">
        <v>4898</v>
      </c>
      <c r="DN50" s="266">
        <v>1133771</v>
      </c>
      <c r="DO50" s="270">
        <v>9448</v>
      </c>
      <c r="DP50" s="268">
        <v>1148578</v>
      </c>
      <c r="DQ50" s="271">
        <v>1508258</v>
      </c>
      <c r="DR50" s="269">
        <v>672972</v>
      </c>
      <c r="DS50" s="270">
        <v>800321</v>
      </c>
      <c r="DT50" s="272">
        <v>1473293</v>
      </c>
      <c r="DU50" s="268">
        <v>2621871</v>
      </c>
      <c r="DV50" s="271">
        <v>2981551</v>
      </c>
      <c r="DW50" s="269">
        <v>-176962</v>
      </c>
      <c r="DX50" s="270">
        <v>-826574</v>
      </c>
      <c r="DY50" s="272">
        <v>-1003536</v>
      </c>
      <c r="DZ50" s="268">
        <v>1618335</v>
      </c>
      <c r="EA50" s="271">
        <v>1978015</v>
      </c>
    </row>
    <row r="51" spans="1:131">
      <c r="A51" s="224">
        <v>46</v>
      </c>
      <c r="B51" s="263" t="s">
        <v>507</v>
      </c>
      <c r="C51" s="264" t="s">
        <v>508</v>
      </c>
      <c r="D51" s="265">
        <v>0</v>
      </c>
      <c r="E51" s="266">
        <v>0</v>
      </c>
      <c r="F51" s="266">
        <v>236</v>
      </c>
      <c r="G51" s="266">
        <v>0</v>
      </c>
      <c r="H51" s="266">
        <v>0</v>
      </c>
      <c r="I51" s="266">
        <v>0</v>
      </c>
      <c r="J51" s="266">
        <v>0</v>
      </c>
      <c r="K51" s="266">
        <v>0</v>
      </c>
      <c r="L51" s="266">
        <v>0</v>
      </c>
      <c r="M51" s="266">
        <v>0</v>
      </c>
      <c r="N51" s="266">
        <v>0</v>
      </c>
      <c r="O51" s="266">
        <v>0</v>
      </c>
      <c r="P51" s="266">
        <v>0</v>
      </c>
      <c r="Q51" s="266">
        <v>0</v>
      </c>
      <c r="R51" s="266">
        <v>0</v>
      </c>
      <c r="S51" s="266">
        <v>0</v>
      </c>
      <c r="T51" s="266">
        <v>0</v>
      </c>
      <c r="U51" s="266">
        <v>0</v>
      </c>
      <c r="V51" s="266">
        <v>0</v>
      </c>
      <c r="W51" s="266">
        <v>0</v>
      </c>
      <c r="X51" s="266">
        <v>0</v>
      </c>
      <c r="Y51" s="266">
        <v>0</v>
      </c>
      <c r="Z51" s="266">
        <v>0</v>
      </c>
      <c r="AA51" s="266">
        <v>0</v>
      </c>
      <c r="AB51" s="266">
        <v>0</v>
      </c>
      <c r="AC51" s="266">
        <v>0</v>
      </c>
      <c r="AD51" s="266">
        <v>0</v>
      </c>
      <c r="AE51" s="266">
        <v>0</v>
      </c>
      <c r="AF51" s="266">
        <v>0</v>
      </c>
      <c r="AG51" s="266">
        <v>0</v>
      </c>
      <c r="AH51" s="266">
        <v>0</v>
      </c>
      <c r="AI51" s="266">
        <v>0</v>
      </c>
      <c r="AJ51" s="266">
        <v>0</v>
      </c>
      <c r="AK51" s="266">
        <v>0</v>
      </c>
      <c r="AL51" s="266">
        <v>0</v>
      </c>
      <c r="AM51" s="266">
        <v>0</v>
      </c>
      <c r="AN51" s="266">
        <v>0</v>
      </c>
      <c r="AO51" s="266">
        <v>0</v>
      </c>
      <c r="AP51" s="266">
        <v>0</v>
      </c>
      <c r="AQ51" s="266">
        <v>0</v>
      </c>
      <c r="AR51" s="266">
        <v>0</v>
      </c>
      <c r="AS51" s="266">
        <v>11</v>
      </c>
      <c r="AT51" s="266">
        <v>16</v>
      </c>
      <c r="AU51" s="266">
        <v>3640</v>
      </c>
      <c r="AV51" s="266">
        <v>9718</v>
      </c>
      <c r="AW51" s="266">
        <v>122229</v>
      </c>
      <c r="AX51" s="266">
        <v>48</v>
      </c>
      <c r="AY51" s="266">
        <v>0</v>
      </c>
      <c r="AZ51" s="266">
        <v>2005</v>
      </c>
      <c r="BA51" s="266">
        <v>0</v>
      </c>
      <c r="BB51" s="266">
        <v>55</v>
      </c>
      <c r="BC51" s="266">
        <v>0</v>
      </c>
      <c r="BD51" s="266">
        <v>372</v>
      </c>
      <c r="BE51" s="266">
        <v>170</v>
      </c>
      <c r="BF51" s="266">
        <v>865</v>
      </c>
      <c r="BG51" s="266">
        <v>69</v>
      </c>
      <c r="BH51" s="266">
        <v>4178</v>
      </c>
      <c r="BI51" s="266">
        <v>116</v>
      </c>
      <c r="BJ51" s="266">
        <v>580</v>
      </c>
      <c r="BK51" s="266">
        <v>18</v>
      </c>
      <c r="BL51" s="266">
        <v>219</v>
      </c>
      <c r="BM51" s="266">
        <v>2</v>
      </c>
      <c r="BN51" s="266">
        <v>143</v>
      </c>
      <c r="BO51" s="266">
        <v>368</v>
      </c>
      <c r="BP51" s="266">
        <v>0</v>
      </c>
      <c r="BQ51" s="266">
        <v>28</v>
      </c>
      <c r="BR51" s="266">
        <v>0</v>
      </c>
      <c r="BS51" s="266">
        <v>0</v>
      </c>
      <c r="BT51" s="266">
        <v>0</v>
      </c>
      <c r="BU51" s="266">
        <v>33</v>
      </c>
      <c r="BV51" s="266">
        <v>10</v>
      </c>
      <c r="BW51" s="266">
        <v>7792</v>
      </c>
      <c r="BX51" s="266">
        <v>763</v>
      </c>
      <c r="BY51" s="266">
        <v>19</v>
      </c>
      <c r="BZ51" s="266">
        <v>0</v>
      </c>
      <c r="CA51" s="266">
        <v>0</v>
      </c>
      <c r="CB51" s="266">
        <v>0</v>
      </c>
      <c r="CC51" s="266">
        <v>0</v>
      </c>
      <c r="CD51" s="266">
        <v>3</v>
      </c>
      <c r="CE51" s="266">
        <v>0</v>
      </c>
      <c r="CF51" s="266">
        <v>6</v>
      </c>
      <c r="CG51" s="266">
        <v>2</v>
      </c>
      <c r="CH51" s="266">
        <v>14</v>
      </c>
      <c r="CI51" s="266">
        <v>44</v>
      </c>
      <c r="CJ51" s="266">
        <v>6</v>
      </c>
      <c r="CK51" s="266">
        <v>14</v>
      </c>
      <c r="CL51" s="266">
        <v>5</v>
      </c>
      <c r="CM51" s="266">
        <v>0</v>
      </c>
      <c r="CN51" s="266">
        <v>15</v>
      </c>
      <c r="CO51" s="266">
        <v>265</v>
      </c>
      <c r="CP51" s="266">
        <v>2621</v>
      </c>
      <c r="CQ51" s="266">
        <v>0</v>
      </c>
      <c r="CR51" s="266">
        <v>0</v>
      </c>
      <c r="CS51" s="266">
        <v>34467</v>
      </c>
      <c r="CT51" s="266">
        <v>579</v>
      </c>
      <c r="CU51" s="266">
        <v>1493</v>
      </c>
      <c r="CV51" s="266">
        <v>1040</v>
      </c>
      <c r="CW51" s="266">
        <v>0</v>
      </c>
      <c r="CX51" s="266">
        <v>874</v>
      </c>
      <c r="CY51" s="266">
        <v>0</v>
      </c>
      <c r="CZ51" s="266">
        <v>20144</v>
      </c>
      <c r="DA51" s="266">
        <v>539</v>
      </c>
      <c r="DB51" s="266">
        <v>6</v>
      </c>
      <c r="DC51" s="266">
        <v>0</v>
      </c>
      <c r="DD51" s="266">
        <v>3</v>
      </c>
      <c r="DE51" s="266">
        <v>1936</v>
      </c>
      <c r="DF51" s="266">
        <v>225</v>
      </c>
      <c r="DG51" s="266">
        <v>2308</v>
      </c>
      <c r="DH51" s="267">
        <v>0</v>
      </c>
      <c r="DI51" s="268">
        <v>220312</v>
      </c>
      <c r="DJ51" s="269">
        <v>168</v>
      </c>
      <c r="DK51" s="266">
        <v>6389</v>
      </c>
      <c r="DL51" s="266">
        <v>15</v>
      </c>
      <c r="DM51" s="266">
        <v>21883</v>
      </c>
      <c r="DN51" s="266">
        <v>295257</v>
      </c>
      <c r="DO51" s="270">
        <v>5089</v>
      </c>
      <c r="DP51" s="268">
        <v>328801</v>
      </c>
      <c r="DQ51" s="271">
        <v>549113</v>
      </c>
      <c r="DR51" s="269">
        <v>65064</v>
      </c>
      <c r="DS51" s="270">
        <v>952235</v>
      </c>
      <c r="DT51" s="272">
        <v>1017299</v>
      </c>
      <c r="DU51" s="268">
        <v>1346100</v>
      </c>
      <c r="DV51" s="271">
        <v>1566412</v>
      </c>
      <c r="DW51" s="269">
        <v>-141609</v>
      </c>
      <c r="DX51" s="270">
        <v>-232678</v>
      </c>
      <c r="DY51" s="272">
        <v>-374287</v>
      </c>
      <c r="DZ51" s="268">
        <v>971813</v>
      </c>
      <c r="EA51" s="271">
        <v>1192125</v>
      </c>
    </row>
    <row r="52" spans="1:131">
      <c r="A52" s="224">
        <v>47</v>
      </c>
      <c r="B52" s="263" t="s">
        <v>509</v>
      </c>
      <c r="C52" s="264" t="s">
        <v>510</v>
      </c>
      <c r="D52" s="265">
        <v>0</v>
      </c>
      <c r="E52" s="266">
        <v>0</v>
      </c>
      <c r="F52" s="266">
        <v>0</v>
      </c>
      <c r="G52" s="266">
        <v>0</v>
      </c>
      <c r="H52" s="266">
        <v>0</v>
      </c>
      <c r="I52" s="266">
        <v>0</v>
      </c>
      <c r="J52" s="266">
        <v>0</v>
      </c>
      <c r="K52" s="266">
        <v>0</v>
      </c>
      <c r="L52" s="266">
        <v>0</v>
      </c>
      <c r="M52" s="266">
        <v>0</v>
      </c>
      <c r="N52" s="266">
        <v>0</v>
      </c>
      <c r="O52" s="266">
        <v>0</v>
      </c>
      <c r="P52" s="266">
        <v>0</v>
      </c>
      <c r="Q52" s="266">
        <v>0</v>
      </c>
      <c r="R52" s="266">
        <v>0</v>
      </c>
      <c r="S52" s="266">
        <v>0</v>
      </c>
      <c r="T52" s="266">
        <v>0</v>
      </c>
      <c r="U52" s="266">
        <v>0</v>
      </c>
      <c r="V52" s="266">
        <v>0</v>
      </c>
      <c r="W52" s="266">
        <v>0</v>
      </c>
      <c r="X52" s="266">
        <v>0</v>
      </c>
      <c r="Y52" s="266">
        <v>0</v>
      </c>
      <c r="Z52" s="266">
        <v>0</v>
      </c>
      <c r="AA52" s="266">
        <v>0</v>
      </c>
      <c r="AB52" s="266">
        <v>0</v>
      </c>
      <c r="AC52" s="266">
        <v>0</v>
      </c>
      <c r="AD52" s="266">
        <v>0</v>
      </c>
      <c r="AE52" s="266">
        <v>0</v>
      </c>
      <c r="AF52" s="266">
        <v>0</v>
      </c>
      <c r="AG52" s="266">
        <v>0</v>
      </c>
      <c r="AH52" s="266">
        <v>0</v>
      </c>
      <c r="AI52" s="266">
        <v>0</v>
      </c>
      <c r="AJ52" s="266">
        <v>0</v>
      </c>
      <c r="AK52" s="266">
        <v>0</v>
      </c>
      <c r="AL52" s="266">
        <v>0</v>
      </c>
      <c r="AM52" s="266">
        <v>0</v>
      </c>
      <c r="AN52" s="266">
        <v>0</v>
      </c>
      <c r="AO52" s="266">
        <v>0</v>
      </c>
      <c r="AP52" s="266">
        <v>0</v>
      </c>
      <c r="AQ52" s="266">
        <v>0</v>
      </c>
      <c r="AR52" s="266">
        <v>0</v>
      </c>
      <c r="AS52" s="266">
        <v>0</v>
      </c>
      <c r="AT52" s="266">
        <v>954</v>
      </c>
      <c r="AU52" s="266">
        <v>1962</v>
      </c>
      <c r="AV52" s="266">
        <v>13336</v>
      </c>
      <c r="AW52" s="266">
        <v>137390</v>
      </c>
      <c r="AX52" s="266">
        <v>50903</v>
      </c>
      <c r="AY52" s="266">
        <v>6864</v>
      </c>
      <c r="AZ52" s="266">
        <v>67987</v>
      </c>
      <c r="BA52" s="266">
        <v>25373</v>
      </c>
      <c r="BB52" s="266">
        <v>15708</v>
      </c>
      <c r="BC52" s="266">
        <v>4701</v>
      </c>
      <c r="BD52" s="266">
        <v>46457</v>
      </c>
      <c r="BE52" s="266">
        <v>18851</v>
      </c>
      <c r="BF52" s="266">
        <v>0</v>
      </c>
      <c r="BG52" s="266">
        <v>0</v>
      </c>
      <c r="BH52" s="266">
        <v>128629</v>
      </c>
      <c r="BI52" s="266">
        <v>0</v>
      </c>
      <c r="BJ52" s="266">
        <v>3858</v>
      </c>
      <c r="BK52" s="266">
        <v>339</v>
      </c>
      <c r="BL52" s="266">
        <v>770</v>
      </c>
      <c r="BM52" s="266">
        <v>0</v>
      </c>
      <c r="BN52" s="266">
        <v>0</v>
      </c>
      <c r="BO52" s="266">
        <v>0</v>
      </c>
      <c r="BP52" s="266">
        <v>0</v>
      </c>
      <c r="BQ52" s="266">
        <v>0</v>
      </c>
      <c r="BR52" s="266">
        <v>0</v>
      </c>
      <c r="BS52" s="266">
        <v>0</v>
      </c>
      <c r="BT52" s="266">
        <v>0</v>
      </c>
      <c r="BU52" s="266">
        <v>0</v>
      </c>
      <c r="BV52" s="266">
        <v>0</v>
      </c>
      <c r="BW52" s="266">
        <v>0</v>
      </c>
      <c r="BX52" s="266">
        <v>0</v>
      </c>
      <c r="BY52" s="266">
        <v>0</v>
      </c>
      <c r="BZ52" s="266">
        <v>0</v>
      </c>
      <c r="CA52" s="266">
        <v>0</v>
      </c>
      <c r="CB52" s="266">
        <v>0</v>
      </c>
      <c r="CC52" s="266">
        <v>0</v>
      </c>
      <c r="CD52" s="266">
        <v>0</v>
      </c>
      <c r="CE52" s="266">
        <v>0</v>
      </c>
      <c r="CF52" s="266">
        <v>0</v>
      </c>
      <c r="CG52" s="266">
        <v>0</v>
      </c>
      <c r="CH52" s="266">
        <v>0</v>
      </c>
      <c r="CI52" s="266">
        <v>2</v>
      </c>
      <c r="CJ52" s="266">
        <v>0</v>
      </c>
      <c r="CK52" s="266">
        <v>0</v>
      </c>
      <c r="CL52" s="266">
        <v>0</v>
      </c>
      <c r="CM52" s="266">
        <v>0</v>
      </c>
      <c r="CN52" s="266">
        <v>0</v>
      </c>
      <c r="CO52" s="266">
        <v>0</v>
      </c>
      <c r="CP52" s="266">
        <v>0</v>
      </c>
      <c r="CQ52" s="266">
        <v>0</v>
      </c>
      <c r="CR52" s="266">
        <v>106</v>
      </c>
      <c r="CS52" s="266">
        <v>0</v>
      </c>
      <c r="CT52" s="266">
        <v>0</v>
      </c>
      <c r="CU52" s="266">
        <v>0</v>
      </c>
      <c r="CV52" s="266">
        <v>0</v>
      </c>
      <c r="CW52" s="266">
        <v>0</v>
      </c>
      <c r="CX52" s="266">
        <v>0</v>
      </c>
      <c r="CY52" s="266">
        <v>0</v>
      </c>
      <c r="CZ52" s="266">
        <v>16995</v>
      </c>
      <c r="DA52" s="266">
        <v>0</v>
      </c>
      <c r="DB52" s="266">
        <v>0</v>
      </c>
      <c r="DC52" s="266">
        <v>0</v>
      </c>
      <c r="DD52" s="266">
        <v>0</v>
      </c>
      <c r="DE52" s="266">
        <v>0</v>
      </c>
      <c r="DF52" s="266">
        <v>0</v>
      </c>
      <c r="DG52" s="266">
        <v>0</v>
      </c>
      <c r="DH52" s="267">
        <v>0</v>
      </c>
      <c r="DI52" s="268">
        <v>541185</v>
      </c>
      <c r="DJ52" s="269">
        <v>0</v>
      </c>
      <c r="DK52" s="266">
        <v>107</v>
      </c>
      <c r="DL52" s="266">
        <v>0</v>
      </c>
      <c r="DM52" s="266">
        <v>0</v>
      </c>
      <c r="DN52" s="266">
        <v>0</v>
      </c>
      <c r="DO52" s="270">
        <v>2742</v>
      </c>
      <c r="DP52" s="268">
        <v>2849</v>
      </c>
      <c r="DQ52" s="271">
        <v>544034</v>
      </c>
      <c r="DR52" s="269">
        <v>0</v>
      </c>
      <c r="DS52" s="270">
        <v>180048</v>
      </c>
      <c r="DT52" s="272">
        <v>180048</v>
      </c>
      <c r="DU52" s="268">
        <v>182897</v>
      </c>
      <c r="DV52" s="271">
        <v>724082</v>
      </c>
      <c r="DW52" s="269">
        <v>-257361</v>
      </c>
      <c r="DX52" s="270">
        <v>-180124</v>
      </c>
      <c r="DY52" s="272">
        <v>-437485</v>
      </c>
      <c r="DZ52" s="268">
        <v>-254588</v>
      </c>
      <c r="EA52" s="271">
        <v>286597</v>
      </c>
    </row>
    <row r="53" spans="1:131">
      <c r="A53" s="224">
        <v>48</v>
      </c>
      <c r="B53" s="263" t="s">
        <v>511</v>
      </c>
      <c r="C53" s="264" t="s">
        <v>512</v>
      </c>
      <c r="D53" s="265">
        <v>0</v>
      </c>
      <c r="E53" s="266">
        <v>0</v>
      </c>
      <c r="F53" s="266">
        <v>0</v>
      </c>
      <c r="G53" s="266">
        <v>0</v>
      </c>
      <c r="H53" s="266">
        <v>0</v>
      </c>
      <c r="I53" s="266">
        <v>0</v>
      </c>
      <c r="J53" s="266">
        <v>1</v>
      </c>
      <c r="K53" s="266">
        <v>1</v>
      </c>
      <c r="L53" s="266">
        <v>2</v>
      </c>
      <c r="M53" s="266">
        <v>0</v>
      </c>
      <c r="N53" s="266">
        <v>0</v>
      </c>
      <c r="O53" s="266">
        <v>0</v>
      </c>
      <c r="P53" s="266">
        <v>0</v>
      </c>
      <c r="Q53" s="266">
        <v>0</v>
      </c>
      <c r="R53" s="266">
        <v>3</v>
      </c>
      <c r="S53" s="266">
        <v>0</v>
      </c>
      <c r="T53" s="266">
        <v>5</v>
      </c>
      <c r="U53" s="266">
        <v>265</v>
      </c>
      <c r="V53" s="266">
        <v>0</v>
      </c>
      <c r="W53" s="266">
        <v>0</v>
      </c>
      <c r="X53" s="266">
        <v>0</v>
      </c>
      <c r="Y53" s="266">
        <v>0</v>
      </c>
      <c r="Z53" s="266">
        <v>0</v>
      </c>
      <c r="AA53" s="266">
        <v>0</v>
      </c>
      <c r="AB53" s="266">
        <v>3</v>
      </c>
      <c r="AC53" s="266">
        <v>1</v>
      </c>
      <c r="AD53" s="266">
        <v>1</v>
      </c>
      <c r="AE53" s="266">
        <v>0</v>
      </c>
      <c r="AF53" s="266">
        <v>0</v>
      </c>
      <c r="AG53" s="266">
        <v>1</v>
      </c>
      <c r="AH53" s="266">
        <v>0</v>
      </c>
      <c r="AI53" s="266">
        <v>0</v>
      </c>
      <c r="AJ53" s="266">
        <v>0</v>
      </c>
      <c r="AK53" s="266">
        <v>0</v>
      </c>
      <c r="AL53" s="266">
        <v>0</v>
      </c>
      <c r="AM53" s="266">
        <v>0</v>
      </c>
      <c r="AN53" s="266">
        <v>1</v>
      </c>
      <c r="AO53" s="266">
        <v>0</v>
      </c>
      <c r="AP53" s="266">
        <v>1</v>
      </c>
      <c r="AQ53" s="266">
        <v>0</v>
      </c>
      <c r="AR53" s="266">
        <v>31</v>
      </c>
      <c r="AS53" s="266">
        <v>1</v>
      </c>
      <c r="AT53" s="266">
        <v>8117</v>
      </c>
      <c r="AU53" s="266">
        <v>12589</v>
      </c>
      <c r="AV53" s="266">
        <v>11353</v>
      </c>
      <c r="AW53" s="266">
        <v>32257</v>
      </c>
      <c r="AX53" s="266">
        <v>25577</v>
      </c>
      <c r="AY53" s="266">
        <v>31650</v>
      </c>
      <c r="AZ53" s="266">
        <v>34157</v>
      </c>
      <c r="BA53" s="266">
        <v>3359</v>
      </c>
      <c r="BB53" s="266">
        <v>8748</v>
      </c>
      <c r="BC53" s="266">
        <v>4081</v>
      </c>
      <c r="BD53" s="266">
        <v>19269</v>
      </c>
      <c r="BE53" s="266">
        <v>5637</v>
      </c>
      <c r="BF53" s="266">
        <v>2795</v>
      </c>
      <c r="BG53" s="266">
        <v>143</v>
      </c>
      <c r="BH53" s="266">
        <v>97466</v>
      </c>
      <c r="BI53" s="266">
        <v>59</v>
      </c>
      <c r="BJ53" s="266">
        <v>432</v>
      </c>
      <c r="BK53" s="266">
        <v>513</v>
      </c>
      <c r="BL53" s="266">
        <v>287</v>
      </c>
      <c r="BM53" s="266">
        <v>0</v>
      </c>
      <c r="BN53" s="266">
        <v>655</v>
      </c>
      <c r="BO53" s="266">
        <v>220</v>
      </c>
      <c r="BP53" s="266">
        <v>95</v>
      </c>
      <c r="BQ53" s="266">
        <v>28</v>
      </c>
      <c r="BR53" s="266">
        <v>3</v>
      </c>
      <c r="BS53" s="266">
        <v>8</v>
      </c>
      <c r="BT53" s="266">
        <v>1</v>
      </c>
      <c r="BU53" s="266">
        <v>7</v>
      </c>
      <c r="BV53" s="266">
        <v>0</v>
      </c>
      <c r="BW53" s="266">
        <v>55</v>
      </c>
      <c r="BX53" s="266">
        <v>97</v>
      </c>
      <c r="BY53" s="266">
        <v>74</v>
      </c>
      <c r="BZ53" s="266">
        <v>0</v>
      </c>
      <c r="CA53" s="266">
        <v>0</v>
      </c>
      <c r="CB53" s="266">
        <v>0</v>
      </c>
      <c r="CC53" s="266">
        <v>6</v>
      </c>
      <c r="CD53" s="266">
        <v>0</v>
      </c>
      <c r="CE53" s="266">
        <v>0</v>
      </c>
      <c r="CF53" s="266">
        <v>1</v>
      </c>
      <c r="CG53" s="266">
        <v>0</v>
      </c>
      <c r="CH53" s="266">
        <v>0</v>
      </c>
      <c r="CI53" s="266">
        <v>8</v>
      </c>
      <c r="CJ53" s="266">
        <v>2</v>
      </c>
      <c r="CK53" s="266">
        <v>220</v>
      </c>
      <c r="CL53" s="266">
        <v>533</v>
      </c>
      <c r="CM53" s="266">
        <v>1057</v>
      </c>
      <c r="CN53" s="266">
        <v>31</v>
      </c>
      <c r="CO53" s="266">
        <v>920</v>
      </c>
      <c r="CP53" s="266">
        <v>1788</v>
      </c>
      <c r="CQ53" s="266">
        <v>47</v>
      </c>
      <c r="CR53" s="266">
        <v>8406</v>
      </c>
      <c r="CS53" s="266">
        <v>3</v>
      </c>
      <c r="CT53" s="266">
        <v>0</v>
      </c>
      <c r="CU53" s="266">
        <v>5</v>
      </c>
      <c r="CV53" s="266">
        <v>0</v>
      </c>
      <c r="CW53" s="266">
        <v>0</v>
      </c>
      <c r="CX53" s="266">
        <v>4</v>
      </c>
      <c r="CY53" s="266">
        <v>0</v>
      </c>
      <c r="CZ53" s="266">
        <v>45069</v>
      </c>
      <c r="DA53" s="266">
        <v>95</v>
      </c>
      <c r="DB53" s="266">
        <v>0</v>
      </c>
      <c r="DC53" s="266">
        <v>0</v>
      </c>
      <c r="DD53" s="266">
        <v>1</v>
      </c>
      <c r="DE53" s="266">
        <v>0</v>
      </c>
      <c r="DF53" s="266">
        <v>37</v>
      </c>
      <c r="DG53" s="266">
        <v>3361</v>
      </c>
      <c r="DH53" s="267">
        <v>0</v>
      </c>
      <c r="DI53" s="268">
        <v>361643</v>
      </c>
      <c r="DJ53" s="269">
        <v>39</v>
      </c>
      <c r="DK53" s="266">
        <v>9292</v>
      </c>
      <c r="DL53" s="266">
        <v>0</v>
      </c>
      <c r="DM53" s="266">
        <v>0</v>
      </c>
      <c r="DN53" s="266">
        <v>0</v>
      </c>
      <c r="DO53" s="270">
        <v>642</v>
      </c>
      <c r="DP53" s="268">
        <v>9973</v>
      </c>
      <c r="DQ53" s="271">
        <v>371616</v>
      </c>
      <c r="DR53" s="269">
        <v>8798</v>
      </c>
      <c r="DS53" s="270">
        <v>39416</v>
      </c>
      <c r="DT53" s="272">
        <v>48214</v>
      </c>
      <c r="DU53" s="268">
        <v>58187</v>
      </c>
      <c r="DV53" s="271">
        <v>419830</v>
      </c>
      <c r="DW53" s="269">
        <v>-84768</v>
      </c>
      <c r="DX53" s="270">
        <v>-189565</v>
      </c>
      <c r="DY53" s="272">
        <v>-274333</v>
      </c>
      <c r="DZ53" s="268">
        <v>-216146</v>
      </c>
      <c r="EA53" s="271">
        <v>145497</v>
      </c>
    </row>
    <row r="54" spans="1:131">
      <c r="A54" s="224">
        <v>49</v>
      </c>
      <c r="B54" s="263" t="s">
        <v>513</v>
      </c>
      <c r="C54" s="264" t="s">
        <v>514</v>
      </c>
      <c r="D54" s="265">
        <v>0</v>
      </c>
      <c r="E54" s="266">
        <v>2</v>
      </c>
      <c r="F54" s="266">
        <v>0</v>
      </c>
      <c r="G54" s="266">
        <v>0</v>
      </c>
      <c r="H54" s="266">
        <v>20</v>
      </c>
      <c r="I54" s="266">
        <v>0</v>
      </c>
      <c r="J54" s="266">
        <v>3</v>
      </c>
      <c r="K54" s="266">
        <v>0</v>
      </c>
      <c r="L54" s="266">
        <v>0</v>
      </c>
      <c r="M54" s="266">
        <v>0</v>
      </c>
      <c r="N54" s="266">
        <v>0</v>
      </c>
      <c r="O54" s="266">
        <v>0</v>
      </c>
      <c r="P54" s="266">
        <v>0</v>
      </c>
      <c r="Q54" s="266">
        <v>4</v>
      </c>
      <c r="R54" s="266">
        <v>23</v>
      </c>
      <c r="S54" s="266">
        <v>0</v>
      </c>
      <c r="T54" s="266">
        <v>0</v>
      </c>
      <c r="U54" s="266">
        <v>0</v>
      </c>
      <c r="V54" s="266">
        <v>0</v>
      </c>
      <c r="W54" s="266">
        <v>0</v>
      </c>
      <c r="X54" s="266">
        <v>0</v>
      </c>
      <c r="Y54" s="266">
        <v>0</v>
      </c>
      <c r="Z54" s="266">
        <v>0</v>
      </c>
      <c r="AA54" s="266">
        <v>0</v>
      </c>
      <c r="AB54" s="266">
        <v>0</v>
      </c>
      <c r="AC54" s="266">
        <v>0</v>
      </c>
      <c r="AD54" s="266">
        <v>0</v>
      </c>
      <c r="AE54" s="266">
        <v>0</v>
      </c>
      <c r="AF54" s="266">
        <v>8</v>
      </c>
      <c r="AG54" s="266">
        <v>0</v>
      </c>
      <c r="AH54" s="266">
        <v>0</v>
      </c>
      <c r="AI54" s="266">
        <v>0</v>
      </c>
      <c r="AJ54" s="266">
        <v>1</v>
      </c>
      <c r="AK54" s="266">
        <v>0</v>
      </c>
      <c r="AL54" s="266">
        <v>0</v>
      </c>
      <c r="AM54" s="266">
        <v>0</v>
      </c>
      <c r="AN54" s="266">
        <v>0</v>
      </c>
      <c r="AO54" s="266">
        <v>0</v>
      </c>
      <c r="AP54" s="266">
        <v>0</v>
      </c>
      <c r="AQ54" s="266">
        <v>0</v>
      </c>
      <c r="AR54" s="266">
        <v>3</v>
      </c>
      <c r="AS54" s="266">
        <v>262</v>
      </c>
      <c r="AT54" s="266">
        <v>314</v>
      </c>
      <c r="AU54" s="266">
        <v>25074</v>
      </c>
      <c r="AV54" s="266">
        <v>39194</v>
      </c>
      <c r="AW54" s="266">
        <v>19302</v>
      </c>
      <c r="AX54" s="266">
        <v>0</v>
      </c>
      <c r="AY54" s="266">
        <v>157</v>
      </c>
      <c r="AZ54" s="266">
        <v>268818</v>
      </c>
      <c r="BA54" s="266">
        <v>2201</v>
      </c>
      <c r="BB54" s="266">
        <v>738</v>
      </c>
      <c r="BC54" s="266">
        <v>762</v>
      </c>
      <c r="BD54" s="266">
        <v>1557</v>
      </c>
      <c r="BE54" s="266">
        <v>862</v>
      </c>
      <c r="BF54" s="266">
        <v>109927</v>
      </c>
      <c r="BG54" s="266">
        <v>2930</v>
      </c>
      <c r="BH54" s="266">
        <v>313692</v>
      </c>
      <c r="BI54" s="266">
        <v>1202</v>
      </c>
      <c r="BJ54" s="266">
        <v>1015</v>
      </c>
      <c r="BK54" s="266">
        <v>2996</v>
      </c>
      <c r="BL54" s="266">
        <v>17</v>
      </c>
      <c r="BM54" s="266">
        <v>0</v>
      </c>
      <c r="BN54" s="266">
        <v>1156</v>
      </c>
      <c r="BO54" s="266">
        <v>1874</v>
      </c>
      <c r="BP54" s="266">
        <v>1938</v>
      </c>
      <c r="BQ54" s="266">
        <v>830</v>
      </c>
      <c r="BR54" s="266">
        <v>1758</v>
      </c>
      <c r="BS54" s="266">
        <v>0</v>
      </c>
      <c r="BT54" s="266">
        <v>0</v>
      </c>
      <c r="BU54" s="266">
        <v>0</v>
      </c>
      <c r="BV54" s="266">
        <v>0</v>
      </c>
      <c r="BW54" s="266">
        <v>1</v>
      </c>
      <c r="BX54" s="266">
        <v>0</v>
      </c>
      <c r="BY54" s="266">
        <v>0</v>
      </c>
      <c r="BZ54" s="266">
        <v>0</v>
      </c>
      <c r="CA54" s="266">
        <v>0</v>
      </c>
      <c r="CB54" s="266">
        <v>0</v>
      </c>
      <c r="CC54" s="266">
        <v>31</v>
      </c>
      <c r="CD54" s="266">
        <v>0</v>
      </c>
      <c r="CE54" s="266">
        <v>5</v>
      </c>
      <c r="CF54" s="266">
        <v>0</v>
      </c>
      <c r="CG54" s="266">
        <v>0</v>
      </c>
      <c r="CH54" s="266">
        <v>3</v>
      </c>
      <c r="CI54" s="266">
        <v>0</v>
      </c>
      <c r="CJ54" s="266">
        <v>0</v>
      </c>
      <c r="CK54" s="266">
        <v>1</v>
      </c>
      <c r="CL54" s="266">
        <v>0</v>
      </c>
      <c r="CM54" s="266">
        <v>0</v>
      </c>
      <c r="CN54" s="266">
        <v>0</v>
      </c>
      <c r="CO54" s="266">
        <v>0</v>
      </c>
      <c r="CP54" s="266">
        <v>1</v>
      </c>
      <c r="CQ54" s="266">
        <v>0</v>
      </c>
      <c r="CR54" s="266">
        <v>0</v>
      </c>
      <c r="CS54" s="266">
        <v>0</v>
      </c>
      <c r="CT54" s="266">
        <v>0</v>
      </c>
      <c r="CU54" s="266">
        <v>0</v>
      </c>
      <c r="CV54" s="266">
        <v>0</v>
      </c>
      <c r="CW54" s="266">
        <v>0</v>
      </c>
      <c r="CX54" s="266">
        <v>0</v>
      </c>
      <c r="CY54" s="266">
        <v>0</v>
      </c>
      <c r="CZ54" s="266">
        <v>17497</v>
      </c>
      <c r="DA54" s="266">
        <v>0</v>
      </c>
      <c r="DB54" s="266">
        <v>0</v>
      </c>
      <c r="DC54" s="266">
        <v>0</v>
      </c>
      <c r="DD54" s="266">
        <v>0</v>
      </c>
      <c r="DE54" s="266">
        <v>0</v>
      </c>
      <c r="DF54" s="266">
        <v>6</v>
      </c>
      <c r="DG54" s="266">
        <v>0</v>
      </c>
      <c r="DH54" s="267">
        <v>20</v>
      </c>
      <c r="DI54" s="268">
        <v>816205</v>
      </c>
      <c r="DJ54" s="269">
        <v>1</v>
      </c>
      <c r="DK54" s="266">
        <v>497</v>
      </c>
      <c r="DL54" s="266">
        <v>0</v>
      </c>
      <c r="DM54" s="266">
        <v>3826</v>
      </c>
      <c r="DN54" s="266">
        <v>302519</v>
      </c>
      <c r="DO54" s="270">
        <v>4486</v>
      </c>
      <c r="DP54" s="268">
        <v>311329</v>
      </c>
      <c r="DQ54" s="271">
        <v>1127534</v>
      </c>
      <c r="DR54" s="269">
        <v>437587</v>
      </c>
      <c r="DS54" s="270">
        <v>711668</v>
      </c>
      <c r="DT54" s="272">
        <v>1149255</v>
      </c>
      <c r="DU54" s="268">
        <v>1460584</v>
      </c>
      <c r="DV54" s="271">
        <v>2276789</v>
      </c>
      <c r="DW54" s="269">
        <v>-178189</v>
      </c>
      <c r="DX54" s="270">
        <v>-513392</v>
      </c>
      <c r="DY54" s="272">
        <v>-691581</v>
      </c>
      <c r="DZ54" s="268">
        <v>769003</v>
      </c>
      <c r="EA54" s="271">
        <v>1585208</v>
      </c>
    </row>
    <row r="55" spans="1:131">
      <c r="A55" s="224">
        <v>50</v>
      </c>
      <c r="B55" s="263" t="s">
        <v>515</v>
      </c>
      <c r="C55" s="264" t="s">
        <v>516</v>
      </c>
      <c r="D55" s="265">
        <v>0</v>
      </c>
      <c r="E55" s="266">
        <v>0</v>
      </c>
      <c r="F55" s="266">
        <v>0</v>
      </c>
      <c r="G55" s="266">
        <v>0</v>
      </c>
      <c r="H55" s="266">
        <v>0</v>
      </c>
      <c r="I55" s="266">
        <v>0</v>
      </c>
      <c r="J55" s="266">
        <v>0</v>
      </c>
      <c r="K55" s="266">
        <v>0</v>
      </c>
      <c r="L55" s="266">
        <v>0</v>
      </c>
      <c r="M55" s="266">
        <v>0</v>
      </c>
      <c r="N55" s="266">
        <v>0</v>
      </c>
      <c r="O55" s="266">
        <v>0</v>
      </c>
      <c r="P55" s="266">
        <v>0</v>
      </c>
      <c r="Q55" s="266">
        <v>0</v>
      </c>
      <c r="R55" s="266">
        <v>0</v>
      </c>
      <c r="S55" s="266">
        <v>0</v>
      </c>
      <c r="T55" s="266">
        <v>0</v>
      </c>
      <c r="U55" s="266">
        <v>0</v>
      </c>
      <c r="V55" s="266">
        <v>0</v>
      </c>
      <c r="W55" s="266">
        <v>0</v>
      </c>
      <c r="X55" s="266">
        <v>0</v>
      </c>
      <c r="Y55" s="266">
        <v>0</v>
      </c>
      <c r="Z55" s="266">
        <v>0</v>
      </c>
      <c r="AA55" s="266">
        <v>0</v>
      </c>
      <c r="AB55" s="266">
        <v>0</v>
      </c>
      <c r="AC55" s="266">
        <v>0</v>
      </c>
      <c r="AD55" s="266">
        <v>0</v>
      </c>
      <c r="AE55" s="266">
        <v>0</v>
      </c>
      <c r="AF55" s="266">
        <v>2</v>
      </c>
      <c r="AG55" s="266">
        <v>0</v>
      </c>
      <c r="AH55" s="266">
        <v>0</v>
      </c>
      <c r="AI55" s="266">
        <v>0</v>
      </c>
      <c r="AJ55" s="266">
        <v>0</v>
      </c>
      <c r="AK55" s="266">
        <v>0</v>
      </c>
      <c r="AL55" s="266">
        <v>0</v>
      </c>
      <c r="AM55" s="266">
        <v>0</v>
      </c>
      <c r="AN55" s="266">
        <v>0</v>
      </c>
      <c r="AO55" s="266">
        <v>0</v>
      </c>
      <c r="AP55" s="266">
        <v>0</v>
      </c>
      <c r="AQ55" s="266">
        <v>0</v>
      </c>
      <c r="AR55" s="266">
        <v>0</v>
      </c>
      <c r="AS55" s="266">
        <v>0</v>
      </c>
      <c r="AT55" s="266">
        <v>0</v>
      </c>
      <c r="AU55" s="266">
        <v>0</v>
      </c>
      <c r="AV55" s="266">
        <v>0</v>
      </c>
      <c r="AW55" s="266">
        <v>0</v>
      </c>
      <c r="AX55" s="266">
        <v>0</v>
      </c>
      <c r="AY55" s="266">
        <v>0</v>
      </c>
      <c r="AZ55" s="266">
        <v>0</v>
      </c>
      <c r="BA55" s="266">
        <v>11274</v>
      </c>
      <c r="BB55" s="266">
        <v>0</v>
      </c>
      <c r="BC55" s="266">
        <v>0</v>
      </c>
      <c r="BD55" s="266">
        <v>0</v>
      </c>
      <c r="BE55" s="266">
        <v>0</v>
      </c>
      <c r="BF55" s="266">
        <v>0</v>
      </c>
      <c r="BG55" s="266">
        <v>0</v>
      </c>
      <c r="BH55" s="266">
        <v>0</v>
      </c>
      <c r="BI55" s="266">
        <v>15</v>
      </c>
      <c r="BJ55" s="266">
        <v>0</v>
      </c>
      <c r="BK55" s="266">
        <v>435</v>
      </c>
      <c r="BL55" s="266">
        <v>3</v>
      </c>
      <c r="BM55" s="266">
        <v>0</v>
      </c>
      <c r="BN55" s="266">
        <v>4690</v>
      </c>
      <c r="BO55" s="266">
        <v>1376</v>
      </c>
      <c r="BP55" s="266">
        <v>0</v>
      </c>
      <c r="BQ55" s="266">
        <v>0</v>
      </c>
      <c r="BR55" s="266">
        <v>0</v>
      </c>
      <c r="BS55" s="266">
        <v>0</v>
      </c>
      <c r="BT55" s="266">
        <v>0</v>
      </c>
      <c r="BU55" s="266">
        <v>0</v>
      </c>
      <c r="BV55" s="266">
        <v>0</v>
      </c>
      <c r="BW55" s="266">
        <v>0</v>
      </c>
      <c r="BX55" s="266">
        <v>0</v>
      </c>
      <c r="BY55" s="266">
        <v>0</v>
      </c>
      <c r="BZ55" s="266">
        <v>0</v>
      </c>
      <c r="CA55" s="266">
        <v>0</v>
      </c>
      <c r="CB55" s="266">
        <v>0</v>
      </c>
      <c r="CC55" s="266">
        <v>0</v>
      </c>
      <c r="CD55" s="266">
        <v>54</v>
      </c>
      <c r="CE55" s="266">
        <v>0</v>
      </c>
      <c r="CF55" s="266">
        <v>0</v>
      </c>
      <c r="CG55" s="266">
        <v>0</v>
      </c>
      <c r="CH55" s="266">
        <v>0</v>
      </c>
      <c r="CI55" s="266">
        <v>17</v>
      </c>
      <c r="CJ55" s="266">
        <v>0</v>
      </c>
      <c r="CK55" s="266">
        <v>0</v>
      </c>
      <c r="CL55" s="266">
        <v>0</v>
      </c>
      <c r="CM55" s="266">
        <v>0</v>
      </c>
      <c r="CN55" s="266">
        <v>0</v>
      </c>
      <c r="CO55" s="266">
        <v>123</v>
      </c>
      <c r="CP55" s="266">
        <v>723</v>
      </c>
      <c r="CQ55" s="266">
        <v>0</v>
      </c>
      <c r="CR55" s="266">
        <v>0</v>
      </c>
      <c r="CS55" s="266">
        <v>0</v>
      </c>
      <c r="CT55" s="266">
        <v>0</v>
      </c>
      <c r="CU55" s="266">
        <v>0</v>
      </c>
      <c r="CV55" s="266">
        <v>0</v>
      </c>
      <c r="CW55" s="266">
        <v>0</v>
      </c>
      <c r="CX55" s="266">
        <v>46</v>
      </c>
      <c r="CY55" s="266">
        <v>0</v>
      </c>
      <c r="CZ55" s="266">
        <v>7180</v>
      </c>
      <c r="DA55" s="266">
        <v>48</v>
      </c>
      <c r="DB55" s="266">
        <v>0</v>
      </c>
      <c r="DC55" s="266">
        <v>0</v>
      </c>
      <c r="DD55" s="266">
        <v>0</v>
      </c>
      <c r="DE55" s="266">
        <v>105</v>
      </c>
      <c r="DF55" s="266">
        <v>6</v>
      </c>
      <c r="DG55" s="266">
        <v>0</v>
      </c>
      <c r="DH55" s="267">
        <v>0</v>
      </c>
      <c r="DI55" s="268">
        <v>26097</v>
      </c>
      <c r="DJ55" s="269">
        <v>4050</v>
      </c>
      <c r="DK55" s="266">
        <v>146984</v>
      </c>
      <c r="DL55" s="266">
        <v>0</v>
      </c>
      <c r="DM55" s="266">
        <v>182</v>
      </c>
      <c r="DN55" s="266">
        <v>32350</v>
      </c>
      <c r="DO55" s="270">
        <v>1065</v>
      </c>
      <c r="DP55" s="268">
        <v>184631</v>
      </c>
      <c r="DQ55" s="271">
        <v>210728</v>
      </c>
      <c r="DR55" s="269">
        <v>2554</v>
      </c>
      <c r="DS55" s="270">
        <v>123071</v>
      </c>
      <c r="DT55" s="272">
        <v>125625</v>
      </c>
      <c r="DU55" s="268">
        <v>310256</v>
      </c>
      <c r="DV55" s="271">
        <v>336353</v>
      </c>
      <c r="DW55" s="269">
        <v>-57018</v>
      </c>
      <c r="DX55" s="270">
        <v>-133900</v>
      </c>
      <c r="DY55" s="272">
        <v>-190918</v>
      </c>
      <c r="DZ55" s="268">
        <v>119338</v>
      </c>
      <c r="EA55" s="271">
        <v>145435</v>
      </c>
    </row>
    <row r="56" spans="1:131">
      <c r="A56" s="224">
        <v>51</v>
      </c>
      <c r="B56" s="263" t="s">
        <v>517</v>
      </c>
      <c r="C56" s="264" t="s">
        <v>518</v>
      </c>
      <c r="D56" s="265">
        <v>0</v>
      </c>
      <c r="E56" s="266">
        <v>0</v>
      </c>
      <c r="F56" s="266">
        <v>0</v>
      </c>
      <c r="G56" s="266">
        <v>0</v>
      </c>
      <c r="H56" s="266">
        <v>0</v>
      </c>
      <c r="I56" s="266">
        <v>0</v>
      </c>
      <c r="J56" s="266">
        <v>0</v>
      </c>
      <c r="K56" s="266">
        <v>0</v>
      </c>
      <c r="L56" s="266">
        <v>0</v>
      </c>
      <c r="M56" s="266">
        <v>0</v>
      </c>
      <c r="N56" s="266">
        <v>0</v>
      </c>
      <c r="O56" s="266">
        <v>0</v>
      </c>
      <c r="P56" s="266">
        <v>0</v>
      </c>
      <c r="Q56" s="266">
        <v>0</v>
      </c>
      <c r="R56" s="266">
        <v>0</v>
      </c>
      <c r="S56" s="266">
        <v>0</v>
      </c>
      <c r="T56" s="266">
        <v>0</v>
      </c>
      <c r="U56" s="266">
        <v>0</v>
      </c>
      <c r="V56" s="266">
        <v>0</v>
      </c>
      <c r="W56" s="266">
        <v>0</v>
      </c>
      <c r="X56" s="266">
        <v>0</v>
      </c>
      <c r="Y56" s="266">
        <v>0</v>
      </c>
      <c r="Z56" s="266">
        <v>0</v>
      </c>
      <c r="AA56" s="266">
        <v>0</v>
      </c>
      <c r="AB56" s="266">
        <v>0</v>
      </c>
      <c r="AC56" s="266">
        <v>0</v>
      </c>
      <c r="AD56" s="266">
        <v>0</v>
      </c>
      <c r="AE56" s="266">
        <v>0</v>
      </c>
      <c r="AF56" s="266">
        <v>0</v>
      </c>
      <c r="AG56" s="266">
        <v>0</v>
      </c>
      <c r="AH56" s="266">
        <v>0</v>
      </c>
      <c r="AI56" s="266">
        <v>0</v>
      </c>
      <c r="AJ56" s="266">
        <v>0</v>
      </c>
      <c r="AK56" s="266">
        <v>0</v>
      </c>
      <c r="AL56" s="266">
        <v>0</v>
      </c>
      <c r="AM56" s="266">
        <v>0</v>
      </c>
      <c r="AN56" s="266">
        <v>0</v>
      </c>
      <c r="AO56" s="266">
        <v>0</v>
      </c>
      <c r="AP56" s="266">
        <v>0</v>
      </c>
      <c r="AQ56" s="266">
        <v>0</v>
      </c>
      <c r="AR56" s="266">
        <v>0</v>
      </c>
      <c r="AS56" s="266">
        <v>0</v>
      </c>
      <c r="AT56" s="266">
        <v>0</v>
      </c>
      <c r="AU56" s="266">
        <v>856</v>
      </c>
      <c r="AV56" s="266">
        <v>15711</v>
      </c>
      <c r="AW56" s="266">
        <v>2071</v>
      </c>
      <c r="AX56" s="266">
        <v>59</v>
      </c>
      <c r="AY56" s="266">
        <v>0</v>
      </c>
      <c r="AZ56" s="266">
        <v>5148</v>
      </c>
      <c r="BA56" s="266">
        <v>0</v>
      </c>
      <c r="BB56" s="266">
        <v>2562</v>
      </c>
      <c r="BC56" s="266">
        <v>0</v>
      </c>
      <c r="BD56" s="266">
        <v>238</v>
      </c>
      <c r="BE56" s="266">
        <v>9</v>
      </c>
      <c r="BF56" s="266">
        <v>97</v>
      </c>
      <c r="BG56" s="266">
        <v>0</v>
      </c>
      <c r="BH56" s="266">
        <v>24</v>
      </c>
      <c r="BI56" s="266">
        <v>232</v>
      </c>
      <c r="BJ56" s="266">
        <v>0</v>
      </c>
      <c r="BK56" s="266">
        <v>63</v>
      </c>
      <c r="BL56" s="266">
        <v>0</v>
      </c>
      <c r="BM56" s="266">
        <v>0</v>
      </c>
      <c r="BN56" s="266">
        <v>73</v>
      </c>
      <c r="BO56" s="266">
        <v>112</v>
      </c>
      <c r="BP56" s="266">
        <v>23</v>
      </c>
      <c r="BQ56" s="266">
        <v>207</v>
      </c>
      <c r="BR56" s="266">
        <v>274</v>
      </c>
      <c r="BS56" s="266">
        <v>0</v>
      </c>
      <c r="BT56" s="266">
        <v>0</v>
      </c>
      <c r="BU56" s="266">
        <v>0</v>
      </c>
      <c r="BV56" s="266">
        <v>0</v>
      </c>
      <c r="BW56" s="266">
        <v>0</v>
      </c>
      <c r="BX56" s="266">
        <v>0</v>
      </c>
      <c r="BY56" s="266">
        <v>0</v>
      </c>
      <c r="BZ56" s="266">
        <v>0</v>
      </c>
      <c r="CA56" s="266">
        <v>0</v>
      </c>
      <c r="CB56" s="266">
        <v>0</v>
      </c>
      <c r="CC56" s="266">
        <v>9</v>
      </c>
      <c r="CD56" s="266">
        <v>0</v>
      </c>
      <c r="CE56" s="266">
        <v>0</v>
      </c>
      <c r="CF56" s="266">
        <v>0</v>
      </c>
      <c r="CG56" s="266">
        <v>0</v>
      </c>
      <c r="CH56" s="266">
        <v>0</v>
      </c>
      <c r="CI56" s="266">
        <v>0</v>
      </c>
      <c r="CJ56" s="266">
        <v>0</v>
      </c>
      <c r="CK56" s="266">
        <v>0</v>
      </c>
      <c r="CL56" s="266">
        <v>0</v>
      </c>
      <c r="CM56" s="266">
        <v>8</v>
      </c>
      <c r="CN56" s="266">
        <v>0</v>
      </c>
      <c r="CO56" s="266">
        <v>0</v>
      </c>
      <c r="CP56" s="266">
        <v>697</v>
      </c>
      <c r="CQ56" s="266">
        <v>0</v>
      </c>
      <c r="CR56" s="266">
        <v>0</v>
      </c>
      <c r="CS56" s="266">
        <v>151</v>
      </c>
      <c r="CT56" s="266">
        <v>0</v>
      </c>
      <c r="CU56" s="266">
        <v>0</v>
      </c>
      <c r="CV56" s="266">
        <v>0</v>
      </c>
      <c r="CW56" s="266">
        <v>0</v>
      </c>
      <c r="CX56" s="266">
        <v>0</v>
      </c>
      <c r="CY56" s="266">
        <v>0</v>
      </c>
      <c r="CZ56" s="266">
        <v>2732</v>
      </c>
      <c r="DA56" s="266">
        <v>142</v>
      </c>
      <c r="DB56" s="266">
        <v>0</v>
      </c>
      <c r="DC56" s="266">
        <v>0</v>
      </c>
      <c r="DD56" s="266">
        <v>0</v>
      </c>
      <c r="DE56" s="266">
        <v>0</v>
      </c>
      <c r="DF56" s="266">
        <v>0</v>
      </c>
      <c r="DG56" s="266">
        <v>0</v>
      </c>
      <c r="DH56" s="267">
        <v>0</v>
      </c>
      <c r="DI56" s="268">
        <v>31498</v>
      </c>
      <c r="DJ56" s="269">
        <v>0</v>
      </c>
      <c r="DK56" s="266">
        <v>6</v>
      </c>
      <c r="DL56" s="266">
        <v>0</v>
      </c>
      <c r="DM56" s="266">
        <v>6322</v>
      </c>
      <c r="DN56" s="266">
        <v>95332</v>
      </c>
      <c r="DO56" s="270">
        <v>-1115</v>
      </c>
      <c r="DP56" s="268">
        <v>100545</v>
      </c>
      <c r="DQ56" s="271">
        <v>132043</v>
      </c>
      <c r="DR56" s="269">
        <v>24064</v>
      </c>
      <c r="DS56" s="270">
        <v>26582</v>
      </c>
      <c r="DT56" s="272">
        <v>50646</v>
      </c>
      <c r="DU56" s="268">
        <v>151191</v>
      </c>
      <c r="DV56" s="271">
        <v>182689</v>
      </c>
      <c r="DW56" s="269">
        <v>-96201</v>
      </c>
      <c r="DX56" s="270">
        <v>-22651</v>
      </c>
      <c r="DY56" s="272">
        <v>-118852</v>
      </c>
      <c r="DZ56" s="268">
        <v>32339</v>
      </c>
      <c r="EA56" s="271">
        <v>63837</v>
      </c>
    </row>
    <row r="57" spans="1:131">
      <c r="A57" s="224">
        <v>52</v>
      </c>
      <c r="B57" s="263" t="s">
        <v>519</v>
      </c>
      <c r="C57" s="264" t="s">
        <v>520</v>
      </c>
      <c r="D57" s="265">
        <v>11</v>
      </c>
      <c r="E57" s="266">
        <v>6</v>
      </c>
      <c r="F57" s="266">
        <v>0</v>
      </c>
      <c r="G57" s="266">
        <v>0</v>
      </c>
      <c r="H57" s="266">
        <v>24</v>
      </c>
      <c r="I57" s="266">
        <v>0</v>
      </c>
      <c r="J57" s="266">
        <v>4</v>
      </c>
      <c r="K57" s="266">
        <v>0</v>
      </c>
      <c r="L57" s="266">
        <v>0</v>
      </c>
      <c r="M57" s="266">
        <v>0</v>
      </c>
      <c r="N57" s="266">
        <v>0</v>
      </c>
      <c r="O57" s="266">
        <v>0</v>
      </c>
      <c r="P57" s="266">
        <v>0</v>
      </c>
      <c r="Q57" s="266">
        <v>0</v>
      </c>
      <c r="R57" s="266">
        <v>104</v>
      </c>
      <c r="S57" s="266">
        <v>0</v>
      </c>
      <c r="T57" s="266">
        <v>0</v>
      </c>
      <c r="U57" s="266">
        <v>6</v>
      </c>
      <c r="V57" s="266">
        <v>0</v>
      </c>
      <c r="W57" s="266">
        <v>0</v>
      </c>
      <c r="X57" s="266">
        <v>0</v>
      </c>
      <c r="Y57" s="266">
        <v>0</v>
      </c>
      <c r="Z57" s="266">
        <v>0</v>
      </c>
      <c r="AA57" s="266">
        <v>0</v>
      </c>
      <c r="AB57" s="266">
        <v>1</v>
      </c>
      <c r="AC57" s="266">
        <v>0</v>
      </c>
      <c r="AD57" s="266">
        <v>0</v>
      </c>
      <c r="AE57" s="266">
        <v>0</v>
      </c>
      <c r="AF57" s="266">
        <v>30</v>
      </c>
      <c r="AG57" s="266">
        <v>0</v>
      </c>
      <c r="AH57" s="266">
        <v>0</v>
      </c>
      <c r="AI57" s="266">
        <v>0</v>
      </c>
      <c r="AJ57" s="266">
        <v>0</v>
      </c>
      <c r="AK57" s="266">
        <v>0</v>
      </c>
      <c r="AL57" s="266">
        <v>19</v>
      </c>
      <c r="AM57" s="266">
        <v>0</v>
      </c>
      <c r="AN57" s="266">
        <v>0</v>
      </c>
      <c r="AO57" s="266">
        <v>0</v>
      </c>
      <c r="AP57" s="266">
        <v>0</v>
      </c>
      <c r="AQ57" s="266">
        <v>0</v>
      </c>
      <c r="AR57" s="266">
        <v>0</v>
      </c>
      <c r="AS57" s="266">
        <v>1</v>
      </c>
      <c r="AT57" s="266">
        <v>415</v>
      </c>
      <c r="AU57" s="266">
        <v>1195</v>
      </c>
      <c r="AV57" s="266">
        <v>1331</v>
      </c>
      <c r="AW57" s="266">
        <v>6728</v>
      </c>
      <c r="AX57" s="266">
        <v>5764</v>
      </c>
      <c r="AY57" s="266">
        <v>1442</v>
      </c>
      <c r="AZ57" s="266">
        <v>12468</v>
      </c>
      <c r="BA57" s="266">
        <v>1561</v>
      </c>
      <c r="BB57" s="266">
        <v>192</v>
      </c>
      <c r="BC57" s="266">
        <v>10064</v>
      </c>
      <c r="BD57" s="266">
        <v>2808</v>
      </c>
      <c r="BE57" s="266">
        <v>127</v>
      </c>
      <c r="BF57" s="266">
        <v>86138</v>
      </c>
      <c r="BG57" s="266">
        <v>3031</v>
      </c>
      <c r="BH57" s="266">
        <v>33578</v>
      </c>
      <c r="BI57" s="266">
        <v>155</v>
      </c>
      <c r="BJ57" s="266">
        <v>8</v>
      </c>
      <c r="BK57" s="266">
        <v>5292</v>
      </c>
      <c r="BL57" s="266">
        <v>573</v>
      </c>
      <c r="BM57" s="266">
        <v>0</v>
      </c>
      <c r="BN57" s="266">
        <v>3846</v>
      </c>
      <c r="BO57" s="266">
        <v>3081</v>
      </c>
      <c r="BP57" s="266">
        <v>2016</v>
      </c>
      <c r="BQ57" s="266">
        <v>718</v>
      </c>
      <c r="BR57" s="266">
        <v>715</v>
      </c>
      <c r="BS57" s="266">
        <v>5</v>
      </c>
      <c r="BT57" s="266">
        <v>0</v>
      </c>
      <c r="BU57" s="266">
        <v>65</v>
      </c>
      <c r="BV57" s="266">
        <v>0</v>
      </c>
      <c r="BW57" s="266">
        <v>1105</v>
      </c>
      <c r="BX57" s="266">
        <v>450</v>
      </c>
      <c r="BY57" s="266">
        <v>4</v>
      </c>
      <c r="BZ57" s="266">
        <v>42</v>
      </c>
      <c r="CA57" s="266">
        <v>14</v>
      </c>
      <c r="CB57" s="266">
        <v>0</v>
      </c>
      <c r="CC57" s="266">
        <v>172</v>
      </c>
      <c r="CD57" s="266">
        <v>28</v>
      </c>
      <c r="CE57" s="266">
        <v>85</v>
      </c>
      <c r="CF57" s="266">
        <v>38</v>
      </c>
      <c r="CG57" s="266">
        <v>6</v>
      </c>
      <c r="CH57" s="266">
        <v>4</v>
      </c>
      <c r="CI57" s="266">
        <v>210</v>
      </c>
      <c r="CJ57" s="266">
        <v>0</v>
      </c>
      <c r="CK57" s="266">
        <v>0</v>
      </c>
      <c r="CL57" s="266">
        <v>121</v>
      </c>
      <c r="CM57" s="266">
        <v>27</v>
      </c>
      <c r="CN57" s="266">
        <v>0</v>
      </c>
      <c r="CO57" s="266">
        <v>129</v>
      </c>
      <c r="CP57" s="266">
        <v>371</v>
      </c>
      <c r="CQ57" s="266">
        <v>769</v>
      </c>
      <c r="CR57" s="266">
        <v>102</v>
      </c>
      <c r="CS57" s="266">
        <v>90</v>
      </c>
      <c r="CT57" s="266">
        <v>18</v>
      </c>
      <c r="CU57" s="266">
        <v>2</v>
      </c>
      <c r="CV57" s="266">
        <v>3</v>
      </c>
      <c r="CW57" s="266">
        <v>0</v>
      </c>
      <c r="CX57" s="266">
        <v>16</v>
      </c>
      <c r="CY57" s="266">
        <v>0</v>
      </c>
      <c r="CZ57" s="266">
        <v>5584</v>
      </c>
      <c r="DA57" s="266">
        <v>225</v>
      </c>
      <c r="DB57" s="266">
        <v>16</v>
      </c>
      <c r="DC57" s="266">
        <v>57</v>
      </c>
      <c r="DD57" s="266">
        <v>8</v>
      </c>
      <c r="DE57" s="266">
        <v>204</v>
      </c>
      <c r="DF57" s="266">
        <v>38</v>
      </c>
      <c r="DG57" s="266">
        <v>0</v>
      </c>
      <c r="DH57" s="267">
        <v>299</v>
      </c>
      <c r="DI57" s="268">
        <v>193759</v>
      </c>
      <c r="DJ57" s="269">
        <v>702</v>
      </c>
      <c r="DK57" s="266">
        <v>44874</v>
      </c>
      <c r="DL57" s="266">
        <v>0</v>
      </c>
      <c r="DM57" s="266">
        <v>4441</v>
      </c>
      <c r="DN57" s="266">
        <v>57528</v>
      </c>
      <c r="DO57" s="270">
        <v>994</v>
      </c>
      <c r="DP57" s="268">
        <v>108539</v>
      </c>
      <c r="DQ57" s="271">
        <v>302298</v>
      </c>
      <c r="DR57" s="269">
        <v>6109</v>
      </c>
      <c r="DS57" s="270">
        <v>19978</v>
      </c>
      <c r="DT57" s="272">
        <v>26087</v>
      </c>
      <c r="DU57" s="268">
        <v>134626</v>
      </c>
      <c r="DV57" s="271">
        <v>328385</v>
      </c>
      <c r="DW57" s="269">
        <v>-96599</v>
      </c>
      <c r="DX57" s="270">
        <v>-136868</v>
      </c>
      <c r="DY57" s="272">
        <v>-233467</v>
      </c>
      <c r="DZ57" s="268">
        <v>-98841</v>
      </c>
      <c r="EA57" s="271">
        <v>94918</v>
      </c>
    </row>
    <row r="58" spans="1:131">
      <c r="A58" s="224">
        <v>53</v>
      </c>
      <c r="B58" s="263" t="s">
        <v>521</v>
      </c>
      <c r="C58" s="264" t="s">
        <v>522</v>
      </c>
      <c r="D58" s="265">
        <v>0</v>
      </c>
      <c r="E58" s="266">
        <v>0</v>
      </c>
      <c r="F58" s="266">
        <v>2</v>
      </c>
      <c r="G58" s="266">
        <v>0</v>
      </c>
      <c r="H58" s="266">
        <v>3</v>
      </c>
      <c r="I58" s="266">
        <v>0</v>
      </c>
      <c r="J58" s="266">
        <v>0</v>
      </c>
      <c r="K58" s="266">
        <v>25</v>
      </c>
      <c r="L58" s="266">
        <v>20</v>
      </c>
      <c r="M58" s="266">
        <v>0</v>
      </c>
      <c r="N58" s="266">
        <v>0</v>
      </c>
      <c r="O58" s="266">
        <v>1</v>
      </c>
      <c r="P58" s="266">
        <v>0</v>
      </c>
      <c r="Q58" s="266">
        <v>1</v>
      </c>
      <c r="R58" s="266">
        <v>1</v>
      </c>
      <c r="S58" s="266">
        <v>0</v>
      </c>
      <c r="T58" s="266">
        <v>0</v>
      </c>
      <c r="U58" s="266">
        <v>0</v>
      </c>
      <c r="V58" s="266">
        <v>0</v>
      </c>
      <c r="W58" s="266">
        <v>0</v>
      </c>
      <c r="X58" s="266">
        <v>0</v>
      </c>
      <c r="Y58" s="266">
        <v>1</v>
      </c>
      <c r="Z58" s="266">
        <v>0</v>
      </c>
      <c r="AA58" s="266">
        <v>0</v>
      </c>
      <c r="AB58" s="266">
        <v>24</v>
      </c>
      <c r="AC58" s="266">
        <v>1</v>
      </c>
      <c r="AD58" s="266">
        <v>2</v>
      </c>
      <c r="AE58" s="266">
        <v>0</v>
      </c>
      <c r="AF58" s="266">
        <v>2</v>
      </c>
      <c r="AG58" s="266">
        <v>14</v>
      </c>
      <c r="AH58" s="266">
        <v>1</v>
      </c>
      <c r="AI58" s="266">
        <v>1</v>
      </c>
      <c r="AJ58" s="266">
        <v>0</v>
      </c>
      <c r="AK58" s="266">
        <v>1</v>
      </c>
      <c r="AL58" s="266">
        <v>6</v>
      </c>
      <c r="AM58" s="266">
        <v>0</v>
      </c>
      <c r="AN58" s="266">
        <v>0</v>
      </c>
      <c r="AO58" s="266">
        <v>0</v>
      </c>
      <c r="AP58" s="266">
        <v>1</v>
      </c>
      <c r="AQ58" s="266">
        <v>0</v>
      </c>
      <c r="AR58" s="266">
        <v>0</v>
      </c>
      <c r="AS58" s="266">
        <v>31</v>
      </c>
      <c r="AT58" s="266">
        <v>15</v>
      </c>
      <c r="AU58" s="266">
        <v>1554</v>
      </c>
      <c r="AV58" s="266">
        <v>384</v>
      </c>
      <c r="AW58" s="266">
        <v>37</v>
      </c>
      <c r="AX58" s="266">
        <v>29</v>
      </c>
      <c r="AY58" s="266">
        <v>5</v>
      </c>
      <c r="AZ58" s="266">
        <v>79</v>
      </c>
      <c r="BA58" s="266">
        <v>0</v>
      </c>
      <c r="BB58" s="266">
        <v>4</v>
      </c>
      <c r="BC58" s="266">
        <v>1</v>
      </c>
      <c r="BD58" s="266">
        <v>3329</v>
      </c>
      <c r="BE58" s="266">
        <v>2</v>
      </c>
      <c r="BF58" s="266">
        <v>93711</v>
      </c>
      <c r="BG58" s="266">
        <v>2769</v>
      </c>
      <c r="BH58" s="266">
        <v>161</v>
      </c>
      <c r="BI58" s="266">
        <v>368</v>
      </c>
      <c r="BJ58" s="266">
        <v>17</v>
      </c>
      <c r="BK58" s="266">
        <v>413</v>
      </c>
      <c r="BL58" s="266">
        <v>20</v>
      </c>
      <c r="BM58" s="266">
        <v>7</v>
      </c>
      <c r="BN58" s="266">
        <v>907</v>
      </c>
      <c r="BO58" s="266">
        <v>1060</v>
      </c>
      <c r="BP58" s="266">
        <v>277</v>
      </c>
      <c r="BQ58" s="266">
        <v>1467</v>
      </c>
      <c r="BR58" s="266">
        <v>1189</v>
      </c>
      <c r="BS58" s="266">
        <v>23</v>
      </c>
      <c r="BT58" s="266">
        <v>4</v>
      </c>
      <c r="BU58" s="266">
        <v>3</v>
      </c>
      <c r="BV58" s="266">
        <v>6</v>
      </c>
      <c r="BW58" s="266">
        <v>1568</v>
      </c>
      <c r="BX58" s="266">
        <v>652</v>
      </c>
      <c r="BY58" s="266">
        <v>244</v>
      </c>
      <c r="BZ58" s="266">
        <v>215</v>
      </c>
      <c r="CA58" s="266">
        <v>86</v>
      </c>
      <c r="CB58" s="266">
        <v>0</v>
      </c>
      <c r="CC58" s="266">
        <v>53</v>
      </c>
      <c r="CD58" s="266">
        <v>214</v>
      </c>
      <c r="CE58" s="266">
        <v>0</v>
      </c>
      <c r="CF58" s="266">
        <v>40</v>
      </c>
      <c r="CG58" s="266">
        <v>5</v>
      </c>
      <c r="CH58" s="266">
        <v>4</v>
      </c>
      <c r="CI58" s="266">
        <v>25</v>
      </c>
      <c r="CJ58" s="266">
        <v>0</v>
      </c>
      <c r="CK58" s="266">
        <v>5</v>
      </c>
      <c r="CL58" s="266">
        <v>35</v>
      </c>
      <c r="CM58" s="266">
        <v>377</v>
      </c>
      <c r="CN58" s="266">
        <v>2</v>
      </c>
      <c r="CO58" s="266">
        <v>77</v>
      </c>
      <c r="CP58" s="266">
        <v>1283</v>
      </c>
      <c r="CQ58" s="266">
        <v>44</v>
      </c>
      <c r="CR58" s="266">
        <v>545</v>
      </c>
      <c r="CS58" s="266">
        <v>68</v>
      </c>
      <c r="CT58" s="266">
        <v>0</v>
      </c>
      <c r="CU58" s="266">
        <v>15</v>
      </c>
      <c r="CV58" s="266">
        <v>2</v>
      </c>
      <c r="CW58" s="266">
        <v>16</v>
      </c>
      <c r="CX58" s="266">
        <v>59</v>
      </c>
      <c r="CY58" s="266">
        <v>118</v>
      </c>
      <c r="CZ58" s="266">
        <v>1293</v>
      </c>
      <c r="DA58" s="266">
        <v>1407</v>
      </c>
      <c r="DB58" s="266">
        <v>2</v>
      </c>
      <c r="DC58" s="266">
        <v>230</v>
      </c>
      <c r="DD58" s="266">
        <v>7</v>
      </c>
      <c r="DE58" s="266">
        <v>150</v>
      </c>
      <c r="DF58" s="266">
        <v>14</v>
      </c>
      <c r="DG58" s="266">
        <v>0</v>
      </c>
      <c r="DH58" s="267">
        <v>0</v>
      </c>
      <c r="DI58" s="268">
        <v>116834</v>
      </c>
      <c r="DJ58" s="269">
        <v>2678</v>
      </c>
      <c r="DK58" s="266">
        <v>156009</v>
      </c>
      <c r="DL58" s="266">
        <v>0</v>
      </c>
      <c r="DM58" s="266">
        <v>28306</v>
      </c>
      <c r="DN58" s="266">
        <v>114356</v>
      </c>
      <c r="DO58" s="270">
        <v>3775</v>
      </c>
      <c r="DP58" s="268">
        <v>305124</v>
      </c>
      <c r="DQ58" s="271">
        <v>421958</v>
      </c>
      <c r="DR58" s="269">
        <v>99552</v>
      </c>
      <c r="DS58" s="270">
        <v>96993</v>
      </c>
      <c r="DT58" s="272">
        <v>196545</v>
      </c>
      <c r="DU58" s="268">
        <v>501669</v>
      </c>
      <c r="DV58" s="271">
        <v>618503</v>
      </c>
      <c r="DW58" s="269">
        <v>-244823</v>
      </c>
      <c r="DX58" s="270">
        <v>-143612</v>
      </c>
      <c r="DY58" s="272">
        <v>-388435</v>
      </c>
      <c r="DZ58" s="268">
        <v>113234</v>
      </c>
      <c r="EA58" s="271">
        <v>230068</v>
      </c>
    </row>
    <row r="59" spans="1:131">
      <c r="A59" s="224">
        <v>54</v>
      </c>
      <c r="B59" s="263" t="s">
        <v>523</v>
      </c>
      <c r="C59" s="264" t="s">
        <v>524</v>
      </c>
      <c r="D59" s="265">
        <v>0</v>
      </c>
      <c r="E59" s="266">
        <v>0</v>
      </c>
      <c r="F59" s="266">
        <v>0</v>
      </c>
      <c r="G59" s="266">
        <v>0</v>
      </c>
      <c r="H59" s="266">
        <v>0</v>
      </c>
      <c r="I59" s="266">
        <v>0</v>
      </c>
      <c r="J59" s="266">
        <v>0</v>
      </c>
      <c r="K59" s="266">
        <v>0</v>
      </c>
      <c r="L59" s="266">
        <v>0</v>
      </c>
      <c r="M59" s="266">
        <v>0</v>
      </c>
      <c r="N59" s="266">
        <v>0</v>
      </c>
      <c r="O59" s="266">
        <v>0</v>
      </c>
      <c r="P59" s="266">
        <v>0</v>
      </c>
      <c r="Q59" s="266">
        <v>0</v>
      </c>
      <c r="R59" s="266">
        <v>0</v>
      </c>
      <c r="S59" s="266">
        <v>0</v>
      </c>
      <c r="T59" s="266">
        <v>0</v>
      </c>
      <c r="U59" s="266">
        <v>0</v>
      </c>
      <c r="V59" s="266">
        <v>0</v>
      </c>
      <c r="W59" s="266">
        <v>0</v>
      </c>
      <c r="X59" s="266">
        <v>0</v>
      </c>
      <c r="Y59" s="266">
        <v>0</v>
      </c>
      <c r="Z59" s="266">
        <v>0</v>
      </c>
      <c r="AA59" s="266">
        <v>0</v>
      </c>
      <c r="AB59" s="266">
        <v>0</v>
      </c>
      <c r="AC59" s="266">
        <v>0</v>
      </c>
      <c r="AD59" s="266">
        <v>0</v>
      </c>
      <c r="AE59" s="266">
        <v>0</v>
      </c>
      <c r="AF59" s="266">
        <v>0</v>
      </c>
      <c r="AG59" s="266">
        <v>0</v>
      </c>
      <c r="AH59" s="266">
        <v>0</v>
      </c>
      <c r="AI59" s="266">
        <v>0</v>
      </c>
      <c r="AJ59" s="266">
        <v>0</v>
      </c>
      <c r="AK59" s="266">
        <v>0</v>
      </c>
      <c r="AL59" s="266">
        <v>0</v>
      </c>
      <c r="AM59" s="266">
        <v>0</v>
      </c>
      <c r="AN59" s="266">
        <v>0</v>
      </c>
      <c r="AO59" s="266">
        <v>0</v>
      </c>
      <c r="AP59" s="266">
        <v>0</v>
      </c>
      <c r="AQ59" s="266">
        <v>0</v>
      </c>
      <c r="AR59" s="266">
        <v>0</v>
      </c>
      <c r="AS59" s="266">
        <v>0</v>
      </c>
      <c r="AT59" s="266">
        <v>0</v>
      </c>
      <c r="AU59" s="266">
        <v>0</v>
      </c>
      <c r="AV59" s="266">
        <v>165</v>
      </c>
      <c r="AW59" s="266">
        <v>0</v>
      </c>
      <c r="AX59" s="266">
        <v>0</v>
      </c>
      <c r="AY59" s="266">
        <v>0</v>
      </c>
      <c r="AZ59" s="266">
        <v>0</v>
      </c>
      <c r="BA59" s="266">
        <v>0</v>
      </c>
      <c r="BB59" s="266">
        <v>0</v>
      </c>
      <c r="BC59" s="266">
        <v>0</v>
      </c>
      <c r="BD59" s="266">
        <v>15</v>
      </c>
      <c r="BE59" s="266">
        <v>4079</v>
      </c>
      <c r="BF59" s="266">
        <v>0</v>
      </c>
      <c r="BG59" s="266">
        <v>0</v>
      </c>
      <c r="BH59" s="266">
        <v>0</v>
      </c>
      <c r="BI59" s="266">
        <v>0</v>
      </c>
      <c r="BJ59" s="266">
        <v>0</v>
      </c>
      <c r="BK59" s="266">
        <v>0</v>
      </c>
      <c r="BL59" s="266">
        <v>0</v>
      </c>
      <c r="BM59" s="266">
        <v>0</v>
      </c>
      <c r="BN59" s="266">
        <v>0</v>
      </c>
      <c r="BO59" s="266">
        <v>0</v>
      </c>
      <c r="BP59" s="266">
        <v>0</v>
      </c>
      <c r="BQ59" s="266">
        <v>0</v>
      </c>
      <c r="BR59" s="266">
        <v>0</v>
      </c>
      <c r="BS59" s="266">
        <v>0</v>
      </c>
      <c r="BT59" s="266">
        <v>0</v>
      </c>
      <c r="BU59" s="266">
        <v>0</v>
      </c>
      <c r="BV59" s="266">
        <v>0</v>
      </c>
      <c r="BW59" s="266">
        <v>0</v>
      </c>
      <c r="BX59" s="266">
        <v>0</v>
      </c>
      <c r="BY59" s="266">
        <v>0</v>
      </c>
      <c r="BZ59" s="266">
        <v>0</v>
      </c>
      <c r="CA59" s="266">
        <v>0</v>
      </c>
      <c r="CB59" s="266">
        <v>0</v>
      </c>
      <c r="CC59" s="266">
        <v>0</v>
      </c>
      <c r="CD59" s="266">
        <v>0</v>
      </c>
      <c r="CE59" s="266">
        <v>0</v>
      </c>
      <c r="CF59" s="266">
        <v>0</v>
      </c>
      <c r="CG59" s="266">
        <v>0</v>
      </c>
      <c r="CH59" s="266">
        <v>0</v>
      </c>
      <c r="CI59" s="266">
        <v>0</v>
      </c>
      <c r="CJ59" s="266">
        <v>1</v>
      </c>
      <c r="CK59" s="266">
        <v>58</v>
      </c>
      <c r="CL59" s="266">
        <v>26</v>
      </c>
      <c r="CM59" s="266">
        <v>0</v>
      </c>
      <c r="CN59" s="266">
        <v>0</v>
      </c>
      <c r="CO59" s="266">
        <v>0</v>
      </c>
      <c r="CP59" s="266">
        <v>0</v>
      </c>
      <c r="CQ59" s="266">
        <v>0</v>
      </c>
      <c r="CR59" s="266">
        <v>0</v>
      </c>
      <c r="CS59" s="266">
        <v>0</v>
      </c>
      <c r="CT59" s="266">
        <v>0</v>
      </c>
      <c r="CU59" s="266">
        <v>0</v>
      </c>
      <c r="CV59" s="266">
        <v>0</v>
      </c>
      <c r="CW59" s="266">
        <v>0</v>
      </c>
      <c r="CX59" s="266">
        <v>1646</v>
      </c>
      <c r="CY59" s="266">
        <v>0</v>
      </c>
      <c r="CZ59" s="266">
        <v>1795</v>
      </c>
      <c r="DA59" s="266">
        <v>0</v>
      </c>
      <c r="DB59" s="266">
        <v>0</v>
      </c>
      <c r="DC59" s="266">
        <v>0</v>
      </c>
      <c r="DD59" s="266">
        <v>0</v>
      </c>
      <c r="DE59" s="266">
        <v>0</v>
      </c>
      <c r="DF59" s="266">
        <v>0</v>
      </c>
      <c r="DG59" s="266">
        <v>0</v>
      </c>
      <c r="DH59" s="267">
        <v>0</v>
      </c>
      <c r="DI59" s="268">
        <v>7785</v>
      </c>
      <c r="DJ59" s="269">
        <v>0</v>
      </c>
      <c r="DK59" s="266">
        <v>38546</v>
      </c>
      <c r="DL59" s="266">
        <v>0</v>
      </c>
      <c r="DM59" s="266">
        <v>21021</v>
      </c>
      <c r="DN59" s="266">
        <v>285883</v>
      </c>
      <c r="DO59" s="270">
        <v>1011</v>
      </c>
      <c r="DP59" s="268">
        <v>346461</v>
      </c>
      <c r="DQ59" s="271">
        <v>354246</v>
      </c>
      <c r="DR59" s="269">
        <v>15707</v>
      </c>
      <c r="DS59" s="270">
        <v>42494</v>
      </c>
      <c r="DT59" s="272">
        <v>58201</v>
      </c>
      <c r="DU59" s="268">
        <v>404662</v>
      </c>
      <c r="DV59" s="271">
        <v>412447</v>
      </c>
      <c r="DW59" s="269">
        <v>-233584</v>
      </c>
      <c r="DX59" s="270">
        <v>-106230</v>
      </c>
      <c r="DY59" s="272">
        <v>-339814</v>
      </c>
      <c r="DZ59" s="268">
        <v>64848</v>
      </c>
      <c r="EA59" s="271">
        <v>72633</v>
      </c>
    </row>
    <row r="60" spans="1:131">
      <c r="A60" s="224">
        <v>55</v>
      </c>
      <c r="B60" s="263" t="s">
        <v>525</v>
      </c>
      <c r="C60" s="264" t="s">
        <v>526</v>
      </c>
      <c r="D60" s="265">
        <v>0</v>
      </c>
      <c r="E60" s="266">
        <v>0</v>
      </c>
      <c r="F60" s="266">
        <v>0</v>
      </c>
      <c r="G60" s="266">
        <v>0</v>
      </c>
      <c r="H60" s="266">
        <v>0</v>
      </c>
      <c r="I60" s="266">
        <v>0</v>
      </c>
      <c r="J60" s="266">
        <v>0</v>
      </c>
      <c r="K60" s="266">
        <v>0</v>
      </c>
      <c r="L60" s="266">
        <v>0</v>
      </c>
      <c r="M60" s="266">
        <v>0</v>
      </c>
      <c r="N60" s="266">
        <v>0</v>
      </c>
      <c r="O60" s="266">
        <v>0</v>
      </c>
      <c r="P60" s="266">
        <v>0</v>
      </c>
      <c r="Q60" s="266">
        <v>0</v>
      </c>
      <c r="R60" s="266">
        <v>0</v>
      </c>
      <c r="S60" s="266">
        <v>0</v>
      </c>
      <c r="T60" s="266">
        <v>0</v>
      </c>
      <c r="U60" s="266">
        <v>0</v>
      </c>
      <c r="V60" s="266">
        <v>0</v>
      </c>
      <c r="W60" s="266">
        <v>0</v>
      </c>
      <c r="X60" s="266">
        <v>0</v>
      </c>
      <c r="Y60" s="266">
        <v>0</v>
      </c>
      <c r="Z60" s="266">
        <v>0</v>
      </c>
      <c r="AA60" s="266">
        <v>0</v>
      </c>
      <c r="AB60" s="266">
        <v>0</v>
      </c>
      <c r="AC60" s="266">
        <v>0</v>
      </c>
      <c r="AD60" s="266">
        <v>0</v>
      </c>
      <c r="AE60" s="266">
        <v>0</v>
      </c>
      <c r="AF60" s="266">
        <v>0</v>
      </c>
      <c r="AG60" s="266">
        <v>0</v>
      </c>
      <c r="AH60" s="266">
        <v>0</v>
      </c>
      <c r="AI60" s="266">
        <v>0</v>
      </c>
      <c r="AJ60" s="266">
        <v>0</v>
      </c>
      <c r="AK60" s="266">
        <v>0</v>
      </c>
      <c r="AL60" s="266">
        <v>0</v>
      </c>
      <c r="AM60" s="266">
        <v>0</v>
      </c>
      <c r="AN60" s="266">
        <v>0</v>
      </c>
      <c r="AO60" s="266">
        <v>0</v>
      </c>
      <c r="AP60" s="266">
        <v>0</v>
      </c>
      <c r="AQ60" s="266">
        <v>0</v>
      </c>
      <c r="AR60" s="266">
        <v>0</v>
      </c>
      <c r="AS60" s="266">
        <v>0</v>
      </c>
      <c r="AT60" s="266">
        <v>0</v>
      </c>
      <c r="AU60" s="266">
        <v>0</v>
      </c>
      <c r="AV60" s="266">
        <v>0</v>
      </c>
      <c r="AW60" s="266">
        <v>0</v>
      </c>
      <c r="AX60" s="266">
        <v>0</v>
      </c>
      <c r="AY60" s="266">
        <v>0</v>
      </c>
      <c r="AZ60" s="266">
        <v>0</v>
      </c>
      <c r="BA60" s="266">
        <v>0</v>
      </c>
      <c r="BB60" s="266">
        <v>0</v>
      </c>
      <c r="BC60" s="266">
        <v>0</v>
      </c>
      <c r="BD60" s="266">
        <v>0</v>
      </c>
      <c r="BE60" s="266">
        <v>0</v>
      </c>
      <c r="BF60" s="266">
        <v>0</v>
      </c>
      <c r="BG60" s="266">
        <v>0</v>
      </c>
      <c r="BH60" s="266">
        <v>0</v>
      </c>
      <c r="BI60" s="266">
        <v>0</v>
      </c>
      <c r="BJ60" s="266">
        <v>0</v>
      </c>
      <c r="BK60" s="266">
        <v>0</v>
      </c>
      <c r="BL60" s="266">
        <v>0</v>
      </c>
      <c r="BM60" s="266">
        <v>0</v>
      </c>
      <c r="BN60" s="266">
        <v>0</v>
      </c>
      <c r="BO60" s="266">
        <v>0</v>
      </c>
      <c r="BP60" s="266">
        <v>0</v>
      </c>
      <c r="BQ60" s="266">
        <v>0</v>
      </c>
      <c r="BR60" s="266">
        <v>0</v>
      </c>
      <c r="BS60" s="266">
        <v>0</v>
      </c>
      <c r="BT60" s="266">
        <v>0</v>
      </c>
      <c r="BU60" s="266">
        <v>0</v>
      </c>
      <c r="BV60" s="266">
        <v>0</v>
      </c>
      <c r="BW60" s="266">
        <v>0</v>
      </c>
      <c r="BX60" s="266">
        <v>0</v>
      </c>
      <c r="BY60" s="266">
        <v>0</v>
      </c>
      <c r="BZ60" s="266">
        <v>0</v>
      </c>
      <c r="CA60" s="266">
        <v>0</v>
      </c>
      <c r="CB60" s="266">
        <v>0</v>
      </c>
      <c r="CC60" s="266">
        <v>0</v>
      </c>
      <c r="CD60" s="266">
        <v>0</v>
      </c>
      <c r="CE60" s="266">
        <v>0</v>
      </c>
      <c r="CF60" s="266">
        <v>0</v>
      </c>
      <c r="CG60" s="266">
        <v>0</v>
      </c>
      <c r="CH60" s="266">
        <v>0</v>
      </c>
      <c r="CI60" s="266">
        <v>0</v>
      </c>
      <c r="CJ60" s="266">
        <v>0</v>
      </c>
      <c r="CK60" s="266">
        <v>0</v>
      </c>
      <c r="CL60" s="266">
        <v>0</v>
      </c>
      <c r="CM60" s="266">
        <v>0</v>
      </c>
      <c r="CN60" s="266">
        <v>0</v>
      </c>
      <c r="CO60" s="266">
        <v>0</v>
      </c>
      <c r="CP60" s="266">
        <v>0</v>
      </c>
      <c r="CQ60" s="266">
        <v>0</v>
      </c>
      <c r="CR60" s="266">
        <v>0</v>
      </c>
      <c r="CS60" s="266">
        <v>0</v>
      </c>
      <c r="CT60" s="266">
        <v>0</v>
      </c>
      <c r="CU60" s="266">
        <v>0</v>
      </c>
      <c r="CV60" s="266">
        <v>0</v>
      </c>
      <c r="CW60" s="266">
        <v>0</v>
      </c>
      <c r="CX60" s="266">
        <v>0</v>
      </c>
      <c r="CY60" s="266">
        <v>0</v>
      </c>
      <c r="CZ60" s="266">
        <v>0</v>
      </c>
      <c r="DA60" s="266">
        <v>0</v>
      </c>
      <c r="DB60" s="266">
        <v>0</v>
      </c>
      <c r="DC60" s="266">
        <v>0</v>
      </c>
      <c r="DD60" s="266">
        <v>0</v>
      </c>
      <c r="DE60" s="266">
        <v>0</v>
      </c>
      <c r="DF60" s="266">
        <v>0</v>
      </c>
      <c r="DG60" s="266">
        <v>0</v>
      </c>
      <c r="DH60" s="267">
        <v>0</v>
      </c>
      <c r="DI60" s="268">
        <v>0</v>
      </c>
      <c r="DJ60" s="269">
        <v>0</v>
      </c>
      <c r="DK60" s="266">
        <v>435890</v>
      </c>
      <c r="DL60" s="266">
        <v>0</v>
      </c>
      <c r="DM60" s="266">
        <v>4958</v>
      </c>
      <c r="DN60" s="266">
        <v>163206</v>
      </c>
      <c r="DO60" s="270">
        <v>-1740</v>
      </c>
      <c r="DP60" s="268">
        <v>602314</v>
      </c>
      <c r="DQ60" s="271">
        <v>602314</v>
      </c>
      <c r="DR60" s="269">
        <v>3075581</v>
      </c>
      <c r="DS60" s="270">
        <v>2141473</v>
      </c>
      <c r="DT60" s="272">
        <v>5217054</v>
      </c>
      <c r="DU60" s="268">
        <v>5819368</v>
      </c>
      <c r="DV60" s="271">
        <v>5819368</v>
      </c>
      <c r="DW60" s="269">
        <v>-102002</v>
      </c>
      <c r="DX60" s="270">
        <v>-461271</v>
      </c>
      <c r="DY60" s="272">
        <v>-563273</v>
      </c>
      <c r="DZ60" s="268">
        <v>5256095</v>
      </c>
      <c r="EA60" s="271">
        <v>5256095</v>
      </c>
    </row>
    <row r="61" spans="1:131">
      <c r="A61" s="224">
        <v>56</v>
      </c>
      <c r="B61" s="263" t="s">
        <v>527</v>
      </c>
      <c r="C61" s="264" t="s">
        <v>528</v>
      </c>
      <c r="D61" s="265">
        <v>0</v>
      </c>
      <c r="E61" s="266">
        <v>0</v>
      </c>
      <c r="F61" s="266">
        <v>0</v>
      </c>
      <c r="G61" s="266">
        <v>0</v>
      </c>
      <c r="H61" s="266">
        <v>0</v>
      </c>
      <c r="I61" s="266">
        <v>0</v>
      </c>
      <c r="J61" s="266">
        <v>0</v>
      </c>
      <c r="K61" s="266">
        <v>0</v>
      </c>
      <c r="L61" s="266">
        <v>0</v>
      </c>
      <c r="M61" s="266">
        <v>0</v>
      </c>
      <c r="N61" s="266">
        <v>0</v>
      </c>
      <c r="O61" s="266">
        <v>0</v>
      </c>
      <c r="P61" s="266">
        <v>0</v>
      </c>
      <c r="Q61" s="266">
        <v>0</v>
      </c>
      <c r="R61" s="266">
        <v>0</v>
      </c>
      <c r="S61" s="266">
        <v>0</v>
      </c>
      <c r="T61" s="266">
        <v>0</v>
      </c>
      <c r="U61" s="266">
        <v>0</v>
      </c>
      <c r="V61" s="266">
        <v>0</v>
      </c>
      <c r="W61" s="266">
        <v>0</v>
      </c>
      <c r="X61" s="266">
        <v>0</v>
      </c>
      <c r="Y61" s="266">
        <v>0</v>
      </c>
      <c r="Z61" s="266">
        <v>0</v>
      </c>
      <c r="AA61" s="266">
        <v>0</v>
      </c>
      <c r="AB61" s="266">
        <v>0</v>
      </c>
      <c r="AC61" s="266">
        <v>0</v>
      </c>
      <c r="AD61" s="266">
        <v>0</v>
      </c>
      <c r="AE61" s="266">
        <v>0</v>
      </c>
      <c r="AF61" s="266">
        <v>0</v>
      </c>
      <c r="AG61" s="266">
        <v>0</v>
      </c>
      <c r="AH61" s="266">
        <v>0</v>
      </c>
      <c r="AI61" s="266">
        <v>0</v>
      </c>
      <c r="AJ61" s="266">
        <v>0</v>
      </c>
      <c r="AK61" s="266">
        <v>0</v>
      </c>
      <c r="AL61" s="266">
        <v>0</v>
      </c>
      <c r="AM61" s="266">
        <v>0</v>
      </c>
      <c r="AN61" s="266">
        <v>0</v>
      </c>
      <c r="AO61" s="266">
        <v>0</v>
      </c>
      <c r="AP61" s="266">
        <v>0</v>
      </c>
      <c r="AQ61" s="266">
        <v>0</v>
      </c>
      <c r="AR61" s="266">
        <v>0</v>
      </c>
      <c r="AS61" s="266">
        <v>0</v>
      </c>
      <c r="AT61" s="266">
        <v>0</v>
      </c>
      <c r="AU61" s="266">
        <v>0</v>
      </c>
      <c r="AV61" s="266">
        <v>0</v>
      </c>
      <c r="AW61" s="266">
        <v>0</v>
      </c>
      <c r="AX61" s="266">
        <v>0</v>
      </c>
      <c r="AY61" s="266">
        <v>0</v>
      </c>
      <c r="AZ61" s="266">
        <v>0</v>
      </c>
      <c r="BA61" s="266">
        <v>0</v>
      </c>
      <c r="BB61" s="266">
        <v>0</v>
      </c>
      <c r="BC61" s="266">
        <v>0</v>
      </c>
      <c r="BD61" s="266">
        <v>0</v>
      </c>
      <c r="BE61" s="266">
        <v>0</v>
      </c>
      <c r="BF61" s="266">
        <v>0</v>
      </c>
      <c r="BG61" s="266">
        <v>13651</v>
      </c>
      <c r="BH61" s="266">
        <v>0</v>
      </c>
      <c r="BI61" s="266">
        <v>0</v>
      </c>
      <c r="BJ61" s="266">
        <v>0</v>
      </c>
      <c r="BK61" s="266">
        <v>0</v>
      </c>
      <c r="BL61" s="266">
        <v>0</v>
      </c>
      <c r="BM61" s="266">
        <v>0</v>
      </c>
      <c r="BN61" s="266">
        <v>0</v>
      </c>
      <c r="BO61" s="266">
        <v>0</v>
      </c>
      <c r="BP61" s="266">
        <v>0</v>
      </c>
      <c r="BQ61" s="266">
        <v>0</v>
      </c>
      <c r="BR61" s="266">
        <v>0</v>
      </c>
      <c r="BS61" s="266">
        <v>0</v>
      </c>
      <c r="BT61" s="266">
        <v>0</v>
      </c>
      <c r="BU61" s="266">
        <v>0</v>
      </c>
      <c r="BV61" s="266">
        <v>0</v>
      </c>
      <c r="BW61" s="266">
        <v>0</v>
      </c>
      <c r="BX61" s="266">
        <v>0</v>
      </c>
      <c r="BY61" s="266">
        <v>0</v>
      </c>
      <c r="BZ61" s="266">
        <v>0</v>
      </c>
      <c r="CA61" s="266">
        <v>0</v>
      </c>
      <c r="CB61" s="266">
        <v>0</v>
      </c>
      <c r="CC61" s="266">
        <v>0</v>
      </c>
      <c r="CD61" s="266">
        <v>0</v>
      </c>
      <c r="CE61" s="266">
        <v>0</v>
      </c>
      <c r="CF61" s="266">
        <v>0</v>
      </c>
      <c r="CG61" s="266">
        <v>0</v>
      </c>
      <c r="CH61" s="266">
        <v>0</v>
      </c>
      <c r="CI61" s="266">
        <v>0</v>
      </c>
      <c r="CJ61" s="266">
        <v>0</v>
      </c>
      <c r="CK61" s="266">
        <v>0</v>
      </c>
      <c r="CL61" s="266">
        <v>0</v>
      </c>
      <c r="CM61" s="266">
        <v>0</v>
      </c>
      <c r="CN61" s="266">
        <v>0</v>
      </c>
      <c r="CO61" s="266">
        <v>0</v>
      </c>
      <c r="CP61" s="266">
        <v>262</v>
      </c>
      <c r="CQ61" s="266">
        <v>0</v>
      </c>
      <c r="CR61" s="266">
        <v>0</v>
      </c>
      <c r="CS61" s="266">
        <v>0</v>
      </c>
      <c r="CT61" s="266">
        <v>0</v>
      </c>
      <c r="CU61" s="266">
        <v>0</v>
      </c>
      <c r="CV61" s="266">
        <v>0</v>
      </c>
      <c r="CW61" s="266">
        <v>0</v>
      </c>
      <c r="CX61" s="266">
        <v>0</v>
      </c>
      <c r="CY61" s="266">
        <v>0</v>
      </c>
      <c r="CZ61" s="266">
        <v>2637</v>
      </c>
      <c r="DA61" s="266">
        <v>0</v>
      </c>
      <c r="DB61" s="266">
        <v>0</v>
      </c>
      <c r="DC61" s="266">
        <v>0</v>
      </c>
      <c r="DD61" s="266">
        <v>0</v>
      </c>
      <c r="DE61" s="266">
        <v>0</v>
      </c>
      <c r="DF61" s="266">
        <v>0</v>
      </c>
      <c r="DG61" s="266">
        <v>0</v>
      </c>
      <c r="DH61" s="267">
        <v>0</v>
      </c>
      <c r="DI61" s="268">
        <v>16550</v>
      </c>
      <c r="DJ61" s="269">
        <v>0</v>
      </c>
      <c r="DK61" s="266">
        <v>32362</v>
      </c>
      <c r="DL61" s="266">
        <v>0</v>
      </c>
      <c r="DM61" s="266">
        <v>2465</v>
      </c>
      <c r="DN61" s="266">
        <v>158237</v>
      </c>
      <c r="DO61" s="270">
        <v>2885</v>
      </c>
      <c r="DP61" s="268">
        <v>195949</v>
      </c>
      <c r="DQ61" s="271">
        <v>212499</v>
      </c>
      <c r="DR61" s="269">
        <v>41006</v>
      </c>
      <c r="DS61" s="270">
        <v>144107</v>
      </c>
      <c r="DT61" s="272">
        <v>185113</v>
      </c>
      <c r="DU61" s="268">
        <v>381062</v>
      </c>
      <c r="DV61" s="271">
        <v>397612</v>
      </c>
      <c r="DW61" s="269">
        <v>-18091</v>
      </c>
      <c r="DX61" s="270">
        <v>-31370</v>
      </c>
      <c r="DY61" s="272">
        <v>-49461</v>
      </c>
      <c r="DZ61" s="268">
        <v>331601</v>
      </c>
      <c r="EA61" s="271">
        <v>348151</v>
      </c>
    </row>
    <row r="62" spans="1:131">
      <c r="A62" s="224">
        <v>57</v>
      </c>
      <c r="B62" s="263" t="s">
        <v>529</v>
      </c>
      <c r="C62" s="264" t="s">
        <v>530</v>
      </c>
      <c r="D62" s="265">
        <v>0</v>
      </c>
      <c r="E62" s="266">
        <v>0</v>
      </c>
      <c r="F62" s="266">
        <v>0</v>
      </c>
      <c r="G62" s="266">
        <v>0</v>
      </c>
      <c r="H62" s="266">
        <v>0</v>
      </c>
      <c r="I62" s="266">
        <v>0</v>
      </c>
      <c r="J62" s="266">
        <v>0</v>
      </c>
      <c r="K62" s="266">
        <v>0</v>
      </c>
      <c r="L62" s="266">
        <v>0</v>
      </c>
      <c r="M62" s="266">
        <v>0</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0</v>
      </c>
      <c r="AE62" s="266">
        <v>0</v>
      </c>
      <c r="AF62" s="266">
        <v>0</v>
      </c>
      <c r="AG62" s="266">
        <v>0</v>
      </c>
      <c r="AH62" s="266">
        <v>0</v>
      </c>
      <c r="AI62" s="266">
        <v>0</v>
      </c>
      <c r="AJ62" s="266">
        <v>0</v>
      </c>
      <c r="AK62" s="266">
        <v>0</v>
      </c>
      <c r="AL62" s="266">
        <v>0</v>
      </c>
      <c r="AM62" s="266">
        <v>0</v>
      </c>
      <c r="AN62" s="266">
        <v>0</v>
      </c>
      <c r="AO62" s="266">
        <v>0</v>
      </c>
      <c r="AP62" s="266">
        <v>0</v>
      </c>
      <c r="AQ62" s="266">
        <v>0</v>
      </c>
      <c r="AR62" s="266">
        <v>0</v>
      </c>
      <c r="AS62" s="266">
        <v>0</v>
      </c>
      <c r="AT62" s="266">
        <v>0</v>
      </c>
      <c r="AU62" s="266">
        <v>0</v>
      </c>
      <c r="AV62" s="266">
        <v>197</v>
      </c>
      <c r="AW62" s="266">
        <v>0</v>
      </c>
      <c r="AX62" s="266">
        <v>0</v>
      </c>
      <c r="AY62" s="266">
        <v>0</v>
      </c>
      <c r="AZ62" s="266">
        <v>0</v>
      </c>
      <c r="BA62" s="266">
        <v>0</v>
      </c>
      <c r="BB62" s="266">
        <v>0</v>
      </c>
      <c r="BC62" s="266">
        <v>0</v>
      </c>
      <c r="BD62" s="266">
        <v>0</v>
      </c>
      <c r="BE62" s="266">
        <v>0</v>
      </c>
      <c r="BF62" s="266">
        <v>3086324</v>
      </c>
      <c r="BG62" s="266">
        <v>185799</v>
      </c>
      <c r="BH62" s="266">
        <v>4267984</v>
      </c>
      <c r="BI62" s="266">
        <v>0</v>
      </c>
      <c r="BJ62" s="266">
        <v>0</v>
      </c>
      <c r="BK62" s="266">
        <v>57085</v>
      </c>
      <c r="BL62" s="266">
        <v>0</v>
      </c>
      <c r="BM62" s="266">
        <v>0</v>
      </c>
      <c r="BN62" s="266">
        <v>0</v>
      </c>
      <c r="BO62" s="266">
        <v>0</v>
      </c>
      <c r="BP62" s="266">
        <v>0</v>
      </c>
      <c r="BQ62" s="266">
        <v>0</v>
      </c>
      <c r="BR62" s="266">
        <v>0</v>
      </c>
      <c r="BS62" s="266">
        <v>0</v>
      </c>
      <c r="BT62" s="266">
        <v>0</v>
      </c>
      <c r="BU62" s="266">
        <v>0</v>
      </c>
      <c r="BV62" s="266">
        <v>0</v>
      </c>
      <c r="BW62" s="266">
        <v>0</v>
      </c>
      <c r="BX62" s="266">
        <v>0</v>
      </c>
      <c r="BY62" s="266">
        <v>0</v>
      </c>
      <c r="BZ62" s="266">
        <v>0</v>
      </c>
      <c r="CA62" s="266">
        <v>0</v>
      </c>
      <c r="CB62" s="266">
        <v>0</v>
      </c>
      <c r="CC62" s="266">
        <v>0</v>
      </c>
      <c r="CD62" s="266">
        <v>0</v>
      </c>
      <c r="CE62" s="266">
        <v>78</v>
      </c>
      <c r="CF62" s="266">
        <v>0</v>
      </c>
      <c r="CG62" s="266">
        <v>0</v>
      </c>
      <c r="CH62" s="266">
        <v>0</v>
      </c>
      <c r="CI62" s="266">
        <v>0</v>
      </c>
      <c r="CJ62" s="266">
        <v>0</v>
      </c>
      <c r="CK62" s="266">
        <v>0</v>
      </c>
      <c r="CL62" s="266">
        <v>0</v>
      </c>
      <c r="CM62" s="266">
        <v>0</v>
      </c>
      <c r="CN62" s="266">
        <v>0</v>
      </c>
      <c r="CO62" s="266">
        <v>0</v>
      </c>
      <c r="CP62" s="266">
        <v>0</v>
      </c>
      <c r="CQ62" s="266">
        <v>0</v>
      </c>
      <c r="CR62" s="266">
        <v>0</v>
      </c>
      <c r="CS62" s="266">
        <v>0</v>
      </c>
      <c r="CT62" s="266">
        <v>0</v>
      </c>
      <c r="CU62" s="266">
        <v>0</v>
      </c>
      <c r="CV62" s="266">
        <v>0</v>
      </c>
      <c r="CW62" s="266">
        <v>0</v>
      </c>
      <c r="CX62" s="266">
        <v>0</v>
      </c>
      <c r="CY62" s="266">
        <v>0</v>
      </c>
      <c r="CZ62" s="266">
        <v>105522</v>
      </c>
      <c r="DA62" s="266">
        <v>0</v>
      </c>
      <c r="DB62" s="266">
        <v>0</v>
      </c>
      <c r="DC62" s="266">
        <v>0</v>
      </c>
      <c r="DD62" s="266">
        <v>0</v>
      </c>
      <c r="DE62" s="266">
        <v>0</v>
      </c>
      <c r="DF62" s="266">
        <v>0</v>
      </c>
      <c r="DG62" s="266">
        <v>0</v>
      </c>
      <c r="DH62" s="267">
        <v>0</v>
      </c>
      <c r="DI62" s="268">
        <v>7702989</v>
      </c>
      <c r="DJ62" s="269">
        <v>0</v>
      </c>
      <c r="DK62" s="266">
        <v>874</v>
      </c>
      <c r="DL62" s="266">
        <v>0</v>
      </c>
      <c r="DM62" s="266">
        <v>0</v>
      </c>
      <c r="DN62" s="266">
        <v>0</v>
      </c>
      <c r="DO62" s="270">
        <v>3499</v>
      </c>
      <c r="DP62" s="268">
        <v>4373</v>
      </c>
      <c r="DQ62" s="271">
        <v>7707362</v>
      </c>
      <c r="DR62" s="269">
        <v>3284852</v>
      </c>
      <c r="DS62" s="270">
        <v>2239675</v>
      </c>
      <c r="DT62" s="272">
        <v>5524527</v>
      </c>
      <c r="DU62" s="268">
        <v>5528900</v>
      </c>
      <c r="DV62" s="271">
        <v>13231889</v>
      </c>
      <c r="DW62" s="269">
        <v>-469754</v>
      </c>
      <c r="DX62" s="270">
        <v>-2129854</v>
      </c>
      <c r="DY62" s="272">
        <v>-2599608</v>
      </c>
      <c r="DZ62" s="268">
        <v>2929292</v>
      </c>
      <c r="EA62" s="271">
        <v>10632281</v>
      </c>
    </row>
    <row r="63" spans="1:131">
      <c r="A63" s="224">
        <v>58</v>
      </c>
      <c r="B63" s="263" t="s">
        <v>531</v>
      </c>
      <c r="C63" s="264" t="s">
        <v>532</v>
      </c>
      <c r="D63" s="265">
        <v>0</v>
      </c>
      <c r="E63" s="266">
        <v>0</v>
      </c>
      <c r="F63" s="266">
        <v>0</v>
      </c>
      <c r="G63" s="266">
        <v>0</v>
      </c>
      <c r="H63" s="266">
        <v>1168</v>
      </c>
      <c r="I63" s="266">
        <v>0</v>
      </c>
      <c r="J63" s="266">
        <v>1</v>
      </c>
      <c r="K63" s="266">
        <v>0</v>
      </c>
      <c r="L63" s="266">
        <v>0</v>
      </c>
      <c r="M63" s="266">
        <v>0</v>
      </c>
      <c r="N63" s="266">
        <v>0</v>
      </c>
      <c r="O63" s="266">
        <v>0</v>
      </c>
      <c r="P63" s="266">
        <v>0</v>
      </c>
      <c r="Q63" s="266">
        <v>0</v>
      </c>
      <c r="R63" s="266">
        <v>0</v>
      </c>
      <c r="S63" s="266">
        <v>0</v>
      </c>
      <c r="T63" s="266">
        <v>0</v>
      </c>
      <c r="U63" s="266">
        <v>0</v>
      </c>
      <c r="V63" s="266">
        <v>0</v>
      </c>
      <c r="W63" s="266">
        <v>0</v>
      </c>
      <c r="X63" s="266">
        <v>0</v>
      </c>
      <c r="Y63" s="266">
        <v>0</v>
      </c>
      <c r="Z63" s="266">
        <v>0</v>
      </c>
      <c r="AA63" s="266">
        <v>0</v>
      </c>
      <c r="AB63" s="266">
        <v>0</v>
      </c>
      <c r="AC63" s="266">
        <v>0</v>
      </c>
      <c r="AD63" s="266">
        <v>0</v>
      </c>
      <c r="AE63" s="266">
        <v>0</v>
      </c>
      <c r="AF63" s="266">
        <v>0</v>
      </c>
      <c r="AG63" s="266">
        <v>0</v>
      </c>
      <c r="AH63" s="266">
        <v>0</v>
      </c>
      <c r="AI63" s="266">
        <v>0</v>
      </c>
      <c r="AJ63" s="266">
        <v>0</v>
      </c>
      <c r="AK63" s="266">
        <v>0</v>
      </c>
      <c r="AL63" s="266">
        <v>0</v>
      </c>
      <c r="AM63" s="266">
        <v>0</v>
      </c>
      <c r="AN63" s="266">
        <v>0</v>
      </c>
      <c r="AO63" s="266">
        <v>0</v>
      </c>
      <c r="AP63" s="266">
        <v>0</v>
      </c>
      <c r="AQ63" s="266">
        <v>0</v>
      </c>
      <c r="AR63" s="266">
        <v>0</v>
      </c>
      <c r="AS63" s="266">
        <v>0</v>
      </c>
      <c r="AT63" s="266">
        <v>0</v>
      </c>
      <c r="AU63" s="266">
        <v>0</v>
      </c>
      <c r="AV63" s="266">
        <v>0</v>
      </c>
      <c r="AW63" s="266">
        <v>0</v>
      </c>
      <c r="AX63" s="266">
        <v>0</v>
      </c>
      <c r="AY63" s="266">
        <v>0</v>
      </c>
      <c r="AZ63" s="266">
        <v>0</v>
      </c>
      <c r="BA63" s="266">
        <v>0</v>
      </c>
      <c r="BB63" s="266">
        <v>0</v>
      </c>
      <c r="BC63" s="266">
        <v>0</v>
      </c>
      <c r="BD63" s="266">
        <v>0</v>
      </c>
      <c r="BE63" s="266">
        <v>0</v>
      </c>
      <c r="BF63" s="266">
        <v>0</v>
      </c>
      <c r="BG63" s="266">
        <v>0</v>
      </c>
      <c r="BH63" s="266">
        <v>0</v>
      </c>
      <c r="BI63" s="266">
        <v>12579</v>
      </c>
      <c r="BJ63" s="266">
        <v>0</v>
      </c>
      <c r="BK63" s="266">
        <v>0</v>
      </c>
      <c r="BL63" s="266">
        <v>0</v>
      </c>
      <c r="BM63" s="266">
        <v>0</v>
      </c>
      <c r="BN63" s="266">
        <v>0</v>
      </c>
      <c r="BO63" s="266">
        <v>0</v>
      </c>
      <c r="BP63" s="266">
        <v>0</v>
      </c>
      <c r="BQ63" s="266">
        <v>0</v>
      </c>
      <c r="BR63" s="266">
        <v>0</v>
      </c>
      <c r="BS63" s="266">
        <v>0</v>
      </c>
      <c r="BT63" s="266">
        <v>0</v>
      </c>
      <c r="BU63" s="266">
        <v>0</v>
      </c>
      <c r="BV63" s="266">
        <v>0</v>
      </c>
      <c r="BW63" s="266">
        <v>0</v>
      </c>
      <c r="BX63" s="266">
        <v>0</v>
      </c>
      <c r="BY63" s="266">
        <v>0</v>
      </c>
      <c r="BZ63" s="266">
        <v>0</v>
      </c>
      <c r="CA63" s="266">
        <v>0</v>
      </c>
      <c r="CB63" s="266">
        <v>0</v>
      </c>
      <c r="CC63" s="266">
        <v>0</v>
      </c>
      <c r="CD63" s="266">
        <v>0</v>
      </c>
      <c r="CE63" s="266">
        <v>0</v>
      </c>
      <c r="CF63" s="266">
        <v>6213</v>
      </c>
      <c r="CG63" s="266">
        <v>0</v>
      </c>
      <c r="CH63" s="266">
        <v>0</v>
      </c>
      <c r="CI63" s="266">
        <v>144</v>
      </c>
      <c r="CJ63" s="266">
        <v>0</v>
      </c>
      <c r="CK63" s="266">
        <v>0</v>
      </c>
      <c r="CL63" s="266">
        <v>0</v>
      </c>
      <c r="CM63" s="266">
        <v>0</v>
      </c>
      <c r="CN63" s="266">
        <v>0</v>
      </c>
      <c r="CO63" s="266">
        <v>0</v>
      </c>
      <c r="CP63" s="266">
        <v>984</v>
      </c>
      <c r="CQ63" s="266">
        <v>52</v>
      </c>
      <c r="CR63" s="266">
        <v>16</v>
      </c>
      <c r="CS63" s="266">
        <v>0</v>
      </c>
      <c r="CT63" s="266">
        <v>0</v>
      </c>
      <c r="CU63" s="266">
        <v>0</v>
      </c>
      <c r="CV63" s="266">
        <v>0</v>
      </c>
      <c r="CW63" s="266">
        <v>0</v>
      </c>
      <c r="CX63" s="266">
        <v>3</v>
      </c>
      <c r="CY63" s="266">
        <v>0</v>
      </c>
      <c r="CZ63" s="266">
        <v>0</v>
      </c>
      <c r="DA63" s="266">
        <v>2</v>
      </c>
      <c r="DB63" s="266">
        <v>0</v>
      </c>
      <c r="DC63" s="266">
        <v>0</v>
      </c>
      <c r="DD63" s="266">
        <v>0</v>
      </c>
      <c r="DE63" s="266">
        <v>6</v>
      </c>
      <c r="DF63" s="266">
        <v>0</v>
      </c>
      <c r="DG63" s="266">
        <v>0</v>
      </c>
      <c r="DH63" s="267">
        <v>0</v>
      </c>
      <c r="DI63" s="268">
        <v>21168</v>
      </c>
      <c r="DJ63" s="269">
        <v>0</v>
      </c>
      <c r="DK63" s="266">
        <v>1385</v>
      </c>
      <c r="DL63" s="266">
        <v>0</v>
      </c>
      <c r="DM63" s="266">
        <v>10038</v>
      </c>
      <c r="DN63" s="266">
        <v>14676</v>
      </c>
      <c r="DO63" s="270">
        <v>2123</v>
      </c>
      <c r="DP63" s="268">
        <v>28222</v>
      </c>
      <c r="DQ63" s="271">
        <v>49390</v>
      </c>
      <c r="DR63" s="269">
        <v>72512</v>
      </c>
      <c r="DS63" s="270">
        <v>627</v>
      </c>
      <c r="DT63" s="272">
        <v>73139</v>
      </c>
      <c r="DU63" s="268">
        <v>101361</v>
      </c>
      <c r="DV63" s="271">
        <v>122529</v>
      </c>
      <c r="DW63" s="269">
        <v>-4582</v>
      </c>
      <c r="DX63" s="270">
        <v>-40056</v>
      </c>
      <c r="DY63" s="272">
        <v>-44638</v>
      </c>
      <c r="DZ63" s="268">
        <v>56723</v>
      </c>
      <c r="EA63" s="271">
        <v>77891</v>
      </c>
    </row>
    <row r="64" spans="1:131">
      <c r="A64" s="224">
        <v>59</v>
      </c>
      <c r="B64" s="263">
        <v>355</v>
      </c>
      <c r="C64" s="264" t="s">
        <v>533</v>
      </c>
      <c r="D64" s="265">
        <v>0</v>
      </c>
      <c r="E64" s="266">
        <v>0</v>
      </c>
      <c r="F64" s="266">
        <v>0</v>
      </c>
      <c r="G64" s="266">
        <v>0</v>
      </c>
      <c r="H64" s="266">
        <v>0</v>
      </c>
      <c r="I64" s="266">
        <v>0</v>
      </c>
      <c r="J64" s="266">
        <v>0</v>
      </c>
      <c r="K64" s="266">
        <v>0</v>
      </c>
      <c r="L64" s="266">
        <v>0</v>
      </c>
      <c r="M64" s="266">
        <v>0</v>
      </c>
      <c r="N64" s="266">
        <v>0</v>
      </c>
      <c r="O64" s="266">
        <v>0</v>
      </c>
      <c r="P64" s="266">
        <v>0</v>
      </c>
      <c r="Q64" s="266">
        <v>0</v>
      </c>
      <c r="R64" s="266">
        <v>0</v>
      </c>
      <c r="S64" s="266">
        <v>0</v>
      </c>
      <c r="T64" s="266">
        <v>0</v>
      </c>
      <c r="U64" s="266">
        <v>0</v>
      </c>
      <c r="V64" s="266">
        <v>0</v>
      </c>
      <c r="W64" s="266">
        <v>0</v>
      </c>
      <c r="X64" s="266">
        <v>0</v>
      </c>
      <c r="Y64" s="266">
        <v>0</v>
      </c>
      <c r="Z64" s="266">
        <v>0</v>
      </c>
      <c r="AA64" s="266">
        <v>0</v>
      </c>
      <c r="AB64" s="266">
        <v>0</v>
      </c>
      <c r="AC64" s="266">
        <v>0</v>
      </c>
      <c r="AD64" s="266">
        <v>0</v>
      </c>
      <c r="AE64" s="266">
        <v>0</v>
      </c>
      <c r="AF64" s="266">
        <v>0</v>
      </c>
      <c r="AG64" s="266">
        <v>0</v>
      </c>
      <c r="AH64" s="266">
        <v>0</v>
      </c>
      <c r="AI64" s="266">
        <v>0</v>
      </c>
      <c r="AJ64" s="266">
        <v>0</v>
      </c>
      <c r="AK64" s="266">
        <v>0</v>
      </c>
      <c r="AL64" s="266">
        <v>0</v>
      </c>
      <c r="AM64" s="266">
        <v>0</v>
      </c>
      <c r="AN64" s="266">
        <v>0</v>
      </c>
      <c r="AO64" s="266">
        <v>0</v>
      </c>
      <c r="AP64" s="266">
        <v>0</v>
      </c>
      <c r="AQ64" s="266">
        <v>0</v>
      </c>
      <c r="AR64" s="266">
        <v>0</v>
      </c>
      <c r="AS64" s="266">
        <v>0</v>
      </c>
      <c r="AT64" s="266">
        <v>0</v>
      </c>
      <c r="AU64" s="266">
        <v>0</v>
      </c>
      <c r="AV64" s="266">
        <v>0</v>
      </c>
      <c r="AW64" s="266">
        <v>0</v>
      </c>
      <c r="AX64" s="266">
        <v>0</v>
      </c>
      <c r="AY64" s="266">
        <v>0</v>
      </c>
      <c r="AZ64" s="266">
        <v>0</v>
      </c>
      <c r="BA64" s="266">
        <v>0</v>
      </c>
      <c r="BB64" s="266">
        <v>0</v>
      </c>
      <c r="BC64" s="266">
        <v>0</v>
      </c>
      <c r="BD64" s="266">
        <v>0</v>
      </c>
      <c r="BE64" s="266">
        <v>0</v>
      </c>
      <c r="BF64" s="266">
        <v>0</v>
      </c>
      <c r="BG64" s="266">
        <v>0</v>
      </c>
      <c r="BH64" s="266">
        <v>0</v>
      </c>
      <c r="BI64" s="266">
        <v>0</v>
      </c>
      <c r="BJ64" s="266">
        <v>195802</v>
      </c>
      <c r="BK64" s="266">
        <v>0</v>
      </c>
      <c r="BL64" s="266">
        <v>0</v>
      </c>
      <c r="BM64" s="266">
        <v>0</v>
      </c>
      <c r="BN64" s="266">
        <v>0</v>
      </c>
      <c r="BO64" s="266">
        <v>0</v>
      </c>
      <c r="BP64" s="266">
        <v>0</v>
      </c>
      <c r="BQ64" s="266">
        <v>0</v>
      </c>
      <c r="BR64" s="266">
        <v>0</v>
      </c>
      <c r="BS64" s="266">
        <v>0</v>
      </c>
      <c r="BT64" s="266">
        <v>0</v>
      </c>
      <c r="BU64" s="266">
        <v>0</v>
      </c>
      <c r="BV64" s="266">
        <v>0</v>
      </c>
      <c r="BW64" s="266">
        <v>0</v>
      </c>
      <c r="BX64" s="266">
        <v>0</v>
      </c>
      <c r="BY64" s="266">
        <v>0</v>
      </c>
      <c r="BZ64" s="266">
        <v>0</v>
      </c>
      <c r="CA64" s="266">
        <v>0</v>
      </c>
      <c r="CB64" s="266">
        <v>0</v>
      </c>
      <c r="CC64" s="266">
        <v>0</v>
      </c>
      <c r="CD64" s="266">
        <v>0</v>
      </c>
      <c r="CE64" s="266">
        <v>0</v>
      </c>
      <c r="CF64" s="266">
        <v>0</v>
      </c>
      <c r="CG64" s="266">
        <v>15762</v>
      </c>
      <c r="CH64" s="266">
        <v>0</v>
      </c>
      <c r="CI64" s="266">
        <v>505</v>
      </c>
      <c r="CJ64" s="266">
        <v>0</v>
      </c>
      <c r="CK64" s="266">
        <v>0</v>
      </c>
      <c r="CL64" s="266">
        <v>0</v>
      </c>
      <c r="CM64" s="266">
        <v>0</v>
      </c>
      <c r="CN64" s="266">
        <v>0</v>
      </c>
      <c r="CO64" s="266">
        <v>0</v>
      </c>
      <c r="CP64" s="266">
        <v>2650</v>
      </c>
      <c r="CQ64" s="266">
        <v>0</v>
      </c>
      <c r="CR64" s="266">
        <v>0</v>
      </c>
      <c r="CS64" s="266">
        <v>0</v>
      </c>
      <c r="CT64" s="266">
        <v>0</v>
      </c>
      <c r="CU64" s="266">
        <v>0</v>
      </c>
      <c r="CV64" s="266">
        <v>0</v>
      </c>
      <c r="CW64" s="266">
        <v>0</v>
      </c>
      <c r="CX64" s="266">
        <v>0</v>
      </c>
      <c r="CY64" s="266">
        <v>0</v>
      </c>
      <c r="CZ64" s="266">
        <v>0</v>
      </c>
      <c r="DA64" s="266">
        <v>0</v>
      </c>
      <c r="DB64" s="266">
        <v>0</v>
      </c>
      <c r="DC64" s="266">
        <v>0</v>
      </c>
      <c r="DD64" s="266">
        <v>0</v>
      </c>
      <c r="DE64" s="266">
        <v>0</v>
      </c>
      <c r="DF64" s="266">
        <v>0</v>
      </c>
      <c r="DG64" s="266">
        <v>0</v>
      </c>
      <c r="DH64" s="267">
        <v>0</v>
      </c>
      <c r="DI64" s="268">
        <v>214719</v>
      </c>
      <c r="DJ64" s="269">
        <v>0</v>
      </c>
      <c r="DK64" s="266">
        <v>0</v>
      </c>
      <c r="DL64" s="266">
        <v>0</v>
      </c>
      <c r="DM64" s="266">
        <v>16780</v>
      </c>
      <c r="DN64" s="266">
        <v>40070</v>
      </c>
      <c r="DO64" s="270">
        <v>9307</v>
      </c>
      <c r="DP64" s="268">
        <v>66157</v>
      </c>
      <c r="DQ64" s="271">
        <v>280876</v>
      </c>
      <c r="DR64" s="269">
        <v>309421</v>
      </c>
      <c r="DS64" s="270">
        <v>204304</v>
      </c>
      <c r="DT64" s="272">
        <v>513725</v>
      </c>
      <c r="DU64" s="268">
        <v>579882</v>
      </c>
      <c r="DV64" s="271">
        <v>794601</v>
      </c>
      <c r="DW64" s="269">
        <v>-178460</v>
      </c>
      <c r="DX64" s="270">
        <v>-41632</v>
      </c>
      <c r="DY64" s="272">
        <v>-220092</v>
      </c>
      <c r="DZ64" s="268">
        <v>359790</v>
      </c>
      <c r="EA64" s="271">
        <v>574509</v>
      </c>
    </row>
    <row r="65" spans="1:131">
      <c r="A65" s="224">
        <v>60</v>
      </c>
      <c r="B65" s="263" t="s">
        <v>534</v>
      </c>
      <c r="C65" s="264" t="s">
        <v>535</v>
      </c>
      <c r="D65" s="265">
        <v>0</v>
      </c>
      <c r="E65" s="266">
        <v>0</v>
      </c>
      <c r="F65" s="266">
        <v>0</v>
      </c>
      <c r="G65" s="266">
        <v>0</v>
      </c>
      <c r="H65" s="266">
        <v>0</v>
      </c>
      <c r="I65" s="266">
        <v>0</v>
      </c>
      <c r="J65" s="266">
        <v>0</v>
      </c>
      <c r="K65" s="266">
        <v>0</v>
      </c>
      <c r="L65" s="266">
        <v>0</v>
      </c>
      <c r="M65" s="266">
        <v>0</v>
      </c>
      <c r="N65" s="266">
        <v>0</v>
      </c>
      <c r="O65" s="266">
        <v>0</v>
      </c>
      <c r="P65" s="266">
        <v>0</v>
      </c>
      <c r="Q65" s="266">
        <v>0</v>
      </c>
      <c r="R65" s="266">
        <v>0</v>
      </c>
      <c r="S65" s="266">
        <v>0</v>
      </c>
      <c r="T65" s="266">
        <v>0</v>
      </c>
      <c r="U65" s="266">
        <v>0</v>
      </c>
      <c r="V65" s="266">
        <v>0</v>
      </c>
      <c r="W65" s="266">
        <v>0</v>
      </c>
      <c r="X65" s="266">
        <v>0</v>
      </c>
      <c r="Y65" s="266">
        <v>0</v>
      </c>
      <c r="Z65" s="266">
        <v>0</v>
      </c>
      <c r="AA65" s="266">
        <v>0</v>
      </c>
      <c r="AB65" s="266">
        <v>0</v>
      </c>
      <c r="AC65" s="266">
        <v>0</v>
      </c>
      <c r="AD65" s="266">
        <v>0</v>
      </c>
      <c r="AE65" s="266">
        <v>0</v>
      </c>
      <c r="AF65" s="266">
        <v>0</v>
      </c>
      <c r="AG65" s="266">
        <v>0</v>
      </c>
      <c r="AH65" s="266">
        <v>0</v>
      </c>
      <c r="AI65" s="266">
        <v>0</v>
      </c>
      <c r="AJ65" s="266">
        <v>0</v>
      </c>
      <c r="AK65" s="266">
        <v>0</v>
      </c>
      <c r="AL65" s="266">
        <v>0</v>
      </c>
      <c r="AM65" s="266">
        <v>0</v>
      </c>
      <c r="AN65" s="266">
        <v>0</v>
      </c>
      <c r="AO65" s="266">
        <v>0</v>
      </c>
      <c r="AP65" s="266">
        <v>0</v>
      </c>
      <c r="AQ65" s="266">
        <v>0</v>
      </c>
      <c r="AR65" s="266">
        <v>0</v>
      </c>
      <c r="AS65" s="266">
        <v>0</v>
      </c>
      <c r="AT65" s="266">
        <v>0</v>
      </c>
      <c r="AU65" s="266">
        <v>0</v>
      </c>
      <c r="AV65" s="266">
        <v>0</v>
      </c>
      <c r="AW65" s="266">
        <v>0</v>
      </c>
      <c r="AX65" s="266">
        <v>0</v>
      </c>
      <c r="AY65" s="266">
        <v>0</v>
      </c>
      <c r="AZ65" s="266">
        <v>0</v>
      </c>
      <c r="BA65" s="266">
        <v>0</v>
      </c>
      <c r="BB65" s="266">
        <v>0</v>
      </c>
      <c r="BC65" s="266">
        <v>0</v>
      </c>
      <c r="BD65" s="266">
        <v>0</v>
      </c>
      <c r="BE65" s="266">
        <v>0</v>
      </c>
      <c r="BF65" s="266">
        <v>0</v>
      </c>
      <c r="BG65" s="266">
        <v>0</v>
      </c>
      <c r="BH65" s="266">
        <v>0</v>
      </c>
      <c r="BI65" s="266">
        <v>0</v>
      </c>
      <c r="BJ65" s="266">
        <v>0</v>
      </c>
      <c r="BK65" s="266">
        <v>94574</v>
      </c>
      <c r="BL65" s="266">
        <v>0</v>
      </c>
      <c r="BM65" s="266">
        <v>0</v>
      </c>
      <c r="BN65" s="266">
        <v>0</v>
      </c>
      <c r="BO65" s="266">
        <v>0</v>
      </c>
      <c r="BP65" s="266">
        <v>0</v>
      </c>
      <c r="BQ65" s="266">
        <v>0</v>
      </c>
      <c r="BR65" s="266">
        <v>0</v>
      </c>
      <c r="BS65" s="266">
        <v>0</v>
      </c>
      <c r="BT65" s="266">
        <v>0</v>
      </c>
      <c r="BU65" s="266">
        <v>0</v>
      </c>
      <c r="BV65" s="266">
        <v>0</v>
      </c>
      <c r="BW65" s="266">
        <v>0</v>
      </c>
      <c r="BX65" s="266">
        <v>0</v>
      </c>
      <c r="BY65" s="266">
        <v>0</v>
      </c>
      <c r="BZ65" s="266">
        <v>0</v>
      </c>
      <c r="CA65" s="266">
        <v>0</v>
      </c>
      <c r="CB65" s="266">
        <v>0</v>
      </c>
      <c r="CC65" s="266">
        <v>25836</v>
      </c>
      <c r="CD65" s="266">
        <v>0</v>
      </c>
      <c r="CE65" s="266">
        <v>0</v>
      </c>
      <c r="CF65" s="266">
        <v>0</v>
      </c>
      <c r="CG65" s="266">
        <v>0</v>
      </c>
      <c r="CH65" s="266">
        <v>0</v>
      </c>
      <c r="CI65" s="266">
        <v>10</v>
      </c>
      <c r="CJ65" s="266">
        <v>0</v>
      </c>
      <c r="CK65" s="266">
        <v>0</v>
      </c>
      <c r="CL65" s="266">
        <v>0</v>
      </c>
      <c r="CM65" s="266">
        <v>0</v>
      </c>
      <c r="CN65" s="266">
        <v>0</v>
      </c>
      <c r="CO65" s="266">
        <v>0</v>
      </c>
      <c r="CP65" s="266">
        <v>583</v>
      </c>
      <c r="CQ65" s="266">
        <v>0</v>
      </c>
      <c r="CR65" s="266">
        <v>0</v>
      </c>
      <c r="CS65" s="266">
        <v>0</v>
      </c>
      <c r="CT65" s="266">
        <v>0</v>
      </c>
      <c r="CU65" s="266">
        <v>0</v>
      </c>
      <c r="CV65" s="266">
        <v>0</v>
      </c>
      <c r="CW65" s="266">
        <v>0</v>
      </c>
      <c r="CX65" s="266">
        <v>1</v>
      </c>
      <c r="CY65" s="266">
        <v>0</v>
      </c>
      <c r="CZ65" s="266">
        <v>8251</v>
      </c>
      <c r="DA65" s="266">
        <v>26</v>
      </c>
      <c r="DB65" s="266">
        <v>0</v>
      </c>
      <c r="DC65" s="266">
        <v>0</v>
      </c>
      <c r="DD65" s="266">
        <v>0</v>
      </c>
      <c r="DE65" s="266">
        <v>1</v>
      </c>
      <c r="DF65" s="266">
        <v>75</v>
      </c>
      <c r="DG65" s="266">
        <v>0</v>
      </c>
      <c r="DH65" s="267">
        <v>0</v>
      </c>
      <c r="DI65" s="268">
        <v>129357</v>
      </c>
      <c r="DJ65" s="269">
        <v>0</v>
      </c>
      <c r="DK65" s="266">
        <v>10167</v>
      </c>
      <c r="DL65" s="266">
        <v>0</v>
      </c>
      <c r="DM65" s="266">
        <v>7957</v>
      </c>
      <c r="DN65" s="266">
        <v>59021</v>
      </c>
      <c r="DO65" s="270">
        <v>692</v>
      </c>
      <c r="DP65" s="268">
        <v>77837</v>
      </c>
      <c r="DQ65" s="271">
        <v>207194</v>
      </c>
      <c r="DR65" s="269">
        <v>48507</v>
      </c>
      <c r="DS65" s="270">
        <v>312014</v>
      </c>
      <c r="DT65" s="272">
        <v>360521</v>
      </c>
      <c r="DU65" s="268">
        <v>438358</v>
      </c>
      <c r="DV65" s="271">
        <v>567715</v>
      </c>
      <c r="DW65" s="269">
        <v>-14155</v>
      </c>
      <c r="DX65" s="270">
        <v>-68545</v>
      </c>
      <c r="DY65" s="272">
        <v>-82700</v>
      </c>
      <c r="DZ65" s="268">
        <v>355658</v>
      </c>
      <c r="EA65" s="271">
        <v>485015</v>
      </c>
    </row>
    <row r="66" spans="1:131">
      <c r="A66" s="224">
        <v>61</v>
      </c>
      <c r="B66" s="263" t="s">
        <v>536</v>
      </c>
      <c r="C66" s="264" t="s">
        <v>25</v>
      </c>
      <c r="D66" s="265">
        <v>16</v>
      </c>
      <c r="E66" s="266">
        <v>5</v>
      </c>
      <c r="F66" s="266">
        <v>2</v>
      </c>
      <c r="G66" s="266">
        <v>1</v>
      </c>
      <c r="H66" s="266">
        <v>172</v>
      </c>
      <c r="I66" s="266">
        <v>0</v>
      </c>
      <c r="J66" s="266">
        <v>31</v>
      </c>
      <c r="K66" s="266">
        <v>568</v>
      </c>
      <c r="L66" s="266">
        <v>862</v>
      </c>
      <c r="M66" s="266">
        <v>0</v>
      </c>
      <c r="N66" s="266">
        <v>0</v>
      </c>
      <c r="O66" s="266">
        <v>72</v>
      </c>
      <c r="P66" s="266">
        <v>1378</v>
      </c>
      <c r="Q66" s="266">
        <v>287</v>
      </c>
      <c r="R66" s="266">
        <v>1348</v>
      </c>
      <c r="S66" s="266">
        <v>82</v>
      </c>
      <c r="T66" s="266">
        <v>36</v>
      </c>
      <c r="U66" s="266">
        <v>18</v>
      </c>
      <c r="V66" s="266">
        <v>0</v>
      </c>
      <c r="W66" s="266">
        <v>1</v>
      </c>
      <c r="X66" s="266">
        <v>2</v>
      </c>
      <c r="Y66" s="266">
        <v>223</v>
      </c>
      <c r="Z66" s="266">
        <v>13</v>
      </c>
      <c r="AA66" s="266">
        <v>3</v>
      </c>
      <c r="AB66" s="266">
        <v>18</v>
      </c>
      <c r="AC66" s="266">
        <v>201</v>
      </c>
      <c r="AD66" s="266">
        <v>0</v>
      </c>
      <c r="AE66" s="266">
        <v>9</v>
      </c>
      <c r="AF66" s="266">
        <v>345</v>
      </c>
      <c r="AG66" s="266">
        <v>171</v>
      </c>
      <c r="AH66" s="266">
        <v>62</v>
      </c>
      <c r="AI66" s="266">
        <v>473</v>
      </c>
      <c r="AJ66" s="266">
        <v>15</v>
      </c>
      <c r="AK66" s="266">
        <v>891</v>
      </c>
      <c r="AL66" s="266">
        <v>476</v>
      </c>
      <c r="AM66" s="266">
        <v>4</v>
      </c>
      <c r="AN66" s="266">
        <v>2495</v>
      </c>
      <c r="AO66" s="266">
        <v>1312</v>
      </c>
      <c r="AP66" s="266">
        <v>20</v>
      </c>
      <c r="AQ66" s="266">
        <v>1</v>
      </c>
      <c r="AR66" s="266">
        <v>1142</v>
      </c>
      <c r="AS66" s="266">
        <v>13</v>
      </c>
      <c r="AT66" s="266">
        <v>87</v>
      </c>
      <c r="AU66" s="266">
        <v>68</v>
      </c>
      <c r="AV66" s="266">
        <v>7571</v>
      </c>
      <c r="AW66" s="266">
        <v>1362</v>
      </c>
      <c r="AX66" s="266">
        <v>120</v>
      </c>
      <c r="AY66" s="266">
        <v>168</v>
      </c>
      <c r="AZ66" s="266">
        <v>1196</v>
      </c>
      <c r="BA66" s="266">
        <v>30</v>
      </c>
      <c r="BB66" s="266">
        <v>144</v>
      </c>
      <c r="BC66" s="266">
        <v>77</v>
      </c>
      <c r="BD66" s="266">
        <v>437</v>
      </c>
      <c r="BE66" s="266">
        <v>65</v>
      </c>
      <c r="BF66" s="266">
        <v>2947</v>
      </c>
      <c r="BG66" s="266">
        <v>187</v>
      </c>
      <c r="BH66" s="266">
        <v>5766</v>
      </c>
      <c r="BI66" s="266">
        <v>29</v>
      </c>
      <c r="BJ66" s="266">
        <v>10</v>
      </c>
      <c r="BK66" s="266">
        <v>262</v>
      </c>
      <c r="BL66" s="266">
        <v>7474</v>
      </c>
      <c r="BM66" s="266">
        <v>3</v>
      </c>
      <c r="BN66" s="266">
        <v>2100</v>
      </c>
      <c r="BO66" s="266">
        <v>357</v>
      </c>
      <c r="BP66" s="266">
        <v>2914</v>
      </c>
      <c r="BQ66" s="266">
        <v>1968</v>
      </c>
      <c r="BR66" s="266">
        <v>1453</v>
      </c>
      <c r="BS66" s="266">
        <v>17</v>
      </c>
      <c r="BT66" s="266">
        <v>1</v>
      </c>
      <c r="BU66" s="266">
        <v>223</v>
      </c>
      <c r="BV66" s="266">
        <v>244</v>
      </c>
      <c r="BW66" s="266">
        <v>1405</v>
      </c>
      <c r="BX66" s="266">
        <v>886</v>
      </c>
      <c r="BY66" s="266">
        <v>379</v>
      </c>
      <c r="BZ66" s="266">
        <v>26</v>
      </c>
      <c r="CA66" s="266">
        <v>12</v>
      </c>
      <c r="CB66" s="266">
        <v>0</v>
      </c>
      <c r="CC66" s="266">
        <v>15</v>
      </c>
      <c r="CD66" s="266">
        <v>213</v>
      </c>
      <c r="CE66" s="266">
        <v>9</v>
      </c>
      <c r="CF66" s="266">
        <v>82</v>
      </c>
      <c r="CG66" s="266">
        <v>4</v>
      </c>
      <c r="CH66" s="266">
        <v>7</v>
      </c>
      <c r="CI66" s="266">
        <v>61</v>
      </c>
      <c r="CJ66" s="266">
        <v>7</v>
      </c>
      <c r="CK66" s="266">
        <v>1122</v>
      </c>
      <c r="CL66" s="266">
        <v>370</v>
      </c>
      <c r="CM66" s="266">
        <v>6734</v>
      </c>
      <c r="CN66" s="266">
        <v>66</v>
      </c>
      <c r="CO66" s="266">
        <v>1779</v>
      </c>
      <c r="CP66" s="266">
        <v>1658</v>
      </c>
      <c r="CQ66" s="266">
        <v>4074</v>
      </c>
      <c r="CR66" s="266">
        <v>20543</v>
      </c>
      <c r="CS66" s="266">
        <v>551</v>
      </c>
      <c r="CT66" s="266">
        <v>56</v>
      </c>
      <c r="CU66" s="266">
        <v>1859</v>
      </c>
      <c r="CV66" s="266">
        <v>970</v>
      </c>
      <c r="CW66" s="266">
        <v>1019</v>
      </c>
      <c r="CX66" s="266">
        <v>3589</v>
      </c>
      <c r="CY66" s="266">
        <v>911</v>
      </c>
      <c r="CZ66" s="266">
        <v>917</v>
      </c>
      <c r="DA66" s="266">
        <v>8916</v>
      </c>
      <c r="DB66" s="266">
        <v>359</v>
      </c>
      <c r="DC66" s="266">
        <v>2828</v>
      </c>
      <c r="DD66" s="266">
        <v>1506</v>
      </c>
      <c r="DE66" s="266">
        <v>2985</v>
      </c>
      <c r="DF66" s="266">
        <v>3736</v>
      </c>
      <c r="DG66" s="266">
        <v>13715</v>
      </c>
      <c r="DH66" s="267">
        <v>143</v>
      </c>
      <c r="DI66" s="268">
        <v>133560</v>
      </c>
      <c r="DJ66" s="269">
        <v>11827</v>
      </c>
      <c r="DK66" s="266">
        <v>121667</v>
      </c>
      <c r="DL66" s="266">
        <v>1</v>
      </c>
      <c r="DM66" s="266">
        <v>5479</v>
      </c>
      <c r="DN66" s="266">
        <v>71026</v>
      </c>
      <c r="DO66" s="270">
        <v>3920</v>
      </c>
      <c r="DP66" s="268">
        <v>213920</v>
      </c>
      <c r="DQ66" s="271">
        <v>347480</v>
      </c>
      <c r="DR66" s="269">
        <v>9410</v>
      </c>
      <c r="DS66" s="270">
        <v>267537</v>
      </c>
      <c r="DT66" s="272">
        <v>276947</v>
      </c>
      <c r="DU66" s="268">
        <v>490867</v>
      </c>
      <c r="DV66" s="271">
        <v>624427</v>
      </c>
      <c r="DW66" s="269">
        <v>-151269</v>
      </c>
      <c r="DX66" s="270">
        <v>-165687</v>
      </c>
      <c r="DY66" s="272">
        <v>-316956</v>
      </c>
      <c r="DZ66" s="268">
        <v>173911</v>
      </c>
      <c r="EA66" s="271">
        <v>307471</v>
      </c>
    </row>
    <row r="67" spans="1:131">
      <c r="A67" s="224">
        <v>62</v>
      </c>
      <c r="B67" s="263" t="s">
        <v>537</v>
      </c>
      <c r="C67" s="264" t="s">
        <v>538</v>
      </c>
      <c r="D67" s="265">
        <v>67</v>
      </c>
      <c r="E67" s="266">
        <v>260</v>
      </c>
      <c r="F67" s="266">
        <v>0</v>
      </c>
      <c r="G67" s="266">
        <v>21</v>
      </c>
      <c r="H67" s="266">
        <v>1</v>
      </c>
      <c r="I67" s="266">
        <v>0</v>
      </c>
      <c r="J67" s="266">
        <v>0</v>
      </c>
      <c r="K67" s="266">
        <v>0</v>
      </c>
      <c r="L67" s="266">
        <v>2575</v>
      </c>
      <c r="M67" s="266">
        <v>144</v>
      </c>
      <c r="N67" s="266">
        <v>0</v>
      </c>
      <c r="O67" s="266">
        <v>43</v>
      </c>
      <c r="P67" s="266">
        <v>0</v>
      </c>
      <c r="Q67" s="266">
        <v>349</v>
      </c>
      <c r="R67" s="266">
        <v>0</v>
      </c>
      <c r="S67" s="266">
        <v>2875</v>
      </c>
      <c r="T67" s="266">
        <v>0</v>
      </c>
      <c r="U67" s="266">
        <v>0</v>
      </c>
      <c r="V67" s="266">
        <v>396</v>
      </c>
      <c r="W67" s="266">
        <v>73</v>
      </c>
      <c r="X67" s="266">
        <v>0</v>
      </c>
      <c r="Y67" s="266">
        <v>419</v>
      </c>
      <c r="Z67" s="266">
        <v>0</v>
      </c>
      <c r="AA67" s="266">
        <v>26</v>
      </c>
      <c r="AB67" s="266">
        <v>0</v>
      </c>
      <c r="AC67" s="266">
        <v>1</v>
      </c>
      <c r="AD67" s="266">
        <v>35</v>
      </c>
      <c r="AE67" s="266">
        <v>705</v>
      </c>
      <c r="AF67" s="266">
        <v>2190</v>
      </c>
      <c r="AG67" s="266">
        <v>5</v>
      </c>
      <c r="AH67" s="266">
        <v>0</v>
      </c>
      <c r="AI67" s="266">
        <v>1264</v>
      </c>
      <c r="AJ67" s="266">
        <v>245</v>
      </c>
      <c r="AK67" s="266">
        <v>2622</v>
      </c>
      <c r="AL67" s="266">
        <v>315</v>
      </c>
      <c r="AM67" s="266">
        <v>16344</v>
      </c>
      <c r="AN67" s="266">
        <v>6000</v>
      </c>
      <c r="AO67" s="266">
        <v>2374</v>
      </c>
      <c r="AP67" s="266">
        <v>67</v>
      </c>
      <c r="AQ67" s="266">
        <v>12338</v>
      </c>
      <c r="AR67" s="266">
        <v>14882</v>
      </c>
      <c r="AS67" s="266">
        <v>0</v>
      </c>
      <c r="AT67" s="266">
        <v>285</v>
      </c>
      <c r="AU67" s="266">
        <v>0</v>
      </c>
      <c r="AV67" s="266">
        <v>0</v>
      </c>
      <c r="AW67" s="266">
        <v>0</v>
      </c>
      <c r="AX67" s="266">
        <v>1</v>
      </c>
      <c r="AY67" s="266">
        <v>0</v>
      </c>
      <c r="AZ67" s="266">
        <v>0</v>
      </c>
      <c r="BA67" s="266">
        <v>0</v>
      </c>
      <c r="BB67" s="266">
        <v>0</v>
      </c>
      <c r="BC67" s="266">
        <v>1</v>
      </c>
      <c r="BD67" s="266">
        <v>0</v>
      </c>
      <c r="BE67" s="266">
        <v>0</v>
      </c>
      <c r="BF67" s="266">
        <v>0</v>
      </c>
      <c r="BG67" s="266">
        <v>0</v>
      </c>
      <c r="BH67" s="266">
        <v>3706</v>
      </c>
      <c r="BI67" s="266">
        <v>0</v>
      </c>
      <c r="BJ67" s="266">
        <v>0</v>
      </c>
      <c r="BK67" s="266">
        <v>0</v>
      </c>
      <c r="BL67" s="266">
        <v>7</v>
      </c>
      <c r="BM67" s="266">
        <v>0</v>
      </c>
      <c r="BN67" s="266">
        <v>0</v>
      </c>
      <c r="BO67" s="266">
        <v>0</v>
      </c>
      <c r="BP67" s="266">
        <v>0</v>
      </c>
      <c r="BQ67" s="266">
        <v>181</v>
      </c>
      <c r="BR67" s="266">
        <v>7</v>
      </c>
      <c r="BS67" s="266">
        <v>11292</v>
      </c>
      <c r="BT67" s="266">
        <v>2206</v>
      </c>
      <c r="BU67" s="266">
        <v>0</v>
      </c>
      <c r="BV67" s="266">
        <v>0</v>
      </c>
      <c r="BW67" s="266">
        <v>0</v>
      </c>
      <c r="BX67" s="266">
        <v>0</v>
      </c>
      <c r="BY67" s="266">
        <v>0</v>
      </c>
      <c r="BZ67" s="266">
        <v>0</v>
      </c>
      <c r="CA67" s="266">
        <v>0</v>
      </c>
      <c r="CB67" s="266">
        <v>0</v>
      </c>
      <c r="CC67" s="266">
        <v>0</v>
      </c>
      <c r="CD67" s="266">
        <v>344</v>
      </c>
      <c r="CE67" s="266">
        <v>0</v>
      </c>
      <c r="CF67" s="266">
        <v>0</v>
      </c>
      <c r="CG67" s="266">
        <v>0</v>
      </c>
      <c r="CH67" s="266">
        <v>0</v>
      </c>
      <c r="CI67" s="266">
        <v>0</v>
      </c>
      <c r="CJ67" s="266">
        <v>0</v>
      </c>
      <c r="CK67" s="266">
        <v>0</v>
      </c>
      <c r="CL67" s="266">
        <v>0</v>
      </c>
      <c r="CM67" s="266">
        <v>0</v>
      </c>
      <c r="CN67" s="266">
        <v>0</v>
      </c>
      <c r="CO67" s="266">
        <v>0</v>
      </c>
      <c r="CP67" s="266">
        <v>0</v>
      </c>
      <c r="CQ67" s="266">
        <v>0</v>
      </c>
      <c r="CR67" s="266">
        <v>0</v>
      </c>
      <c r="CS67" s="266">
        <v>0</v>
      </c>
      <c r="CT67" s="266">
        <v>0</v>
      </c>
      <c r="CU67" s="266">
        <v>0</v>
      </c>
      <c r="CV67" s="266">
        <v>0</v>
      </c>
      <c r="CW67" s="266">
        <v>0</v>
      </c>
      <c r="CX67" s="266">
        <v>0</v>
      </c>
      <c r="CY67" s="266">
        <v>0</v>
      </c>
      <c r="CZ67" s="266">
        <v>0</v>
      </c>
      <c r="DA67" s="266">
        <v>0</v>
      </c>
      <c r="DB67" s="266">
        <v>0</v>
      </c>
      <c r="DC67" s="266">
        <v>90</v>
      </c>
      <c r="DD67" s="266">
        <v>0</v>
      </c>
      <c r="DE67" s="266">
        <v>0</v>
      </c>
      <c r="DF67" s="266">
        <v>0</v>
      </c>
      <c r="DG67" s="266">
        <v>0</v>
      </c>
      <c r="DH67" s="267">
        <v>0</v>
      </c>
      <c r="DI67" s="268">
        <v>84756</v>
      </c>
      <c r="DJ67" s="269">
        <v>0</v>
      </c>
      <c r="DK67" s="266">
        <v>6361</v>
      </c>
      <c r="DL67" s="266">
        <v>0</v>
      </c>
      <c r="DM67" s="266">
        <v>0</v>
      </c>
      <c r="DN67" s="266">
        <v>0</v>
      </c>
      <c r="DO67" s="270">
        <v>0</v>
      </c>
      <c r="DP67" s="268">
        <v>6361</v>
      </c>
      <c r="DQ67" s="271">
        <v>91117</v>
      </c>
      <c r="DR67" s="269">
        <v>0</v>
      </c>
      <c r="DS67" s="270">
        <v>14</v>
      </c>
      <c r="DT67" s="272">
        <v>14</v>
      </c>
      <c r="DU67" s="268">
        <v>6375</v>
      </c>
      <c r="DV67" s="271">
        <v>91131</v>
      </c>
      <c r="DW67" s="269">
        <v>0</v>
      </c>
      <c r="DX67" s="270">
        <v>0</v>
      </c>
      <c r="DY67" s="272">
        <v>0</v>
      </c>
      <c r="DZ67" s="268">
        <v>6375</v>
      </c>
      <c r="EA67" s="271">
        <v>91131</v>
      </c>
    </row>
    <row r="68" spans="1:131">
      <c r="A68" s="224">
        <v>63</v>
      </c>
      <c r="B68" s="263">
        <v>410</v>
      </c>
      <c r="C68" s="264" t="s">
        <v>539</v>
      </c>
      <c r="D68" s="265">
        <v>0</v>
      </c>
      <c r="E68" s="266">
        <v>0</v>
      </c>
      <c r="F68" s="266">
        <v>0</v>
      </c>
      <c r="G68" s="266">
        <v>0</v>
      </c>
      <c r="H68" s="266">
        <v>0</v>
      </c>
      <c r="I68" s="266">
        <v>0</v>
      </c>
      <c r="J68" s="266">
        <v>0</v>
      </c>
      <c r="K68" s="266">
        <v>0</v>
      </c>
      <c r="L68" s="266">
        <v>0</v>
      </c>
      <c r="M68" s="266">
        <v>0</v>
      </c>
      <c r="N68" s="266">
        <v>0</v>
      </c>
      <c r="O68" s="266">
        <v>0</v>
      </c>
      <c r="P68" s="266">
        <v>0</v>
      </c>
      <c r="Q68" s="266">
        <v>0</v>
      </c>
      <c r="R68" s="266">
        <v>0</v>
      </c>
      <c r="S68" s="266">
        <v>0</v>
      </c>
      <c r="T68" s="266">
        <v>0</v>
      </c>
      <c r="U68" s="266">
        <v>0</v>
      </c>
      <c r="V68" s="266">
        <v>0</v>
      </c>
      <c r="W68" s="266">
        <v>0</v>
      </c>
      <c r="X68" s="266">
        <v>0</v>
      </c>
      <c r="Y68" s="266">
        <v>0</v>
      </c>
      <c r="Z68" s="266">
        <v>0</v>
      </c>
      <c r="AA68" s="266">
        <v>0</v>
      </c>
      <c r="AB68" s="266">
        <v>0</v>
      </c>
      <c r="AC68" s="266">
        <v>0</v>
      </c>
      <c r="AD68" s="266">
        <v>0</v>
      </c>
      <c r="AE68" s="266">
        <v>0</v>
      </c>
      <c r="AF68" s="266">
        <v>0</v>
      </c>
      <c r="AG68" s="266">
        <v>0</v>
      </c>
      <c r="AH68" s="266">
        <v>0</v>
      </c>
      <c r="AI68" s="266">
        <v>0</v>
      </c>
      <c r="AJ68" s="266">
        <v>0</v>
      </c>
      <c r="AK68" s="266">
        <v>0</v>
      </c>
      <c r="AL68" s="266">
        <v>0</v>
      </c>
      <c r="AM68" s="266">
        <v>0</v>
      </c>
      <c r="AN68" s="266">
        <v>0</v>
      </c>
      <c r="AO68" s="266">
        <v>0</v>
      </c>
      <c r="AP68" s="266">
        <v>0</v>
      </c>
      <c r="AQ68" s="266">
        <v>0</v>
      </c>
      <c r="AR68" s="266">
        <v>0</v>
      </c>
      <c r="AS68" s="266">
        <v>0</v>
      </c>
      <c r="AT68" s="266">
        <v>0</v>
      </c>
      <c r="AU68" s="266">
        <v>0</v>
      </c>
      <c r="AV68" s="266">
        <v>0</v>
      </c>
      <c r="AW68" s="266">
        <v>0</v>
      </c>
      <c r="AX68" s="266">
        <v>0</v>
      </c>
      <c r="AY68" s="266">
        <v>0</v>
      </c>
      <c r="AZ68" s="266">
        <v>0</v>
      </c>
      <c r="BA68" s="266">
        <v>0</v>
      </c>
      <c r="BB68" s="266">
        <v>0</v>
      </c>
      <c r="BC68" s="266">
        <v>0</v>
      </c>
      <c r="BD68" s="266">
        <v>0</v>
      </c>
      <c r="BE68" s="266">
        <v>0</v>
      </c>
      <c r="BF68" s="266">
        <v>0</v>
      </c>
      <c r="BG68" s="266">
        <v>0</v>
      </c>
      <c r="BH68" s="266">
        <v>0</v>
      </c>
      <c r="BI68" s="266">
        <v>0</v>
      </c>
      <c r="BJ68" s="266">
        <v>0</v>
      </c>
      <c r="BK68" s="266">
        <v>0</v>
      </c>
      <c r="BL68" s="266">
        <v>0</v>
      </c>
      <c r="BM68" s="266">
        <v>0</v>
      </c>
      <c r="BN68" s="266">
        <v>0</v>
      </c>
      <c r="BO68" s="266">
        <v>0</v>
      </c>
      <c r="BP68" s="266">
        <v>0</v>
      </c>
      <c r="BQ68" s="266">
        <v>0</v>
      </c>
      <c r="BR68" s="266">
        <v>0</v>
      </c>
      <c r="BS68" s="266">
        <v>0</v>
      </c>
      <c r="BT68" s="266">
        <v>0</v>
      </c>
      <c r="BU68" s="266">
        <v>0</v>
      </c>
      <c r="BV68" s="266">
        <v>0</v>
      </c>
      <c r="BW68" s="266">
        <v>0</v>
      </c>
      <c r="BX68" s="266">
        <v>0</v>
      </c>
      <c r="BY68" s="266">
        <v>0</v>
      </c>
      <c r="BZ68" s="266">
        <v>0</v>
      </c>
      <c r="CA68" s="266">
        <v>0</v>
      </c>
      <c r="CB68" s="266">
        <v>0</v>
      </c>
      <c r="CC68" s="266">
        <v>0</v>
      </c>
      <c r="CD68" s="266">
        <v>0</v>
      </c>
      <c r="CE68" s="266">
        <v>0</v>
      </c>
      <c r="CF68" s="266">
        <v>0</v>
      </c>
      <c r="CG68" s="266">
        <v>0</v>
      </c>
      <c r="CH68" s="266">
        <v>0</v>
      </c>
      <c r="CI68" s="266">
        <v>0</v>
      </c>
      <c r="CJ68" s="266">
        <v>0</v>
      </c>
      <c r="CK68" s="266">
        <v>0</v>
      </c>
      <c r="CL68" s="266">
        <v>0</v>
      </c>
      <c r="CM68" s="266">
        <v>0</v>
      </c>
      <c r="CN68" s="266">
        <v>0</v>
      </c>
      <c r="CO68" s="266">
        <v>0</v>
      </c>
      <c r="CP68" s="266">
        <v>0</v>
      </c>
      <c r="CQ68" s="266">
        <v>0</v>
      </c>
      <c r="CR68" s="266">
        <v>0</v>
      </c>
      <c r="CS68" s="266">
        <v>0</v>
      </c>
      <c r="CT68" s="266">
        <v>0</v>
      </c>
      <c r="CU68" s="266">
        <v>0</v>
      </c>
      <c r="CV68" s="266">
        <v>0</v>
      </c>
      <c r="CW68" s="266">
        <v>0</v>
      </c>
      <c r="CX68" s="266">
        <v>0</v>
      </c>
      <c r="CY68" s="266">
        <v>0</v>
      </c>
      <c r="CZ68" s="266">
        <v>0</v>
      </c>
      <c r="DA68" s="266">
        <v>0</v>
      </c>
      <c r="DB68" s="266">
        <v>0</v>
      </c>
      <c r="DC68" s="266">
        <v>0</v>
      </c>
      <c r="DD68" s="266">
        <v>0</v>
      </c>
      <c r="DE68" s="266">
        <v>0</v>
      </c>
      <c r="DF68" s="266">
        <v>0</v>
      </c>
      <c r="DG68" s="266">
        <v>0</v>
      </c>
      <c r="DH68" s="267">
        <v>0</v>
      </c>
      <c r="DI68" s="268">
        <v>0</v>
      </c>
      <c r="DJ68" s="269">
        <v>0</v>
      </c>
      <c r="DK68" s="266">
        <v>0</v>
      </c>
      <c r="DL68" s="266">
        <v>0</v>
      </c>
      <c r="DM68" s="266">
        <v>85786</v>
      </c>
      <c r="DN68" s="266">
        <v>948030</v>
      </c>
      <c r="DO68" s="270">
        <v>0</v>
      </c>
      <c r="DP68" s="268">
        <v>1033816</v>
      </c>
      <c r="DQ68" s="271">
        <v>1033816</v>
      </c>
      <c r="DR68" s="269">
        <v>0</v>
      </c>
      <c r="DS68" s="270">
        <v>0</v>
      </c>
      <c r="DT68" s="272">
        <v>0</v>
      </c>
      <c r="DU68" s="268">
        <v>1033816</v>
      </c>
      <c r="DV68" s="271">
        <v>1033816</v>
      </c>
      <c r="DW68" s="269">
        <v>0</v>
      </c>
      <c r="DX68" s="270">
        <v>0</v>
      </c>
      <c r="DY68" s="272">
        <v>0</v>
      </c>
      <c r="DZ68" s="268">
        <v>1033816</v>
      </c>
      <c r="EA68" s="271">
        <v>1033816</v>
      </c>
    </row>
    <row r="69" spans="1:131">
      <c r="A69" s="224">
        <v>64</v>
      </c>
      <c r="B69" s="263">
        <v>411</v>
      </c>
      <c r="C69" s="264" t="s">
        <v>540</v>
      </c>
      <c r="D69" s="265">
        <v>0</v>
      </c>
      <c r="E69" s="266">
        <v>0</v>
      </c>
      <c r="F69" s="266">
        <v>0</v>
      </c>
      <c r="G69" s="266">
        <v>0</v>
      </c>
      <c r="H69" s="266">
        <v>0</v>
      </c>
      <c r="I69" s="266">
        <v>0</v>
      </c>
      <c r="J69" s="266">
        <v>0</v>
      </c>
      <c r="K69" s="266">
        <v>0</v>
      </c>
      <c r="L69" s="266">
        <v>0</v>
      </c>
      <c r="M69" s="266">
        <v>0</v>
      </c>
      <c r="N69" s="266">
        <v>0</v>
      </c>
      <c r="O69" s="266">
        <v>0</v>
      </c>
      <c r="P69" s="266">
        <v>0</v>
      </c>
      <c r="Q69" s="266">
        <v>0</v>
      </c>
      <c r="R69" s="266">
        <v>0</v>
      </c>
      <c r="S69" s="266">
        <v>0</v>
      </c>
      <c r="T69" s="266">
        <v>0</v>
      </c>
      <c r="U69" s="266">
        <v>0</v>
      </c>
      <c r="V69" s="266">
        <v>0</v>
      </c>
      <c r="W69" s="266">
        <v>0</v>
      </c>
      <c r="X69" s="266">
        <v>0</v>
      </c>
      <c r="Y69" s="266">
        <v>0</v>
      </c>
      <c r="Z69" s="266">
        <v>0</v>
      </c>
      <c r="AA69" s="266">
        <v>0</v>
      </c>
      <c r="AB69" s="266">
        <v>0</v>
      </c>
      <c r="AC69" s="266">
        <v>0</v>
      </c>
      <c r="AD69" s="266">
        <v>0</v>
      </c>
      <c r="AE69" s="266">
        <v>0</v>
      </c>
      <c r="AF69" s="266">
        <v>0</v>
      </c>
      <c r="AG69" s="266">
        <v>0</v>
      </c>
      <c r="AH69" s="266">
        <v>0</v>
      </c>
      <c r="AI69" s="266">
        <v>0</v>
      </c>
      <c r="AJ69" s="266">
        <v>0</v>
      </c>
      <c r="AK69" s="266">
        <v>0</v>
      </c>
      <c r="AL69" s="266">
        <v>0</v>
      </c>
      <c r="AM69" s="266">
        <v>0</v>
      </c>
      <c r="AN69" s="266">
        <v>0</v>
      </c>
      <c r="AO69" s="266">
        <v>0</v>
      </c>
      <c r="AP69" s="266">
        <v>0</v>
      </c>
      <c r="AQ69" s="266">
        <v>0</v>
      </c>
      <c r="AR69" s="266">
        <v>0</v>
      </c>
      <c r="AS69" s="266">
        <v>0</v>
      </c>
      <c r="AT69" s="266">
        <v>0</v>
      </c>
      <c r="AU69" s="266">
        <v>0</v>
      </c>
      <c r="AV69" s="266">
        <v>0</v>
      </c>
      <c r="AW69" s="266">
        <v>0</v>
      </c>
      <c r="AX69" s="266">
        <v>0</v>
      </c>
      <c r="AY69" s="266">
        <v>0</v>
      </c>
      <c r="AZ69" s="266">
        <v>0</v>
      </c>
      <c r="BA69" s="266">
        <v>0</v>
      </c>
      <c r="BB69" s="266">
        <v>0</v>
      </c>
      <c r="BC69" s="266">
        <v>0</v>
      </c>
      <c r="BD69" s="266">
        <v>0</v>
      </c>
      <c r="BE69" s="266">
        <v>0</v>
      </c>
      <c r="BF69" s="266">
        <v>0</v>
      </c>
      <c r="BG69" s="266">
        <v>0</v>
      </c>
      <c r="BH69" s="266">
        <v>0</v>
      </c>
      <c r="BI69" s="266">
        <v>0</v>
      </c>
      <c r="BJ69" s="266">
        <v>0</v>
      </c>
      <c r="BK69" s="266">
        <v>0</v>
      </c>
      <c r="BL69" s="266">
        <v>0</v>
      </c>
      <c r="BM69" s="266">
        <v>0</v>
      </c>
      <c r="BN69" s="266">
        <v>0</v>
      </c>
      <c r="BO69" s="266">
        <v>0</v>
      </c>
      <c r="BP69" s="266">
        <v>0</v>
      </c>
      <c r="BQ69" s="266">
        <v>0</v>
      </c>
      <c r="BR69" s="266">
        <v>0</v>
      </c>
      <c r="BS69" s="266">
        <v>0</v>
      </c>
      <c r="BT69" s="266">
        <v>0</v>
      </c>
      <c r="BU69" s="266">
        <v>0</v>
      </c>
      <c r="BV69" s="266">
        <v>0</v>
      </c>
      <c r="BW69" s="266">
        <v>0</v>
      </c>
      <c r="BX69" s="266">
        <v>0</v>
      </c>
      <c r="BY69" s="266">
        <v>0</v>
      </c>
      <c r="BZ69" s="266">
        <v>0</v>
      </c>
      <c r="CA69" s="266">
        <v>0</v>
      </c>
      <c r="CB69" s="266">
        <v>0</v>
      </c>
      <c r="CC69" s="266">
        <v>0</v>
      </c>
      <c r="CD69" s="266">
        <v>0</v>
      </c>
      <c r="CE69" s="266">
        <v>0</v>
      </c>
      <c r="CF69" s="266">
        <v>0</v>
      </c>
      <c r="CG69" s="266">
        <v>0</v>
      </c>
      <c r="CH69" s="266">
        <v>0</v>
      </c>
      <c r="CI69" s="266">
        <v>0</v>
      </c>
      <c r="CJ69" s="266">
        <v>0</v>
      </c>
      <c r="CK69" s="266">
        <v>0</v>
      </c>
      <c r="CL69" s="266">
        <v>0</v>
      </c>
      <c r="CM69" s="266">
        <v>0</v>
      </c>
      <c r="CN69" s="266">
        <v>0</v>
      </c>
      <c r="CO69" s="266">
        <v>0</v>
      </c>
      <c r="CP69" s="266">
        <v>0</v>
      </c>
      <c r="CQ69" s="266">
        <v>0</v>
      </c>
      <c r="CR69" s="266">
        <v>0</v>
      </c>
      <c r="CS69" s="266">
        <v>0</v>
      </c>
      <c r="CT69" s="266">
        <v>0</v>
      </c>
      <c r="CU69" s="266">
        <v>0</v>
      </c>
      <c r="CV69" s="266">
        <v>0</v>
      </c>
      <c r="CW69" s="266">
        <v>0</v>
      </c>
      <c r="CX69" s="266">
        <v>0</v>
      </c>
      <c r="CY69" s="266">
        <v>0</v>
      </c>
      <c r="CZ69" s="266">
        <v>0</v>
      </c>
      <c r="DA69" s="266">
        <v>0</v>
      </c>
      <c r="DB69" s="266">
        <v>0</v>
      </c>
      <c r="DC69" s="266">
        <v>0</v>
      </c>
      <c r="DD69" s="266">
        <v>0</v>
      </c>
      <c r="DE69" s="266">
        <v>0</v>
      </c>
      <c r="DF69" s="266">
        <v>0</v>
      </c>
      <c r="DG69" s="266">
        <v>0</v>
      </c>
      <c r="DH69" s="267">
        <v>0</v>
      </c>
      <c r="DI69" s="268">
        <v>0</v>
      </c>
      <c r="DJ69" s="269">
        <v>0</v>
      </c>
      <c r="DK69" s="266">
        <v>0</v>
      </c>
      <c r="DL69" s="266">
        <v>0</v>
      </c>
      <c r="DM69" s="266">
        <v>86040</v>
      </c>
      <c r="DN69" s="266">
        <v>449359</v>
      </c>
      <c r="DO69" s="270">
        <v>0</v>
      </c>
      <c r="DP69" s="268">
        <v>535399</v>
      </c>
      <c r="DQ69" s="271">
        <v>535399</v>
      </c>
      <c r="DR69" s="269">
        <v>0</v>
      </c>
      <c r="DS69" s="270">
        <v>0</v>
      </c>
      <c r="DT69" s="272">
        <v>0</v>
      </c>
      <c r="DU69" s="268">
        <v>535399</v>
      </c>
      <c r="DV69" s="271">
        <v>535399</v>
      </c>
      <c r="DW69" s="269">
        <v>0</v>
      </c>
      <c r="DX69" s="270">
        <v>0</v>
      </c>
      <c r="DY69" s="272">
        <v>0</v>
      </c>
      <c r="DZ69" s="268">
        <v>535399</v>
      </c>
      <c r="EA69" s="271">
        <v>535399</v>
      </c>
    </row>
    <row r="70" spans="1:131">
      <c r="A70" s="224">
        <v>65</v>
      </c>
      <c r="B70" s="263" t="s">
        <v>541</v>
      </c>
      <c r="C70" s="264" t="s">
        <v>542</v>
      </c>
      <c r="D70" s="265">
        <v>101</v>
      </c>
      <c r="E70" s="266">
        <v>22</v>
      </c>
      <c r="F70" s="266">
        <v>5</v>
      </c>
      <c r="G70" s="266">
        <v>0</v>
      </c>
      <c r="H70" s="266">
        <v>3</v>
      </c>
      <c r="I70" s="266">
        <v>0</v>
      </c>
      <c r="J70" s="266">
        <v>6</v>
      </c>
      <c r="K70" s="266">
        <v>105</v>
      </c>
      <c r="L70" s="266">
        <v>28</v>
      </c>
      <c r="M70" s="266">
        <v>2</v>
      </c>
      <c r="N70" s="266">
        <v>0</v>
      </c>
      <c r="O70" s="266">
        <v>58</v>
      </c>
      <c r="P70" s="266">
        <v>21</v>
      </c>
      <c r="Q70" s="266">
        <v>20</v>
      </c>
      <c r="R70" s="266">
        <v>33</v>
      </c>
      <c r="S70" s="266">
        <v>142</v>
      </c>
      <c r="T70" s="266">
        <v>86</v>
      </c>
      <c r="U70" s="266">
        <v>61</v>
      </c>
      <c r="V70" s="266">
        <v>5</v>
      </c>
      <c r="W70" s="266">
        <v>55</v>
      </c>
      <c r="X70" s="266">
        <v>15</v>
      </c>
      <c r="Y70" s="266">
        <v>102</v>
      </c>
      <c r="Z70" s="266">
        <v>86</v>
      </c>
      <c r="AA70" s="266">
        <v>69</v>
      </c>
      <c r="AB70" s="266">
        <v>35</v>
      </c>
      <c r="AC70" s="266">
        <v>129</v>
      </c>
      <c r="AD70" s="266">
        <v>20</v>
      </c>
      <c r="AE70" s="266">
        <v>19</v>
      </c>
      <c r="AF70" s="266">
        <v>612</v>
      </c>
      <c r="AG70" s="266">
        <v>82</v>
      </c>
      <c r="AH70" s="266">
        <v>1</v>
      </c>
      <c r="AI70" s="266">
        <v>53</v>
      </c>
      <c r="AJ70" s="266">
        <v>90</v>
      </c>
      <c r="AK70" s="266">
        <v>95</v>
      </c>
      <c r="AL70" s="266">
        <v>169</v>
      </c>
      <c r="AM70" s="266">
        <v>838</v>
      </c>
      <c r="AN70" s="266">
        <v>618</v>
      </c>
      <c r="AO70" s="266">
        <v>270</v>
      </c>
      <c r="AP70" s="266">
        <v>119</v>
      </c>
      <c r="AQ70" s="266">
        <v>63</v>
      </c>
      <c r="AR70" s="266">
        <v>232</v>
      </c>
      <c r="AS70" s="266">
        <v>130</v>
      </c>
      <c r="AT70" s="266">
        <v>300</v>
      </c>
      <c r="AU70" s="266">
        <v>197</v>
      </c>
      <c r="AV70" s="266">
        <v>377</v>
      </c>
      <c r="AW70" s="266">
        <v>169</v>
      </c>
      <c r="AX70" s="266">
        <v>52</v>
      </c>
      <c r="AY70" s="266">
        <v>82</v>
      </c>
      <c r="AZ70" s="266">
        <v>397</v>
      </c>
      <c r="BA70" s="266">
        <v>19</v>
      </c>
      <c r="BB70" s="266">
        <v>10</v>
      </c>
      <c r="BC70" s="266">
        <v>13</v>
      </c>
      <c r="BD70" s="266">
        <v>40</v>
      </c>
      <c r="BE70" s="266">
        <v>10</v>
      </c>
      <c r="BF70" s="266">
        <v>147</v>
      </c>
      <c r="BG70" s="266">
        <v>31</v>
      </c>
      <c r="BH70" s="266">
        <v>714</v>
      </c>
      <c r="BI70" s="266">
        <v>13</v>
      </c>
      <c r="BJ70" s="266">
        <v>112</v>
      </c>
      <c r="BK70" s="266">
        <v>93</v>
      </c>
      <c r="BL70" s="266">
        <v>51</v>
      </c>
      <c r="BM70" s="266">
        <v>3</v>
      </c>
      <c r="BN70" s="266">
        <v>76</v>
      </c>
      <c r="BO70" s="266">
        <v>48</v>
      </c>
      <c r="BP70" s="266">
        <v>76</v>
      </c>
      <c r="BQ70" s="266">
        <v>32</v>
      </c>
      <c r="BR70" s="266">
        <v>12</v>
      </c>
      <c r="BS70" s="266">
        <v>2426</v>
      </c>
      <c r="BT70" s="266">
        <v>1282</v>
      </c>
      <c r="BU70" s="266">
        <v>1092</v>
      </c>
      <c r="BV70" s="266">
        <v>114</v>
      </c>
      <c r="BW70" s="266">
        <v>1315</v>
      </c>
      <c r="BX70" s="266">
        <v>1123</v>
      </c>
      <c r="BY70" s="266">
        <v>585</v>
      </c>
      <c r="BZ70" s="266">
        <v>416</v>
      </c>
      <c r="CA70" s="266">
        <v>1121</v>
      </c>
      <c r="CB70" s="266">
        <v>3815</v>
      </c>
      <c r="CC70" s="266">
        <v>928</v>
      </c>
      <c r="CD70" s="266">
        <v>116</v>
      </c>
      <c r="CE70" s="266">
        <v>866</v>
      </c>
      <c r="CF70" s="266">
        <v>99</v>
      </c>
      <c r="CG70" s="266">
        <v>1</v>
      </c>
      <c r="CH70" s="266">
        <v>215</v>
      </c>
      <c r="CI70" s="266">
        <v>783</v>
      </c>
      <c r="CJ70" s="266">
        <v>18</v>
      </c>
      <c r="CK70" s="266">
        <v>472</v>
      </c>
      <c r="CL70" s="266">
        <v>379</v>
      </c>
      <c r="CM70" s="266">
        <v>63</v>
      </c>
      <c r="CN70" s="266">
        <v>71</v>
      </c>
      <c r="CO70" s="266">
        <v>73</v>
      </c>
      <c r="CP70" s="266">
        <v>1704</v>
      </c>
      <c r="CQ70" s="266">
        <v>1203</v>
      </c>
      <c r="CR70" s="266">
        <v>821</v>
      </c>
      <c r="CS70" s="266">
        <v>611</v>
      </c>
      <c r="CT70" s="266">
        <v>20</v>
      </c>
      <c r="CU70" s="266">
        <v>245</v>
      </c>
      <c r="CV70" s="266">
        <v>140</v>
      </c>
      <c r="CW70" s="266">
        <v>39</v>
      </c>
      <c r="CX70" s="266">
        <v>103</v>
      </c>
      <c r="CY70" s="266">
        <v>10</v>
      </c>
      <c r="CZ70" s="266">
        <v>72</v>
      </c>
      <c r="DA70" s="266">
        <v>429</v>
      </c>
      <c r="DB70" s="266">
        <v>36</v>
      </c>
      <c r="DC70" s="266">
        <v>214</v>
      </c>
      <c r="DD70" s="266">
        <v>136</v>
      </c>
      <c r="DE70" s="266">
        <v>215</v>
      </c>
      <c r="DF70" s="266">
        <v>149</v>
      </c>
      <c r="DG70" s="266">
        <v>0</v>
      </c>
      <c r="DH70" s="267">
        <v>0</v>
      </c>
      <c r="DI70" s="268">
        <v>31194</v>
      </c>
      <c r="DJ70" s="269">
        <v>0</v>
      </c>
      <c r="DK70" s="266">
        <v>0</v>
      </c>
      <c r="DL70" s="266">
        <v>0</v>
      </c>
      <c r="DM70" s="266">
        <v>65549</v>
      </c>
      <c r="DN70" s="266">
        <v>446601</v>
      </c>
      <c r="DO70" s="270">
        <v>0</v>
      </c>
      <c r="DP70" s="268">
        <v>512150</v>
      </c>
      <c r="DQ70" s="271">
        <v>543344</v>
      </c>
      <c r="DR70" s="269">
        <v>0</v>
      </c>
      <c r="DS70" s="270">
        <v>0</v>
      </c>
      <c r="DT70" s="272">
        <v>0</v>
      </c>
      <c r="DU70" s="268">
        <v>512150</v>
      </c>
      <c r="DV70" s="271">
        <v>543344</v>
      </c>
      <c r="DW70" s="269">
        <v>0</v>
      </c>
      <c r="DX70" s="270">
        <v>0</v>
      </c>
      <c r="DY70" s="272">
        <v>0</v>
      </c>
      <c r="DZ70" s="268">
        <v>512150</v>
      </c>
      <c r="EA70" s="271">
        <v>543344</v>
      </c>
    </row>
    <row r="71" spans="1:131">
      <c r="A71" s="224">
        <v>66</v>
      </c>
      <c r="B71" s="263" t="s">
        <v>543</v>
      </c>
      <c r="C71" s="264" t="s">
        <v>544</v>
      </c>
      <c r="D71" s="265">
        <v>0</v>
      </c>
      <c r="E71" s="266">
        <v>0</v>
      </c>
      <c r="F71" s="266">
        <v>0</v>
      </c>
      <c r="G71" s="266">
        <v>0</v>
      </c>
      <c r="H71" s="266">
        <v>0</v>
      </c>
      <c r="I71" s="266">
        <v>0</v>
      </c>
      <c r="J71" s="266">
        <v>0</v>
      </c>
      <c r="K71" s="266">
        <v>0</v>
      </c>
      <c r="L71" s="266">
        <v>0</v>
      </c>
      <c r="M71" s="266">
        <v>0</v>
      </c>
      <c r="N71" s="266">
        <v>0</v>
      </c>
      <c r="O71" s="266">
        <v>0</v>
      </c>
      <c r="P71" s="266">
        <v>0</v>
      </c>
      <c r="Q71" s="266">
        <v>0</v>
      </c>
      <c r="R71" s="266">
        <v>0</v>
      </c>
      <c r="S71" s="266">
        <v>0</v>
      </c>
      <c r="T71" s="266">
        <v>0</v>
      </c>
      <c r="U71" s="266">
        <v>0</v>
      </c>
      <c r="V71" s="266">
        <v>0</v>
      </c>
      <c r="W71" s="266">
        <v>0</v>
      </c>
      <c r="X71" s="266">
        <v>0</v>
      </c>
      <c r="Y71" s="266">
        <v>0</v>
      </c>
      <c r="Z71" s="266">
        <v>0</v>
      </c>
      <c r="AA71" s="266">
        <v>0</v>
      </c>
      <c r="AB71" s="266">
        <v>0</v>
      </c>
      <c r="AC71" s="266">
        <v>0</v>
      </c>
      <c r="AD71" s="266">
        <v>0</v>
      </c>
      <c r="AE71" s="266">
        <v>0</v>
      </c>
      <c r="AF71" s="266">
        <v>0</v>
      </c>
      <c r="AG71" s="266">
        <v>0</v>
      </c>
      <c r="AH71" s="266">
        <v>0</v>
      </c>
      <c r="AI71" s="266">
        <v>0</v>
      </c>
      <c r="AJ71" s="266">
        <v>0</v>
      </c>
      <c r="AK71" s="266">
        <v>0</v>
      </c>
      <c r="AL71" s="266">
        <v>0</v>
      </c>
      <c r="AM71" s="266">
        <v>0</v>
      </c>
      <c r="AN71" s="266">
        <v>0</v>
      </c>
      <c r="AO71" s="266">
        <v>0</v>
      </c>
      <c r="AP71" s="266">
        <v>0</v>
      </c>
      <c r="AQ71" s="266">
        <v>0</v>
      </c>
      <c r="AR71" s="266">
        <v>0</v>
      </c>
      <c r="AS71" s="266">
        <v>0</v>
      </c>
      <c r="AT71" s="266">
        <v>0</v>
      </c>
      <c r="AU71" s="266">
        <v>0</v>
      </c>
      <c r="AV71" s="266">
        <v>0</v>
      </c>
      <c r="AW71" s="266">
        <v>0</v>
      </c>
      <c r="AX71" s="266">
        <v>0</v>
      </c>
      <c r="AY71" s="266">
        <v>0</v>
      </c>
      <c r="AZ71" s="266">
        <v>0</v>
      </c>
      <c r="BA71" s="266">
        <v>0</v>
      </c>
      <c r="BB71" s="266">
        <v>0</v>
      </c>
      <c r="BC71" s="266">
        <v>0</v>
      </c>
      <c r="BD71" s="266">
        <v>0</v>
      </c>
      <c r="BE71" s="266">
        <v>0</v>
      </c>
      <c r="BF71" s="266">
        <v>0</v>
      </c>
      <c r="BG71" s="266">
        <v>0</v>
      </c>
      <c r="BH71" s="266">
        <v>0</v>
      </c>
      <c r="BI71" s="266">
        <v>0</v>
      </c>
      <c r="BJ71" s="266">
        <v>0</v>
      </c>
      <c r="BK71" s="266">
        <v>0</v>
      </c>
      <c r="BL71" s="266">
        <v>0</v>
      </c>
      <c r="BM71" s="266">
        <v>0</v>
      </c>
      <c r="BN71" s="266">
        <v>0</v>
      </c>
      <c r="BO71" s="266">
        <v>0</v>
      </c>
      <c r="BP71" s="266">
        <v>0</v>
      </c>
      <c r="BQ71" s="266">
        <v>0</v>
      </c>
      <c r="BR71" s="266">
        <v>0</v>
      </c>
      <c r="BS71" s="266">
        <v>0</v>
      </c>
      <c r="BT71" s="266">
        <v>0</v>
      </c>
      <c r="BU71" s="266">
        <v>0</v>
      </c>
      <c r="BV71" s="266">
        <v>0</v>
      </c>
      <c r="BW71" s="266">
        <v>0</v>
      </c>
      <c r="BX71" s="266">
        <v>0</v>
      </c>
      <c r="BY71" s="266">
        <v>0</v>
      </c>
      <c r="BZ71" s="266">
        <v>0</v>
      </c>
      <c r="CA71" s="266">
        <v>0</v>
      </c>
      <c r="CB71" s="266">
        <v>0</v>
      </c>
      <c r="CC71" s="266">
        <v>0</v>
      </c>
      <c r="CD71" s="266">
        <v>0</v>
      </c>
      <c r="CE71" s="266">
        <v>0</v>
      </c>
      <c r="CF71" s="266">
        <v>0</v>
      </c>
      <c r="CG71" s="266">
        <v>0</v>
      </c>
      <c r="CH71" s="266">
        <v>0</v>
      </c>
      <c r="CI71" s="266">
        <v>0</v>
      </c>
      <c r="CJ71" s="266">
        <v>0</v>
      </c>
      <c r="CK71" s="266">
        <v>0</v>
      </c>
      <c r="CL71" s="266">
        <v>0</v>
      </c>
      <c r="CM71" s="266">
        <v>0</v>
      </c>
      <c r="CN71" s="266">
        <v>0</v>
      </c>
      <c r="CO71" s="266">
        <v>0</v>
      </c>
      <c r="CP71" s="266">
        <v>0</v>
      </c>
      <c r="CQ71" s="266">
        <v>0</v>
      </c>
      <c r="CR71" s="266">
        <v>0</v>
      </c>
      <c r="CS71" s="266">
        <v>0</v>
      </c>
      <c r="CT71" s="266">
        <v>0</v>
      </c>
      <c r="CU71" s="266">
        <v>0</v>
      </c>
      <c r="CV71" s="266">
        <v>0</v>
      </c>
      <c r="CW71" s="266">
        <v>0</v>
      </c>
      <c r="CX71" s="266">
        <v>0</v>
      </c>
      <c r="CY71" s="266">
        <v>0</v>
      </c>
      <c r="CZ71" s="266">
        <v>0</v>
      </c>
      <c r="DA71" s="266">
        <v>0</v>
      </c>
      <c r="DB71" s="266">
        <v>0</v>
      </c>
      <c r="DC71" s="266">
        <v>0</v>
      </c>
      <c r="DD71" s="266">
        <v>0</v>
      </c>
      <c r="DE71" s="266">
        <v>0</v>
      </c>
      <c r="DF71" s="266">
        <v>0</v>
      </c>
      <c r="DG71" s="266">
        <v>0</v>
      </c>
      <c r="DH71" s="267">
        <v>0</v>
      </c>
      <c r="DI71" s="268">
        <v>0</v>
      </c>
      <c r="DJ71" s="269">
        <v>0</v>
      </c>
      <c r="DK71" s="266">
        <v>0</v>
      </c>
      <c r="DL71" s="266">
        <v>0</v>
      </c>
      <c r="DM71" s="266">
        <v>589269</v>
      </c>
      <c r="DN71" s="266">
        <v>419</v>
      </c>
      <c r="DO71" s="270">
        <v>0</v>
      </c>
      <c r="DP71" s="268">
        <v>589688</v>
      </c>
      <c r="DQ71" s="271">
        <v>589688</v>
      </c>
      <c r="DR71" s="269">
        <v>0</v>
      </c>
      <c r="DS71" s="270">
        <v>0</v>
      </c>
      <c r="DT71" s="272">
        <v>0</v>
      </c>
      <c r="DU71" s="268">
        <v>589688</v>
      </c>
      <c r="DV71" s="271">
        <v>589688</v>
      </c>
      <c r="DW71" s="269">
        <v>0</v>
      </c>
      <c r="DX71" s="270">
        <v>0</v>
      </c>
      <c r="DY71" s="272">
        <v>0</v>
      </c>
      <c r="DZ71" s="268">
        <v>589688</v>
      </c>
      <c r="EA71" s="271">
        <v>589688</v>
      </c>
    </row>
    <row r="72" spans="1:131">
      <c r="A72" s="224">
        <v>67</v>
      </c>
      <c r="B72" s="263" t="s">
        <v>545</v>
      </c>
      <c r="C72" s="264" t="s">
        <v>546</v>
      </c>
      <c r="D72" s="265">
        <v>0</v>
      </c>
      <c r="E72" s="266">
        <v>0</v>
      </c>
      <c r="F72" s="266">
        <v>0</v>
      </c>
      <c r="G72" s="266">
        <v>0</v>
      </c>
      <c r="H72" s="266">
        <v>0</v>
      </c>
      <c r="I72" s="266">
        <v>0</v>
      </c>
      <c r="J72" s="266">
        <v>0</v>
      </c>
      <c r="K72" s="266">
        <v>0</v>
      </c>
      <c r="L72" s="266">
        <v>0</v>
      </c>
      <c r="M72" s="266">
        <v>0</v>
      </c>
      <c r="N72" s="266">
        <v>0</v>
      </c>
      <c r="O72" s="266">
        <v>0</v>
      </c>
      <c r="P72" s="266">
        <v>0</v>
      </c>
      <c r="Q72" s="266">
        <v>0</v>
      </c>
      <c r="R72" s="266">
        <v>0</v>
      </c>
      <c r="S72" s="266">
        <v>0</v>
      </c>
      <c r="T72" s="266">
        <v>0</v>
      </c>
      <c r="U72" s="266">
        <v>0</v>
      </c>
      <c r="V72" s="266">
        <v>0</v>
      </c>
      <c r="W72" s="266">
        <v>0</v>
      </c>
      <c r="X72" s="266">
        <v>0</v>
      </c>
      <c r="Y72" s="266">
        <v>0</v>
      </c>
      <c r="Z72" s="266">
        <v>0</v>
      </c>
      <c r="AA72" s="266">
        <v>0</v>
      </c>
      <c r="AB72" s="266">
        <v>0</v>
      </c>
      <c r="AC72" s="266">
        <v>0</v>
      </c>
      <c r="AD72" s="266">
        <v>0</v>
      </c>
      <c r="AE72" s="266">
        <v>0</v>
      </c>
      <c r="AF72" s="266">
        <v>0</v>
      </c>
      <c r="AG72" s="266">
        <v>0</v>
      </c>
      <c r="AH72" s="266">
        <v>0</v>
      </c>
      <c r="AI72" s="266">
        <v>0</v>
      </c>
      <c r="AJ72" s="266">
        <v>0</v>
      </c>
      <c r="AK72" s="266">
        <v>0</v>
      </c>
      <c r="AL72" s="266">
        <v>0</v>
      </c>
      <c r="AM72" s="266">
        <v>0</v>
      </c>
      <c r="AN72" s="266">
        <v>0</v>
      </c>
      <c r="AO72" s="266">
        <v>0</v>
      </c>
      <c r="AP72" s="266">
        <v>0</v>
      </c>
      <c r="AQ72" s="266">
        <v>0</v>
      </c>
      <c r="AR72" s="266">
        <v>0</v>
      </c>
      <c r="AS72" s="266">
        <v>0</v>
      </c>
      <c r="AT72" s="266">
        <v>0</v>
      </c>
      <c r="AU72" s="266">
        <v>0</v>
      </c>
      <c r="AV72" s="266">
        <v>0</v>
      </c>
      <c r="AW72" s="266">
        <v>0</v>
      </c>
      <c r="AX72" s="266">
        <v>0</v>
      </c>
      <c r="AY72" s="266">
        <v>0</v>
      </c>
      <c r="AZ72" s="266">
        <v>0</v>
      </c>
      <c r="BA72" s="266">
        <v>0</v>
      </c>
      <c r="BB72" s="266">
        <v>0</v>
      </c>
      <c r="BC72" s="266">
        <v>0</v>
      </c>
      <c r="BD72" s="266">
        <v>0</v>
      </c>
      <c r="BE72" s="266">
        <v>0</v>
      </c>
      <c r="BF72" s="266">
        <v>0</v>
      </c>
      <c r="BG72" s="266">
        <v>0</v>
      </c>
      <c r="BH72" s="266">
        <v>0</v>
      </c>
      <c r="BI72" s="266">
        <v>0</v>
      </c>
      <c r="BJ72" s="266">
        <v>0</v>
      </c>
      <c r="BK72" s="266">
        <v>0</v>
      </c>
      <c r="BL72" s="266">
        <v>0</v>
      </c>
      <c r="BM72" s="266">
        <v>0</v>
      </c>
      <c r="BN72" s="266">
        <v>0</v>
      </c>
      <c r="BO72" s="266">
        <v>0</v>
      </c>
      <c r="BP72" s="266">
        <v>0</v>
      </c>
      <c r="BQ72" s="266">
        <v>0</v>
      </c>
      <c r="BR72" s="266">
        <v>0</v>
      </c>
      <c r="BS72" s="266">
        <v>0</v>
      </c>
      <c r="BT72" s="266">
        <v>0</v>
      </c>
      <c r="BU72" s="266">
        <v>0</v>
      </c>
      <c r="BV72" s="266">
        <v>0</v>
      </c>
      <c r="BW72" s="266">
        <v>0</v>
      </c>
      <c r="BX72" s="266">
        <v>0</v>
      </c>
      <c r="BY72" s="266">
        <v>0</v>
      </c>
      <c r="BZ72" s="266">
        <v>0</v>
      </c>
      <c r="CA72" s="266">
        <v>0</v>
      </c>
      <c r="CB72" s="266">
        <v>0</v>
      </c>
      <c r="CC72" s="266">
        <v>0</v>
      </c>
      <c r="CD72" s="266">
        <v>0</v>
      </c>
      <c r="CE72" s="266">
        <v>0</v>
      </c>
      <c r="CF72" s="266">
        <v>0</v>
      </c>
      <c r="CG72" s="266">
        <v>0</v>
      </c>
      <c r="CH72" s="266">
        <v>0</v>
      </c>
      <c r="CI72" s="266">
        <v>0</v>
      </c>
      <c r="CJ72" s="266">
        <v>0</v>
      </c>
      <c r="CK72" s="266">
        <v>0</v>
      </c>
      <c r="CL72" s="266">
        <v>0</v>
      </c>
      <c r="CM72" s="266">
        <v>0</v>
      </c>
      <c r="CN72" s="266">
        <v>0</v>
      </c>
      <c r="CO72" s="266">
        <v>0</v>
      </c>
      <c r="CP72" s="266">
        <v>0</v>
      </c>
      <c r="CQ72" s="266">
        <v>0</v>
      </c>
      <c r="CR72" s="266">
        <v>0</v>
      </c>
      <c r="CS72" s="266">
        <v>0</v>
      </c>
      <c r="CT72" s="266">
        <v>0</v>
      </c>
      <c r="CU72" s="266">
        <v>0</v>
      </c>
      <c r="CV72" s="266">
        <v>0</v>
      </c>
      <c r="CW72" s="266">
        <v>0</v>
      </c>
      <c r="CX72" s="266">
        <v>0</v>
      </c>
      <c r="CY72" s="266">
        <v>0</v>
      </c>
      <c r="CZ72" s="266">
        <v>0</v>
      </c>
      <c r="DA72" s="266">
        <v>0</v>
      </c>
      <c r="DB72" s="266">
        <v>0</v>
      </c>
      <c r="DC72" s="266">
        <v>0</v>
      </c>
      <c r="DD72" s="266">
        <v>0</v>
      </c>
      <c r="DE72" s="266">
        <v>0</v>
      </c>
      <c r="DF72" s="266">
        <v>0</v>
      </c>
      <c r="DG72" s="266">
        <v>0</v>
      </c>
      <c r="DH72" s="267">
        <v>0</v>
      </c>
      <c r="DI72" s="268">
        <v>0</v>
      </c>
      <c r="DJ72" s="269">
        <v>0</v>
      </c>
      <c r="DK72" s="266">
        <v>0</v>
      </c>
      <c r="DL72" s="266">
        <v>0</v>
      </c>
      <c r="DM72" s="266">
        <v>152972</v>
      </c>
      <c r="DN72" s="266">
        <v>245739</v>
      </c>
      <c r="DO72" s="270">
        <v>0</v>
      </c>
      <c r="DP72" s="268">
        <v>398711</v>
      </c>
      <c r="DQ72" s="271">
        <v>398711</v>
      </c>
      <c r="DR72" s="269">
        <v>0</v>
      </c>
      <c r="DS72" s="270">
        <v>0</v>
      </c>
      <c r="DT72" s="272">
        <v>0</v>
      </c>
      <c r="DU72" s="268">
        <v>398711</v>
      </c>
      <c r="DV72" s="271">
        <v>398711</v>
      </c>
      <c r="DW72" s="269">
        <v>0</v>
      </c>
      <c r="DX72" s="270">
        <v>0</v>
      </c>
      <c r="DY72" s="272">
        <v>0</v>
      </c>
      <c r="DZ72" s="268">
        <v>398711</v>
      </c>
      <c r="EA72" s="271">
        <v>398711</v>
      </c>
    </row>
    <row r="73" spans="1:131">
      <c r="A73" s="224">
        <v>68</v>
      </c>
      <c r="B73" s="263" t="s">
        <v>547</v>
      </c>
      <c r="C73" s="264" t="s">
        <v>548</v>
      </c>
      <c r="D73" s="265">
        <v>3237</v>
      </c>
      <c r="E73" s="266">
        <v>1021</v>
      </c>
      <c r="F73" s="266">
        <v>804</v>
      </c>
      <c r="G73" s="266">
        <v>25</v>
      </c>
      <c r="H73" s="266">
        <v>1050</v>
      </c>
      <c r="I73" s="266">
        <v>0</v>
      </c>
      <c r="J73" s="266">
        <v>500</v>
      </c>
      <c r="K73" s="266">
        <v>19300</v>
      </c>
      <c r="L73" s="266">
        <v>2971</v>
      </c>
      <c r="M73" s="266">
        <v>1044</v>
      </c>
      <c r="N73" s="266">
        <v>0</v>
      </c>
      <c r="O73" s="266">
        <v>5234</v>
      </c>
      <c r="P73" s="266">
        <v>1806</v>
      </c>
      <c r="Q73" s="266">
        <v>2715</v>
      </c>
      <c r="R73" s="266">
        <v>1580</v>
      </c>
      <c r="S73" s="266">
        <v>15251</v>
      </c>
      <c r="T73" s="266">
        <v>2726</v>
      </c>
      <c r="U73" s="266">
        <v>6982</v>
      </c>
      <c r="V73" s="266">
        <v>621</v>
      </c>
      <c r="W73" s="266">
        <v>11960</v>
      </c>
      <c r="X73" s="266">
        <v>286</v>
      </c>
      <c r="Y73" s="266">
        <v>6304</v>
      </c>
      <c r="Z73" s="266">
        <v>1544</v>
      </c>
      <c r="AA73" s="266">
        <v>4517</v>
      </c>
      <c r="AB73" s="266">
        <v>1704</v>
      </c>
      <c r="AC73" s="266">
        <v>3322</v>
      </c>
      <c r="AD73" s="266">
        <v>6338</v>
      </c>
      <c r="AE73" s="266">
        <v>888</v>
      </c>
      <c r="AF73" s="266">
        <v>39652</v>
      </c>
      <c r="AG73" s="266">
        <v>10457</v>
      </c>
      <c r="AH73" s="266">
        <v>116</v>
      </c>
      <c r="AI73" s="266">
        <v>3125</v>
      </c>
      <c r="AJ73" s="266">
        <v>4417</v>
      </c>
      <c r="AK73" s="266">
        <v>6321</v>
      </c>
      <c r="AL73" s="266">
        <v>9483</v>
      </c>
      <c r="AM73" s="266">
        <v>59229</v>
      </c>
      <c r="AN73" s="266">
        <v>50548</v>
      </c>
      <c r="AO73" s="266">
        <v>45217</v>
      </c>
      <c r="AP73" s="266">
        <v>5834</v>
      </c>
      <c r="AQ73" s="266">
        <v>5626</v>
      </c>
      <c r="AR73" s="266">
        <v>13660</v>
      </c>
      <c r="AS73" s="266">
        <v>2919</v>
      </c>
      <c r="AT73" s="266">
        <v>17931</v>
      </c>
      <c r="AU73" s="266">
        <v>9745</v>
      </c>
      <c r="AV73" s="266">
        <v>22379</v>
      </c>
      <c r="AW73" s="266">
        <v>5110</v>
      </c>
      <c r="AX73" s="266">
        <v>9083</v>
      </c>
      <c r="AY73" s="266">
        <v>3906</v>
      </c>
      <c r="AZ73" s="266">
        <v>10917</v>
      </c>
      <c r="BA73" s="266">
        <v>937</v>
      </c>
      <c r="BB73" s="266">
        <v>280</v>
      </c>
      <c r="BC73" s="266">
        <v>1117</v>
      </c>
      <c r="BD73" s="266">
        <v>1110</v>
      </c>
      <c r="BE73" s="266">
        <v>475</v>
      </c>
      <c r="BF73" s="266">
        <v>28786</v>
      </c>
      <c r="BG73" s="266">
        <v>1596</v>
      </c>
      <c r="BH73" s="266">
        <v>112551</v>
      </c>
      <c r="BI73" s="266">
        <v>1320</v>
      </c>
      <c r="BJ73" s="266">
        <v>8584</v>
      </c>
      <c r="BK73" s="266">
        <v>5511</v>
      </c>
      <c r="BL73" s="266">
        <v>1719</v>
      </c>
      <c r="BM73" s="266">
        <v>2479</v>
      </c>
      <c r="BN73" s="266">
        <v>4305</v>
      </c>
      <c r="BO73" s="266">
        <v>448</v>
      </c>
      <c r="BP73" s="266">
        <v>869</v>
      </c>
      <c r="BQ73" s="266">
        <v>999</v>
      </c>
      <c r="BR73" s="266">
        <v>1427</v>
      </c>
      <c r="BS73" s="266">
        <v>141169</v>
      </c>
      <c r="BT73" s="266">
        <v>6275</v>
      </c>
      <c r="BU73" s="266">
        <v>13379</v>
      </c>
      <c r="BV73" s="266">
        <v>22596</v>
      </c>
      <c r="BW73" s="266">
        <v>19075</v>
      </c>
      <c r="BX73" s="266">
        <v>87047</v>
      </c>
      <c r="BY73" s="266">
        <v>7884</v>
      </c>
      <c r="BZ73" s="266">
        <v>12020</v>
      </c>
      <c r="CA73" s="266">
        <v>4310</v>
      </c>
      <c r="CB73" s="266">
        <v>0</v>
      </c>
      <c r="CC73" s="266">
        <v>27487</v>
      </c>
      <c r="CD73" s="266">
        <v>4094</v>
      </c>
      <c r="CE73" s="266">
        <v>943</v>
      </c>
      <c r="CF73" s="266">
        <v>325</v>
      </c>
      <c r="CG73" s="266">
        <v>373</v>
      </c>
      <c r="CH73" s="266">
        <v>6737</v>
      </c>
      <c r="CI73" s="266">
        <v>4164</v>
      </c>
      <c r="CJ73" s="266">
        <v>545</v>
      </c>
      <c r="CK73" s="266">
        <v>8617</v>
      </c>
      <c r="CL73" s="266">
        <v>1092</v>
      </c>
      <c r="CM73" s="266">
        <v>2026</v>
      </c>
      <c r="CN73" s="266">
        <v>336</v>
      </c>
      <c r="CO73" s="266">
        <v>939</v>
      </c>
      <c r="CP73" s="266">
        <v>12251</v>
      </c>
      <c r="CQ73" s="266">
        <v>26613</v>
      </c>
      <c r="CR73" s="266">
        <v>10720</v>
      </c>
      <c r="CS73" s="266">
        <v>17805</v>
      </c>
      <c r="CT73" s="266">
        <v>1129</v>
      </c>
      <c r="CU73" s="266">
        <v>6923</v>
      </c>
      <c r="CV73" s="266">
        <v>5519</v>
      </c>
      <c r="CW73" s="266">
        <v>626</v>
      </c>
      <c r="CX73" s="266">
        <v>1742</v>
      </c>
      <c r="CY73" s="266">
        <v>1849</v>
      </c>
      <c r="CZ73" s="266">
        <v>2935</v>
      </c>
      <c r="DA73" s="266">
        <v>9449</v>
      </c>
      <c r="DB73" s="266">
        <v>6268</v>
      </c>
      <c r="DC73" s="266">
        <v>25858</v>
      </c>
      <c r="DD73" s="266">
        <v>11864</v>
      </c>
      <c r="DE73" s="266">
        <v>14489</v>
      </c>
      <c r="DF73" s="266">
        <v>7952</v>
      </c>
      <c r="DG73" s="266">
        <v>0</v>
      </c>
      <c r="DH73" s="267">
        <v>1201</v>
      </c>
      <c r="DI73" s="268">
        <v>1150544</v>
      </c>
      <c r="DJ73" s="269">
        <v>385</v>
      </c>
      <c r="DK73" s="266">
        <v>334547</v>
      </c>
      <c r="DL73" s="266">
        <v>0</v>
      </c>
      <c r="DM73" s="266">
        <v>0</v>
      </c>
      <c r="DN73" s="266">
        <v>0</v>
      </c>
      <c r="DO73" s="270">
        <v>0</v>
      </c>
      <c r="DP73" s="268">
        <v>334932</v>
      </c>
      <c r="DQ73" s="271">
        <v>1485476</v>
      </c>
      <c r="DR73" s="269">
        <v>4460</v>
      </c>
      <c r="DS73" s="270">
        <v>1073486</v>
      </c>
      <c r="DT73" s="272">
        <v>1077946</v>
      </c>
      <c r="DU73" s="268">
        <v>1412878</v>
      </c>
      <c r="DV73" s="271">
        <v>2563422</v>
      </c>
      <c r="DW73" s="269">
        <v>-111</v>
      </c>
      <c r="DX73" s="270">
        <v>-1021064</v>
      </c>
      <c r="DY73" s="272">
        <v>-1021175</v>
      </c>
      <c r="DZ73" s="268">
        <v>391703</v>
      </c>
      <c r="EA73" s="271">
        <v>1542247</v>
      </c>
    </row>
    <row r="74" spans="1:131">
      <c r="A74" s="224">
        <v>69</v>
      </c>
      <c r="B74" s="263" t="s">
        <v>549</v>
      </c>
      <c r="C74" s="264" t="s">
        <v>550</v>
      </c>
      <c r="D74" s="265">
        <v>1</v>
      </c>
      <c r="E74" s="266">
        <v>0</v>
      </c>
      <c r="F74" s="266">
        <v>76</v>
      </c>
      <c r="G74" s="266">
        <v>1</v>
      </c>
      <c r="H74" s="266">
        <v>3</v>
      </c>
      <c r="I74" s="266">
        <v>0</v>
      </c>
      <c r="J74" s="266">
        <v>1</v>
      </c>
      <c r="K74" s="266">
        <v>7326</v>
      </c>
      <c r="L74" s="266">
        <v>1673</v>
      </c>
      <c r="M74" s="266">
        <v>138</v>
      </c>
      <c r="N74" s="266">
        <v>0</v>
      </c>
      <c r="O74" s="266">
        <v>2026</v>
      </c>
      <c r="P74" s="266">
        <v>154</v>
      </c>
      <c r="Q74" s="266">
        <v>19</v>
      </c>
      <c r="R74" s="266">
        <v>59</v>
      </c>
      <c r="S74" s="266">
        <v>304</v>
      </c>
      <c r="T74" s="266">
        <v>226</v>
      </c>
      <c r="U74" s="266">
        <v>250</v>
      </c>
      <c r="V74" s="266">
        <v>209</v>
      </c>
      <c r="W74" s="266">
        <v>218</v>
      </c>
      <c r="X74" s="266">
        <v>5</v>
      </c>
      <c r="Y74" s="266">
        <v>474</v>
      </c>
      <c r="Z74" s="266">
        <v>240</v>
      </c>
      <c r="AA74" s="266">
        <v>99</v>
      </c>
      <c r="AB74" s="266">
        <v>703</v>
      </c>
      <c r="AC74" s="266">
        <v>827</v>
      </c>
      <c r="AD74" s="266">
        <v>5</v>
      </c>
      <c r="AE74" s="266">
        <v>37</v>
      </c>
      <c r="AF74" s="266">
        <v>7809</v>
      </c>
      <c r="AG74" s="266">
        <v>2492</v>
      </c>
      <c r="AH74" s="266">
        <v>5</v>
      </c>
      <c r="AI74" s="266">
        <v>658</v>
      </c>
      <c r="AJ74" s="266">
        <v>60</v>
      </c>
      <c r="AK74" s="266">
        <v>3616</v>
      </c>
      <c r="AL74" s="266">
        <v>1227</v>
      </c>
      <c r="AM74" s="266">
        <v>1798</v>
      </c>
      <c r="AN74" s="266">
        <v>9907</v>
      </c>
      <c r="AO74" s="266">
        <v>6920</v>
      </c>
      <c r="AP74" s="266">
        <v>199</v>
      </c>
      <c r="AQ74" s="266">
        <v>93</v>
      </c>
      <c r="AR74" s="266">
        <v>2273</v>
      </c>
      <c r="AS74" s="266">
        <v>557</v>
      </c>
      <c r="AT74" s="266">
        <v>4093</v>
      </c>
      <c r="AU74" s="266">
        <v>1551</v>
      </c>
      <c r="AV74" s="266">
        <v>2078</v>
      </c>
      <c r="AW74" s="266">
        <v>1591</v>
      </c>
      <c r="AX74" s="266">
        <v>738</v>
      </c>
      <c r="AY74" s="266">
        <v>208</v>
      </c>
      <c r="AZ74" s="266">
        <v>1456</v>
      </c>
      <c r="BA74" s="266">
        <v>15</v>
      </c>
      <c r="BB74" s="266">
        <v>15</v>
      </c>
      <c r="BC74" s="266">
        <v>123</v>
      </c>
      <c r="BD74" s="266">
        <v>182</v>
      </c>
      <c r="BE74" s="266">
        <v>46</v>
      </c>
      <c r="BF74" s="266">
        <v>8039</v>
      </c>
      <c r="BG74" s="266">
        <v>1661</v>
      </c>
      <c r="BH74" s="266">
        <v>36397</v>
      </c>
      <c r="BI74" s="266">
        <v>264</v>
      </c>
      <c r="BJ74" s="266">
        <v>1915</v>
      </c>
      <c r="BK74" s="266">
        <v>1926</v>
      </c>
      <c r="BL74" s="266">
        <v>257</v>
      </c>
      <c r="BM74" s="266">
        <v>288</v>
      </c>
      <c r="BN74" s="266">
        <v>965</v>
      </c>
      <c r="BO74" s="266">
        <v>419</v>
      </c>
      <c r="BP74" s="266">
        <v>551</v>
      </c>
      <c r="BQ74" s="266">
        <v>319</v>
      </c>
      <c r="BR74" s="266">
        <v>209</v>
      </c>
      <c r="BS74" s="266">
        <v>1857</v>
      </c>
      <c r="BT74" s="266">
        <v>3581</v>
      </c>
      <c r="BU74" s="266">
        <v>441</v>
      </c>
      <c r="BV74" s="266">
        <v>1178</v>
      </c>
      <c r="BW74" s="266">
        <v>3907</v>
      </c>
      <c r="BX74" s="266">
        <v>20489</v>
      </c>
      <c r="BY74" s="266">
        <v>1601</v>
      </c>
      <c r="BZ74" s="266">
        <v>1690</v>
      </c>
      <c r="CA74" s="266">
        <v>151</v>
      </c>
      <c r="CB74" s="266">
        <v>0</v>
      </c>
      <c r="CC74" s="266">
        <v>298</v>
      </c>
      <c r="CD74" s="266">
        <v>586</v>
      </c>
      <c r="CE74" s="266">
        <v>149</v>
      </c>
      <c r="CF74" s="266">
        <v>114</v>
      </c>
      <c r="CG74" s="266">
        <v>69</v>
      </c>
      <c r="CH74" s="266">
        <v>21</v>
      </c>
      <c r="CI74" s="266">
        <v>418</v>
      </c>
      <c r="CJ74" s="266">
        <v>94</v>
      </c>
      <c r="CK74" s="266">
        <v>807</v>
      </c>
      <c r="CL74" s="266">
        <v>203</v>
      </c>
      <c r="CM74" s="266">
        <v>152</v>
      </c>
      <c r="CN74" s="266">
        <v>82</v>
      </c>
      <c r="CO74" s="266">
        <v>134</v>
      </c>
      <c r="CP74" s="266">
        <v>4242</v>
      </c>
      <c r="CQ74" s="266">
        <v>7007</v>
      </c>
      <c r="CR74" s="266">
        <v>816</v>
      </c>
      <c r="CS74" s="266">
        <v>4534</v>
      </c>
      <c r="CT74" s="266">
        <v>330</v>
      </c>
      <c r="CU74" s="266">
        <v>2976</v>
      </c>
      <c r="CV74" s="266">
        <v>2607</v>
      </c>
      <c r="CW74" s="266">
        <v>336</v>
      </c>
      <c r="CX74" s="266">
        <v>59</v>
      </c>
      <c r="CY74" s="266">
        <v>115</v>
      </c>
      <c r="CZ74" s="266">
        <v>2449</v>
      </c>
      <c r="DA74" s="266">
        <v>4360</v>
      </c>
      <c r="DB74" s="266">
        <v>2964</v>
      </c>
      <c r="DC74" s="266">
        <v>23080</v>
      </c>
      <c r="DD74" s="266">
        <v>3589</v>
      </c>
      <c r="DE74" s="266">
        <v>889</v>
      </c>
      <c r="DF74" s="266">
        <v>2433</v>
      </c>
      <c r="DG74" s="266">
        <v>0</v>
      </c>
      <c r="DH74" s="267">
        <v>48</v>
      </c>
      <c r="DI74" s="268">
        <v>218850</v>
      </c>
      <c r="DJ74" s="269">
        <v>100</v>
      </c>
      <c r="DK74" s="266">
        <v>92708</v>
      </c>
      <c r="DL74" s="266">
        <v>0</v>
      </c>
      <c r="DM74" s="266">
        <v>0</v>
      </c>
      <c r="DN74" s="266">
        <v>0</v>
      </c>
      <c r="DO74" s="270">
        <v>0</v>
      </c>
      <c r="DP74" s="268">
        <v>92808</v>
      </c>
      <c r="DQ74" s="271">
        <v>311658</v>
      </c>
      <c r="DR74" s="269">
        <v>165</v>
      </c>
      <c r="DS74" s="270">
        <v>104924</v>
      </c>
      <c r="DT74" s="272">
        <v>105089</v>
      </c>
      <c r="DU74" s="268">
        <v>197897</v>
      </c>
      <c r="DV74" s="271">
        <v>416747</v>
      </c>
      <c r="DW74" s="269">
        <v>-15</v>
      </c>
      <c r="DX74" s="270">
        <v>-2646</v>
      </c>
      <c r="DY74" s="272">
        <v>-2661</v>
      </c>
      <c r="DZ74" s="268">
        <v>195236</v>
      </c>
      <c r="EA74" s="271">
        <v>414086</v>
      </c>
    </row>
    <row r="75" spans="1:131">
      <c r="A75" s="224">
        <v>70</v>
      </c>
      <c r="B75" s="263" t="s">
        <v>551</v>
      </c>
      <c r="C75" s="264" t="s">
        <v>552</v>
      </c>
      <c r="D75" s="265">
        <v>73</v>
      </c>
      <c r="E75" s="266">
        <v>120</v>
      </c>
      <c r="F75" s="266">
        <v>66</v>
      </c>
      <c r="G75" s="266">
        <v>1</v>
      </c>
      <c r="H75" s="266">
        <v>12</v>
      </c>
      <c r="I75" s="266">
        <v>0</v>
      </c>
      <c r="J75" s="266">
        <v>34</v>
      </c>
      <c r="K75" s="266">
        <v>3356</v>
      </c>
      <c r="L75" s="266">
        <v>926</v>
      </c>
      <c r="M75" s="266">
        <v>13</v>
      </c>
      <c r="N75" s="266">
        <v>0</v>
      </c>
      <c r="O75" s="266">
        <v>386</v>
      </c>
      <c r="P75" s="266">
        <v>127</v>
      </c>
      <c r="Q75" s="266">
        <v>67</v>
      </c>
      <c r="R75" s="266">
        <v>78</v>
      </c>
      <c r="S75" s="266">
        <v>674</v>
      </c>
      <c r="T75" s="266">
        <v>234</v>
      </c>
      <c r="U75" s="266">
        <v>161</v>
      </c>
      <c r="V75" s="266">
        <v>54</v>
      </c>
      <c r="W75" s="266">
        <v>346</v>
      </c>
      <c r="X75" s="266">
        <v>70</v>
      </c>
      <c r="Y75" s="266">
        <v>658</v>
      </c>
      <c r="Z75" s="266">
        <v>308</v>
      </c>
      <c r="AA75" s="266">
        <v>246</v>
      </c>
      <c r="AB75" s="266">
        <v>663</v>
      </c>
      <c r="AC75" s="266">
        <v>306</v>
      </c>
      <c r="AD75" s="266">
        <v>294</v>
      </c>
      <c r="AE75" s="266">
        <v>110</v>
      </c>
      <c r="AF75" s="266">
        <v>1495</v>
      </c>
      <c r="AG75" s="266">
        <v>242</v>
      </c>
      <c r="AH75" s="266">
        <v>7</v>
      </c>
      <c r="AI75" s="266">
        <v>204</v>
      </c>
      <c r="AJ75" s="266">
        <v>136</v>
      </c>
      <c r="AK75" s="266">
        <v>163</v>
      </c>
      <c r="AL75" s="266">
        <v>265</v>
      </c>
      <c r="AM75" s="266">
        <v>242</v>
      </c>
      <c r="AN75" s="266">
        <v>2450</v>
      </c>
      <c r="AO75" s="266">
        <v>282</v>
      </c>
      <c r="AP75" s="266">
        <v>92</v>
      </c>
      <c r="AQ75" s="266">
        <v>95</v>
      </c>
      <c r="AR75" s="266">
        <v>463</v>
      </c>
      <c r="AS75" s="266">
        <v>141</v>
      </c>
      <c r="AT75" s="266">
        <v>547</v>
      </c>
      <c r="AU75" s="266">
        <v>623</v>
      </c>
      <c r="AV75" s="266">
        <v>1314</v>
      </c>
      <c r="AW75" s="266">
        <v>892</v>
      </c>
      <c r="AX75" s="266">
        <v>542</v>
      </c>
      <c r="AY75" s="266">
        <v>207</v>
      </c>
      <c r="AZ75" s="266">
        <v>688</v>
      </c>
      <c r="BA75" s="266">
        <v>88</v>
      </c>
      <c r="BB75" s="266">
        <v>20</v>
      </c>
      <c r="BC75" s="266">
        <v>108</v>
      </c>
      <c r="BD75" s="266">
        <v>42</v>
      </c>
      <c r="BE75" s="266">
        <v>22</v>
      </c>
      <c r="BF75" s="266">
        <v>1775</v>
      </c>
      <c r="BG75" s="266">
        <v>121</v>
      </c>
      <c r="BH75" s="266">
        <v>2944</v>
      </c>
      <c r="BI75" s="266">
        <v>46</v>
      </c>
      <c r="BJ75" s="266">
        <v>127</v>
      </c>
      <c r="BK75" s="266">
        <v>302</v>
      </c>
      <c r="BL75" s="266">
        <v>162</v>
      </c>
      <c r="BM75" s="266">
        <v>280</v>
      </c>
      <c r="BN75" s="266">
        <v>741</v>
      </c>
      <c r="BO75" s="266">
        <v>326</v>
      </c>
      <c r="BP75" s="266">
        <v>699</v>
      </c>
      <c r="BQ75" s="266">
        <v>302</v>
      </c>
      <c r="BR75" s="266">
        <v>269</v>
      </c>
      <c r="BS75" s="266">
        <v>530</v>
      </c>
      <c r="BT75" s="266">
        <v>856</v>
      </c>
      <c r="BU75" s="266">
        <v>23180</v>
      </c>
      <c r="BV75" s="266">
        <v>3064</v>
      </c>
      <c r="BW75" s="266">
        <v>2587</v>
      </c>
      <c r="BX75" s="266">
        <v>10536</v>
      </c>
      <c r="BY75" s="266">
        <v>2176</v>
      </c>
      <c r="BZ75" s="266">
        <v>1586</v>
      </c>
      <c r="CA75" s="266">
        <v>209</v>
      </c>
      <c r="CB75" s="266">
        <v>0</v>
      </c>
      <c r="CC75" s="266">
        <v>3373</v>
      </c>
      <c r="CD75" s="266">
        <v>931</v>
      </c>
      <c r="CE75" s="266">
        <v>6158</v>
      </c>
      <c r="CF75" s="266">
        <v>133</v>
      </c>
      <c r="CG75" s="266">
        <v>27</v>
      </c>
      <c r="CH75" s="266">
        <v>245</v>
      </c>
      <c r="CI75" s="266">
        <v>1781</v>
      </c>
      <c r="CJ75" s="266">
        <v>67</v>
      </c>
      <c r="CK75" s="266">
        <v>4235</v>
      </c>
      <c r="CL75" s="266">
        <v>125</v>
      </c>
      <c r="CM75" s="266">
        <v>147</v>
      </c>
      <c r="CN75" s="266">
        <v>125</v>
      </c>
      <c r="CO75" s="266">
        <v>211</v>
      </c>
      <c r="CP75" s="266">
        <v>5779</v>
      </c>
      <c r="CQ75" s="266">
        <v>11771</v>
      </c>
      <c r="CR75" s="266">
        <v>12546</v>
      </c>
      <c r="CS75" s="266">
        <v>9623</v>
      </c>
      <c r="CT75" s="266">
        <v>355</v>
      </c>
      <c r="CU75" s="266">
        <v>2937</v>
      </c>
      <c r="CV75" s="266">
        <v>3383</v>
      </c>
      <c r="CW75" s="266">
        <v>470</v>
      </c>
      <c r="CX75" s="266">
        <v>172</v>
      </c>
      <c r="CY75" s="266">
        <v>62</v>
      </c>
      <c r="CZ75" s="266">
        <v>708</v>
      </c>
      <c r="DA75" s="266">
        <v>2192</v>
      </c>
      <c r="DB75" s="266">
        <v>1883</v>
      </c>
      <c r="DC75" s="266">
        <v>12477</v>
      </c>
      <c r="DD75" s="266">
        <v>6738</v>
      </c>
      <c r="DE75" s="266">
        <v>2359</v>
      </c>
      <c r="DF75" s="266">
        <v>1841</v>
      </c>
      <c r="DG75" s="266">
        <v>0</v>
      </c>
      <c r="DH75" s="267">
        <v>381</v>
      </c>
      <c r="DI75" s="268">
        <v>166806</v>
      </c>
      <c r="DJ75" s="269">
        <v>192</v>
      </c>
      <c r="DK75" s="266">
        <v>105807</v>
      </c>
      <c r="DL75" s="266">
        <v>-13030</v>
      </c>
      <c r="DM75" s="266">
        <v>0</v>
      </c>
      <c r="DN75" s="266">
        <v>0</v>
      </c>
      <c r="DO75" s="270">
        <v>0</v>
      </c>
      <c r="DP75" s="268">
        <v>92969</v>
      </c>
      <c r="DQ75" s="271">
        <v>259775</v>
      </c>
      <c r="DR75" s="269">
        <v>1330</v>
      </c>
      <c r="DS75" s="270">
        <v>34728</v>
      </c>
      <c r="DT75" s="272">
        <v>36058</v>
      </c>
      <c r="DU75" s="268">
        <v>129027</v>
      </c>
      <c r="DV75" s="271">
        <v>295833</v>
      </c>
      <c r="DW75" s="269">
        <v>-96</v>
      </c>
      <c r="DX75" s="270">
        <v>-2643</v>
      </c>
      <c r="DY75" s="272">
        <v>-2739</v>
      </c>
      <c r="DZ75" s="268">
        <v>126288</v>
      </c>
      <c r="EA75" s="271">
        <v>293094</v>
      </c>
    </row>
    <row r="76" spans="1:131">
      <c r="A76" s="224">
        <v>71</v>
      </c>
      <c r="B76" s="263" t="s">
        <v>553</v>
      </c>
      <c r="C76" s="264" t="s">
        <v>554</v>
      </c>
      <c r="D76" s="265">
        <v>2</v>
      </c>
      <c r="E76" s="266">
        <v>75</v>
      </c>
      <c r="F76" s="266">
        <v>63</v>
      </c>
      <c r="G76" s="266">
        <v>0</v>
      </c>
      <c r="H76" s="266">
        <v>13</v>
      </c>
      <c r="I76" s="266">
        <v>0</v>
      </c>
      <c r="J76" s="266">
        <v>31</v>
      </c>
      <c r="K76" s="266">
        <v>1614</v>
      </c>
      <c r="L76" s="266">
        <v>94</v>
      </c>
      <c r="M76" s="266">
        <v>39</v>
      </c>
      <c r="N76" s="266">
        <v>0</v>
      </c>
      <c r="O76" s="266">
        <v>39</v>
      </c>
      <c r="P76" s="266">
        <v>20</v>
      </c>
      <c r="Q76" s="266">
        <v>30</v>
      </c>
      <c r="R76" s="266">
        <v>38</v>
      </c>
      <c r="S76" s="266">
        <v>224</v>
      </c>
      <c r="T76" s="266">
        <v>117</v>
      </c>
      <c r="U76" s="266">
        <v>180</v>
      </c>
      <c r="V76" s="266">
        <v>77</v>
      </c>
      <c r="W76" s="266">
        <v>400</v>
      </c>
      <c r="X76" s="266">
        <v>133</v>
      </c>
      <c r="Y76" s="266">
        <v>95</v>
      </c>
      <c r="Z76" s="266">
        <v>92</v>
      </c>
      <c r="AA76" s="266">
        <v>234</v>
      </c>
      <c r="AB76" s="266">
        <v>808</v>
      </c>
      <c r="AC76" s="266">
        <v>847</v>
      </c>
      <c r="AD76" s="266">
        <v>0</v>
      </c>
      <c r="AE76" s="266">
        <v>7</v>
      </c>
      <c r="AF76" s="266">
        <v>62</v>
      </c>
      <c r="AG76" s="266">
        <v>74</v>
      </c>
      <c r="AH76" s="266">
        <v>4</v>
      </c>
      <c r="AI76" s="266">
        <v>185</v>
      </c>
      <c r="AJ76" s="266">
        <v>395</v>
      </c>
      <c r="AK76" s="266">
        <v>59</v>
      </c>
      <c r="AL76" s="266">
        <v>477</v>
      </c>
      <c r="AM76" s="266">
        <v>263</v>
      </c>
      <c r="AN76" s="266">
        <v>28</v>
      </c>
      <c r="AO76" s="266">
        <v>19</v>
      </c>
      <c r="AP76" s="266">
        <v>0</v>
      </c>
      <c r="AQ76" s="266">
        <v>0</v>
      </c>
      <c r="AR76" s="266">
        <v>42</v>
      </c>
      <c r="AS76" s="266">
        <v>27</v>
      </c>
      <c r="AT76" s="266">
        <v>59</v>
      </c>
      <c r="AU76" s="266">
        <v>315</v>
      </c>
      <c r="AV76" s="266">
        <v>59</v>
      </c>
      <c r="AW76" s="266">
        <v>1062</v>
      </c>
      <c r="AX76" s="266">
        <v>241</v>
      </c>
      <c r="AY76" s="266">
        <v>79</v>
      </c>
      <c r="AZ76" s="266">
        <v>258</v>
      </c>
      <c r="BA76" s="266">
        <v>0</v>
      </c>
      <c r="BB76" s="266">
        <v>6</v>
      </c>
      <c r="BC76" s="266">
        <v>50</v>
      </c>
      <c r="BD76" s="266">
        <v>25</v>
      </c>
      <c r="BE76" s="266">
        <v>23</v>
      </c>
      <c r="BF76" s="266">
        <v>148</v>
      </c>
      <c r="BG76" s="266">
        <v>68</v>
      </c>
      <c r="BH76" s="266">
        <v>395</v>
      </c>
      <c r="BI76" s="266">
        <v>51</v>
      </c>
      <c r="BJ76" s="266">
        <v>4</v>
      </c>
      <c r="BK76" s="266">
        <v>1561</v>
      </c>
      <c r="BL76" s="266">
        <v>26</v>
      </c>
      <c r="BM76" s="266">
        <v>0</v>
      </c>
      <c r="BN76" s="266">
        <v>494</v>
      </c>
      <c r="BO76" s="266">
        <v>186</v>
      </c>
      <c r="BP76" s="266">
        <v>4</v>
      </c>
      <c r="BQ76" s="266">
        <v>2650</v>
      </c>
      <c r="BR76" s="266">
        <v>2237</v>
      </c>
      <c r="BS76" s="266">
        <v>12679</v>
      </c>
      <c r="BT76" s="266">
        <v>666</v>
      </c>
      <c r="BU76" s="266">
        <v>504</v>
      </c>
      <c r="BV76" s="266">
        <v>0</v>
      </c>
      <c r="BW76" s="266">
        <v>4735</v>
      </c>
      <c r="BX76" s="266">
        <v>4069</v>
      </c>
      <c r="BY76" s="266">
        <v>5428</v>
      </c>
      <c r="BZ76" s="266">
        <v>56</v>
      </c>
      <c r="CA76" s="266">
        <v>0</v>
      </c>
      <c r="CB76" s="266">
        <v>0</v>
      </c>
      <c r="CC76" s="266">
        <v>11496</v>
      </c>
      <c r="CD76" s="266">
        <v>2149</v>
      </c>
      <c r="CE76" s="266">
        <v>0</v>
      </c>
      <c r="CF76" s="266">
        <v>626</v>
      </c>
      <c r="CG76" s="266">
        <v>107</v>
      </c>
      <c r="CH76" s="266">
        <v>224</v>
      </c>
      <c r="CI76" s="266">
        <v>3330</v>
      </c>
      <c r="CJ76" s="266">
        <v>137</v>
      </c>
      <c r="CK76" s="266">
        <v>7369</v>
      </c>
      <c r="CL76" s="266">
        <v>1408</v>
      </c>
      <c r="CM76" s="266">
        <v>206</v>
      </c>
      <c r="CN76" s="266">
        <v>241</v>
      </c>
      <c r="CO76" s="266">
        <v>239</v>
      </c>
      <c r="CP76" s="266">
        <v>45468</v>
      </c>
      <c r="CQ76" s="266">
        <v>7738</v>
      </c>
      <c r="CR76" s="266">
        <v>5173</v>
      </c>
      <c r="CS76" s="266">
        <v>8659</v>
      </c>
      <c r="CT76" s="266">
        <v>684</v>
      </c>
      <c r="CU76" s="266">
        <v>1645</v>
      </c>
      <c r="CV76" s="266">
        <v>1980</v>
      </c>
      <c r="CW76" s="266">
        <v>7</v>
      </c>
      <c r="CX76" s="266">
        <v>286</v>
      </c>
      <c r="CY76" s="266">
        <v>50</v>
      </c>
      <c r="CZ76" s="266">
        <v>622</v>
      </c>
      <c r="DA76" s="266">
        <v>430</v>
      </c>
      <c r="DB76" s="266">
        <v>7653</v>
      </c>
      <c r="DC76" s="266">
        <v>21398</v>
      </c>
      <c r="DD76" s="266">
        <v>7240</v>
      </c>
      <c r="DE76" s="266">
        <v>5325</v>
      </c>
      <c r="DF76" s="266">
        <v>6177</v>
      </c>
      <c r="DG76" s="266">
        <v>0</v>
      </c>
      <c r="DH76" s="267">
        <v>3951</v>
      </c>
      <c r="DI76" s="268">
        <v>197063</v>
      </c>
      <c r="DJ76" s="269">
        <v>0</v>
      </c>
      <c r="DK76" s="266">
        <v>22216</v>
      </c>
      <c r="DL76" s="266">
        <v>39821</v>
      </c>
      <c r="DM76" s="266">
        <v>0</v>
      </c>
      <c r="DN76" s="266">
        <v>0</v>
      </c>
      <c r="DO76" s="270">
        <v>0</v>
      </c>
      <c r="DP76" s="268">
        <v>62037</v>
      </c>
      <c r="DQ76" s="271">
        <v>259100</v>
      </c>
      <c r="DR76" s="269">
        <v>484</v>
      </c>
      <c r="DS76" s="270">
        <v>63387</v>
      </c>
      <c r="DT76" s="272">
        <v>63871</v>
      </c>
      <c r="DU76" s="268">
        <v>125908</v>
      </c>
      <c r="DV76" s="271">
        <v>322971</v>
      </c>
      <c r="DW76" s="269">
        <v>-16</v>
      </c>
      <c r="DX76" s="270">
        <v>0</v>
      </c>
      <c r="DY76" s="272">
        <v>-16</v>
      </c>
      <c r="DZ76" s="268">
        <v>125892</v>
      </c>
      <c r="EA76" s="271">
        <v>322955</v>
      </c>
    </row>
    <row r="77" spans="1:131">
      <c r="A77" s="224">
        <v>72</v>
      </c>
      <c r="B77" s="263">
        <v>510</v>
      </c>
      <c r="C77" s="264" t="s">
        <v>555</v>
      </c>
      <c r="D77" s="265">
        <v>8877</v>
      </c>
      <c r="E77" s="266">
        <v>2988</v>
      </c>
      <c r="F77" s="266">
        <v>1581</v>
      </c>
      <c r="G77" s="266">
        <v>67</v>
      </c>
      <c r="H77" s="266">
        <v>2735</v>
      </c>
      <c r="I77" s="266">
        <v>0</v>
      </c>
      <c r="J77" s="266">
        <v>280</v>
      </c>
      <c r="K77" s="266">
        <v>126301</v>
      </c>
      <c r="L77" s="266">
        <v>18060</v>
      </c>
      <c r="M77" s="266">
        <v>14097</v>
      </c>
      <c r="N77" s="266">
        <v>0</v>
      </c>
      <c r="O77" s="266">
        <v>8980</v>
      </c>
      <c r="P77" s="266">
        <v>8327</v>
      </c>
      <c r="Q77" s="266">
        <v>8057</v>
      </c>
      <c r="R77" s="266">
        <v>9006</v>
      </c>
      <c r="S77" s="266">
        <v>18890</v>
      </c>
      <c r="T77" s="266">
        <v>17708</v>
      </c>
      <c r="U77" s="266">
        <v>21007</v>
      </c>
      <c r="V77" s="266">
        <v>420</v>
      </c>
      <c r="W77" s="266">
        <v>2583</v>
      </c>
      <c r="X77" s="266">
        <v>879</v>
      </c>
      <c r="Y77" s="266">
        <v>8792</v>
      </c>
      <c r="Z77" s="266">
        <v>4465</v>
      </c>
      <c r="AA77" s="266">
        <v>3187</v>
      </c>
      <c r="AB77" s="266">
        <v>8119</v>
      </c>
      <c r="AC77" s="266">
        <v>23346</v>
      </c>
      <c r="AD77" s="266">
        <v>7683</v>
      </c>
      <c r="AE77" s="266">
        <v>2138</v>
      </c>
      <c r="AF77" s="266">
        <v>81819</v>
      </c>
      <c r="AG77" s="266">
        <v>21356</v>
      </c>
      <c r="AH77" s="266">
        <v>1149</v>
      </c>
      <c r="AI77" s="266">
        <v>4121</v>
      </c>
      <c r="AJ77" s="266">
        <v>3438</v>
      </c>
      <c r="AK77" s="266">
        <v>7624</v>
      </c>
      <c r="AL77" s="266">
        <v>8339</v>
      </c>
      <c r="AM77" s="266">
        <v>14538</v>
      </c>
      <c r="AN77" s="266">
        <v>31477</v>
      </c>
      <c r="AO77" s="266">
        <v>13517</v>
      </c>
      <c r="AP77" s="266">
        <v>30918</v>
      </c>
      <c r="AQ77" s="266">
        <v>6630</v>
      </c>
      <c r="AR77" s="266">
        <v>35061</v>
      </c>
      <c r="AS77" s="266">
        <v>11739</v>
      </c>
      <c r="AT77" s="266">
        <v>36824</v>
      </c>
      <c r="AU77" s="266">
        <v>36820</v>
      </c>
      <c r="AV77" s="266">
        <v>65395</v>
      </c>
      <c r="AW77" s="266">
        <v>54733</v>
      </c>
      <c r="AX77" s="266">
        <v>12408</v>
      </c>
      <c r="AY77" s="266">
        <v>4938</v>
      </c>
      <c r="AZ77" s="266">
        <v>80362</v>
      </c>
      <c r="BA77" s="266">
        <v>7882</v>
      </c>
      <c r="BB77" s="266">
        <v>2117</v>
      </c>
      <c r="BC77" s="266">
        <v>5265</v>
      </c>
      <c r="BD77" s="266">
        <v>9614</v>
      </c>
      <c r="BE77" s="266">
        <v>2580</v>
      </c>
      <c r="BF77" s="266">
        <v>87739</v>
      </c>
      <c r="BG77" s="266">
        <v>5277</v>
      </c>
      <c r="BH77" s="266">
        <v>537840</v>
      </c>
      <c r="BI77" s="266">
        <v>3667</v>
      </c>
      <c r="BJ77" s="266">
        <v>10981</v>
      </c>
      <c r="BK77" s="266">
        <v>21571</v>
      </c>
      <c r="BL77" s="266">
        <v>19539</v>
      </c>
      <c r="BM77" s="266">
        <v>364</v>
      </c>
      <c r="BN77" s="266">
        <v>62405</v>
      </c>
      <c r="BO77" s="266">
        <v>27389</v>
      </c>
      <c r="BP77" s="266">
        <v>36569</v>
      </c>
      <c r="BQ77" s="266">
        <v>21296</v>
      </c>
      <c r="BR77" s="266">
        <v>14248</v>
      </c>
      <c r="BS77" s="266">
        <v>26581</v>
      </c>
      <c r="BT77" s="266">
        <v>9942</v>
      </c>
      <c r="BU77" s="266">
        <v>4982</v>
      </c>
      <c r="BV77" s="266">
        <v>3532</v>
      </c>
      <c r="BW77" s="266">
        <v>34773</v>
      </c>
      <c r="BX77" s="266">
        <v>17493</v>
      </c>
      <c r="BY77" s="266">
        <v>6209</v>
      </c>
      <c r="BZ77" s="266">
        <v>608</v>
      </c>
      <c r="CA77" s="266">
        <v>833</v>
      </c>
      <c r="CB77" s="266">
        <v>804</v>
      </c>
      <c r="CC77" s="266">
        <v>772</v>
      </c>
      <c r="CD77" s="266">
        <v>7542</v>
      </c>
      <c r="CE77" s="266">
        <v>30452</v>
      </c>
      <c r="CF77" s="266">
        <v>4258</v>
      </c>
      <c r="CG77" s="266">
        <v>966</v>
      </c>
      <c r="CH77" s="266">
        <v>792</v>
      </c>
      <c r="CI77" s="266">
        <v>2591</v>
      </c>
      <c r="CJ77" s="266">
        <v>247</v>
      </c>
      <c r="CK77" s="266">
        <v>2793</v>
      </c>
      <c r="CL77" s="266">
        <v>470</v>
      </c>
      <c r="CM77" s="266">
        <v>8468</v>
      </c>
      <c r="CN77" s="266">
        <v>278</v>
      </c>
      <c r="CO77" s="266">
        <v>7858</v>
      </c>
      <c r="CP77" s="266">
        <v>6882</v>
      </c>
      <c r="CQ77" s="266">
        <v>9856</v>
      </c>
      <c r="CR77" s="266">
        <v>37044</v>
      </c>
      <c r="CS77" s="266">
        <v>142827</v>
      </c>
      <c r="CT77" s="266">
        <v>1564</v>
      </c>
      <c r="CU77" s="266">
        <v>9471</v>
      </c>
      <c r="CV77" s="266">
        <v>7901</v>
      </c>
      <c r="CW77" s="266">
        <v>4344</v>
      </c>
      <c r="CX77" s="266">
        <v>3096</v>
      </c>
      <c r="CY77" s="266">
        <v>2076</v>
      </c>
      <c r="CZ77" s="266">
        <v>51847</v>
      </c>
      <c r="DA77" s="266">
        <v>12020</v>
      </c>
      <c r="DB77" s="266">
        <v>5441</v>
      </c>
      <c r="DC77" s="266">
        <v>105990</v>
      </c>
      <c r="DD77" s="266">
        <v>8049</v>
      </c>
      <c r="DE77" s="266">
        <v>5521</v>
      </c>
      <c r="DF77" s="266">
        <v>5981</v>
      </c>
      <c r="DG77" s="266">
        <v>13856</v>
      </c>
      <c r="DH77" s="267">
        <v>2559</v>
      </c>
      <c r="DI77" s="268">
        <v>2377691</v>
      </c>
      <c r="DJ77" s="269">
        <v>29049</v>
      </c>
      <c r="DK77" s="266">
        <v>746514</v>
      </c>
      <c r="DL77" s="266">
        <v>255</v>
      </c>
      <c r="DM77" s="266">
        <v>19171</v>
      </c>
      <c r="DN77" s="266">
        <v>389217</v>
      </c>
      <c r="DO77" s="270">
        <v>14401</v>
      </c>
      <c r="DP77" s="268">
        <v>1198607</v>
      </c>
      <c r="DQ77" s="271">
        <v>3576298</v>
      </c>
      <c r="DR77" s="269">
        <v>454390</v>
      </c>
      <c r="DS77" s="270">
        <v>1418998</v>
      </c>
      <c r="DT77" s="272">
        <v>1873388</v>
      </c>
      <c r="DU77" s="268">
        <v>3071995</v>
      </c>
      <c r="DV77" s="271">
        <v>5449686</v>
      </c>
      <c r="DW77" s="269">
        <v>-14911</v>
      </c>
      <c r="DX77" s="270">
        <v>-1083314</v>
      </c>
      <c r="DY77" s="272">
        <v>-1098225</v>
      </c>
      <c r="DZ77" s="268">
        <v>1973770</v>
      </c>
      <c r="EA77" s="271">
        <v>4351461</v>
      </c>
    </row>
    <row r="78" spans="1:131">
      <c r="A78" s="224">
        <v>73</v>
      </c>
      <c r="B78" s="263">
        <v>511</v>
      </c>
      <c r="C78" s="264" t="s">
        <v>556</v>
      </c>
      <c r="D78" s="265">
        <v>10428</v>
      </c>
      <c r="E78" s="266">
        <v>2670</v>
      </c>
      <c r="F78" s="266">
        <v>313</v>
      </c>
      <c r="G78" s="266">
        <v>29</v>
      </c>
      <c r="H78" s="266">
        <v>500</v>
      </c>
      <c r="I78" s="266">
        <v>0</v>
      </c>
      <c r="J78" s="266">
        <v>75</v>
      </c>
      <c r="K78" s="266">
        <v>7958</v>
      </c>
      <c r="L78" s="266">
        <v>599</v>
      </c>
      <c r="M78" s="266">
        <v>53</v>
      </c>
      <c r="N78" s="266">
        <v>0</v>
      </c>
      <c r="O78" s="266">
        <v>297</v>
      </c>
      <c r="P78" s="266">
        <v>1747</v>
      </c>
      <c r="Q78" s="266">
        <v>268</v>
      </c>
      <c r="R78" s="266">
        <v>1473</v>
      </c>
      <c r="S78" s="266">
        <v>167</v>
      </c>
      <c r="T78" s="266">
        <v>223</v>
      </c>
      <c r="U78" s="266">
        <v>244</v>
      </c>
      <c r="V78" s="266">
        <v>34</v>
      </c>
      <c r="W78" s="266">
        <v>118</v>
      </c>
      <c r="X78" s="266">
        <v>17</v>
      </c>
      <c r="Y78" s="266">
        <v>199</v>
      </c>
      <c r="Z78" s="266">
        <v>72</v>
      </c>
      <c r="AA78" s="266">
        <v>53</v>
      </c>
      <c r="AB78" s="266">
        <v>262</v>
      </c>
      <c r="AC78" s="266">
        <v>492</v>
      </c>
      <c r="AD78" s="266">
        <v>52</v>
      </c>
      <c r="AE78" s="266">
        <v>37</v>
      </c>
      <c r="AF78" s="266">
        <v>960</v>
      </c>
      <c r="AG78" s="266">
        <v>1036</v>
      </c>
      <c r="AH78" s="266">
        <v>90</v>
      </c>
      <c r="AI78" s="266">
        <v>319</v>
      </c>
      <c r="AJ78" s="266">
        <v>154</v>
      </c>
      <c r="AK78" s="266">
        <v>1018</v>
      </c>
      <c r="AL78" s="266">
        <v>632</v>
      </c>
      <c r="AM78" s="266">
        <v>197</v>
      </c>
      <c r="AN78" s="266">
        <v>1417</v>
      </c>
      <c r="AO78" s="266">
        <v>984</v>
      </c>
      <c r="AP78" s="266">
        <v>231</v>
      </c>
      <c r="AQ78" s="266">
        <v>121</v>
      </c>
      <c r="AR78" s="266">
        <v>1004</v>
      </c>
      <c r="AS78" s="266">
        <v>220</v>
      </c>
      <c r="AT78" s="266">
        <v>848</v>
      </c>
      <c r="AU78" s="266">
        <v>3523</v>
      </c>
      <c r="AV78" s="266">
        <v>16253</v>
      </c>
      <c r="AW78" s="266">
        <v>4189</v>
      </c>
      <c r="AX78" s="266">
        <v>489</v>
      </c>
      <c r="AY78" s="266">
        <v>335</v>
      </c>
      <c r="AZ78" s="266">
        <v>4298</v>
      </c>
      <c r="BA78" s="266">
        <v>213</v>
      </c>
      <c r="BB78" s="266">
        <v>137</v>
      </c>
      <c r="BC78" s="266">
        <v>130</v>
      </c>
      <c r="BD78" s="266">
        <v>691</v>
      </c>
      <c r="BE78" s="266">
        <v>210</v>
      </c>
      <c r="BF78" s="266">
        <v>9906</v>
      </c>
      <c r="BG78" s="266">
        <v>562</v>
      </c>
      <c r="BH78" s="266">
        <v>10371</v>
      </c>
      <c r="BI78" s="266">
        <v>193</v>
      </c>
      <c r="BJ78" s="266">
        <v>810</v>
      </c>
      <c r="BK78" s="266">
        <v>1048</v>
      </c>
      <c r="BL78" s="266">
        <v>4178</v>
      </c>
      <c r="BM78" s="266">
        <v>160</v>
      </c>
      <c r="BN78" s="266">
        <v>3737</v>
      </c>
      <c r="BO78" s="266">
        <v>1978</v>
      </c>
      <c r="BP78" s="266">
        <v>2680</v>
      </c>
      <c r="BQ78" s="266">
        <v>2873</v>
      </c>
      <c r="BR78" s="266">
        <v>1579</v>
      </c>
      <c r="BS78" s="266">
        <v>464</v>
      </c>
      <c r="BT78" s="266">
        <v>175</v>
      </c>
      <c r="BU78" s="266">
        <v>844</v>
      </c>
      <c r="BV78" s="266">
        <v>1447</v>
      </c>
      <c r="BW78" s="266">
        <v>14591</v>
      </c>
      <c r="BX78" s="266">
        <v>8597</v>
      </c>
      <c r="BY78" s="266">
        <v>3191</v>
      </c>
      <c r="BZ78" s="266">
        <v>536</v>
      </c>
      <c r="CA78" s="266">
        <v>1724</v>
      </c>
      <c r="CB78" s="266">
        <v>1336</v>
      </c>
      <c r="CC78" s="266">
        <v>594</v>
      </c>
      <c r="CD78" s="266">
        <v>4208</v>
      </c>
      <c r="CE78" s="266">
        <v>36341</v>
      </c>
      <c r="CF78" s="266">
        <v>574</v>
      </c>
      <c r="CG78" s="266">
        <v>136</v>
      </c>
      <c r="CH78" s="266">
        <v>272</v>
      </c>
      <c r="CI78" s="266">
        <v>755</v>
      </c>
      <c r="CJ78" s="266">
        <v>368</v>
      </c>
      <c r="CK78" s="266">
        <v>1680</v>
      </c>
      <c r="CL78" s="266">
        <v>397</v>
      </c>
      <c r="CM78" s="266">
        <v>4811</v>
      </c>
      <c r="CN78" s="266">
        <v>201</v>
      </c>
      <c r="CO78" s="266">
        <v>609</v>
      </c>
      <c r="CP78" s="266">
        <v>6047</v>
      </c>
      <c r="CQ78" s="266">
        <v>3667</v>
      </c>
      <c r="CR78" s="266">
        <v>28274</v>
      </c>
      <c r="CS78" s="266">
        <v>6369</v>
      </c>
      <c r="CT78" s="266">
        <v>428</v>
      </c>
      <c r="CU78" s="266">
        <v>4986</v>
      </c>
      <c r="CV78" s="266">
        <v>3463</v>
      </c>
      <c r="CW78" s="266">
        <v>3420</v>
      </c>
      <c r="CX78" s="266">
        <v>3618</v>
      </c>
      <c r="CY78" s="266">
        <v>683</v>
      </c>
      <c r="CZ78" s="266">
        <v>2756</v>
      </c>
      <c r="DA78" s="266">
        <v>11878</v>
      </c>
      <c r="DB78" s="266">
        <v>3073</v>
      </c>
      <c r="DC78" s="266">
        <v>60722</v>
      </c>
      <c r="DD78" s="266">
        <v>4739</v>
      </c>
      <c r="DE78" s="266">
        <v>4031</v>
      </c>
      <c r="DF78" s="266">
        <v>7252</v>
      </c>
      <c r="DG78" s="266">
        <v>7326</v>
      </c>
      <c r="DH78" s="267">
        <v>210</v>
      </c>
      <c r="DI78" s="268">
        <v>354947</v>
      </c>
      <c r="DJ78" s="269">
        <v>90307</v>
      </c>
      <c r="DK78" s="266">
        <v>2181325</v>
      </c>
      <c r="DL78" s="266">
        <v>417</v>
      </c>
      <c r="DM78" s="266">
        <v>5250</v>
      </c>
      <c r="DN78" s="266">
        <v>98860</v>
      </c>
      <c r="DO78" s="270">
        <v>0</v>
      </c>
      <c r="DP78" s="268">
        <v>2376159</v>
      </c>
      <c r="DQ78" s="271">
        <v>2731106</v>
      </c>
      <c r="DR78" s="269">
        <v>12530</v>
      </c>
      <c r="DS78" s="270">
        <v>388977</v>
      </c>
      <c r="DT78" s="272">
        <v>401507</v>
      </c>
      <c r="DU78" s="268">
        <v>2777666</v>
      </c>
      <c r="DV78" s="271">
        <v>3132613</v>
      </c>
      <c r="DW78" s="269">
        <v>0</v>
      </c>
      <c r="DX78" s="270">
        <v>-573976</v>
      </c>
      <c r="DY78" s="272">
        <v>-573976</v>
      </c>
      <c r="DZ78" s="268">
        <v>2203690</v>
      </c>
      <c r="EA78" s="271">
        <v>2558637</v>
      </c>
    </row>
    <row r="79" spans="1:131">
      <c r="A79" s="224">
        <v>74</v>
      </c>
      <c r="B79" s="263" t="s">
        <v>557</v>
      </c>
      <c r="C79" s="264" t="s">
        <v>558</v>
      </c>
      <c r="D79" s="265">
        <v>1084</v>
      </c>
      <c r="E79" s="266">
        <v>431</v>
      </c>
      <c r="F79" s="266">
        <v>533</v>
      </c>
      <c r="G79" s="266">
        <v>46</v>
      </c>
      <c r="H79" s="266">
        <v>652</v>
      </c>
      <c r="I79" s="266">
        <v>0</v>
      </c>
      <c r="J79" s="266">
        <v>674</v>
      </c>
      <c r="K79" s="266">
        <v>7988</v>
      </c>
      <c r="L79" s="266">
        <v>5587</v>
      </c>
      <c r="M79" s="266">
        <v>530</v>
      </c>
      <c r="N79" s="266">
        <v>0</v>
      </c>
      <c r="O79" s="266">
        <v>3208</v>
      </c>
      <c r="P79" s="266">
        <v>1858</v>
      </c>
      <c r="Q79" s="266">
        <v>1059</v>
      </c>
      <c r="R79" s="266">
        <v>2207</v>
      </c>
      <c r="S79" s="266">
        <v>1668</v>
      </c>
      <c r="T79" s="266">
        <v>1997</v>
      </c>
      <c r="U79" s="266">
        <v>2857</v>
      </c>
      <c r="V79" s="266">
        <v>138</v>
      </c>
      <c r="W79" s="266">
        <v>577</v>
      </c>
      <c r="X79" s="266">
        <v>280</v>
      </c>
      <c r="Y79" s="266">
        <v>1384</v>
      </c>
      <c r="Z79" s="266">
        <v>689</v>
      </c>
      <c r="AA79" s="266">
        <v>276</v>
      </c>
      <c r="AB79" s="266">
        <v>1313</v>
      </c>
      <c r="AC79" s="266">
        <v>2075</v>
      </c>
      <c r="AD79" s="266">
        <v>2871</v>
      </c>
      <c r="AE79" s="266">
        <v>275</v>
      </c>
      <c r="AF79" s="266">
        <v>5084</v>
      </c>
      <c r="AG79" s="266">
        <v>2365</v>
      </c>
      <c r="AH79" s="266">
        <v>80</v>
      </c>
      <c r="AI79" s="266">
        <v>1063</v>
      </c>
      <c r="AJ79" s="266">
        <v>1214</v>
      </c>
      <c r="AK79" s="266">
        <v>3543</v>
      </c>
      <c r="AL79" s="266">
        <v>1784</v>
      </c>
      <c r="AM79" s="266">
        <v>3658</v>
      </c>
      <c r="AN79" s="266">
        <v>6387</v>
      </c>
      <c r="AO79" s="266">
        <v>2858</v>
      </c>
      <c r="AP79" s="266">
        <v>2650</v>
      </c>
      <c r="AQ79" s="266">
        <v>2232</v>
      </c>
      <c r="AR79" s="266">
        <v>4158</v>
      </c>
      <c r="AS79" s="266">
        <v>3462</v>
      </c>
      <c r="AT79" s="266">
        <v>10119</v>
      </c>
      <c r="AU79" s="266">
        <v>5920</v>
      </c>
      <c r="AV79" s="266">
        <v>14846</v>
      </c>
      <c r="AW79" s="266">
        <v>10546</v>
      </c>
      <c r="AX79" s="266">
        <v>1722</v>
      </c>
      <c r="AY79" s="266">
        <v>942</v>
      </c>
      <c r="AZ79" s="266">
        <v>7971</v>
      </c>
      <c r="BA79" s="266">
        <v>885</v>
      </c>
      <c r="BB79" s="266">
        <v>410</v>
      </c>
      <c r="BC79" s="266">
        <v>411</v>
      </c>
      <c r="BD79" s="266">
        <v>1115</v>
      </c>
      <c r="BE79" s="266">
        <v>664</v>
      </c>
      <c r="BF79" s="266">
        <v>19716</v>
      </c>
      <c r="BG79" s="266">
        <v>1280</v>
      </c>
      <c r="BH79" s="266">
        <v>33607</v>
      </c>
      <c r="BI79" s="266">
        <v>1197</v>
      </c>
      <c r="BJ79" s="266">
        <v>5837</v>
      </c>
      <c r="BK79" s="266">
        <v>3565</v>
      </c>
      <c r="BL79" s="266">
        <v>9849</v>
      </c>
      <c r="BM79" s="266">
        <v>211</v>
      </c>
      <c r="BN79" s="266">
        <v>11593</v>
      </c>
      <c r="BO79" s="266">
        <v>6941</v>
      </c>
      <c r="BP79" s="266">
        <v>3935</v>
      </c>
      <c r="BQ79" s="266">
        <v>10179</v>
      </c>
      <c r="BR79" s="266">
        <v>5951</v>
      </c>
      <c r="BS79" s="266">
        <v>28075</v>
      </c>
      <c r="BT79" s="266">
        <v>2373</v>
      </c>
      <c r="BU79" s="266">
        <v>7908</v>
      </c>
      <c r="BV79" s="266">
        <v>11658</v>
      </c>
      <c r="BW79" s="266">
        <v>84777</v>
      </c>
      <c r="BX79" s="266">
        <v>36945</v>
      </c>
      <c r="BY79" s="266">
        <v>77185</v>
      </c>
      <c r="BZ79" s="266">
        <v>74332</v>
      </c>
      <c r="CA79" s="266">
        <v>54357</v>
      </c>
      <c r="CB79" s="266">
        <v>227045</v>
      </c>
      <c r="CC79" s="266">
        <v>24167</v>
      </c>
      <c r="CD79" s="266">
        <v>10882</v>
      </c>
      <c r="CE79" s="266">
        <v>25307</v>
      </c>
      <c r="CF79" s="266">
        <v>12611</v>
      </c>
      <c r="CG79" s="266">
        <v>2351</v>
      </c>
      <c r="CH79" s="266">
        <v>676</v>
      </c>
      <c r="CI79" s="266">
        <v>4568</v>
      </c>
      <c r="CJ79" s="266">
        <v>74</v>
      </c>
      <c r="CK79" s="266">
        <v>7712</v>
      </c>
      <c r="CL79" s="266">
        <v>1315</v>
      </c>
      <c r="CM79" s="266">
        <v>3943</v>
      </c>
      <c r="CN79" s="266">
        <v>366</v>
      </c>
      <c r="CO79" s="266">
        <v>948</v>
      </c>
      <c r="CP79" s="266">
        <v>26365</v>
      </c>
      <c r="CQ79" s="266">
        <v>14809</v>
      </c>
      <c r="CR79" s="266">
        <v>5470</v>
      </c>
      <c r="CS79" s="266">
        <v>13145</v>
      </c>
      <c r="CT79" s="266">
        <v>3533</v>
      </c>
      <c r="CU79" s="266">
        <v>10404</v>
      </c>
      <c r="CV79" s="266">
        <v>2554</v>
      </c>
      <c r="CW79" s="266">
        <v>5512</v>
      </c>
      <c r="CX79" s="266">
        <v>19139</v>
      </c>
      <c r="CY79" s="266">
        <v>735</v>
      </c>
      <c r="CZ79" s="266">
        <v>6466</v>
      </c>
      <c r="DA79" s="266">
        <v>9445</v>
      </c>
      <c r="DB79" s="266">
        <v>3236</v>
      </c>
      <c r="DC79" s="266">
        <v>7670</v>
      </c>
      <c r="DD79" s="266">
        <v>1149</v>
      </c>
      <c r="DE79" s="266">
        <v>4183</v>
      </c>
      <c r="DF79" s="266">
        <v>1884</v>
      </c>
      <c r="DG79" s="266">
        <v>0</v>
      </c>
      <c r="DH79" s="267">
        <v>786</v>
      </c>
      <c r="DI79" s="268">
        <v>1088267</v>
      </c>
      <c r="DJ79" s="269">
        <v>20</v>
      </c>
      <c r="DK79" s="266">
        <v>1085137</v>
      </c>
      <c r="DL79" s="266">
        <v>0</v>
      </c>
      <c r="DM79" s="266">
        <v>0</v>
      </c>
      <c r="DN79" s="266">
        <v>0</v>
      </c>
      <c r="DO79" s="270">
        <v>0</v>
      </c>
      <c r="DP79" s="268">
        <v>1085157</v>
      </c>
      <c r="DQ79" s="271">
        <v>2173424</v>
      </c>
      <c r="DR79" s="269">
        <v>80717</v>
      </c>
      <c r="DS79" s="270">
        <v>16781</v>
      </c>
      <c r="DT79" s="272">
        <v>97498</v>
      </c>
      <c r="DU79" s="268">
        <v>1182655</v>
      </c>
      <c r="DV79" s="271">
        <v>2270922</v>
      </c>
      <c r="DW79" s="269">
        <v>-89786</v>
      </c>
      <c r="DX79" s="270">
        <v>-416605</v>
      </c>
      <c r="DY79" s="272">
        <v>-506391</v>
      </c>
      <c r="DZ79" s="268">
        <v>676264</v>
      </c>
      <c r="EA79" s="271">
        <v>1764531</v>
      </c>
    </row>
    <row r="80" spans="1:131">
      <c r="A80" s="224">
        <v>75</v>
      </c>
      <c r="B80" s="263" t="s">
        <v>559</v>
      </c>
      <c r="C80" s="264" t="s">
        <v>347</v>
      </c>
      <c r="D80" s="265">
        <v>488</v>
      </c>
      <c r="E80" s="266">
        <v>0</v>
      </c>
      <c r="F80" s="266">
        <v>1076</v>
      </c>
      <c r="G80" s="266">
        <v>4</v>
      </c>
      <c r="H80" s="266">
        <v>30</v>
      </c>
      <c r="I80" s="266">
        <v>0</v>
      </c>
      <c r="J80" s="266">
        <v>82</v>
      </c>
      <c r="K80" s="266">
        <v>4627</v>
      </c>
      <c r="L80" s="266">
        <v>929</v>
      </c>
      <c r="M80" s="266">
        <v>84</v>
      </c>
      <c r="N80" s="266">
        <v>0</v>
      </c>
      <c r="O80" s="266">
        <v>397</v>
      </c>
      <c r="P80" s="266">
        <v>482</v>
      </c>
      <c r="Q80" s="266">
        <v>271</v>
      </c>
      <c r="R80" s="266">
        <v>626</v>
      </c>
      <c r="S80" s="266">
        <v>311</v>
      </c>
      <c r="T80" s="266">
        <v>408</v>
      </c>
      <c r="U80" s="266">
        <v>1424</v>
      </c>
      <c r="V80" s="266">
        <v>16</v>
      </c>
      <c r="W80" s="266">
        <v>210</v>
      </c>
      <c r="X80" s="266">
        <v>112</v>
      </c>
      <c r="Y80" s="266">
        <v>383</v>
      </c>
      <c r="Z80" s="266">
        <v>274</v>
      </c>
      <c r="AA80" s="266">
        <v>131</v>
      </c>
      <c r="AB80" s="266">
        <v>842</v>
      </c>
      <c r="AC80" s="266">
        <v>484</v>
      </c>
      <c r="AD80" s="266">
        <v>275</v>
      </c>
      <c r="AE80" s="266">
        <v>65</v>
      </c>
      <c r="AF80" s="266">
        <v>4769</v>
      </c>
      <c r="AG80" s="266">
        <v>1106</v>
      </c>
      <c r="AH80" s="266">
        <v>30</v>
      </c>
      <c r="AI80" s="266">
        <v>226</v>
      </c>
      <c r="AJ80" s="266">
        <v>509</v>
      </c>
      <c r="AK80" s="266">
        <v>553</v>
      </c>
      <c r="AL80" s="266">
        <v>555</v>
      </c>
      <c r="AM80" s="266">
        <v>718</v>
      </c>
      <c r="AN80" s="266">
        <v>2025</v>
      </c>
      <c r="AO80" s="266">
        <v>1356</v>
      </c>
      <c r="AP80" s="266">
        <v>512</v>
      </c>
      <c r="AQ80" s="266">
        <v>362</v>
      </c>
      <c r="AR80" s="266">
        <v>1002</v>
      </c>
      <c r="AS80" s="266">
        <v>1885</v>
      </c>
      <c r="AT80" s="266">
        <v>2294</v>
      </c>
      <c r="AU80" s="266">
        <v>2844</v>
      </c>
      <c r="AV80" s="266">
        <v>5521</v>
      </c>
      <c r="AW80" s="266">
        <v>2053</v>
      </c>
      <c r="AX80" s="266">
        <v>448</v>
      </c>
      <c r="AY80" s="266">
        <v>223</v>
      </c>
      <c r="AZ80" s="266">
        <v>3090</v>
      </c>
      <c r="BA80" s="266">
        <v>577</v>
      </c>
      <c r="BB80" s="266">
        <v>124</v>
      </c>
      <c r="BC80" s="266">
        <v>96</v>
      </c>
      <c r="BD80" s="266">
        <v>650</v>
      </c>
      <c r="BE80" s="266">
        <v>153</v>
      </c>
      <c r="BF80" s="266">
        <v>5092</v>
      </c>
      <c r="BG80" s="266">
        <v>248</v>
      </c>
      <c r="BH80" s="266">
        <v>4881</v>
      </c>
      <c r="BI80" s="266">
        <v>163</v>
      </c>
      <c r="BJ80" s="266">
        <v>366</v>
      </c>
      <c r="BK80" s="266">
        <v>1240</v>
      </c>
      <c r="BL80" s="266">
        <v>477</v>
      </c>
      <c r="BM80" s="266">
        <v>15</v>
      </c>
      <c r="BN80" s="266">
        <v>8803</v>
      </c>
      <c r="BO80" s="266">
        <v>2505</v>
      </c>
      <c r="BP80" s="266">
        <v>1397</v>
      </c>
      <c r="BQ80" s="266">
        <v>963</v>
      </c>
      <c r="BR80" s="266">
        <v>1032</v>
      </c>
      <c r="BS80" s="266">
        <v>6671</v>
      </c>
      <c r="BT80" s="266">
        <v>3608</v>
      </c>
      <c r="BU80" s="266">
        <v>370</v>
      </c>
      <c r="BV80" s="266">
        <v>694</v>
      </c>
      <c r="BW80" s="266">
        <v>150643</v>
      </c>
      <c r="BX80" s="266">
        <v>51553</v>
      </c>
      <c r="BY80" s="266">
        <v>27296</v>
      </c>
      <c r="BZ80" s="266">
        <v>31569</v>
      </c>
      <c r="CA80" s="266">
        <v>84204</v>
      </c>
      <c r="CB80" s="266">
        <v>23926</v>
      </c>
      <c r="CC80" s="266">
        <v>809</v>
      </c>
      <c r="CD80" s="266">
        <v>10838</v>
      </c>
      <c r="CE80" s="266">
        <v>10008</v>
      </c>
      <c r="CF80" s="266">
        <v>30346</v>
      </c>
      <c r="CG80" s="266">
        <v>571</v>
      </c>
      <c r="CH80" s="266">
        <v>10395</v>
      </c>
      <c r="CI80" s="266">
        <v>11144</v>
      </c>
      <c r="CJ80" s="266">
        <v>1378</v>
      </c>
      <c r="CK80" s="266">
        <v>9004</v>
      </c>
      <c r="CL80" s="266">
        <v>1958</v>
      </c>
      <c r="CM80" s="266">
        <v>33271</v>
      </c>
      <c r="CN80" s="266">
        <v>4304</v>
      </c>
      <c r="CO80" s="266">
        <v>4200</v>
      </c>
      <c r="CP80" s="266">
        <v>1549</v>
      </c>
      <c r="CQ80" s="266">
        <v>1884</v>
      </c>
      <c r="CR80" s="266">
        <v>39885</v>
      </c>
      <c r="CS80" s="266">
        <v>51039</v>
      </c>
      <c r="CT80" s="266">
        <v>1328</v>
      </c>
      <c r="CU80" s="266">
        <v>2152</v>
      </c>
      <c r="CV80" s="266">
        <v>5165</v>
      </c>
      <c r="CW80" s="266">
        <v>3722</v>
      </c>
      <c r="CX80" s="266">
        <v>7010</v>
      </c>
      <c r="CY80" s="266">
        <v>337</v>
      </c>
      <c r="CZ80" s="266">
        <v>2287</v>
      </c>
      <c r="DA80" s="266">
        <v>26765</v>
      </c>
      <c r="DB80" s="266">
        <v>1731</v>
      </c>
      <c r="DC80" s="266">
        <v>13517</v>
      </c>
      <c r="DD80" s="266">
        <v>10592</v>
      </c>
      <c r="DE80" s="266">
        <v>3551</v>
      </c>
      <c r="DF80" s="266">
        <v>9693</v>
      </c>
      <c r="DG80" s="266">
        <v>0</v>
      </c>
      <c r="DH80" s="267">
        <v>8671</v>
      </c>
      <c r="DI80" s="268">
        <v>774532</v>
      </c>
      <c r="DJ80" s="269">
        <v>0</v>
      </c>
      <c r="DK80" s="266">
        <v>34125</v>
      </c>
      <c r="DL80" s="266">
        <v>0</v>
      </c>
      <c r="DM80" s="266">
        <v>0</v>
      </c>
      <c r="DN80" s="266">
        <v>0</v>
      </c>
      <c r="DO80" s="270">
        <v>0</v>
      </c>
      <c r="DP80" s="268">
        <v>34125</v>
      </c>
      <c r="DQ80" s="271">
        <v>808657</v>
      </c>
      <c r="DR80" s="269">
        <v>136</v>
      </c>
      <c r="DS80" s="270">
        <v>119815</v>
      </c>
      <c r="DT80" s="272">
        <v>119951</v>
      </c>
      <c r="DU80" s="268">
        <v>154076</v>
      </c>
      <c r="DV80" s="271">
        <v>928608</v>
      </c>
      <c r="DW80" s="269">
        <v>0</v>
      </c>
      <c r="DX80" s="270">
        <v>-92241</v>
      </c>
      <c r="DY80" s="272">
        <v>-92241</v>
      </c>
      <c r="DZ80" s="268">
        <v>61835</v>
      </c>
      <c r="EA80" s="271">
        <v>836367</v>
      </c>
    </row>
    <row r="81" spans="1:131">
      <c r="A81" s="224">
        <v>76</v>
      </c>
      <c r="B81" s="263" t="s">
        <v>560</v>
      </c>
      <c r="C81" s="264" t="s">
        <v>350</v>
      </c>
      <c r="D81" s="265">
        <v>0</v>
      </c>
      <c r="E81" s="266">
        <v>0</v>
      </c>
      <c r="F81" s="266">
        <v>0</v>
      </c>
      <c r="G81" s="266">
        <v>0</v>
      </c>
      <c r="H81" s="266">
        <v>0</v>
      </c>
      <c r="I81" s="266">
        <v>0</v>
      </c>
      <c r="J81" s="266">
        <v>0</v>
      </c>
      <c r="K81" s="266">
        <v>0</v>
      </c>
      <c r="L81" s="266">
        <v>0</v>
      </c>
      <c r="M81" s="266">
        <v>0</v>
      </c>
      <c r="N81" s="266">
        <v>0</v>
      </c>
      <c r="O81" s="266">
        <v>0</v>
      </c>
      <c r="P81" s="266">
        <v>0</v>
      </c>
      <c r="Q81" s="266">
        <v>0</v>
      </c>
      <c r="R81" s="266">
        <v>0</v>
      </c>
      <c r="S81" s="266">
        <v>0</v>
      </c>
      <c r="T81" s="266">
        <v>0</v>
      </c>
      <c r="U81" s="266">
        <v>0</v>
      </c>
      <c r="V81" s="266">
        <v>0</v>
      </c>
      <c r="W81" s="266">
        <v>0</v>
      </c>
      <c r="X81" s="266">
        <v>0</v>
      </c>
      <c r="Y81" s="266">
        <v>0</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0</v>
      </c>
      <c r="AX81" s="266">
        <v>0</v>
      </c>
      <c r="AY81" s="266">
        <v>0</v>
      </c>
      <c r="AZ81" s="266">
        <v>0</v>
      </c>
      <c r="BA81" s="266">
        <v>0</v>
      </c>
      <c r="BB81" s="266">
        <v>0</v>
      </c>
      <c r="BC81" s="266">
        <v>0</v>
      </c>
      <c r="BD81" s="266">
        <v>0</v>
      </c>
      <c r="BE81" s="266">
        <v>0</v>
      </c>
      <c r="BF81" s="266">
        <v>0</v>
      </c>
      <c r="BG81" s="266">
        <v>0</v>
      </c>
      <c r="BH81" s="266">
        <v>0</v>
      </c>
      <c r="BI81" s="266">
        <v>0</v>
      </c>
      <c r="BJ81" s="266">
        <v>0</v>
      </c>
      <c r="BK81" s="266">
        <v>0</v>
      </c>
      <c r="BL81" s="266">
        <v>0</v>
      </c>
      <c r="BM81" s="266">
        <v>0</v>
      </c>
      <c r="BN81" s="266">
        <v>0</v>
      </c>
      <c r="BO81" s="266">
        <v>0</v>
      </c>
      <c r="BP81" s="266">
        <v>0</v>
      </c>
      <c r="BQ81" s="266">
        <v>0</v>
      </c>
      <c r="BR81" s="266">
        <v>0</v>
      </c>
      <c r="BS81" s="266">
        <v>0</v>
      </c>
      <c r="BT81" s="266">
        <v>0</v>
      </c>
      <c r="BU81" s="266">
        <v>0</v>
      </c>
      <c r="BV81" s="266">
        <v>0</v>
      </c>
      <c r="BW81" s="266">
        <v>0</v>
      </c>
      <c r="BX81" s="266">
        <v>0</v>
      </c>
      <c r="BY81" s="266">
        <v>0</v>
      </c>
      <c r="BZ81" s="266">
        <v>0</v>
      </c>
      <c r="CA81" s="266">
        <v>0</v>
      </c>
      <c r="CB81" s="266">
        <v>0</v>
      </c>
      <c r="CC81" s="266">
        <v>0</v>
      </c>
      <c r="CD81" s="266">
        <v>0</v>
      </c>
      <c r="CE81" s="266">
        <v>0</v>
      </c>
      <c r="CF81" s="266">
        <v>0</v>
      </c>
      <c r="CG81" s="266">
        <v>0</v>
      </c>
      <c r="CH81" s="266">
        <v>0</v>
      </c>
      <c r="CI81" s="266">
        <v>0</v>
      </c>
      <c r="CJ81" s="266">
        <v>0</v>
      </c>
      <c r="CK81" s="266">
        <v>0</v>
      </c>
      <c r="CL81" s="266">
        <v>0</v>
      </c>
      <c r="CM81" s="266">
        <v>0</v>
      </c>
      <c r="CN81" s="266">
        <v>0</v>
      </c>
      <c r="CO81" s="266">
        <v>0</v>
      </c>
      <c r="CP81" s="266">
        <v>0</v>
      </c>
      <c r="CQ81" s="266">
        <v>0</v>
      </c>
      <c r="CR81" s="266">
        <v>0</v>
      </c>
      <c r="CS81" s="266">
        <v>0</v>
      </c>
      <c r="CT81" s="266">
        <v>0</v>
      </c>
      <c r="CU81" s="266">
        <v>0</v>
      </c>
      <c r="CV81" s="266">
        <v>0</v>
      </c>
      <c r="CW81" s="266">
        <v>0</v>
      </c>
      <c r="CX81" s="266">
        <v>0</v>
      </c>
      <c r="CY81" s="266">
        <v>0</v>
      </c>
      <c r="CZ81" s="266">
        <v>0</v>
      </c>
      <c r="DA81" s="266">
        <v>0</v>
      </c>
      <c r="DB81" s="266">
        <v>0</v>
      </c>
      <c r="DC81" s="266">
        <v>0</v>
      </c>
      <c r="DD81" s="266">
        <v>0</v>
      </c>
      <c r="DE81" s="266">
        <v>0</v>
      </c>
      <c r="DF81" s="266">
        <v>0</v>
      </c>
      <c r="DG81" s="266">
        <v>0</v>
      </c>
      <c r="DH81" s="267">
        <v>0</v>
      </c>
      <c r="DI81" s="268">
        <v>0</v>
      </c>
      <c r="DJ81" s="269">
        <v>0</v>
      </c>
      <c r="DK81" s="266">
        <v>835756</v>
      </c>
      <c r="DL81" s="266">
        <v>1183</v>
      </c>
      <c r="DM81" s="266">
        <v>0</v>
      </c>
      <c r="DN81" s="266">
        <v>0</v>
      </c>
      <c r="DO81" s="270">
        <v>0</v>
      </c>
      <c r="DP81" s="268">
        <v>836939</v>
      </c>
      <c r="DQ81" s="271">
        <v>836939</v>
      </c>
      <c r="DR81" s="269">
        <v>2629</v>
      </c>
      <c r="DS81" s="270">
        <v>0</v>
      </c>
      <c r="DT81" s="272">
        <v>2629</v>
      </c>
      <c r="DU81" s="268">
        <v>839568</v>
      </c>
      <c r="DV81" s="271">
        <v>839568</v>
      </c>
      <c r="DW81" s="269">
        <v>-116</v>
      </c>
      <c r="DX81" s="270">
        <v>-2513</v>
      </c>
      <c r="DY81" s="272">
        <v>-2629</v>
      </c>
      <c r="DZ81" s="268">
        <v>836939</v>
      </c>
      <c r="EA81" s="271">
        <v>836939</v>
      </c>
    </row>
    <row r="82" spans="1:131">
      <c r="A82" s="224">
        <v>77</v>
      </c>
      <c r="B82" s="263" t="s">
        <v>561</v>
      </c>
      <c r="C82" s="264" t="s">
        <v>353</v>
      </c>
      <c r="D82" s="265">
        <v>0</v>
      </c>
      <c r="E82" s="266">
        <v>0</v>
      </c>
      <c r="F82" s="266">
        <v>0</v>
      </c>
      <c r="G82" s="266">
        <v>0</v>
      </c>
      <c r="H82" s="266">
        <v>0</v>
      </c>
      <c r="I82" s="266">
        <v>0</v>
      </c>
      <c r="J82" s="266">
        <v>0</v>
      </c>
      <c r="K82" s="266">
        <v>0</v>
      </c>
      <c r="L82" s="266">
        <v>0</v>
      </c>
      <c r="M82" s="266">
        <v>0</v>
      </c>
      <c r="N82" s="266">
        <v>0</v>
      </c>
      <c r="O82" s="266">
        <v>0</v>
      </c>
      <c r="P82" s="266">
        <v>0</v>
      </c>
      <c r="Q82" s="266">
        <v>0</v>
      </c>
      <c r="R82" s="266">
        <v>0</v>
      </c>
      <c r="S82" s="266">
        <v>0</v>
      </c>
      <c r="T82" s="266">
        <v>0</v>
      </c>
      <c r="U82" s="266">
        <v>0</v>
      </c>
      <c r="V82" s="266">
        <v>0</v>
      </c>
      <c r="W82" s="266">
        <v>0</v>
      </c>
      <c r="X82" s="266">
        <v>0</v>
      </c>
      <c r="Y82" s="266">
        <v>0</v>
      </c>
      <c r="Z82" s="266">
        <v>0</v>
      </c>
      <c r="AA82" s="266">
        <v>0</v>
      </c>
      <c r="AB82" s="266">
        <v>0</v>
      </c>
      <c r="AC82" s="266">
        <v>0</v>
      </c>
      <c r="AD82" s="266">
        <v>0</v>
      </c>
      <c r="AE82" s="266">
        <v>0</v>
      </c>
      <c r="AF82" s="266">
        <v>0</v>
      </c>
      <c r="AG82" s="266">
        <v>0</v>
      </c>
      <c r="AH82" s="266">
        <v>0</v>
      </c>
      <c r="AI82" s="266">
        <v>0</v>
      </c>
      <c r="AJ82" s="266">
        <v>0</v>
      </c>
      <c r="AK82" s="266">
        <v>0</v>
      </c>
      <c r="AL82" s="266">
        <v>0</v>
      </c>
      <c r="AM82" s="266">
        <v>0</v>
      </c>
      <c r="AN82" s="266">
        <v>0</v>
      </c>
      <c r="AO82" s="266">
        <v>0</v>
      </c>
      <c r="AP82" s="266">
        <v>0</v>
      </c>
      <c r="AQ82" s="266">
        <v>0</v>
      </c>
      <c r="AR82" s="266">
        <v>0</v>
      </c>
      <c r="AS82" s="266">
        <v>0</v>
      </c>
      <c r="AT82" s="266">
        <v>0</v>
      </c>
      <c r="AU82" s="266">
        <v>0</v>
      </c>
      <c r="AV82" s="266">
        <v>0</v>
      </c>
      <c r="AW82" s="266">
        <v>0</v>
      </c>
      <c r="AX82" s="266">
        <v>0</v>
      </c>
      <c r="AY82" s="266">
        <v>0</v>
      </c>
      <c r="AZ82" s="266">
        <v>0</v>
      </c>
      <c r="BA82" s="266">
        <v>0</v>
      </c>
      <c r="BB82" s="266">
        <v>0</v>
      </c>
      <c r="BC82" s="266">
        <v>0</v>
      </c>
      <c r="BD82" s="266">
        <v>0</v>
      </c>
      <c r="BE82" s="266">
        <v>0</v>
      </c>
      <c r="BF82" s="266">
        <v>0</v>
      </c>
      <c r="BG82" s="266">
        <v>0</v>
      </c>
      <c r="BH82" s="266">
        <v>0</v>
      </c>
      <c r="BI82" s="266">
        <v>0</v>
      </c>
      <c r="BJ82" s="266">
        <v>0</v>
      </c>
      <c r="BK82" s="266">
        <v>0</v>
      </c>
      <c r="BL82" s="266">
        <v>0</v>
      </c>
      <c r="BM82" s="266">
        <v>0</v>
      </c>
      <c r="BN82" s="266">
        <v>0</v>
      </c>
      <c r="BO82" s="266">
        <v>0</v>
      </c>
      <c r="BP82" s="266">
        <v>0</v>
      </c>
      <c r="BQ82" s="266">
        <v>0</v>
      </c>
      <c r="BR82" s="266">
        <v>0</v>
      </c>
      <c r="BS82" s="266">
        <v>0</v>
      </c>
      <c r="BT82" s="266">
        <v>0</v>
      </c>
      <c r="BU82" s="266">
        <v>0</v>
      </c>
      <c r="BV82" s="266">
        <v>0</v>
      </c>
      <c r="BW82" s="266">
        <v>0</v>
      </c>
      <c r="BX82" s="266">
        <v>0</v>
      </c>
      <c r="BY82" s="266">
        <v>0</v>
      </c>
      <c r="BZ82" s="266">
        <v>0</v>
      </c>
      <c r="CA82" s="266">
        <v>0</v>
      </c>
      <c r="CB82" s="266">
        <v>0</v>
      </c>
      <c r="CC82" s="266">
        <v>0</v>
      </c>
      <c r="CD82" s="266">
        <v>0</v>
      </c>
      <c r="CE82" s="266">
        <v>0</v>
      </c>
      <c r="CF82" s="266">
        <v>0</v>
      </c>
      <c r="CG82" s="266">
        <v>0</v>
      </c>
      <c r="CH82" s="266">
        <v>0</v>
      </c>
      <c r="CI82" s="266">
        <v>0</v>
      </c>
      <c r="CJ82" s="266">
        <v>0</v>
      </c>
      <c r="CK82" s="266">
        <v>0</v>
      </c>
      <c r="CL82" s="266">
        <v>0</v>
      </c>
      <c r="CM82" s="266">
        <v>0</v>
      </c>
      <c r="CN82" s="266">
        <v>0</v>
      </c>
      <c r="CO82" s="266">
        <v>0</v>
      </c>
      <c r="CP82" s="266">
        <v>0</v>
      </c>
      <c r="CQ82" s="266">
        <v>0</v>
      </c>
      <c r="CR82" s="266">
        <v>0</v>
      </c>
      <c r="CS82" s="266">
        <v>0</v>
      </c>
      <c r="CT82" s="266">
        <v>0</v>
      </c>
      <c r="CU82" s="266">
        <v>0</v>
      </c>
      <c r="CV82" s="266">
        <v>0</v>
      </c>
      <c r="CW82" s="266">
        <v>0</v>
      </c>
      <c r="CX82" s="266">
        <v>0</v>
      </c>
      <c r="CY82" s="266">
        <v>0</v>
      </c>
      <c r="CZ82" s="266">
        <v>0</v>
      </c>
      <c r="DA82" s="266">
        <v>0</v>
      </c>
      <c r="DB82" s="266">
        <v>0</v>
      </c>
      <c r="DC82" s="266">
        <v>0</v>
      </c>
      <c r="DD82" s="266">
        <v>0</v>
      </c>
      <c r="DE82" s="266">
        <v>0</v>
      </c>
      <c r="DF82" s="266">
        <v>0</v>
      </c>
      <c r="DG82" s="266">
        <v>0</v>
      </c>
      <c r="DH82" s="267">
        <v>0</v>
      </c>
      <c r="DI82" s="268">
        <v>0</v>
      </c>
      <c r="DJ82" s="269">
        <v>0</v>
      </c>
      <c r="DK82" s="266">
        <v>3021537</v>
      </c>
      <c r="DL82" s="266">
        <v>0</v>
      </c>
      <c r="DM82" s="266">
        <v>0</v>
      </c>
      <c r="DN82" s="266">
        <v>0</v>
      </c>
      <c r="DO82" s="270">
        <v>0</v>
      </c>
      <c r="DP82" s="268">
        <v>3021537</v>
      </c>
      <c r="DQ82" s="271">
        <v>3021537</v>
      </c>
      <c r="DR82" s="269">
        <v>0</v>
      </c>
      <c r="DS82" s="270">
        <v>0</v>
      </c>
      <c r="DT82" s="272">
        <v>0</v>
      </c>
      <c r="DU82" s="268">
        <v>3021537</v>
      </c>
      <c r="DV82" s="271">
        <v>3021537</v>
      </c>
      <c r="DW82" s="269">
        <v>0</v>
      </c>
      <c r="DX82" s="270">
        <v>0</v>
      </c>
      <c r="DY82" s="272">
        <v>0</v>
      </c>
      <c r="DZ82" s="268">
        <v>3021537</v>
      </c>
      <c r="EA82" s="271">
        <v>3021537</v>
      </c>
    </row>
    <row r="83" spans="1:131">
      <c r="A83" s="224">
        <v>78</v>
      </c>
      <c r="B83" s="263" t="s">
        <v>562</v>
      </c>
      <c r="C83" s="264" t="s">
        <v>563</v>
      </c>
      <c r="D83" s="265">
        <v>23</v>
      </c>
      <c r="E83" s="266">
        <v>12</v>
      </c>
      <c r="F83" s="266">
        <v>34</v>
      </c>
      <c r="G83" s="266">
        <v>4</v>
      </c>
      <c r="H83" s="266">
        <v>25</v>
      </c>
      <c r="I83" s="266">
        <v>0</v>
      </c>
      <c r="J83" s="266">
        <v>62</v>
      </c>
      <c r="K83" s="266">
        <v>1400</v>
      </c>
      <c r="L83" s="266">
        <v>214</v>
      </c>
      <c r="M83" s="266">
        <v>63</v>
      </c>
      <c r="N83" s="266">
        <v>0</v>
      </c>
      <c r="O83" s="266">
        <v>289</v>
      </c>
      <c r="P83" s="266">
        <v>241</v>
      </c>
      <c r="Q83" s="266">
        <v>134</v>
      </c>
      <c r="R83" s="266">
        <v>260</v>
      </c>
      <c r="S83" s="266">
        <v>394</v>
      </c>
      <c r="T83" s="266">
        <v>505</v>
      </c>
      <c r="U83" s="266">
        <v>843</v>
      </c>
      <c r="V83" s="266">
        <v>18</v>
      </c>
      <c r="W83" s="266">
        <v>95</v>
      </c>
      <c r="X83" s="266">
        <v>78</v>
      </c>
      <c r="Y83" s="266">
        <v>317</v>
      </c>
      <c r="Z83" s="266">
        <v>263</v>
      </c>
      <c r="AA83" s="266">
        <v>73</v>
      </c>
      <c r="AB83" s="266">
        <v>923</v>
      </c>
      <c r="AC83" s="266">
        <v>780</v>
      </c>
      <c r="AD83" s="266">
        <v>209</v>
      </c>
      <c r="AE83" s="266">
        <v>52</v>
      </c>
      <c r="AF83" s="266">
        <v>4388</v>
      </c>
      <c r="AG83" s="266">
        <v>619</v>
      </c>
      <c r="AH83" s="266">
        <v>26</v>
      </c>
      <c r="AI83" s="266">
        <v>257</v>
      </c>
      <c r="AJ83" s="266">
        <v>143</v>
      </c>
      <c r="AK83" s="266">
        <v>655</v>
      </c>
      <c r="AL83" s="266">
        <v>930</v>
      </c>
      <c r="AM83" s="266">
        <v>537</v>
      </c>
      <c r="AN83" s="266">
        <v>1021</v>
      </c>
      <c r="AO83" s="266">
        <v>406</v>
      </c>
      <c r="AP83" s="266">
        <v>143</v>
      </c>
      <c r="AQ83" s="266">
        <v>99</v>
      </c>
      <c r="AR83" s="266">
        <v>924</v>
      </c>
      <c r="AS83" s="266">
        <v>1126</v>
      </c>
      <c r="AT83" s="266">
        <v>1275</v>
      </c>
      <c r="AU83" s="266">
        <v>1498</v>
      </c>
      <c r="AV83" s="266">
        <v>4647</v>
      </c>
      <c r="AW83" s="266">
        <v>1974</v>
      </c>
      <c r="AX83" s="266">
        <v>1096</v>
      </c>
      <c r="AY83" s="266">
        <v>403</v>
      </c>
      <c r="AZ83" s="266">
        <v>2283</v>
      </c>
      <c r="BA83" s="266">
        <v>243</v>
      </c>
      <c r="BB83" s="266">
        <v>267</v>
      </c>
      <c r="BC83" s="266">
        <v>56</v>
      </c>
      <c r="BD83" s="266">
        <v>1724</v>
      </c>
      <c r="BE83" s="266">
        <v>325</v>
      </c>
      <c r="BF83" s="266">
        <v>2827</v>
      </c>
      <c r="BG83" s="266">
        <v>134</v>
      </c>
      <c r="BH83" s="266">
        <v>4585</v>
      </c>
      <c r="BI83" s="266">
        <v>60</v>
      </c>
      <c r="BJ83" s="266">
        <v>437</v>
      </c>
      <c r="BK83" s="266">
        <v>860</v>
      </c>
      <c r="BL83" s="266">
        <v>483</v>
      </c>
      <c r="BM83" s="266">
        <v>160</v>
      </c>
      <c r="BN83" s="266">
        <v>1333</v>
      </c>
      <c r="BO83" s="266">
        <v>823</v>
      </c>
      <c r="BP83" s="266">
        <v>852</v>
      </c>
      <c r="BQ83" s="266">
        <v>809</v>
      </c>
      <c r="BR83" s="266">
        <v>345</v>
      </c>
      <c r="BS83" s="266">
        <v>980</v>
      </c>
      <c r="BT83" s="266">
        <v>232</v>
      </c>
      <c r="BU83" s="266">
        <v>660</v>
      </c>
      <c r="BV83" s="266">
        <v>3976</v>
      </c>
      <c r="BW83" s="266">
        <v>35685</v>
      </c>
      <c r="BX83" s="266">
        <v>6103</v>
      </c>
      <c r="BY83" s="266">
        <v>20627</v>
      </c>
      <c r="BZ83" s="266">
        <v>605</v>
      </c>
      <c r="CA83" s="266">
        <v>81</v>
      </c>
      <c r="CB83" s="266">
        <v>3</v>
      </c>
      <c r="CC83" s="266">
        <v>175</v>
      </c>
      <c r="CD83" s="266">
        <v>1361</v>
      </c>
      <c r="CE83" s="266">
        <v>185</v>
      </c>
      <c r="CF83" s="266">
        <v>917</v>
      </c>
      <c r="CG83" s="266">
        <v>102</v>
      </c>
      <c r="CH83" s="266">
        <v>260</v>
      </c>
      <c r="CI83" s="266">
        <v>928</v>
      </c>
      <c r="CJ83" s="266">
        <v>214</v>
      </c>
      <c r="CK83" s="266">
        <v>2111</v>
      </c>
      <c r="CL83" s="266">
        <v>911</v>
      </c>
      <c r="CM83" s="266">
        <v>753</v>
      </c>
      <c r="CN83" s="266">
        <v>296</v>
      </c>
      <c r="CO83" s="266">
        <v>528</v>
      </c>
      <c r="CP83" s="266">
        <v>8892</v>
      </c>
      <c r="CQ83" s="266">
        <v>5651</v>
      </c>
      <c r="CR83" s="266">
        <v>7548</v>
      </c>
      <c r="CS83" s="266">
        <v>4195</v>
      </c>
      <c r="CT83" s="266">
        <v>300</v>
      </c>
      <c r="CU83" s="266">
        <v>553</v>
      </c>
      <c r="CV83" s="266">
        <v>360</v>
      </c>
      <c r="CW83" s="266">
        <v>940</v>
      </c>
      <c r="CX83" s="266">
        <v>403</v>
      </c>
      <c r="CY83" s="266">
        <v>180</v>
      </c>
      <c r="CZ83" s="266">
        <v>645</v>
      </c>
      <c r="DA83" s="266">
        <v>4383</v>
      </c>
      <c r="DB83" s="266">
        <v>224</v>
      </c>
      <c r="DC83" s="266">
        <v>3093</v>
      </c>
      <c r="DD83" s="266">
        <v>1130</v>
      </c>
      <c r="DE83" s="266">
        <v>978</v>
      </c>
      <c r="DF83" s="266">
        <v>1128</v>
      </c>
      <c r="DG83" s="266">
        <v>59</v>
      </c>
      <c r="DH83" s="267">
        <v>4241</v>
      </c>
      <c r="DI83" s="268">
        <v>170680</v>
      </c>
      <c r="DJ83" s="269">
        <v>1556</v>
      </c>
      <c r="DK83" s="266">
        <v>251788</v>
      </c>
      <c r="DL83" s="266">
        <v>2</v>
      </c>
      <c r="DM83" s="266">
        <v>4</v>
      </c>
      <c r="DN83" s="266">
        <v>74</v>
      </c>
      <c r="DO83" s="270">
        <v>18</v>
      </c>
      <c r="DP83" s="268">
        <v>253442</v>
      </c>
      <c r="DQ83" s="271">
        <v>424122</v>
      </c>
      <c r="DR83" s="269">
        <v>7461</v>
      </c>
      <c r="DS83" s="270">
        <v>83823</v>
      </c>
      <c r="DT83" s="272">
        <v>91284</v>
      </c>
      <c r="DU83" s="268">
        <v>344726</v>
      </c>
      <c r="DV83" s="271">
        <v>515406</v>
      </c>
      <c r="DW83" s="269">
        <v>-2502</v>
      </c>
      <c r="DX83" s="270">
        <v>-2744</v>
      </c>
      <c r="DY83" s="272">
        <v>-5246</v>
      </c>
      <c r="DZ83" s="268">
        <v>339480</v>
      </c>
      <c r="EA83" s="271">
        <v>510160</v>
      </c>
    </row>
    <row r="84" spans="1:131">
      <c r="A84" s="224">
        <v>79</v>
      </c>
      <c r="B84" s="263" t="s">
        <v>564</v>
      </c>
      <c r="C84" s="264" t="s">
        <v>643</v>
      </c>
      <c r="D84" s="265">
        <v>2253</v>
      </c>
      <c r="E84" s="266">
        <v>4686</v>
      </c>
      <c r="F84" s="266">
        <v>293</v>
      </c>
      <c r="G84" s="266">
        <v>188</v>
      </c>
      <c r="H84" s="266">
        <v>777</v>
      </c>
      <c r="I84" s="266">
        <v>0</v>
      </c>
      <c r="J84" s="266">
        <v>198</v>
      </c>
      <c r="K84" s="266">
        <v>35418</v>
      </c>
      <c r="L84" s="266">
        <v>5258</v>
      </c>
      <c r="M84" s="266">
        <v>4122</v>
      </c>
      <c r="N84" s="266">
        <v>0</v>
      </c>
      <c r="O84" s="266">
        <v>1651</v>
      </c>
      <c r="P84" s="266">
        <v>1359</v>
      </c>
      <c r="Q84" s="266">
        <v>3078</v>
      </c>
      <c r="R84" s="266">
        <v>2720</v>
      </c>
      <c r="S84" s="266">
        <v>5815</v>
      </c>
      <c r="T84" s="266">
        <v>5738</v>
      </c>
      <c r="U84" s="266">
        <v>4687</v>
      </c>
      <c r="V84" s="266">
        <v>199</v>
      </c>
      <c r="W84" s="266">
        <v>1001</v>
      </c>
      <c r="X84" s="266">
        <v>1327</v>
      </c>
      <c r="Y84" s="266">
        <v>3197</v>
      </c>
      <c r="Z84" s="266">
        <v>1714</v>
      </c>
      <c r="AA84" s="266">
        <v>1199</v>
      </c>
      <c r="AB84" s="266">
        <v>2363</v>
      </c>
      <c r="AC84" s="266">
        <v>7409</v>
      </c>
      <c r="AD84" s="266">
        <v>3030</v>
      </c>
      <c r="AE84" s="266">
        <v>1605</v>
      </c>
      <c r="AF84" s="266">
        <v>14681</v>
      </c>
      <c r="AG84" s="266">
        <v>4378</v>
      </c>
      <c r="AH84" s="266">
        <v>166</v>
      </c>
      <c r="AI84" s="266">
        <v>1974</v>
      </c>
      <c r="AJ84" s="266">
        <v>4415</v>
      </c>
      <c r="AK84" s="266">
        <v>3937</v>
      </c>
      <c r="AL84" s="266">
        <v>4608</v>
      </c>
      <c r="AM84" s="266">
        <v>8866</v>
      </c>
      <c r="AN84" s="266">
        <v>10726</v>
      </c>
      <c r="AO84" s="266">
        <v>11080</v>
      </c>
      <c r="AP84" s="266">
        <v>9011</v>
      </c>
      <c r="AQ84" s="266">
        <v>2034</v>
      </c>
      <c r="AR84" s="266">
        <v>10496</v>
      </c>
      <c r="AS84" s="266">
        <v>3724</v>
      </c>
      <c r="AT84" s="266">
        <v>10384</v>
      </c>
      <c r="AU84" s="266">
        <v>9315</v>
      </c>
      <c r="AV84" s="266">
        <v>17055</v>
      </c>
      <c r="AW84" s="266">
        <v>12493</v>
      </c>
      <c r="AX84" s="266">
        <v>3208</v>
      </c>
      <c r="AY84" s="266">
        <v>1420</v>
      </c>
      <c r="AZ84" s="266">
        <v>15460</v>
      </c>
      <c r="BA84" s="266">
        <v>1478</v>
      </c>
      <c r="BB84" s="266">
        <v>427</v>
      </c>
      <c r="BC84" s="266">
        <v>1058</v>
      </c>
      <c r="BD84" s="266">
        <v>1942</v>
      </c>
      <c r="BE84" s="266">
        <v>901</v>
      </c>
      <c r="BF84" s="266">
        <v>67677</v>
      </c>
      <c r="BG84" s="266">
        <v>4517</v>
      </c>
      <c r="BH84" s="266">
        <v>87564</v>
      </c>
      <c r="BI84" s="266">
        <v>930</v>
      </c>
      <c r="BJ84" s="266">
        <v>2212</v>
      </c>
      <c r="BK84" s="266">
        <v>4501</v>
      </c>
      <c r="BL84" s="266">
        <v>5232</v>
      </c>
      <c r="BM84" s="266">
        <v>35232</v>
      </c>
      <c r="BN84" s="266">
        <v>22470</v>
      </c>
      <c r="BO84" s="266">
        <v>11290</v>
      </c>
      <c r="BP84" s="266">
        <v>11619</v>
      </c>
      <c r="BQ84" s="266">
        <v>12386</v>
      </c>
      <c r="BR84" s="266">
        <v>9495</v>
      </c>
      <c r="BS84" s="266">
        <v>22734</v>
      </c>
      <c r="BT84" s="266">
        <v>11005</v>
      </c>
      <c r="BU84" s="266">
        <v>2855</v>
      </c>
      <c r="BV84" s="266">
        <v>7283</v>
      </c>
      <c r="BW84" s="266">
        <v>22445</v>
      </c>
      <c r="BX84" s="266">
        <v>10518</v>
      </c>
      <c r="BY84" s="266">
        <v>14474</v>
      </c>
      <c r="BZ84" s="266">
        <v>688</v>
      </c>
      <c r="CA84" s="266">
        <v>570</v>
      </c>
      <c r="CB84" s="266">
        <v>154</v>
      </c>
      <c r="CC84" s="266">
        <v>675</v>
      </c>
      <c r="CD84" s="266">
        <v>4461</v>
      </c>
      <c r="CE84" s="266">
        <v>2462</v>
      </c>
      <c r="CF84" s="266">
        <v>1193</v>
      </c>
      <c r="CG84" s="266">
        <v>698</v>
      </c>
      <c r="CH84" s="266">
        <v>319</v>
      </c>
      <c r="CI84" s="266">
        <v>2048</v>
      </c>
      <c r="CJ84" s="266">
        <v>8233</v>
      </c>
      <c r="CK84" s="266">
        <v>4730</v>
      </c>
      <c r="CL84" s="266">
        <v>810</v>
      </c>
      <c r="CM84" s="266">
        <v>6029</v>
      </c>
      <c r="CN84" s="266">
        <v>642</v>
      </c>
      <c r="CO84" s="266">
        <v>3778</v>
      </c>
      <c r="CP84" s="266">
        <v>8731</v>
      </c>
      <c r="CQ84" s="266">
        <v>4540</v>
      </c>
      <c r="CR84" s="266">
        <v>16586</v>
      </c>
      <c r="CS84" s="266">
        <v>20035</v>
      </c>
      <c r="CT84" s="266">
        <v>427</v>
      </c>
      <c r="CU84" s="266">
        <v>2391</v>
      </c>
      <c r="CV84" s="266">
        <v>1733</v>
      </c>
      <c r="CW84" s="266">
        <v>2420</v>
      </c>
      <c r="CX84" s="266">
        <v>1356</v>
      </c>
      <c r="CY84" s="266">
        <v>1450</v>
      </c>
      <c r="CZ84" s="266">
        <v>7798</v>
      </c>
      <c r="DA84" s="266">
        <v>7392</v>
      </c>
      <c r="DB84" s="266">
        <v>1061</v>
      </c>
      <c r="DC84" s="266">
        <v>20437</v>
      </c>
      <c r="DD84" s="266">
        <v>1463</v>
      </c>
      <c r="DE84" s="266">
        <v>1670</v>
      </c>
      <c r="DF84" s="266">
        <v>7198</v>
      </c>
      <c r="DG84" s="266">
        <v>4042</v>
      </c>
      <c r="DH84" s="267">
        <v>11083</v>
      </c>
      <c r="DI84" s="268">
        <v>792264</v>
      </c>
      <c r="DJ84" s="269">
        <v>25278</v>
      </c>
      <c r="DK84" s="266">
        <v>241089</v>
      </c>
      <c r="DL84" s="266">
        <v>132</v>
      </c>
      <c r="DM84" s="266">
        <v>2665</v>
      </c>
      <c r="DN84" s="266">
        <v>54140</v>
      </c>
      <c r="DO84" s="270">
        <v>3067</v>
      </c>
      <c r="DP84" s="268">
        <v>326371</v>
      </c>
      <c r="DQ84" s="271">
        <v>1118635</v>
      </c>
      <c r="DR84" s="269">
        <v>67472</v>
      </c>
      <c r="DS84" s="270">
        <v>392934</v>
      </c>
      <c r="DT84" s="272">
        <v>460406</v>
      </c>
      <c r="DU84" s="268">
        <v>786777</v>
      </c>
      <c r="DV84" s="271">
        <v>1579041</v>
      </c>
      <c r="DW84" s="269">
        <v>-4370</v>
      </c>
      <c r="DX84" s="270">
        <v>-638456</v>
      </c>
      <c r="DY84" s="272">
        <v>-642826</v>
      </c>
      <c r="DZ84" s="268">
        <v>143951</v>
      </c>
      <c r="EA84" s="271">
        <v>936215</v>
      </c>
    </row>
    <row r="85" spans="1:131">
      <c r="A85" s="224">
        <v>80</v>
      </c>
      <c r="B85" s="263" t="s">
        <v>566</v>
      </c>
      <c r="C85" s="264" t="s">
        <v>567</v>
      </c>
      <c r="D85" s="265">
        <v>8306</v>
      </c>
      <c r="E85" s="266">
        <v>1168</v>
      </c>
      <c r="F85" s="266">
        <v>568</v>
      </c>
      <c r="G85" s="266">
        <v>137</v>
      </c>
      <c r="H85" s="266">
        <v>744</v>
      </c>
      <c r="I85" s="266">
        <v>0</v>
      </c>
      <c r="J85" s="266">
        <v>3514</v>
      </c>
      <c r="K85" s="266">
        <v>9562</v>
      </c>
      <c r="L85" s="266">
        <v>2179</v>
      </c>
      <c r="M85" s="266">
        <v>411</v>
      </c>
      <c r="N85" s="266">
        <v>0</v>
      </c>
      <c r="O85" s="266">
        <v>1700</v>
      </c>
      <c r="P85" s="266">
        <v>783</v>
      </c>
      <c r="Q85" s="266">
        <v>2200</v>
      </c>
      <c r="R85" s="266">
        <v>895</v>
      </c>
      <c r="S85" s="266">
        <v>831</v>
      </c>
      <c r="T85" s="266">
        <v>728</v>
      </c>
      <c r="U85" s="266">
        <v>2592</v>
      </c>
      <c r="V85" s="266">
        <v>43</v>
      </c>
      <c r="W85" s="266">
        <v>328</v>
      </c>
      <c r="X85" s="266">
        <v>122</v>
      </c>
      <c r="Y85" s="266">
        <v>665</v>
      </c>
      <c r="Z85" s="266">
        <v>269</v>
      </c>
      <c r="AA85" s="266">
        <v>195</v>
      </c>
      <c r="AB85" s="266">
        <v>489</v>
      </c>
      <c r="AC85" s="266">
        <v>676</v>
      </c>
      <c r="AD85" s="266">
        <v>322</v>
      </c>
      <c r="AE85" s="266">
        <v>20</v>
      </c>
      <c r="AF85" s="266">
        <v>1777</v>
      </c>
      <c r="AG85" s="266">
        <v>567</v>
      </c>
      <c r="AH85" s="266">
        <v>148</v>
      </c>
      <c r="AI85" s="266">
        <v>777</v>
      </c>
      <c r="AJ85" s="266">
        <v>3514</v>
      </c>
      <c r="AK85" s="266">
        <v>705</v>
      </c>
      <c r="AL85" s="266">
        <v>1563</v>
      </c>
      <c r="AM85" s="266">
        <v>2269</v>
      </c>
      <c r="AN85" s="266">
        <v>6561</v>
      </c>
      <c r="AO85" s="266">
        <v>1808</v>
      </c>
      <c r="AP85" s="266">
        <v>1602</v>
      </c>
      <c r="AQ85" s="266">
        <v>625</v>
      </c>
      <c r="AR85" s="266">
        <v>2829</v>
      </c>
      <c r="AS85" s="266">
        <v>2302</v>
      </c>
      <c r="AT85" s="266">
        <v>7499</v>
      </c>
      <c r="AU85" s="266">
        <v>5084</v>
      </c>
      <c r="AV85" s="266">
        <v>9659</v>
      </c>
      <c r="AW85" s="266">
        <v>8946</v>
      </c>
      <c r="AX85" s="266">
        <v>1077</v>
      </c>
      <c r="AY85" s="266">
        <v>86</v>
      </c>
      <c r="AZ85" s="266">
        <v>3481</v>
      </c>
      <c r="BA85" s="266">
        <v>428</v>
      </c>
      <c r="BB85" s="266">
        <v>154</v>
      </c>
      <c r="BC85" s="266">
        <v>199</v>
      </c>
      <c r="BD85" s="266">
        <v>56</v>
      </c>
      <c r="BE85" s="266">
        <v>242</v>
      </c>
      <c r="BF85" s="266">
        <v>5056</v>
      </c>
      <c r="BG85" s="266">
        <v>335</v>
      </c>
      <c r="BH85" s="266">
        <v>10121</v>
      </c>
      <c r="BI85" s="266">
        <v>132</v>
      </c>
      <c r="BJ85" s="266">
        <v>263</v>
      </c>
      <c r="BK85" s="266">
        <v>254</v>
      </c>
      <c r="BL85" s="266">
        <v>10977</v>
      </c>
      <c r="BM85" s="266">
        <v>1045</v>
      </c>
      <c r="BN85" s="266">
        <v>17267</v>
      </c>
      <c r="BO85" s="266">
        <v>8774</v>
      </c>
      <c r="BP85" s="266">
        <v>10287</v>
      </c>
      <c r="BQ85" s="266">
        <v>12575</v>
      </c>
      <c r="BR85" s="266">
        <v>5332</v>
      </c>
      <c r="BS85" s="266">
        <v>4909</v>
      </c>
      <c r="BT85" s="266">
        <v>1654</v>
      </c>
      <c r="BU85" s="266">
        <v>2135</v>
      </c>
      <c r="BV85" s="266">
        <v>6756</v>
      </c>
      <c r="BW85" s="266">
        <v>158191</v>
      </c>
      <c r="BX85" s="266">
        <v>76861</v>
      </c>
      <c r="BY85" s="266">
        <v>12740</v>
      </c>
      <c r="BZ85" s="266">
        <v>4089</v>
      </c>
      <c r="CA85" s="266">
        <v>2270</v>
      </c>
      <c r="CB85" s="266">
        <v>2087</v>
      </c>
      <c r="CC85" s="266">
        <v>1208</v>
      </c>
      <c r="CD85" s="266">
        <v>1740</v>
      </c>
      <c r="CE85" s="266">
        <v>0</v>
      </c>
      <c r="CF85" s="266">
        <v>1454</v>
      </c>
      <c r="CG85" s="266">
        <v>174</v>
      </c>
      <c r="CH85" s="266">
        <v>302</v>
      </c>
      <c r="CI85" s="266">
        <v>1650</v>
      </c>
      <c r="CJ85" s="266">
        <v>719</v>
      </c>
      <c r="CK85" s="266">
        <v>6014</v>
      </c>
      <c r="CL85" s="266">
        <v>1039</v>
      </c>
      <c r="CM85" s="266">
        <v>12489</v>
      </c>
      <c r="CN85" s="266">
        <v>162</v>
      </c>
      <c r="CO85" s="266">
        <v>2611</v>
      </c>
      <c r="CP85" s="266">
        <v>16148</v>
      </c>
      <c r="CQ85" s="266">
        <v>11520</v>
      </c>
      <c r="CR85" s="266">
        <v>8762</v>
      </c>
      <c r="CS85" s="266">
        <v>9720</v>
      </c>
      <c r="CT85" s="266">
        <v>395</v>
      </c>
      <c r="CU85" s="266">
        <v>2926</v>
      </c>
      <c r="CV85" s="266">
        <v>3071</v>
      </c>
      <c r="CW85" s="266">
        <v>2315</v>
      </c>
      <c r="CX85" s="266">
        <v>5399</v>
      </c>
      <c r="CY85" s="266">
        <v>3864</v>
      </c>
      <c r="CZ85" s="266">
        <v>3384</v>
      </c>
      <c r="DA85" s="266">
        <v>14495</v>
      </c>
      <c r="DB85" s="266">
        <v>4647</v>
      </c>
      <c r="DC85" s="266">
        <v>2049</v>
      </c>
      <c r="DD85" s="266">
        <v>6611</v>
      </c>
      <c r="DE85" s="266">
        <v>10892</v>
      </c>
      <c r="DF85" s="266">
        <v>9507</v>
      </c>
      <c r="DG85" s="266">
        <v>0</v>
      </c>
      <c r="DH85" s="267">
        <v>3230</v>
      </c>
      <c r="DI85" s="268">
        <v>606012</v>
      </c>
      <c r="DJ85" s="269">
        <v>0</v>
      </c>
      <c r="DK85" s="266">
        <v>0</v>
      </c>
      <c r="DL85" s="266">
        <v>0</v>
      </c>
      <c r="DM85" s="266">
        <v>0</v>
      </c>
      <c r="DN85" s="266">
        <v>0</v>
      </c>
      <c r="DO85" s="270">
        <v>0</v>
      </c>
      <c r="DP85" s="268">
        <v>0</v>
      </c>
      <c r="DQ85" s="271">
        <v>606012</v>
      </c>
      <c r="DR85" s="269">
        <v>0</v>
      </c>
      <c r="DS85" s="270">
        <v>0</v>
      </c>
      <c r="DT85" s="272">
        <v>0</v>
      </c>
      <c r="DU85" s="268">
        <v>0</v>
      </c>
      <c r="DV85" s="271">
        <v>606012</v>
      </c>
      <c r="DW85" s="269">
        <v>0</v>
      </c>
      <c r="DX85" s="270">
        <v>0</v>
      </c>
      <c r="DY85" s="272">
        <v>0</v>
      </c>
      <c r="DZ85" s="268">
        <v>0</v>
      </c>
      <c r="EA85" s="271">
        <v>606012</v>
      </c>
    </row>
    <row r="86" spans="1:131">
      <c r="A86" s="224">
        <v>81</v>
      </c>
      <c r="B86" s="263" t="s">
        <v>568</v>
      </c>
      <c r="C86" s="264" t="s">
        <v>569</v>
      </c>
      <c r="D86" s="265">
        <v>407</v>
      </c>
      <c r="E86" s="266">
        <v>518</v>
      </c>
      <c r="F86" s="266">
        <v>18</v>
      </c>
      <c r="G86" s="266">
        <v>2</v>
      </c>
      <c r="H86" s="266">
        <v>96</v>
      </c>
      <c r="I86" s="266">
        <v>0</v>
      </c>
      <c r="J86" s="266">
        <v>12</v>
      </c>
      <c r="K86" s="266">
        <v>2037</v>
      </c>
      <c r="L86" s="266">
        <v>284</v>
      </c>
      <c r="M86" s="266">
        <v>614</v>
      </c>
      <c r="N86" s="266">
        <v>0</v>
      </c>
      <c r="O86" s="266">
        <v>98</v>
      </c>
      <c r="P86" s="266">
        <v>30</v>
      </c>
      <c r="Q86" s="266">
        <v>341</v>
      </c>
      <c r="R86" s="266">
        <v>148</v>
      </c>
      <c r="S86" s="266">
        <v>582</v>
      </c>
      <c r="T86" s="266">
        <v>350</v>
      </c>
      <c r="U86" s="266">
        <v>234</v>
      </c>
      <c r="V86" s="266">
        <v>37</v>
      </c>
      <c r="W86" s="266">
        <v>341</v>
      </c>
      <c r="X86" s="266">
        <v>231</v>
      </c>
      <c r="Y86" s="266">
        <v>510</v>
      </c>
      <c r="Z86" s="266">
        <v>293</v>
      </c>
      <c r="AA86" s="266">
        <v>214</v>
      </c>
      <c r="AB86" s="266">
        <v>193</v>
      </c>
      <c r="AC86" s="266">
        <v>856</v>
      </c>
      <c r="AD86" s="266">
        <v>5306</v>
      </c>
      <c r="AE86" s="266">
        <v>1159</v>
      </c>
      <c r="AF86" s="266">
        <v>668</v>
      </c>
      <c r="AG86" s="266">
        <v>327</v>
      </c>
      <c r="AH86" s="266">
        <v>10</v>
      </c>
      <c r="AI86" s="266">
        <v>216</v>
      </c>
      <c r="AJ86" s="266">
        <v>872</v>
      </c>
      <c r="AK86" s="266">
        <v>369</v>
      </c>
      <c r="AL86" s="266">
        <v>877</v>
      </c>
      <c r="AM86" s="266">
        <v>4318</v>
      </c>
      <c r="AN86" s="266">
        <v>2248</v>
      </c>
      <c r="AO86" s="266">
        <v>2299</v>
      </c>
      <c r="AP86" s="266">
        <v>2228</v>
      </c>
      <c r="AQ86" s="266">
        <v>418</v>
      </c>
      <c r="AR86" s="266">
        <v>464</v>
      </c>
      <c r="AS86" s="266">
        <v>619</v>
      </c>
      <c r="AT86" s="266">
        <v>1558</v>
      </c>
      <c r="AU86" s="266">
        <v>960</v>
      </c>
      <c r="AV86" s="266">
        <v>2014</v>
      </c>
      <c r="AW86" s="266">
        <v>812</v>
      </c>
      <c r="AX86" s="266">
        <v>161</v>
      </c>
      <c r="AY86" s="266">
        <v>98</v>
      </c>
      <c r="AZ86" s="266">
        <v>1329</v>
      </c>
      <c r="BA86" s="266">
        <v>114</v>
      </c>
      <c r="BB86" s="266">
        <v>20</v>
      </c>
      <c r="BC86" s="266">
        <v>69</v>
      </c>
      <c r="BD86" s="266">
        <v>113</v>
      </c>
      <c r="BE86" s="266">
        <v>30</v>
      </c>
      <c r="BF86" s="266">
        <v>13703</v>
      </c>
      <c r="BG86" s="266">
        <v>950</v>
      </c>
      <c r="BH86" s="266">
        <v>13297</v>
      </c>
      <c r="BI86" s="266">
        <v>130</v>
      </c>
      <c r="BJ86" s="266">
        <v>176</v>
      </c>
      <c r="BK86" s="266">
        <v>720</v>
      </c>
      <c r="BL86" s="266">
        <v>227</v>
      </c>
      <c r="BM86" s="266">
        <v>9735</v>
      </c>
      <c r="BN86" s="266">
        <v>1068</v>
      </c>
      <c r="BO86" s="266">
        <v>398</v>
      </c>
      <c r="BP86" s="266">
        <v>400</v>
      </c>
      <c r="BQ86" s="266">
        <v>1073</v>
      </c>
      <c r="BR86" s="266">
        <v>969</v>
      </c>
      <c r="BS86" s="266">
        <v>9823</v>
      </c>
      <c r="BT86" s="266">
        <v>2147</v>
      </c>
      <c r="BU86" s="266">
        <v>135</v>
      </c>
      <c r="BV86" s="266">
        <v>164</v>
      </c>
      <c r="BW86" s="266">
        <v>774</v>
      </c>
      <c r="BX86" s="266">
        <v>428</v>
      </c>
      <c r="BY86" s="266">
        <v>358</v>
      </c>
      <c r="BZ86" s="266">
        <v>54</v>
      </c>
      <c r="CA86" s="266">
        <v>16</v>
      </c>
      <c r="CB86" s="266">
        <v>33</v>
      </c>
      <c r="CC86" s="266">
        <v>27</v>
      </c>
      <c r="CD86" s="266">
        <v>2644</v>
      </c>
      <c r="CE86" s="266">
        <v>3724</v>
      </c>
      <c r="CF86" s="266">
        <v>203614</v>
      </c>
      <c r="CG86" s="266">
        <v>284</v>
      </c>
      <c r="CH86" s="266">
        <v>12</v>
      </c>
      <c r="CI86" s="266">
        <v>81</v>
      </c>
      <c r="CJ86" s="266">
        <v>158</v>
      </c>
      <c r="CK86" s="266">
        <v>49</v>
      </c>
      <c r="CL86" s="266">
        <v>21</v>
      </c>
      <c r="CM86" s="266">
        <v>315</v>
      </c>
      <c r="CN86" s="266">
        <v>6</v>
      </c>
      <c r="CO86" s="266">
        <v>113</v>
      </c>
      <c r="CP86" s="266">
        <v>191</v>
      </c>
      <c r="CQ86" s="266">
        <v>262</v>
      </c>
      <c r="CR86" s="266">
        <v>717</v>
      </c>
      <c r="CS86" s="266">
        <v>466</v>
      </c>
      <c r="CT86" s="266">
        <v>28</v>
      </c>
      <c r="CU86" s="266">
        <v>102</v>
      </c>
      <c r="CV86" s="266">
        <v>87</v>
      </c>
      <c r="CW86" s="266">
        <v>63</v>
      </c>
      <c r="CX86" s="266">
        <v>49</v>
      </c>
      <c r="CY86" s="266">
        <v>21</v>
      </c>
      <c r="CZ86" s="266">
        <v>728</v>
      </c>
      <c r="DA86" s="266">
        <v>301</v>
      </c>
      <c r="DB86" s="266">
        <v>36</v>
      </c>
      <c r="DC86" s="266">
        <v>653</v>
      </c>
      <c r="DD86" s="266">
        <v>108</v>
      </c>
      <c r="DE86" s="266">
        <v>113</v>
      </c>
      <c r="DF86" s="266">
        <v>116</v>
      </c>
      <c r="DG86" s="266">
        <v>245</v>
      </c>
      <c r="DH86" s="267">
        <v>213</v>
      </c>
      <c r="DI86" s="268">
        <v>310447</v>
      </c>
      <c r="DJ86" s="269">
        <v>152</v>
      </c>
      <c r="DK86" s="266">
        <v>12213</v>
      </c>
      <c r="DL86" s="266">
        <v>0</v>
      </c>
      <c r="DM86" s="266">
        <v>95</v>
      </c>
      <c r="DN86" s="266">
        <v>2338</v>
      </c>
      <c r="DO86" s="270">
        <v>335</v>
      </c>
      <c r="DP86" s="268">
        <v>15133</v>
      </c>
      <c r="DQ86" s="271">
        <v>325580</v>
      </c>
      <c r="DR86" s="269">
        <v>342241</v>
      </c>
      <c r="DS86" s="270">
        <v>50146</v>
      </c>
      <c r="DT86" s="272">
        <v>392387</v>
      </c>
      <c r="DU86" s="268">
        <v>407520</v>
      </c>
      <c r="DV86" s="271">
        <v>717967</v>
      </c>
      <c r="DW86" s="269">
        <v>-179879</v>
      </c>
      <c r="DX86" s="270">
        <v>-39557</v>
      </c>
      <c r="DY86" s="272">
        <v>-219436</v>
      </c>
      <c r="DZ86" s="268">
        <v>188084</v>
      </c>
      <c r="EA86" s="271">
        <v>498531</v>
      </c>
    </row>
    <row r="87" spans="1:131">
      <c r="A87" s="224">
        <v>82</v>
      </c>
      <c r="B87" s="263" t="s">
        <v>570</v>
      </c>
      <c r="C87" s="264" t="s">
        <v>571</v>
      </c>
      <c r="D87" s="265">
        <v>1</v>
      </c>
      <c r="E87" s="266">
        <v>0</v>
      </c>
      <c r="F87" s="266">
        <v>87</v>
      </c>
      <c r="G87" s="266">
        <v>0</v>
      </c>
      <c r="H87" s="266">
        <v>6</v>
      </c>
      <c r="I87" s="266">
        <v>0</v>
      </c>
      <c r="J87" s="266">
        <v>44</v>
      </c>
      <c r="K87" s="266">
        <v>301</v>
      </c>
      <c r="L87" s="266">
        <v>48</v>
      </c>
      <c r="M87" s="266">
        <v>24</v>
      </c>
      <c r="N87" s="266">
        <v>0</v>
      </c>
      <c r="O87" s="266">
        <v>190</v>
      </c>
      <c r="P87" s="266">
        <v>141</v>
      </c>
      <c r="Q87" s="266">
        <v>67</v>
      </c>
      <c r="R87" s="266">
        <v>199</v>
      </c>
      <c r="S87" s="266">
        <v>70</v>
      </c>
      <c r="T87" s="266">
        <v>142</v>
      </c>
      <c r="U87" s="266">
        <v>474</v>
      </c>
      <c r="V87" s="266">
        <v>5</v>
      </c>
      <c r="W87" s="266">
        <v>30</v>
      </c>
      <c r="X87" s="266">
        <v>20</v>
      </c>
      <c r="Y87" s="266">
        <v>92</v>
      </c>
      <c r="Z87" s="266">
        <v>61</v>
      </c>
      <c r="AA87" s="266">
        <v>29</v>
      </c>
      <c r="AB87" s="266">
        <v>977</v>
      </c>
      <c r="AC87" s="266">
        <v>262</v>
      </c>
      <c r="AD87" s="266">
        <v>92</v>
      </c>
      <c r="AE87" s="266">
        <v>16</v>
      </c>
      <c r="AF87" s="266">
        <v>974</v>
      </c>
      <c r="AG87" s="266">
        <v>454</v>
      </c>
      <c r="AH87" s="266">
        <v>15</v>
      </c>
      <c r="AI87" s="266">
        <v>98</v>
      </c>
      <c r="AJ87" s="266">
        <v>76</v>
      </c>
      <c r="AK87" s="266">
        <v>126</v>
      </c>
      <c r="AL87" s="266">
        <v>144</v>
      </c>
      <c r="AM87" s="266">
        <v>86</v>
      </c>
      <c r="AN87" s="266">
        <v>478</v>
      </c>
      <c r="AO87" s="266">
        <v>173</v>
      </c>
      <c r="AP87" s="266">
        <v>78</v>
      </c>
      <c r="AQ87" s="266">
        <v>17</v>
      </c>
      <c r="AR87" s="266">
        <v>275</v>
      </c>
      <c r="AS87" s="266">
        <v>313</v>
      </c>
      <c r="AT87" s="266">
        <v>714</v>
      </c>
      <c r="AU87" s="266">
        <v>1229</v>
      </c>
      <c r="AV87" s="266">
        <v>2149</v>
      </c>
      <c r="AW87" s="266">
        <v>896</v>
      </c>
      <c r="AX87" s="266">
        <v>131</v>
      </c>
      <c r="AY87" s="266">
        <v>86</v>
      </c>
      <c r="AZ87" s="266">
        <v>1200</v>
      </c>
      <c r="BA87" s="266">
        <v>190</v>
      </c>
      <c r="BB87" s="266">
        <v>133</v>
      </c>
      <c r="BC87" s="266">
        <v>139</v>
      </c>
      <c r="BD87" s="266">
        <v>186</v>
      </c>
      <c r="BE87" s="266">
        <v>64</v>
      </c>
      <c r="BF87" s="266">
        <v>1244</v>
      </c>
      <c r="BG87" s="266">
        <v>90</v>
      </c>
      <c r="BH87" s="266">
        <v>3901</v>
      </c>
      <c r="BI87" s="266">
        <v>22</v>
      </c>
      <c r="BJ87" s="266">
        <v>156</v>
      </c>
      <c r="BK87" s="266">
        <v>225</v>
      </c>
      <c r="BL87" s="266">
        <v>255</v>
      </c>
      <c r="BM87" s="266">
        <v>0</v>
      </c>
      <c r="BN87" s="266">
        <v>108</v>
      </c>
      <c r="BO87" s="266">
        <v>42</v>
      </c>
      <c r="BP87" s="266">
        <v>229</v>
      </c>
      <c r="BQ87" s="266">
        <v>92</v>
      </c>
      <c r="BR87" s="266">
        <v>81</v>
      </c>
      <c r="BS87" s="266">
        <v>279</v>
      </c>
      <c r="BT87" s="266">
        <v>68</v>
      </c>
      <c r="BU87" s="266">
        <v>292</v>
      </c>
      <c r="BV87" s="266">
        <v>1201</v>
      </c>
      <c r="BW87" s="266">
        <v>25513</v>
      </c>
      <c r="BX87" s="266">
        <v>3323</v>
      </c>
      <c r="BY87" s="266">
        <v>2043</v>
      </c>
      <c r="BZ87" s="266">
        <v>214</v>
      </c>
      <c r="CA87" s="266">
        <v>84</v>
      </c>
      <c r="CB87" s="266">
        <v>0</v>
      </c>
      <c r="CC87" s="266">
        <v>22</v>
      </c>
      <c r="CD87" s="266">
        <v>439</v>
      </c>
      <c r="CE87" s="266">
        <v>1</v>
      </c>
      <c r="CF87" s="266">
        <v>191</v>
      </c>
      <c r="CG87" s="266">
        <v>605</v>
      </c>
      <c r="CH87" s="266">
        <v>46</v>
      </c>
      <c r="CI87" s="266">
        <v>210</v>
      </c>
      <c r="CJ87" s="266">
        <v>2244</v>
      </c>
      <c r="CK87" s="266">
        <v>1266</v>
      </c>
      <c r="CL87" s="266">
        <v>795</v>
      </c>
      <c r="CM87" s="266">
        <v>4236</v>
      </c>
      <c r="CN87" s="266">
        <v>172</v>
      </c>
      <c r="CO87" s="266">
        <v>3303</v>
      </c>
      <c r="CP87" s="266">
        <v>914</v>
      </c>
      <c r="CQ87" s="266">
        <v>3455</v>
      </c>
      <c r="CR87" s="266">
        <v>4455</v>
      </c>
      <c r="CS87" s="266">
        <v>1954</v>
      </c>
      <c r="CT87" s="266">
        <v>11</v>
      </c>
      <c r="CU87" s="266">
        <v>71</v>
      </c>
      <c r="CV87" s="266">
        <v>136</v>
      </c>
      <c r="CW87" s="266">
        <v>832</v>
      </c>
      <c r="CX87" s="266">
        <v>786</v>
      </c>
      <c r="CY87" s="266">
        <v>1000</v>
      </c>
      <c r="CZ87" s="266">
        <v>353</v>
      </c>
      <c r="DA87" s="266">
        <v>5541</v>
      </c>
      <c r="DB87" s="266">
        <v>121</v>
      </c>
      <c r="DC87" s="266">
        <v>517</v>
      </c>
      <c r="DD87" s="266">
        <v>619</v>
      </c>
      <c r="DE87" s="266">
        <v>958</v>
      </c>
      <c r="DF87" s="266">
        <v>492</v>
      </c>
      <c r="DG87" s="266">
        <v>7</v>
      </c>
      <c r="DH87" s="267">
        <v>1589</v>
      </c>
      <c r="DI87" s="268">
        <v>90605</v>
      </c>
      <c r="DJ87" s="269">
        <v>986</v>
      </c>
      <c r="DK87" s="266">
        <v>125661</v>
      </c>
      <c r="DL87" s="266">
        <v>0</v>
      </c>
      <c r="DM87" s="266">
        <v>9</v>
      </c>
      <c r="DN87" s="266">
        <v>76</v>
      </c>
      <c r="DO87" s="270">
        <v>7</v>
      </c>
      <c r="DP87" s="268">
        <v>126739</v>
      </c>
      <c r="DQ87" s="271">
        <v>217344</v>
      </c>
      <c r="DR87" s="269">
        <v>41824</v>
      </c>
      <c r="DS87" s="270">
        <v>801</v>
      </c>
      <c r="DT87" s="272">
        <v>42625</v>
      </c>
      <c r="DU87" s="268">
        <v>169364</v>
      </c>
      <c r="DV87" s="271">
        <v>259969</v>
      </c>
      <c r="DW87" s="269">
        <v>-66640</v>
      </c>
      <c r="DX87" s="270">
        <v>-57398</v>
      </c>
      <c r="DY87" s="272">
        <v>-124038</v>
      </c>
      <c r="DZ87" s="268">
        <v>45326</v>
      </c>
      <c r="EA87" s="271">
        <v>135931</v>
      </c>
    </row>
    <row r="88" spans="1:131">
      <c r="A88" s="224">
        <v>83</v>
      </c>
      <c r="B88" s="263" t="s">
        <v>572</v>
      </c>
      <c r="C88" s="264" t="s">
        <v>573</v>
      </c>
      <c r="D88" s="265">
        <v>402</v>
      </c>
      <c r="E88" s="266">
        <v>566</v>
      </c>
      <c r="F88" s="266">
        <v>31</v>
      </c>
      <c r="G88" s="266">
        <v>2</v>
      </c>
      <c r="H88" s="266">
        <v>99</v>
      </c>
      <c r="I88" s="266">
        <v>0</v>
      </c>
      <c r="J88" s="266">
        <v>9</v>
      </c>
      <c r="K88" s="266">
        <v>9790</v>
      </c>
      <c r="L88" s="266">
        <v>872</v>
      </c>
      <c r="M88" s="266">
        <v>3179</v>
      </c>
      <c r="N88" s="266">
        <v>0</v>
      </c>
      <c r="O88" s="266">
        <v>324</v>
      </c>
      <c r="P88" s="266">
        <v>271</v>
      </c>
      <c r="Q88" s="266">
        <v>281</v>
      </c>
      <c r="R88" s="266">
        <v>249</v>
      </c>
      <c r="S88" s="266">
        <v>855</v>
      </c>
      <c r="T88" s="266">
        <v>765</v>
      </c>
      <c r="U88" s="266">
        <v>703</v>
      </c>
      <c r="V88" s="266">
        <v>79</v>
      </c>
      <c r="W88" s="266">
        <v>204</v>
      </c>
      <c r="X88" s="266">
        <v>105</v>
      </c>
      <c r="Y88" s="266">
        <v>356</v>
      </c>
      <c r="Z88" s="266">
        <v>192</v>
      </c>
      <c r="AA88" s="266">
        <v>230</v>
      </c>
      <c r="AB88" s="266">
        <v>257</v>
      </c>
      <c r="AC88" s="266">
        <v>998</v>
      </c>
      <c r="AD88" s="266">
        <v>6366</v>
      </c>
      <c r="AE88" s="266">
        <v>181</v>
      </c>
      <c r="AF88" s="266">
        <v>2777</v>
      </c>
      <c r="AG88" s="266">
        <v>599</v>
      </c>
      <c r="AH88" s="266">
        <v>60</v>
      </c>
      <c r="AI88" s="266">
        <v>487</v>
      </c>
      <c r="AJ88" s="266">
        <v>420</v>
      </c>
      <c r="AK88" s="266">
        <v>890</v>
      </c>
      <c r="AL88" s="266">
        <v>821</v>
      </c>
      <c r="AM88" s="266">
        <v>1221</v>
      </c>
      <c r="AN88" s="266">
        <v>1567</v>
      </c>
      <c r="AO88" s="266">
        <v>1423</v>
      </c>
      <c r="AP88" s="266">
        <v>1131</v>
      </c>
      <c r="AQ88" s="266">
        <v>680</v>
      </c>
      <c r="AR88" s="266">
        <v>3780</v>
      </c>
      <c r="AS88" s="266">
        <v>421</v>
      </c>
      <c r="AT88" s="266">
        <v>1619</v>
      </c>
      <c r="AU88" s="266">
        <v>1145</v>
      </c>
      <c r="AV88" s="266">
        <v>2153</v>
      </c>
      <c r="AW88" s="266">
        <v>1527</v>
      </c>
      <c r="AX88" s="266">
        <v>368</v>
      </c>
      <c r="AY88" s="266">
        <v>158</v>
      </c>
      <c r="AZ88" s="266">
        <v>2619</v>
      </c>
      <c r="BA88" s="266">
        <v>216</v>
      </c>
      <c r="BB88" s="266">
        <v>77</v>
      </c>
      <c r="BC88" s="266">
        <v>222</v>
      </c>
      <c r="BD88" s="266">
        <v>294</v>
      </c>
      <c r="BE88" s="266">
        <v>109</v>
      </c>
      <c r="BF88" s="266">
        <v>7399</v>
      </c>
      <c r="BG88" s="266">
        <v>487</v>
      </c>
      <c r="BH88" s="266">
        <v>10875</v>
      </c>
      <c r="BI88" s="266">
        <v>111</v>
      </c>
      <c r="BJ88" s="266">
        <v>369</v>
      </c>
      <c r="BK88" s="266">
        <v>533</v>
      </c>
      <c r="BL88" s="266">
        <v>642</v>
      </c>
      <c r="BM88" s="266">
        <v>2243</v>
      </c>
      <c r="BN88" s="266">
        <v>1516</v>
      </c>
      <c r="BO88" s="266">
        <v>604</v>
      </c>
      <c r="BP88" s="266">
        <v>733</v>
      </c>
      <c r="BQ88" s="266">
        <v>802</v>
      </c>
      <c r="BR88" s="266">
        <v>688</v>
      </c>
      <c r="BS88" s="266">
        <v>16429</v>
      </c>
      <c r="BT88" s="266">
        <v>7956</v>
      </c>
      <c r="BU88" s="266">
        <v>147</v>
      </c>
      <c r="BV88" s="266">
        <v>130</v>
      </c>
      <c r="BW88" s="266">
        <v>1025</v>
      </c>
      <c r="BX88" s="266">
        <v>950</v>
      </c>
      <c r="BY88" s="266">
        <v>436</v>
      </c>
      <c r="BZ88" s="266">
        <v>108</v>
      </c>
      <c r="CA88" s="266">
        <v>35</v>
      </c>
      <c r="CB88" s="266">
        <v>15</v>
      </c>
      <c r="CC88" s="266">
        <v>69</v>
      </c>
      <c r="CD88" s="266">
        <v>263</v>
      </c>
      <c r="CE88" s="266">
        <v>555</v>
      </c>
      <c r="CF88" s="266">
        <v>146</v>
      </c>
      <c r="CG88" s="266">
        <v>132</v>
      </c>
      <c r="CH88" s="266">
        <v>25</v>
      </c>
      <c r="CI88" s="266">
        <v>162</v>
      </c>
      <c r="CJ88" s="266">
        <v>14</v>
      </c>
      <c r="CK88" s="266">
        <v>202</v>
      </c>
      <c r="CL88" s="266">
        <v>113</v>
      </c>
      <c r="CM88" s="266">
        <v>776</v>
      </c>
      <c r="CN88" s="266">
        <v>19</v>
      </c>
      <c r="CO88" s="266">
        <v>467</v>
      </c>
      <c r="CP88" s="266">
        <v>3320</v>
      </c>
      <c r="CQ88" s="266">
        <v>473</v>
      </c>
      <c r="CR88" s="266">
        <v>1651</v>
      </c>
      <c r="CS88" s="266">
        <v>1457</v>
      </c>
      <c r="CT88" s="266">
        <v>59</v>
      </c>
      <c r="CU88" s="266">
        <v>316</v>
      </c>
      <c r="CV88" s="266">
        <v>210</v>
      </c>
      <c r="CW88" s="266">
        <v>153</v>
      </c>
      <c r="CX88" s="266">
        <v>89</v>
      </c>
      <c r="CY88" s="266">
        <v>134</v>
      </c>
      <c r="CZ88" s="266">
        <v>735</v>
      </c>
      <c r="DA88" s="266">
        <v>380</v>
      </c>
      <c r="DB88" s="266">
        <v>124</v>
      </c>
      <c r="DC88" s="266">
        <v>2791</v>
      </c>
      <c r="DD88" s="266">
        <v>140</v>
      </c>
      <c r="DE88" s="266">
        <v>125</v>
      </c>
      <c r="DF88" s="266">
        <v>152</v>
      </c>
      <c r="DG88" s="266">
        <v>387</v>
      </c>
      <c r="DH88" s="267">
        <v>63</v>
      </c>
      <c r="DI88" s="268">
        <v>124085</v>
      </c>
      <c r="DJ88" s="269">
        <v>670</v>
      </c>
      <c r="DK88" s="266">
        <v>13761</v>
      </c>
      <c r="DL88" s="266">
        <v>28</v>
      </c>
      <c r="DM88" s="266">
        <v>155</v>
      </c>
      <c r="DN88" s="266">
        <v>4272</v>
      </c>
      <c r="DO88" s="270">
        <v>434</v>
      </c>
      <c r="DP88" s="268">
        <v>19320</v>
      </c>
      <c r="DQ88" s="271">
        <v>143405</v>
      </c>
      <c r="DR88" s="269">
        <v>9953</v>
      </c>
      <c r="DS88" s="270">
        <v>37916</v>
      </c>
      <c r="DT88" s="272">
        <v>47869</v>
      </c>
      <c r="DU88" s="268">
        <v>67189</v>
      </c>
      <c r="DV88" s="271">
        <v>191274</v>
      </c>
      <c r="DW88" s="269">
        <v>0</v>
      </c>
      <c r="DX88" s="270">
        <v>-48860</v>
      </c>
      <c r="DY88" s="272">
        <v>-48860</v>
      </c>
      <c r="DZ88" s="268">
        <v>18329</v>
      </c>
      <c r="EA88" s="271">
        <v>142414</v>
      </c>
    </row>
    <row r="89" spans="1:131">
      <c r="A89" s="224">
        <v>84</v>
      </c>
      <c r="B89" s="263" t="s">
        <v>574</v>
      </c>
      <c r="C89" s="264" t="s">
        <v>575</v>
      </c>
      <c r="D89" s="265">
        <v>3</v>
      </c>
      <c r="E89" s="266">
        <v>0</v>
      </c>
      <c r="F89" s="266">
        <v>0</v>
      </c>
      <c r="G89" s="266">
        <v>0</v>
      </c>
      <c r="H89" s="266">
        <v>49</v>
      </c>
      <c r="I89" s="266">
        <v>0</v>
      </c>
      <c r="J89" s="266">
        <v>1</v>
      </c>
      <c r="K89" s="266">
        <v>157</v>
      </c>
      <c r="L89" s="266">
        <v>49</v>
      </c>
      <c r="M89" s="266">
        <v>21</v>
      </c>
      <c r="N89" s="266">
        <v>0</v>
      </c>
      <c r="O89" s="266">
        <v>5</v>
      </c>
      <c r="P89" s="266">
        <v>22</v>
      </c>
      <c r="Q89" s="266">
        <v>16</v>
      </c>
      <c r="R89" s="266">
        <v>20</v>
      </c>
      <c r="S89" s="266">
        <v>94</v>
      </c>
      <c r="T89" s="266">
        <v>6</v>
      </c>
      <c r="U89" s="266">
        <v>80</v>
      </c>
      <c r="V89" s="266">
        <v>8</v>
      </c>
      <c r="W89" s="266">
        <v>17</v>
      </c>
      <c r="X89" s="266">
        <v>1</v>
      </c>
      <c r="Y89" s="266">
        <v>26</v>
      </c>
      <c r="Z89" s="266">
        <v>15</v>
      </c>
      <c r="AA89" s="266">
        <v>12</v>
      </c>
      <c r="AB89" s="266">
        <v>31</v>
      </c>
      <c r="AC89" s="266">
        <v>77</v>
      </c>
      <c r="AD89" s="266">
        <v>1</v>
      </c>
      <c r="AE89" s="266">
        <v>2</v>
      </c>
      <c r="AF89" s="266">
        <v>433</v>
      </c>
      <c r="AG89" s="266">
        <v>72</v>
      </c>
      <c r="AH89" s="266">
        <v>1</v>
      </c>
      <c r="AI89" s="266">
        <v>194</v>
      </c>
      <c r="AJ89" s="266">
        <v>0</v>
      </c>
      <c r="AK89" s="266">
        <v>135</v>
      </c>
      <c r="AL89" s="266">
        <v>19</v>
      </c>
      <c r="AM89" s="266">
        <v>0</v>
      </c>
      <c r="AN89" s="266">
        <v>944</v>
      </c>
      <c r="AO89" s="266">
        <v>23</v>
      </c>
      <c r="AP89" s="266">
        <v>22</v>
      </c>
      <c r="AQ89" s="266">
        <v>42</v>
      </c>
      <c r="AR89" s="266">
        <v>248</v>
      </c>
      <c r="AS89" s="266">
        <v>3</v>
      </c>
      <c r="AT89" s="266">
        <v>86</v>
      </c>
      <c r="AU89" s="266">
        <v>115</v>
      </c>
      <c r="AV89" s="266">
        <v>174</v>
      </c>
      <c r="AW89" s="266">
        <v>44</v>
      </c>
      <c r="AX89" s="266">
        <v>20</v>
      </c>
      <c r="AY89" s="266">
        <v>11</v>
      </c>
      <c r="AZ89" s="266">
        <v>1469</v>
      </c>
      <c r="BA89" s="266">
        <v>4</v>
      </c>
      <c r="BB89" s="266">
        <v>13</v>
      </c>
      <c r="BC89" s="266">
        <v>22</v>
      </c>
      <c r="BD89" s="266">
        <v>4</v>
      </c>
      <c r="BE89" s="266">
        <v>22</v>
      </c>
      <c r="BF89" s="266">
        <v>75</v>
      </c>
      <c r="BG89" s="266">
        <v>62</v>
      </c>
      <c r="BH89" s="266">
        <v>2330</v>
      </c>
      <c r="BI89" s="266">
        <v>2</v>
      </c>
      <c r="BJ89" s="266">
        <v>17</v>
      </c>
      <c r="BK89" s="266">
        <v>33</v>
      </c>
      <c r="BL89" s="266">
        <v>73</v>
      </c>
      <c r="BM89" s="266">
        <v>6</v>
      </c>
      <c r="BN89" s="266">
        <v>0</v>
      </c>
      <c r="BO89" s="266">
        <v>0</v>
      </c>
      <c r="BP89" s="266">
        <v>0</v>
      </c>
      <c r="BQ89" s="266">
        <v>2</v>
      </c>
      <c r="BR89" s="266">
        <v>0</v>
      </c>
      <c r="BS89" s="266">
        <v>0</v>
      </c>
      <c r="BT89" s="266">
        <v>0</v>
      </c>
      <c r="BU89" s="266">
        <v>0</v>
      </c>
      <c r="BV89" s="266">
        <v>0</v>
      </c>
      <c r="BW89" s="266">
        <v>5676</v>
      </c>
      <c r="BX89" s="266">
        <v>236</v>
      </c>
      <c r="BY89" s="266">
        <v>12</v>
      </c>
      <c r="BZ89" s="266">
        <v>0</v>
      </c>
      <c r="CA89" s="266">
        <v>0</v>
      </c>
      <c r="CB89" s="266">
        <v>0</v>
      </c>
      <c r="CC89" s="266">
        <v>22796</v>
      </c>
      <c r="CD89" s="266">
        <v>27201</v>
      </c>
      <c r="CE89" s="266">
        <v>75130</v>
      </c>
      <c r="CF89" s="266">
        <v>16045</v>
      </c>
      <c r="CG89" s="266">
        <v>35885</v>
      </c>
      <c r="CH89" s="266">
        <v>227</v>
      </c>
      <c r="CI89" s="266">
        <v>8142</v>
      </c>
      <c r="CJ89" s="266">
        <v>0</v>
      </c>
      <c r="CK89" s="266">
        <v>0</v>
      </c>
      <c r="CL89" s="266">
        <v>0</v>
      </c>
      <c r="CM89" s="266">
        <v>0</v>
      </c>
      <c r="CN89" s="266">
        <v>0</v>
      </c>
      <c r="CO89" s="266">
        <v>90</v>
      </c>
      <c r="CP89" s="266">
        <v>109</v>
      </c>
      <c r="CQ89" s="266">
        <v>0</v>
      </c>
      <c r="CR89" s="266">
        <v>10</v>
      </c>
      <c r="CS89" s="266">
        <v>0</v>
      </c>
      <c r="CT89" s="266">
        <v>0</v>
      </c>
      <c r="CU89" s="266">
        <v>0</v>
      </c>
      <c r="CV89" s="266">
        <v>0</v>
      </c>
      <c r="CW89" s="266">
        <v>0</v>
      </c>
      <c r="CX89" s="266">
        <v>3359</v>
      </c>
      <c r="CY89" s="266">
        <v>0</v>
      </c>
      <c r="CZ89" s="266">
        <v>0</v>
      </c>
      <c r="DA89" s="266">
        <v>0</v>
      </c>
      <c r="DB89" s="266">
        <v>11151</v>
      </c>
      <c r="DC89" s="266">
        <v>4460</v>
      </c>
      <c r="DD89" s="266">
        <v>0</v>
      </c>
      <c r="DE89" s="266">
        <v>1615</v>
      </c>
      <c r="DF89" s="266">
        <v>0</v>
      </c>
      <c r="DG89" s="266">
        <v>0</v>
      </c>
      <c r="DH89" s="267">
        <v>4686</v>
      </c>
      <c r="DI89" s="268">
        <v>224263</v>
      </c>
      <c r="DJ89" s="269">
        <v>359</v>
      </c>
      <c r="DK89" s="266">
        <v>171525</v>
      </c>
      <c r="DL89" s="266">
        <v>2412</v>
      </c>
      <c r="DM89" s="266">
        <v>0</v>
      </c>
      <c r="DN89" s="266">
        <v>0</v>
      </c>
      <c r="DO89" s="270">
        <v>0</v>
      </c>
      <c r="DP89" s="268">
        <v>174296</v>
      </c>
      <c r="DQ89" s="271">
        <v>398559</v>
      </c>
      <c r="DR89" s="269">
        <v>44914</v>
      </c>
      <c r="DS89" s="270">
        <v>58174</v>
      </c>
      <c r="DT89" s="272">
        <v>103088</v>
      </c>
      <c r="DU89" s="268">
        <v>277384</v>
      </c>
      <c r="DV89" s="271">
        <v>501647</v>
      </c>
      <c r="DW89" s="269">
        <v>-15842</v>
      </c>
      <c r="DX89" s="270">
        <v>-4718</v>
      </c>
      <c r="DY89" s="272">
        <v>-20560</v>
      </c>
      <c r="DZ89" s="268">
        <v>256824</v>
      </c>
      <c r="EA89" s="271">
        <v>481087</v>
      </c>
    </row>
    <row r="90" spans="1:131">
      <c r="A90" s="224">
        <v>85</v>
      </c>
      <c r="B90" s="263" t="s">
        <v>576</v>
      </c>
      <c r="C90" s="264" t="s">
        <v>577</v>
      </c>
      <c r="D90" s="265">
        <v>39</v>
      </c>
      <c r="E90" s="266">
        <v>17</v>
      </c>
      <c r="F90" s="266">
        <v>25</v>
      </c>
      <c r="G90" s="266">
        <v>0</v>
      </c>
      <c r="H90" s="266">
        <v>6</v>
      </c>
      <c r="I90" s="266">
        <v>0</v>
      </c>
      <c r="J90" s="266">
        <v>11</v>
      </c>
      <c r="K90" s="266">
        <v>190</v>
      </c>
      <c r="L90" s="266">
        <v>44</v>
      </c>
      <c r="M90" s="266">
        <v>5</v>
      </c>
      <c r="N90" s="266">
        <v>0</v>
      </c>
      <c r="O90" s="266">
        <v>32</v>
      </c>
      <c r="P90" s="266">
        <v>19</v>
      </c>
      <c r="Q90" s="266">
        <v>14</v>
      </c>
      <c r="R90" s="266">
        <v>22</v>
      </c>
      <c r="S90" s="266">
        <v>25</v>
      </c>
      <c r="T90" s="266">
        <v>48</v>
      </c>
      <c r="U90" s="266">
        <v>72</v>
      </c>
      <c r="V90" s="266">
        <v>1</v>
      </c>
      <c r="W90" s="266">
        <v>6</v>
      </c>
      <c r="X90" s="266">
        <v>4</v>
      </c>
      <c r="Y90" s="266">
        <v>24</v>
      </c>
      <c r="Z90" s="266">
        <v>15</v>
      </c>
      <c r="AA90" s="266">
        <v>4</v>
      </c>
      <c r="AB90" s="266">
        <v>195</v>
      </c>
      <c r="AC90" s="266">
        <v>67</v>
      </c>
      <c r="AD90" s="266">
        <v>18</v>
      </c>
      <c r="AE90" s="266">
        <v>8</v>
      </c>
      <c r="AF90" s="266">
        <v>250</v>
      </c>
      <c r="AG90" s="266">
        <v>44</v>
      </c>
      <c r="AH90" s="266">
        <v>2</v>
      </c>
      <c r="AI90" s="266">
        <v>19</v>
      </c>
      <c r="AJ90" s="266">
        <v>15</v>
      </c>
      <c r="AK90" s="266">
        <v>25</v>
      </c>
      <c r="AL90" s="266">
        <v>40</v>
      </c>
      <c r="AM90" s="266">
        <v>45</v>
      </c>
      <c r="AN90" s="266">
        <v>123</v>
      </c>
      <c r="AO90" s="266">
        <v>25</v>
      </c>
      <c r="AP90" s="266">
        <v>34</v>
      </c>
      <c r="AQ90" s="266">
        <v>7</v>
      </c>
      <c r="AR90" s="266">
        <v>38</v>
      </c>
      <c r="AS90" s="266">
        <v>41</v>
      </c>
      <c r="AT90" s="266">
        <v>131</v>
      </c>
      <c r="AU90" s="266">
        <v>181</v>
      </c>
      <c r="AV90" s="266">
        <v>315</v>
      </c>
      <c r="AW90" s="266">
        <v>355</v>
      </c>
      <c r="AX90" s="266">
        <v>11</v>
      </c>
      <c r="AY90" s="266">
        <v>11</v>
      </c>
      <c r="AZ90" s="266">
        <v>195</v>
      </c>
      <c r="BA90" s="266">
        <v>13</v>
      </c>
      <c r="BB90" s="266">
        <v>28</v>
      </c>
      <c r="BC90" s="266">
        <v>14</v>
      </c>
      <c r="BD90" s="266">
        <v>22</v>
      </c>
      <c r="BE90" s="266">
        <v>4</v>
      </c>
      <c r="BF90" s="266">
        <v>80</v>
      </c>
      <c r="BG90" s="266">
        <v>14</v>
      </c>
      <c r="BH90" s="266">
        <v>667</v>
      </c>
      <c r="BI90" s="266">
        <v>5</v>
      </c>
      <c r="BJ90" s="266">
        <v>34</v>
      </c>
      <c r="BK90" s="266">
        <v>90</v>
      </c>
      <c r="BL90" s="266">
        <v>54</v>
      </c>
      <c r="BM90" s="266">
        <v>73</v>
      </c>
      <c r="BN90" s="266">
        <v>246</v>
      </c>
      <c r="BO90" s="266">
        <v>132</v>
      </c>
      <c r="BP90" s="266">
        <v>459</v>
      </c>
      <c r="BQ90" s="266">
        <v>303</v>
      </c>
      <c r="BR90" s="266">
        <v>188</v>
      </c>
      <c r="BS90" s="266">
        <v>1150</v>
      </c>
      <c r="BT90" s="266">
        <v>977</v>
      </c>
      <c r="BU90" s="266">
        <v>265</v>
      </c>
      <c r="BV90" s="266">
        <v>241</v>
      </c>
      <c r="BW90" s="266">
        <v>4838</v>
      </c>
      <c r="BX90" s="266">
        <v>3788</v>
      </c>
      <c r="BY90" s="266">
        <v>12203</v>
      </c>
      <c r="BZ90" s="266">
        <v>335</v>
      </c>
      <c r="CA90" s="266">
        <v>637</v>
      </c>
      <c r="CB90" s="266">
        <v>0</v>
      </c>
      <c r="CC90" s="266">
        <v>288</v>
      </c>
      <c r="CD90" s="266">
        <v>135</v>
      </c>
      <c r="CE90" s="266">
        <v>0</v>
      </c>
      <c r="CF90" s="266">
        <v>396</v>
      </c>
      <c r="CG90" s="266">
        <v>76</v>
      </c>
      <c r="CH90" s="266">
        <v>140</v>
      </c>
      <c r="CI90" s="266">
        <v>586</v>
      </c>
      <c r="CJ90" s="266">
        <v>1689</v>
      </c>
      <c r="CK90" s="266">
        <v>7053</v>
      </c>
      <c r="CL90" s="266">
        <v>466</v>
      </c>
      <c r="CM90" s="266">
        <v>895</v>
      </c>
      <c r="CN90" s="266">
        <v>170</v>
      </c>
      <c r="CO90" s="266">
        <v>592</v>
      </c>
      <c r="CP90" s="266">
        <v>5387</v>
      </c>
      <c r="CQ90" s="266">
        <v>1168</v>
      </c>
      <c r="CR90" s="266">
        <v>11970</v>
      </c>
      <c r="CS90" s="266">
        <v>849</v>
      </c>
      <c r="CT90" s="266">
        <v>356</v>
      </c>
      <c r="CU90" s="266">
        <v>1067</v>
      </c>
      <c r="CV90" s="266">
        <v>583</v>
      </c>
      <c r="CW90" s="266">
        <v>1153</v>
      </c>
      <c r="CX90" s="266">
        <v>254</v>
      </c>
      <c r="CY90" s="266">
        <v>74</v>
      </c>
      <c r="CZ90" s="266">
        <v>652</v>
      </c>
      <c r="DA90" s="266">
        <v>2448</v>
      </c>
      <c r="DB90" s="266">
        <v>195</v>
      </c>
      <c r="DC90" s="266">
        <v>1393</v>
      </c>
      <c r="DD90" s="266">
        <v>565</v>
      </c>
      <c r="DE90" s="266">
        <v>306</v>
      </c>
      <c r="DF90" s="266">
        <v>897</v>
      </c>
      <c r="DG90" s="266">
        <v>0</v>
      </c>
      <c r="DH90" s="267">
        <v>168</v>
      </c>
      <c r="DI90" s="268">
        <v>71649</v>
      </c>
      <c r="DJ90" s="269">
        <v>853</v>
      </c>
      <c r="DK90" s="266">
        <v>9364</v>
      </c>
      <c r="DL90" s="266">
        <v>0</v>
      </c>
      <c r="DM90" s="266">
        <v>0</v>
      </c>
      <c r="DN90" s="266">
        <v>0</v>
      </c>
      <c r="DO90" s="270">
        <v>0</v>
      </c>
      <c r="DP90" s="268">
        <v>10217</v>
      </c>
      <c r="DQ90" s="271">
        <v>81866</v>
      </c>
      <c r="DR90" s="269">
        <v>3103</v>
      </c>
      <c r="DS90" s="270">
        <v>13720</v>
      </c>
      <c r="DT90" s="272">
        <v>16823</v>
      </c>
      <c r="DU90" s="268">
        <v>27040</v>
      </c>
      <c r="DV90" s="271">
        <v>98689</v>
      </c>
      <c r="DW90" s="269">
        <v>-2308</v>
      </c>
      <c r="DX90" s="270">
        <v>0</v>
      </c>
      <c r="DY90" s="272">
        <v>-2308</v>
      </c>
      <c r="DZ90" s="268">
        <v>24732</v>
      </c>
      <c r="EA90" s="271">
        <v>96381</v>
      </c>
    </row>
    <row r="91" spans="1:131">
      <c r="A91" s="224">
        <v>86</v>
      </c>
      <c r="B91" s="263" t="s">
        <v>578</v>
      </c>
      <c r="C91" s="264" t="s">
        <v>579</v>
      </c>
      <c r="D91" s="265">
        <v>154</v>
      </c>
      <c r="E91" s="266">
        <v>24</v>
      </c>
      <c r="F91" s="266">
        <v>117</v>
      </c>
      <c r="G91" s="266">
        <v>3</v>
      </c>
      <c r="H91" s="266">
        <v>82</v>
      </c>
      <c r="I91" s="266">
        <v>0</v>
      </c>
      <c r="J91" s="266">
        <v>35</v>
      </c>
      <c r="K91" s="266">
        <v>1022</v>
      </c>
      <c r="L91" s="266">
        <v>106</v>
      </c>
      <c r="M91" s="266">
        <v>29</v>
      </c>
      <c r="N91" s="266">
        <v>0</v>
      </c>
      <c r="O91" s="266">
        <v>186</v>
      </c>
      <c r="P91" s="266">
        <v>110</v>
      </c>
      <c r="Q91" s="266">
        <v>83</v>
      </c>
      <c r="R91" s="266">
        <v>128</v>
      </c>
      <c r="S91" s="266">
        <v>116</v>
      </c>
      <c r="T91" s="266">
        <v>218</v>
      </c>
      <c r="U91" s="266">
        <v>459</v>
      </c>
      <c r="V91" s="266">
        <v>6</v>
      </c>
      <c r="W91" s="266">
        <v>24</v>
      </c>
      <c r="X91" s="266">
        <v>9</v>
      </c>
      <c r="Y91" s="266">
        <v>79</v>
      </c>
      <c r="Z91" s="266">
        <v>56</v>
      </c>
      <c r="AA91" s="266">
        <v>14</v>
      </c>
      <c r="AB91" s="266">
        <v>2886</v>
      </c>
      <c r="AC91" s="266">
        <v>337</v>
      </c>
      <c r="AD91" s="266">
        <v>60</v>
      </c>
      <c r="AE91" s="266">
        <v>40</v>
      </c>
      <c r="AF91" s="266">
        <v>895</v>
      </c>
      <c r="AG91" s="266">
        <v>338</v>
      </c>
      <c r="AH91" s="266">
        <v>11</v>
      </c>
      <c r="AI91" s="266">
        <v>82</v>
      </c>
      <c r="AJ91" s="266">
        <v>70</v>
      </c>
      <c r="AK91" s="266">
        <v>216</v>
      </c>
      <c r="AL91" s="266">
        <v>174</v>
      </c>
      <c r="AM91" s="266">
        <v>173</v>
      </c>
      <c r="AN91" s="266">
        <v>382</v>
      </c>
      <c r="AO91" s="266">
        <v>135</v>
      </c>
      <c r="AP91" s="266">
        <v>175</v>
      </c>
      <c r="AQ91" s="266">
        <v>21</v>
      </c>
      <c r="AR91" s="266">
        <v>225</v>
      </c>
      <c r="AS91" s="266">
        <v>176</v>
      </c>
      <c r="AT91" s="266">
        <v>725</v>
      </c>
      <c r="AU91" s="266">
        <v>1218</v>
      </c>
      <c r="AV91" s="266">
        <v>2072</v>
      </c>
      <c r="AW91" s="266">
        <v>1177</v>
      </c>
      <c r="AX91" s="266">
        <v>85</v>
      </c>
      <c r="AY91" s="266">
        <v>82</v>
      </c>
      <c r="AZ91" s="266">
        <v>1116</v>
      </c>
      <c r="BA91" s="266">
        <v>92</v>
      </c>
      <c r="BB91" s="266">
        <v>163</v>
      </c>
      <c r="BC91" s="266">
        <v>86</v>
      </c>
      <c r="BD91" s="266">
        <v>145</v>
      </c>
      <c r="BE91" s="266">
        <v>29</v>
      </c>
      <c r="BF91" s="266">
        <v>839</v>
      </c>
      <c r="BG91" s="266">
        <v>75</v>
      </c>
      <c r="BH91" s="266">
        <v>4439</v>
      </c>
      <c r="BI91" s="266">
        <v>36</v>
      </c>
      <c r="BJ91" s="266">
        <v>217</v>
      </c>
      <c r="BK91" s="266">
        <v>194</v>
      </c>
      <c r="BL91" s="266">
        <v>318</v>
      </c>
      <c r="BM91" s="266">
        <v>21</v>
      </c>
      <c r="BN91" s="266">
        <v>544</v>
      </c>
      <c r="BO91" s="266">
        <v>262</v>
      </c>
      <c r="BP91" s="266">
        <v>7870</v>
      </c>
      <c r="BQ91" s="266">
        <v>2674</v>
      </c>
      <c r="BR91" s="266">
        <v>1634</v>
      </c>
      <c r="BS91" s="266">
        <v>440</v>
      </c>
      <c r="BT91" s="266">
        <v>311</v>
      </c>
      <c r="BU91" s="266">
        <v>477</v>
      </c>
      <c r="BV91" s="266">
        <v>1084</v>
      </c>
      <c r="BW91" s="266">
        <v>57712</v>
      </c>
      <c r="BX91" s="266">
        <v>29198</v>
      </c>
      <c r="BY91" s="266">
        <v>21226</v>
      </c>
      <c r="BZ91" s="266">
        <v>3740</v>
      </c>
      <c r="CA91" s="266">
        <v>3762</v>
      </c>
      <c r="CB91" s="266">
        <v>0</v>
      </c>
      <c r="CC91" s="266">
        <v>1380</v>
      </c>
      <c r="CD91" s="266">
        <v>2225</v>
      </c>
      <c r="CE91" s="266">
        <v>0</v>
      </c>
      <c r="CF91" s="266">
        <v>3421</v>
      </c>
      <c r="CG91" s="266">
        <v>292</v>
      </c>
      <c r="CH91" s="266">
        <v>187</v>
      </c>
      <c r="CI91" s="266">
        <v>888</v>
      </c>
      <c r="CJ91" s="266">
        <v>301</v>
      </c>
      <c r="CK91" s="266">
        <v>164715</v>
      </c>
      <c r="CL91" s="266">
        <v>11136</v>
      </c>
      <c r="CM91" s="266">
        <v>3593</v>
      </c>
      <c r="CN91" s="266">
        <v>2986</v>
      </c>
      <c r="CO91" s="266">
        <v>3248</v>
      </c>
      <c r="CP91" s="266">
        <v>9391</v>
      </c>
      <c r="CQ91" s="266">
        <v>683</v>
      </c>
      <c r="CR91" s="266">
        <v>32845</v>
      </c>
      <c r="CS91" s="266">
        <v>4531</v>
      </c>
      <c r="CT91" s="266">
        <v>436</v>
      </c>
      <c r="CU91" s="266">
        <v>2092</v>
      </c>
      <c r="CV91" s="266">
        <v>969</v>
      </c>
      <c r="CW91" s="266">
        <v>2701</v>
      </c>
      <c r="CX91" s="266">
        <v>602</v>
      </c>
      <c r="CY91" s="266">
        <v>2304</v>
      </c>
      <c r="CZ91" s="266">
        <v>2047</v>
      </c>
      <c r="DA91" s="266">
        <v>8274</v>
      </c>
      <c r="DB91" s="266">
        <v>929</v>
      </c>
      <c r="DC91" s="266">
        <v>8398</v>
      </c>
      <c r="DD91" s="266">
        <v>2994</v>
      </c>
      <c r="DE91" s="266">
        <v>987</v>
      </c>
      <c r="DF91" s="266">
        <v>1365</v>
      </c>
      <c r="DG91" s="266">
        <v>0</v>
      </c>
      <c r="DH91" s="267">
        <v>13596</v>
      </c>
      <c r="DI91" s="268">
        <v>443035</v>
      </c>
      <c r="DJ91" s="269">
        <v>6865</v>
      </c>
      <c r="DK91" s="266">
        <v>550122</v>
      </c>
      <c r="DL91" s="266">
        <v>0</v>
      </c>
      <c r="DM91" s="266">
        <v>0</v>
      </c>
      <c r="DN91" s="266">
        <v>0</v>
      </c>
      <c r="DO91" s="270">
        <v>0</v>
      </c>
      <c r="DP91" s="268">
        <v>556987</v>
      </c>
      <c r="DQ91" s="271">
        <v>1000022</v>
      </c>
      <c r="DR91" s="269">
        <v>5558</v>
      </c>
      <c r="DS91" s="270">
        <v>1435</v>
      </c>
      <c r="DT91" s="272">
        <v>6993</v>
      </c>
      <c r="DU91" s="268">
        <v>563980</v>
      </c>
      <c r="DV91" s="271">
        <v>1007015</v>
      </c>
      <c r="DW91" s="269">
        <v>-10960</v>
      </c>
      <c r="DX91" s="270">
        <v>-64247</v>
      </c>
      <c r="DY91" s="272">
        <v>-75207</v>
      </c>
      <c r="DZ91" s="268">
        <v>488773</v>
      </c>
      <c r="EA91" s="271">
        <v>931808</v>
      </c>
    </row>
    <row r="92" spans="1:131">
      <c r="A92" s="224">
        <v>87</v>
      </c>
      <c r="B92" s="263" t="s">
        <v>580</v>
      </c>
      <c r="C92" s="264" t="s">
        <v>581</v>
      </c>
      <c r="D92" s="265">
        <v>28</v>
      </c>
      <c r="E92" s="266">
        <v>4</v>
      </c>
      <c r="F92" s="266">
        <v>6</v>
      </c>
      <c r="G92" s="266">
        <v>0</v>
      </c>
      <c r="H92" s="266">
        <v>0</v>
      </c>
      <c r="I92" s="266">
        <v>0</v>
      </c>
      <c r="J92" s="266">
        <v>0</v>
      </c>
      <c r="K92" s="266">
        <v>35</v>
      </c>
      <c r="L92" s="266">
        <v>4</v>
      </c>
      <c r="M92" s="266">
        <v>1</v>
      </c>
      <c r="N92" s="266">
        <v>0</v>
      </c>
      <c r="O92" s="266">
        <v>3</v>
      </c>
      <c r="P92" s="266">
        <v>2</v>
      </c>
      <c r="Q92" s="266">
        <v>0</v>
      </c>
      <c r="R92" s="266">
        <v>3</v>
      </c>
      <c r="S92" s="266">
        <v>1</v>
      </c>
      <c r="T92" s="266">
        <v>5</v>
      </c>
      <c r="U92" s="266">
        <v>9</v>
      </c>
      <c r="V92" s="266">
        <v>0</v>
      </c>
      <c r="W92" s="266">
        <v>0</v>
      </c>
      <c r="X92" s="266">
        <v>0</v>
      </c>
      <c r="Y92" s="266">
        <v>0</v>
      </c>
      <c r="Z92" s="266">
        <v>1</v>
      </c>
      <c r="AA92" s="266">
        <v>1</v>
      </c>
      <c r="AB92" s="266">
        <v>1</v>
      </c>
      <c r="AC92" s="266">
        <v>1</v>
      </c>
      <c r="AD92" s="266">
        <v>19</v>
      </c>
      <c r="AE92" s="266">
        <v>0</v>
      </c>
      <c r="AF92" s="266">
        <v>1</v>
      </c>
      <c r="AG92" s="266">
        <v>6</v>
      </c>
      <c r="AH92" s="266">
        <v>0</v>
      </c>
      <c r="AI92" s="266">
        <v>1</v>
      </c>
      <c r="AJ92" s="266">
        <v>2</v>
      </c>
      <c r="AK92" s="266">
        <v>3</v>
      </c>
      <c r="AL92" s="266">
        <v>2</v>
      </c>
      <c r="AM92" s="266">
        <v>10</v>
      </c>
      <c r="AN92" s="266">
        <v>8</v>
      </c>
      <c r="AO92" s="266">
        <v>1</v>
      </c>
      <c r="AP92" s="266">
        <v>8</v>
      </c>
      <c r="AQ92" s="266">
        <v>5</v>
      </c>
      <c r="AR92" s="266">
        <v>14</v>
      </c>
      <c r="AS92" s="266">
        <v>7</v>
      </c>
      <c r="AT92" s="266">
        <v>0</v>
      </c>
      <c r="AU92" s="266">
        <v>17</v>
      </c>
      <c r="AV92" s="266">
        <v>23</v>
      </c>
      <c r="AW92" s="266">
        <v>11</v>
      </c>
      <c r="AX92" s="266">
        <v>2</v>
      </c>
      <c r="AY92" s="266">
        <v>0</v>
      </c>
      <c r="AZ92" s="266">
        <v>42</v>
      </c>
      <c r="BA92" s="266">
        <v>6</v>
      </c>
      <c r="BB92" s="266">
        <v>0</v>
      </c>
      <c r="BC92" s="266">
        <v>0</v>
      </c>
      <c r="BD92" s="266">
        <v>4</v>
      </c>
      <c r="BE92" s="266">
        <v>0</v>
      </c>
      <c r="BF92" s="266">
        <v>63</v>
      </c>
      <c r="BG92" s="266">
        <v>5</v>
      </c>
      <c r="BH92" s="266">
        <v>9</v>
      </c>
      <c r="BI92" s="266">
        <v>2</v>
      </c>
      <c r="BJ92" s="266">
        <v>7</v>
      </c>
      <c r="BK92" s="266">
        <v>5</v>
      </c>
      <c r="BL92" s="266">
        <v>1</v>
      </c>
      <c r="BM92" s="266">
        <v>4</v>
      </c>
      <c r="BN92" s="266">
        <v>81</v>
      </c>
      <c r="BO92" s="266">
        <v>55</v>
      </c>
      <c r="BP92" s="266">
        <v>45</v>
      </c>
      <c r="BQ92" s="266">
        <v>36</v>
      </c>
      <c r="BR92" s="266">
        <v>34</v>
      </c>
      <c r="BS92" s="266">
        <v>4</v>
      </c>
      <c r="BT92" s="266">
        <v>2</v>
      </c>
      <c r="BU92" s="266">
        <v>2</v>
      </c>
      <c r="BV92" s="266">
        <v>66</v>
      </c>
      <c r="BW92" s="266">
        <v>530</v>
      </c>
      <c r="BX92" s="266">
        <v>1318</v>
      </c>
      <c r="BY92" s="266">
        <v>528</v>
      </c>
      <c r="BZ92" s="266">
        <v>111</v>
      </c>
      <c r="CA92" s="266">
        <v>72</v>
      </c>
      <c r="CB92" s="266">
        <v>0</v>
      </c>
      <c r="CC92" s="266">
        <v>102</v>
      </c>
      <c r="CD92" s="266">
        <v>22</v>
      </c>
      <c r="CE92" s="266">
        <v>0</v>
      </c>
      <c r="CF92" s="266">
        <v>32</v>
      </c>
      <c r="CG92" s="266">
        <v>4</v>
      </c>
      <c r="CH92" s="266">
        <v>2</v>
      </c>
      <c r="CI92" s="266">
        <v>215</v>
      </c>
      <c r="CJ92" s="266">
        <v>8</v>
      </c>
      <c r="CK92" s="266">
        <v>67</v>
      </c>
      <c r="CL92" s="266">
        <v>9536</v>
      </c>
      <c r="CM92" s="266">
        <v>19</v>
      </c>
      <c r="CN92" s="266">
        <v>16528</v>
      </c>
      <c r="CO92" s="266">
        <v>291</v>
      </c>
      <c r="CP92" s="266">
        <v>9</v>
      </c>
      <c r="CQ92" s="266">
        <v>120</v>
      </c>
      <c r="CR92" s="266">
        <v>18</v>
      </c>
      <c r="CS92" s="266">
        <v>249</v>
      </c>
      <c r="CT92" s="266">
        <v>12</v>
      </c>
      <c r="CU92" s="266">
        <v>98</v>
      </c>
      <c r="CV92" s="266">
        <v>89</v>
      </c>
      <c r="CW92" s="266">
        <v>71</v>
      </c>
      <c r="CX92" s="266">
        <v>69</v>
      </c>
      <c r="CY92" s="266">
        <v>113413</v>
      </c>
      <c r="CZ92" s="266">
        <v>120</v>
      </c>
      <c r="DA92" s="266">
        <v>120</v>
      </c>
      <c r="DB92" s="266">
        <v>232</v>
      </c>
      <c r="DC92" s="266">
        <v>8188</v>
      </c>
      <c r="DD92" s="266">
        <v>2525</v>
      </c>
      <c r="DE92" s="266">
        <v>666</v>
      </c>
      <c r="DF92" s="266">
        <v>35</v>
      </c>
      <c r="DG92" s="266">
        <v>0</v>
      </c>
      <c r="DH92" s="267">
        <v>164</v>
      </c>
      <c r="DI92" s="268">
        <v>156301</v>
      </c>
      <c r="DJ92" s="269">
        <v>543</v>
      </c>
      <c r="DK92" s="266">
        <v>79856</v>
      </c>
      <c r="DL92" s="266">
        <v>0</v>
      </c>
      <c r="DM92" s="266">
        <v>0</v>
      </c>
      <c r="DN92" s="266">
        <v>0</v>
      </c>
      <c r="DO92" s="270">
        <v>0</v>
      </c>
      <c r="DP92" s="268">
        <v>80399</v>
      </c>
      <c r="DQ92" s="271">
        <v>236700</v>
      </c>
      <c r="DR92" s="269">
        <v>1</v>
      </c>
      <c r="DS92" s="270">
        <v>20120</v>
      </c>
      <c r="DT92" s="272">
        <v>20121</v>
      </c>
      <c r="DU92" s="268">
        <v>100520</v>
      </c>
      <c r="DV92" s="271">
        <v>256821</v>
      </c>
      <c r="DW92" s="269">
        <v>0</v>
      </c>
      <c r="DX92" s="270">
        <v>-50967</v>
      </c>
      <c r="DY92" s="272">
        <v>-50967</v>
      </c>
      <c r="DZ92" s="268">
        <v>49553</v>
      </c>
      <c r="EA92" s="271">
        <v>205854</v>
      </c>
    </row>
    <row r="93" spans="1:131">
      <c r="A93" s="224">
        <v>88</v>
      </c>
      <c r="B93" s="263" t="s">
        <v>582</v>
      </c>
      <c r="C93" s="264" t="s">
        <v>583</v>
      </c>
      <c r="D93" s="265">
        <v>494</v>
      </c>
      <c r="E93" s="266">
        <v>298</v>
      </c>
      <c r="F93" s="266">
        <v>98</v>
      </c>
      <c r="G93" s="266">
        <v>0</v>
      </c>
      <c r="H93" s="266">
        <v>29</v>
      </c>
      <c r="I93" s="266">
        <v>0</v>
      </c>
      <c r="J93" s="266">
        <v>28</v>
      </c>
      <c r="K93" s="266">
        <v>3785</v>
      </c>
      <c r="L93" s="266">
        <v>2054</v>
      </c>
      <c r="M93" s="266">
        <v>378</v>
      </c>
      <c r="N93" s="266">
        <v>0</v>
      </c>
      <c r="O93" s="266">
        <v>241</v>
      </c>
      <c r="P93" s="266">
        <v>348</v>
      </c>
      <c r="Q93" s="266">
        <v>301</v>
      </c>
      <c r="R93" s="266">
        <v>703</v>
      </c>
      <c r="S93" s="266">
        <v>669</v>
      </c>
      <c r="T93" s="266">
        <v>611</v>
      </c>
      <c r="U93" s="266">
        <v>1130</v>
      </c>
      <c r="V93" s="266">
        <v>95</v>
      </c>
      <c r="W93" s="266">
        <v>267</v>
      </c>
      <c r="X93" s="266">
        <v>115</v>
      </c>
      <c r="Y93" s="266">
        <v>980</v>
      </c>
      <c r="Z93" s="266">
        <v>347</v>
      </c>
      <c r="AA93" s="266">
        <v>140</v>
      </c>
      <c r="AB93" s="266">
        <v>3013</v>
      </c>
      <c r="AC93" s="266">
        <v>1720</v>
      </c>
      <c r="AD93" s="266">
        <v>303</v>
      </c>
      <c r="AE93" s="266">
        <v>41</v>
      </c>
      <c r="AF93" s="266">
        <v>5313</v>
      </c>
      <c r="AG93" s="266">
        <v>2568</v>
      </c>
      <c r="AH93" s="266">
        <v>18</v>
      </c>
      <c r="AI93" s="266">
        <v>529</v>
      </c>
      <c r="AJ93" s="266">
        <v>335</v>
      </c>
      <c r="AK93" s="266">
        <v>1639</v>
      </c>
      <c r="AL93" s="266">
        <v>976</v>
      </c>
      <c r="AM93" s="266">
        <v>1654</v>
      </c>
      <c r="AN93" s="266">
        <v>2337</v>
      </c>
      <c r="AO93" s="266">
        <v>1671</v>
      </c>
      <c r="AP93" s="266">
        <v>1511</v>
      </c>
      <c r="AQ93" s="266">
        <v>328</v>
      </c>
      <c r="AR93" s="266">
        <v>1990</v>
      </c>
      <c r="AS93" s="266">
        <v>910</v>
      </c>
      <c r="AT93" s="266">
        <v>1911</v>
      </c>
      <c r="AU93" s="266">
        <v>4515</v>
      </c>
      <c r="AV93" s="266">
        <v>11916</v>
      </c>
      <c r="AW93" s="266">
        <v>7064</v>
      </c>
      <c r="AX93" s="266">
        <v>1630</v>
      </c>
      <c r="AY93" s="266">
        <v>1003</v>
      </c>
      <c r="AZ93" s="266">
        <v>21914</v>
      </c>
      <c r="BA93" s="266">
        <v>37</v>
      </c>
      <c r="BB93" s="266">
        <v>730</v>
      </c>
      <c r="BC93" s="266">
        <v>355</v>
      </c>
      <c r="BD93" s="266">
        <v>1499</v>
      </c>
      <c r="BE93" s="266">
        <v>1939</v>
      </c>
      <c r="BF93" s="266">
        <v>9328</v>
      </c>
      <c r="BG93" s="266">
        <v>400</v>
      </c>
      <c r="BH93" s="266">
        <v>19776</v>
      </c>
      <c r="BI93" s="266">
        <v>187</v>
      </c>
      <c r="BJ93" s="266">
        <v>1158</v>
      </c>
      <c r="BK93" s="266">
        <v>1360</v>
      </c>
      <c r="BL93" s="266">
        <v>1611</v>
      </c>
      <c r="BM93" s="266">
        <v>5</v>
      </c>
      <c r="BN93" s="266">
        <v>1040</v>
      </c>
      <c r="BO93" s="266">
        <v>1444</v>
      </c>
      <c r="BP93" s="266">
        <v>1073</v>
      </c>
      <c r="BQ93" s="266">
        <v>1739</v>
      </c>
      <c r="BR93" s="266">
        <v>1796</v>
      </c>
      <c r="BS93" s="266">
        <v>15060</v>
      </c>
      <c r="BT93" s="266">
        <v>3404</v>
      </c>
      <c r="BU93" s="266">
        <v>11717</v>
      </c>
      <c r="BV93" s="266">
        <v>1272</v>
      </c>
      <c r="BW93" s="266">
        <v>60249</v>
      </c>
      <c r="BX93" s="266">
        <v>53505</v>
      </c>
      <c r="BY93" s="266">
        <v>69005</v>
      </c>
      <c r="BZ93" s="266">
        <v>3054</v>
      </c>
      <c r="CA93" s="266">
        <v>2186</v>
      </c>
      <c r="CB93" s="266">
        <v>0</v>
      </c>
      <c r="CC93" s="266">
        <v>369</v>
      </c>
      <c r="CD93" s="266">
        <v>3514</v>
      </c>
      <c r="CE93" s="266">
        <v>0</v>
      </c>
      <c r="CF93" s="266">
        <v>1740</v>
      </c>
      <c r="CG93" s="266">
        <v>797</v>
      </c>
      <c r="CH93" s="266">
        <v>1336</v>
      </c>
      <c r="CI93" s="266">
        <v>9293</v>
      </c>
      <c r="CJ93" s="266">
        <v>308</v>
      </c>
      <c r="CK93" s="266">
        <v>25763</v>
      </c>
      <c r="CL93" s="266">
        <v>1210</v>
      </c>
      <c r="CM93" s="266">
        <v>25122</v>
      </c>
      <c r="CN93" s="266">
        <v>6139</v>
      </c>
      <c r="CO93" s="266">
        <v>5928</v>
      </c>
      <c r="CP93" s="266">
        <v>19964</v>
      </c>
      <c r="CQ93" s="266">
        <v>4352</v>
      </c>
      <c r="CR93" s="266">
        <v>64636</v>
      </c>
      <c r="CS93" s="266">
        <v>15244</v>
      </c>
      <c r="CT93" s="266">
        <v>1687</v>
      </c>
      <c r="CU93" s="266">
        <v>2253</v>
      </c>
      <c r="CV93" s="266">
        <v>438</v>
      </c>
      <c r="CW93" s="266">
        <v>6361</v>
      </c>
      <c r="CX93" s="266">
        <v>5103</v>
      </c>
      <c r="CY93" s="266">
        <v>2870</v>
      </c>
      <c r="CZ93" s="266">
        <v>1888</v>
      </c>
      <c r="DA93" s="266">
        <v>36178</v>
      </c>
      <c r="DB93" s="266">
        <v>2195</v>
      </c>
      <c r="DC93" s="266">
        <v>2487</v>
      </c>
      <c r="DD93" s="266">
        <v>91</v>
      </c>
      <c r="DE93" s="266">
        <v>3366</v>
      </c>
      <c r="DF93" s="266">
        <v>2940</v>
      </c>
      <c r="DG93" s="266">
        <v>0</v>
      </c>
      <c r="DH93" s="267">
        <v>1120</v>
      </c>
      <c r="DI93" s="268">
        <v>609541</v>
      </c>
      <c r="DJ93" s="269">
        <v>177</v>
      </c>
      <c r="DK93" s="266">
        <v>66473</v>
      </c>
      <c r="DL93" s="266">
        <v>0</v>
      </c>
      <c r="DM93" s="266">
        <v>51903</v>
      </c>
      <c r="DN93" s="266">
        <v>667289</v>
      </c>
      <c r="DO93" s="270">
        <v>478</v>
      </c>
      <c r="DP93" s="268">
        <v>786320</v>
      </c>
      <c r="DQ93" s="271">
        <v>1395861</v>
      </c>
      <c r="DR93" s="269">
        <v>21367</v>
      </c>
      <c r="DS93" s="270">
        <v>0</v>
      </c>
      <c r="DT93" s="272">
        <v>21367</v>
      </c>
      <c r="DU93" s="268">
        <v>807687</v>
      </c>
      <c r="DV93" s="271">
        <v>1417228</v>
      </c>
      <c r="DW93" s="269">
        <v>-121186</v>
      </c>
      <c r="DX93" s="270">
        <v>-344257</v>
      </c>
      <c r="DY93" s="272">
        <v>-465443</v>
      </c>
      <c r="DZ93" s="268">
        <v>342244</v>
      </c>
      <c r="EA93" s="271">
        <v>951785</v>
      </c>
    </row>
    <row r="94" spans="1:131">
      <c r="A94" s="224">
        <v>89</v>
      </c>
      <c r="B94" s="263" t="s">
        <v>584</v>
      </c>
      <c r="C94" s="264" t="s">
        <v>585</v>
      </c>
      <c r="D94" s="265">
        <v>34</v>
      </c>
      <c r="E94" s="266">
        <v>6</v>
      </c>
      <c r="F94" s="266">
        <v>27</v>
      </c>
      <c r="G94" s="266">
        <v>0</v>
      </c>
      <c r="H94" s="266">
        <v>3</v>
      </c>
      <c r="I94" s="266">
        <v>0</v>
      </c>
      <c r="J94" s="266">
        <v>4</v>
      </c>
      <c r="K94" s="266">
        <v>769</v>
      </c>
      <c r="L94" s="266">
        <v>85</v>
      </c>
      <c r="M94" s="266">
        <v>26</v>
      </c>
      <c r="N94" s="266">
        <v>0</v>
      </c>
      <c r="O94" s="266">
        <v>10</v>
      </c>
      <c r="P94" s="266">
        <v>13</v>
      </c>
      <c r="Q94" s="266">
        <v>9</v>
      </c>
      <c r="R94" s="266">
        <v>11</v>
      </c>
      <c r="S94" s="266">
        <v>361</v>
      </c>
      <c r="T94" s="266">
        <v>127</v>
      </c>
      <c r="U94" s="266">
        <v>31</v>
      </c>
      <c r="V94" s="266">
        <v>10</v>
      </c>
      <c r="W94" s="266">
        <v>22</v>
      </c>
      <c r="X94" s="266">
        <v>37</v>
      </c>
      <c r="Y94" s="266">
        <v>58</v>
      </c>
      <c r="Z94" s="266">
        <v>113</v>
      </c>
      <c r="AA94" s="266">
        <v>27</v>
      </c>
      <c r="AB94" s="266">
        <v>543</v>
      </c>
      <c r="AC94" s="266">
        <v>160</v>
      </c>
      <c r="AD94" s="266">
        <v>84</v>
      </c>
      <c r="AE94" s="266">
        <v>1</v>
      </c>
      <c r="AF94" s="266">
        <v>542</v>
      </c>
      <c r="AG94" s="266">
        <v>69</v>
      </c>
      <c r="AH94" s="266">
        <v>1</v>
      </c>
      <c r="AI94" s="266">
        <v>15</v>
      </c>
      <c r="AJ94" s="266">
        <v>22</v>
      </c>
      <c r="AK94" s="266">
        <v>8</v>
      </c>
      <c r="AL94" s="266">
        <v>90</v>
      </c>
      <c r="AM94" s="266">
        <v>254</v>
      </c>
      <c r="AN94" s="266">
        <v>678</v>
      </c>
      <c r="AO94" s="266">
        <v>124</v>
      </c>
      <c r="AP94" s="266">
        <v>77</v>
      </c>
      <c r="AQ94" s="266">
        <v>28</v>
      </c>
      <c r="AR94" s="266">
        <v>221</v>
      </c>
      <c r="AS94" s="266">
        <v>36</v>
      </c>
      <c r="AT94" s="266">
        <v>896</v>
      </c>
      <c r="AU94" s="266">
        <v>423</v>
      </c>
      <c r="AV94" s="266">
        <v>247</v>
      </c>
      <c r="AW94" s="266">
        <v>1177</v>
      </c>
      <c r="AX94" s="266">
        <v>249</v>
      </c>
      <c r="AY94" s="266">
        <v>254</v>
      </c>
      <c r="AZ94" s="266">
        <v>519</v>
      </c>
      <c r="BA94" s="266">
        <v>5</v>
      </c>
      <c r="BB94" s="266">
        <v>180</v>
      </c>
      <c r="BC94" s="266">
        <v>65</v>
      </c>
      <c r="BD94" s="266">
        <v>616</v>
      </c>
      <c r="BE94" s="266">
        <v>14</v>
      </c>
      <c r="BF94" s="266">
        <v>1448</v>
      </c>
      <c r="BG94" s="266">
        <v>87</v>
      </c>
      <c r="BH94" s="266">
        <v>1679</v>
      </c>
      <c r="BI94" s="266">
        <v>29</v>
      </c>
      <c r="BJ94" s="266">
        <v>26</v>
      </c>
      <c r="BK94" s="266">
        <v>93</v>
      </c>
      <c r="BL94" s="266">
        <v>77</v>
      </c>
      <c r="BM94" s="266">
        <v>4</v>
      </c>
      <c r="BN94" s="266">
        <v>132</v>
      </c>
      <c r="BO94" s="266">
        <v>50</v>
      </c>
      <c r="BP94" s="266">
        <v>184</v>
      </c>
      <c r="BQ94" s="266">
        <v>12</v>
      </c>
      <c r="BR94" s="266">
        <v>7</v>
      </c>
      <c r="BS94" s="266">
        <v>24</v>
      </c>
      <c r="BT94" s="266">
        <v>15</v>
      </c>
      <c r="BU94" s="266">
        <v>89</v>
      </c>
      <c r="BV94" s="266">
        <v>90</v>
      </c>
      <c r="BW94" s="266">
        <v>11302</v>
      </c>
      <c r="BX94" s="266">
        <v>19048</v>
      </c>
      <c r="BY94" s="266">
        <v>5676</v>
      </c>
      <c r="BZ94" s="266">
        <v>150</v>
      </c>
      <c r="CA94" s="266">
        <v>975</v>
      </c>
      <c r="CB94" s="266">
        <v>0</v>
      </c>
      <c r="CC94" s="266">
        <v>543</v>
      </c>
      <c r="CD94" s="266">
        <v>971</v>
      </c>
      <c r="CE94" s="266">
        <v>0</v>
      </c>
      <c r="CF94" s="266">
        <v>251</v>
      </c>
      <c r="CG94" s="266">
        <v>38</v>
      </c>
      <c r="CH94" s="266">
        <v>113</v>
      </c>
      <c r="CI94" s="266">
        <v>443</v>
      </c>
      <c r="CJ94" s="266">
        <v>152</v>
      </c>
      <c r="CK94" s="266">
        <v>16434</v>
      </c>
      <c r="CL94" s="266">
        <v>2258</v>
      </c>
      <c r="CM94" s="266">
        <v>10707</v>
      </c>
      <c r="CN94" s="266">
        <v>10364</v>
      </c>
      <c r="CO94" s="266">
        <v>1526</v>
      </c>
      <c r="CP94" s="266">
        <v>618</v>
      </c>
      <c r="CQ94" s="266">
        <v>136</v>
      </c>
      <c r="CR94" s="266">
        <v>2657</v>
      </c>
      <c r="CS94" s="266">
        <v>104</v>
      </c>
      <c r="CT94" s="266">
        <v>43</v>
      </c>
      <c r="CU94" s="266">
        <v>195</v>
      </c>
      <c r="CV94" s="266">
        <v>21</v>
      </c>
      <c r="CW94" s="266">
        <v>118</v>
      </c>
      <c r="CX94" s="266">
        <v>373</v>
      </c>
      <c r="CY94" s="266">
        <v>16373</v>
      </c>
      <c r="CZ94" s="266">
        <v>2124</v>
      </c>
      <c r="DA94" s="266">
        <v>23618</v>
      </c>
      <c r="DB94" s="266">
        <v>70</v>
      </c>
      <c r="DC94" s="266">
        <v>302</v>
      </c>
      <c r="DD94" s="266">
        <v>241</v>
      </c>
      <c r="DE94" s="266">
        <v>661</v>
      </c>
      <c r="DF94" s="266">
        <v>223</v>
      </c>
      <c r="DG94" s="266">
        <v>0</v>
      </c>
      <c r="DH94" s="267">
        <v>4135</v>
      </c>
      <c r="DI94" s="268">
        <v>146390</v>
      </c>
      <c r="DJ94" s="269">
        <v>1601</v>
      </c>
      <c r="DK94" s="266">
        <v>47584</v>
      </c>
      <c r="DL94" s="266">
        <v>0</v>
      </c>
      <c r="DM94" s="266">
        <v>0</v>
      </c>
      <c r="DN94" s="266">
        <v>0</v>
      </c>
      <c r="DO94" s="270">
        <v>0</v>
      </c>
      <c r="DP94" s="268">
        <v>49185</v>
      </c>
      <c r="DQ94" s="271">
        <v>195575</v>
      </c>
      <c r="DR94" s="269">
        <v>171</v>
      </c>
      <c r="DS94" s="270">
        <v>0</v>
      </c>
      <c r="DT94" s="272">
        <v>171</v>
      </c>
      <c r="DU94" s="268">
        <v>49356</v>
      </c>
      <c r="DV94" s="271">
        <v>195746</v>
      </c>
      <c r="DW94" s="269">
        <v>-249</v>
      </c>
      <c r="DX94" s="270">
        <v>-106068</v>
      </c>
      <c r="DY94" s="272">
        <v>-106317</v>
      </c>
      <c r="DZ94" s="268">
        <v>-56961</v>
      </c>
      <c r="EA94" s="271">
        <v>89429</v>
      </c>
    </row>
    <row r="95" spans="1:131">
      <c r="A95" s="224">
        <v>90</v>
      </c>
      <c r="B95" s="263" t="s">
        <v>586</v>
      </c>
      <c r="C95" s="264" t="s">
        <v>587</v>
      </c>
      <c r="D95" s="265">
        <v>93</v>
      </c>
      <c r="E95" s="266">
        <v>38</v>
      </c>
      <c r="F95" s="266">
        <v>112</v>
      </c>
      <c r="G95" s="266">
        <v>5</v>
      </c>
      <c r="H95" s="266">
        <v>47</v>
      </c>
      <c r="I95" s="266">
        <v>0</v>
      </c>
      <c r="J95" s="266">
        <v>24</v>
      </c>
      <c r="K95" s="266">
        <v>2431</v>
      </c>
      <c r="L95" s="266">
        <v>351</v>
      </c>
      <c r="M95" s="266">
        <v>123</v>
      </c>
      <c r="N95" s="266">
        <v>0</v>
      </c>
      <c r="O95" s="266">
        <v>247</v>
      </c>
      <c r="P95" s="266">
        <v>375</v>
      </c>
      <c r="Q95" s="266">
        <v>192</v>
      </c>
      <c r="R95" s="266">
        <v>317</v>
      </c>
      <c r="S95" s="266">
        <v>75</v>
      </c>
      <c r="T95" s="266">
        <v>284</v>
      </c>
      <c r="U95" s="266">
        <v>626</v>
      </c>
      <c r="V95" s="266">
        <v>73</v>
      </c>
      <c r="W95" s="266">
        <v>119</v>
      </c>
      <c r="X95" s="266">
        <v>11</v>
      </c>
      <c r="Y95" s="266">
        <v>63</v>
      </c>
      <c r="Z95" s="266">
        <v>66</v>
      </c>
      <c r="AA95" s="266">
        <v>47</v>
      </c>
      <c r="AB95" s="266">
        <v>566</v>
      </c>
      <c r="AC95" s="266">
        <v>378</v>
      </c>
      <c r="AD95" s="266">
        <v>101</v>
      </c>
      <c r="AE95" s="266">
        <v>42</v>
      </c>
      <c r="AF95" s="266">
        <v>1038</v>
      </c>
      <c r="AG95" s="266">
        <v>995</v>
      </c>
      <c r="AH95" s="266">
        <v>31</v>
      </c>
      <c r="AI95" s="266">
        <v>68</v>
      </c>
      <c r="AJ95" s="266">
        <v>64</v>
      </c>
      <c r="AK95" s="266">
        <v>450</v>
      </c>
      <c r="AL95" s="266">
        <v>295</v>
      </c>
      <c r="AM95" s="266">
        <v>367</v>
      </c>
      <c r="AN95" s="266">
        <v>331</v>
      </c>
      <c r="AO95" s="266">
        <v>201</v>
      </c>
      <c r="AP95" s="266">
        <v>246</v>
      </c>
      <c r="AQ95" s="266">
        <v>98</v>
      </c>
      <c r="AR95" s="266">
        <v>498</v>
      </c>
      <c r="AS95" s="266">
        <v>274</v>
      </c>
      <c r="AT95" s="266">
        <v>1154</v>
      </c>
      <c r="AU95" s="266">
        <v>1024</v>
      </c>
      <c r="AV95" s="266">
        <v>2587</v>
      </c>
      <c r="AW95" s="266">
        <v>1447</v>
      </c>
      <c r="AX95" s="266">
        <v>349</v>
      </c>
      <c r="AY95" s="266">
        <v>329</v>
      </c>
      <c r="AZ95" s="266">
        <v>2318</v>
      </c>
      <c r="BA95" s="266">
        <v>171</v>
      </c>
      <c r="BB95" s="266">
        <v>80</v>
      </c>
      <c r="BC95" s="266">
        <v>113</v>
      </c>
      <c r="BD95" s="266">
        <v>358</v>
      </c>
      <c r="BE95" s="266">
        <v>189</v>
      </c>
      <c r="BF95" s="266">
        <v>1788</v>
      </c>
      <c r="BG95" s="266">
        <v>123</v>
      </c>
      <c r="BH95" s="266">
        <v>4879</v>
      </c>
      <c r="BI95" s="266">
        <v>50</v>
      </c>
      <c r="BJ95" s="266">
        <v>357</v>
      </c>
      <c r="BK95" s="266">
        <v>474</v>
      </c>
      <c r="BL95" s="266">
        <v>698</v>
      </c>
      <c r="BM95" s="266">
        <v>122</v>
      </c>
      <c r="BN95" s="266">
        <v>1843</v>
      </c>
      <c r="BO95" s="266">
        <v>1137</v>
      </c>
      <c r="BP95" s="266">
        <v>956</v>
      </c>
      <c r="BQ95" s="266">
        <v>1144</v>
      </c>
      <c r="BR95" s="266">
        <v>678</v>
      </c>
      <c r="BS95" s="266">
        <v>417</v>
      </c>
      <c r="BT95" s="266">
        <v>103</v>
      </c>
      <c r="BU95" s="266">
        <v>535</v>
      </c>
      <c r="BV95" s="266">
        <v>611</v>
      </c>
      <c r="BW95" s="266">
        <v>10065</v>
      </c>
      <c r="BX95" s="266">
        <v>7413</v>
      </c>
      <c r="BY95" s="266">
        <v>6855</v>
      </c>
      <c r="BZ95" s="266">
        <v>1007</v>
      </c>
      <c r="CA95" s="266">
        <v>623</v>
      </c>
      <c r="CB95" s="266">
        <v>0</v>
      </c>
      <c r="CC95" s="266">
        <v>1002</v>
      </c>
      <c r="CD95" s="266">
        <v>2603</v>
      </c>
      <c r="CE95" s="266">
        <v>0</v>
      </c>
      <c r="CF95" s="266">
        <v>362</v>
      </c>
      <c r="CG95" s="266">
        <v>234</v>
      </c>
      <c r="CH95" s="266">
        <v>431</v>
      </c>
      <c r="CI95" s="266">
        <v>944</v>
      </c>
      <c r="CJ95" s="266">
        <v>746</v>
      </c>
      <c r="CK95" s="266">
        <v>9219</v>
      </c>
      <c r="CL95" s="266">
        <v>36547</v>
      </c>
      <c r="CM95" s="266">
        <v>9568</v>
      </c>
      <c r="CN95" s="266">
        <v>620</v>
      </c>
      <c r="CO95" s="266">
        <v>13699</v>
      </c>
      <c r="CP95" s="266">
        <v>9626</v>
      </c>
      <c r="CQ95" s="266">
        <v>3982</v>
      </c>
      <c r="CR95" s="266">
        <v>28746</v>
      </c>
      <c r="CS95" s="266">
        <v>6481</v>
      </c>
      <c r="CT95" s="266">
        <v>179</v>
      </c>
      <c r="CU95" s="266">
        <v>4745</v>
      </c>
      <c r="CV95" s="266">
        <v>1065</v>
      </c>
      <c r="CW95" s="266">
        <v>4878</v>
      </c>
      <c r="CX95" s="266">
        <v>982</v>
      </c>
      <c r="CY95" s="266">
        <v>69253</v>
      </c>
      <c r="CZ95" s="266">
        <v>387</v>
      </c>
      <c r="DA95" s="266">
        <v>13577</v>
      </c>
      <c r="DB95" s="266">
        <v>720</v>
      </c>
      <c r="DC95" s="266">
        <v>2900</v>
      </c>
      <c r="DD95" s="266">
        <v>2229</v>
      </c>
      <c r="DE95" s="266">
        <v>9665</v>
      </c>
      <c r="DF95" s="266">
        <v>1587</v>
      </c>
      <c r="DG95" s="266">
        <v>0</v>
      </c>
      <c r="DH95" s="267">
        <v>1777</v>
      </c>
      <c r="DI95" s="268">
        <v>302513</v>
      </c>
      <c r="DJ95" s="269">
        <v>3772</v>
      </c>
      <c r="DK95" s="266">
        <v>71422</v>
      </c>
      <c r="DL95" s="266">
        <v>1252</v>
      </c>
      <c r="DM95" s="266">
        <v>0</v>
      </c>
      <c r="DN95" s="266">
        <v>2549</v>
      </c>
      <c r="DO95" s="270">
        <v>-2111</v>
      </c>
      <c r="DP95" s="268">
        <v>76884</v>
      </c>
      <c r="DQ95" s="271">
        <v>379397</v>
      </c>
      <c r="DR95" s="269">
        <v>7035</v>
      </c>
      <c r="DS95" s="270">
        <v>0</v>
      </c>
      <c r="DT95" s="272">
        <v>7035</v>
      </c>
      <c r="DU95" s="268">
        <v>83919</v>
      </c>
      <c r="DV95" s="271">
        <v>386432</v>
      </c>
      <c r="DW95" s="269">
        <v>-15398</v>
      </c>
      <c r="DX95" s="270">
        <v>-135000</v>
      </c>
      <c r="DY95" s="272">
        <v>-150398</v>
      </c>
      <c r="DZ95" s="268">
        <v>-66479</v>
      </c>
      <c r="EA95" s="271">
        <v>236034</v>
      </c>
    </row>
    <row r="96" spans="1:131">
      <c r="A96" s="224">
        <v>91</v>
      </c>
      <c r="B96" s="263" t="s">
        <v>588</v>
      </c>
      <c r="C96" s="264" t="s">
        <v>589</v>
      </c>
      <c r="D96" s="265">
        <v>0</v>
      </c>
      <c r="E96" s="266">
        <v>0</v>
      </c>
      <c r="F96" s="266">
        <v>0</v>
      </c>
      <c r="G96" s="266">
        <v>0</v>
      </c>
      <c r="H96" s="266">
        <v>0</v>
      </c>
      <c r="I96" s="266">
        <v>0</v>
      </c>
      <c r="J96" s="266">
        <v>0</v>
      </c>
      <c r="K96" s="266">
        <v>0</v>
      </c>
      <c r="L96" s="266">
        <v>0</v>
      </c>
      <c r="M96" s="266">
        <v>0</v>
      </c>
      <c r="N96" s="266">
        <v>0</v>
      </c>
      <c r="O96" s="266">
        <v>0</v>
      </c>
      <c r="P96" s="266">
        <v>0</v>
      </c>
      <c r="Q96" s="266">
        <v>0</v>
      </c>
      <c r="R96" s="266">
        <v>0</v>
      </c>
      <c r="S96" s="266">
        <v>0</v>
      </c>
      <c r="T96" s="266">
        <v>0</v>
      </c>
      <c r="U96" s="266">
        <v>0</v>
      </c>
      <c r="V96" s="266">
        <v>0</v>
      </c>
      <c r="W96" s="266">
        <v>0</v>
      </c>
      <c r="X96" s="266">
        <v>0</v>
      </c>
      <c r="Y96" s="266">
        <v>0</v>
      </c>
      <c r="Z96" s="266">
        <v>0</v>
      </c>
      <c r="AA96" s="266">
        <v>0</v>
      </c>
      <c r="AB96" s="266">
        <v>0</v>
      </c>
      <c r="AC96" s="266">
        <v>0</v>
      </c>
      <c r="AD96" s="266">
        <v>0</v>
      </c>
      <c r="AE96" s="266">
        <v>0</v>
      </c>
      <c r="AF96" s="266">
        <v>0</v>
      </c>
      <c r="AG96" s="266">
        <v>0</v>
      </c>
      <c r="AH96" s="266">
        <v>0</v>
      </c>
      <c r="AI96" s="266">
        <v>0</v>
      </c>
      <c r="AJ96" s="266">
        <v>0</v>
      </c>
      <c r="AK96" s="266">
        <v>0</v>
      </c>
      <c r="AL96" s="266">
        <v>0</v>
      </c>
      <c r="AM96" s="266">
        <v>0</v>
      </c>
      <c r="AN96" s="266">
        <v>0</v>
      </c>
      <c r="AO96" s="266">
        <v>0</v>
      </c>
      <c r="AP96" s="266">
        <v>0</v>
      </c>
      <c r="AQ96" s="266">
        <v>0</v>
      </c>
      <c r="AR96" s="266">
        <v>0</v>
      </c>
      <c r="AS96" s="266">
        <v>0</v>
      </c>
      <c r="AT96" s="266">
        <v>0</v>
      </c>
      <c r="AU96" s="266">
        <v>0</v>
      </c>
      <c r="AV96" s="266">
        <v>0</v>
      </c>
      <c r="AW96" s="266">
        <v>0</v>
      </c>
      <c r="AX96" s="266">
        <v>0</v>
      </c>
      <c r="AY96" s="266">
        <v>0</v>
      </c>
      <c r="AZ96" s="266">
        <v>0</v>
      </c>
      <c r="BA96" s="266">
        <v>0</v>
      </c>
      <c r="BB96" s="266">
        <v>0</v>
      </c>
      <c r="BC96" s="266">
        <v>0</v>
      </c>
      <c r="BD96" s="266">
        <v>0</v>
      </c>
      <c r="BE96" s="266">
        <v>0</v>
      </c>
      <c r="BF96" s="266">
        <v>0</v>
      </c>
      <c r="BG96" s="266">
        <v>0</v>
      </c>
      <c r="BH96" s="266">
        <v>0</v>
      </c>
      <c r="BI96" s="266">
        <v>0</v>
      </c>
      <c r="BJ96" s="266">
        <v>0</v>
      </c>
      <c r="BK96" s="266">
        <v>0</v>
      </c>
      <c r="BL96" s="266">
        <v>0</v>
      </c>
      <c r="BM96" s="266">
        <v>0</v>
      </c>
      <c r="BN96" s="266">
        <v>0</v>
      </c>
      <c r="BO96" s="266">
        <v>0</v>
      </c>
      <c r="BP96" s="266">
        <v>0</v>
      </c>
      <c r="BQ96" s="266">
        <v>0</v>
      </c>
      <c r="BR96" s="266">
        <v>0</v>
      </c>
      <c r="BS96" s="266">
        <v>0</v>
      </c>
      <c r="BT96" s="266">
        <v>0</v>
      </c>
      <c r="BU96" s="266">
        <v>0</v>
      </c>
      <c r="BV96" s="266">
        <v>0</v>
      </c>
      <c r="BW96" s="266">
        <v>0</v>
      </c>
      <c r="BX96" s="266">
        <v>0</v>
      </c>
      <c r="BY96" s="266">
        <v>0</v>
      </c>
      <c r="BZ96" s="266">
        <v>0</v>
      </c>
      <c r="CA96" s="266">
        <v>0</v>
      </c>
      <c r="CB96" s="266">
        <v>0</v>
      </c>
      <c r="CC96" s="266">
        <v>0</v>
      </c>
      <c r="CD96" s="266">
        <v>0</v>
      </c>
      <c r="CE96" s="266">
        <v>0</v>
      </c>
      <c r="CF96" s="266">
        <v>0</v>
      </c>
      <c r="CG96" s="266">
        <v>0</v>
      </c>
      <c r="CH96" s="266">
        <v>0</v>
      </c>
      <c r="CI96" s="266">
        <v>0</v>
      </c>
      <c r="CJ96" s="266">
        <v>0</v>
      </c>
      <c r="CK96" s="266">
        <v>0</v>
      </c>
      <c r="CL96" s="266">
        <v>0</v>
      </c>
      <c r="CM96" s="266">
        <v>0</v>
      </c>
      <c r="CN96" s="266">
        <v>0</v>
      </c>
      <c r="CO96" s="266">
        <v>0</v>
      </c>
      <c r="CP96" s="266">
        <v>0</v>
      </c>
      <c r="CQ96" s="266">
        <v>0</v>
      </c>
      <c r="CR96" s="266">
        <v>0</v>
      </c>
      <c r="CS96" s="266">
        <v>0</v>
      </c>
      <c r="CT96" s="266">
        <v>0</v>
      </c>
      <c r="CU96" s="266">
        <v>0</v>
      </c>
      <c r="CV96" s="266">
        <v>0</v>
      </c>
      <c r="CW96" s="266">
        <v>0</v>
      </c>
      <c r="CX96" s="266">
        <v>0</v>
      </c>
      <c r="CY96" s="266">
        <v>0</v>
      </c>
      <c r="CZ96" s="266">
        <v>0</v>
      </c>
      <c r="DA96" s="266">
        <v>0</v>
      </c>
      <c r="DB96" s="266">
        <v>0</v>
      </c>
      <c r="DC96" s="266">
        <v>0</v>
      </c>
      <c r="DD96" s="266">
        <v>0</v>
      </c>
      <c r="DE96" s="266">
        <v>0</v>
      </c>
      <c r="DF96" s="266">
        <v>0</v>
      </c>
      <c r="DG96" s="266">
        <v>0</v>
      </c>
      <c r="DH96" s="267">
        <v>67882</v>
      </c>
      <c r="DI96" s="268">
        <v>67882</v>
      </c>
      <c r="DJ96" s="269">
        <v>0</v>
      </c>
      <c r="DK96" s="266">
        <v>77781</v>
      </c>
      <c r="DL96" s="266">
        <v>1221277</v>
      </c>
      <c r="DM96" s="266">
        <v>0</v>
      </c>
      <c r="DN96" s="266">
        <v>0</v>
      </c>
      <c r="DO96" s="270">
        <v>0</v>
      </c>
      <c r="DP96" s="268">
        <v>1299058</v>
      </c>
      <c r="DQ96" s="271">
        <v>1366940</v>
      </c>
      <c r="DR96" s="269">
        <v>0</v>
      </c>
      <c r="DS96" s="270">
        <v>0</v>
      </c>
      <c r="DT96" s="272">
        <v>0</v>
      </c>
      <c r="DU96" s="268">
        <v>1299058</v>
      </c>
      <c r="DV96" s="271">
        <v>1366940</v>
      </c>
      <c r="DW96" s="269">
        <v>0</v>
      </c>
      <c r="DX96" s="270">
        <v>0</v>
      </c>
      <c r="DY96" s="272">
        <v>0</v>
      </c>
      <c r="DZ96" s="268">
        <v>1299058</v>
      </c>
      <c r="EA96" s="271">
        <v>1366940</v>
      </c>
    </row>
    <row r="97" spans="1:131">
      <c r="A97" s="224">
        <v>92</v>
      </c>
      <c r="B97" s="263" t="s">
        <v>590</v>
      </c>
      <c r="C97" s="264" t="s">
        <v>591</v>
      </c>
      <c r="D97" s="265">
        <v>0</v>
      </c>
      <c r="E97" s="266">
        <v>0</v>
      </c>
      <c r="F97" s="266">
        <v>24</v>
      </c>
      <c r="G97" s="266">
        <v>1</v>
      </c>
      <c r="H97" s="266">
        <v>0</v>
      </c>
      <c r="I97" s="266">
        <v>0</v>
      </c>
      <c r="J97" s="266">
        <v>7</v>
      </c>
      <c r="K97" s="266">
        <v>558</v>
      </c>
      <c r="L97" s="266">
        <v>14</v>
      </c>
      <c r="M97" s="266">
        <v>34</v>
      </c>
      <c r="N97" s="266">
        <v>0</v>
      </c>
      <c r="O97" s="266">
        <v>1</v>
      </c>
      <c r="P97" s="266">
        <v>2</v>
      </c>
      <c r="Q97" s="266">
        <v>10</v>
      </c>
      <c r="R97" s="266">
        <v>48</v>
      </c>
      <c r="S97" s="266">
        <v>32</v>
      </c>
      <c r="T97" s="266">
        <v>14</v>
      </c>
      <c r="U97" s="266">
        <v>5</v>
      </c>
      <c r="V97" s="266">
        <v>1</v>
      </c>
      <c r="W97" s="266">
        <v>13</v>
      </c>
      <c r="X97" s="266">
        <v>18</v>
      </c>
      <c r="Y97" s="266">
        <v>41</v>
      </c>
      <c r="Z97" s="266">
        <v>52</v>
      </c>
      <c r="AA97" s="266">
        <v>17</v>
      </c>
      <c r="AB97" s="266">
        <v>62</v>
      </c>
      <c r="AC97" s="266">
        <v>159</v>
      </c>
      <c r="AD97" s="266">
        <v>6</v>
      </c>
      <c r="AE97" s="266">
        <v>0</v>
      </c>
      <c r="AF97" s="266">
        <v>205</v>
      </c>
      <c r="AG97" s="266">
        <v>22</v>
      </c>
      <c r="AH97" s="266">
        <v>0</v>
      </c>
      <c r="AI97" s="266">
        <v>38</v>
      </c>
      <c r="AJ97" s="266">
        <v>25</v>
      </c>
      <c r="AK97" s="266">
        <v>281</v>
      </c>
      <c r="AL97" s="266">
        <v>37</v>
      </c>
      <c r="AM97" s="266">
        <v>10</v>
      </c>
      <c r="AN97" s="266">
        <v>89</v>
      </c>
      <c r="AO97" s="266">
        <v>199</v>
      </c>
      <c r="AP97" s="266">
        <v>0</v>
      </c>
      <c r="AQ97" s="266">
        <v>0</v>
      </c>
      <c r="AR97" s="266">
        <v>41</v>
      </c>
      <c r="AS97" s="266">
        <v>207</v>
      </c>
      <c r="AT97" s="266">
        <v>159</v>
      </c>
      <c r="AU97" s="266">
        <v>773</v>
      </c>
      <c r="AV97" s="266">
        <v>587</v>
      </c>
      <c r="AW97" s="266">
        <v>420</v>
      </c>
      <c r="AX97" s="266">
        <v>225</v>
      </c>
      <c r="AY97" s="266">
        <v>232</v>
      </c>
      <c r="AZ97" s="266">
        <v>1499</v>
      </c>
      <c r="BA97" s="266">
        <v>276</v>
      </c>
      <c r="BB97" s="266">
        <v>47</v>
      </c>
      <c r="BC97" s="266">
        <v>33</v>
      </c>
      <c r="BD97" s="266">
        <v>432</v>
      </c>
      <c r="BE97" s="266">
        <v>28</v>
      </c>
      <c r="BF97" s="266">
        <v>604</v>
      </c>
      <c r="BG97" s="266">
        <v>62</v>
      </c>
      <c r="BH97" s="266">
        <v>1969</v>
      </c>
      <c r="BI97" s="266">
        <v>61</v>
      </c>
      <c r="BJ97" s="266">
        <v>34</v>
      </c>
      <c r="BK97" s="266">
        <v>59</v>
      </c>
      <c r="BL97" s="266">
        <v>25</v>
      </c>
      <c r="BM97" s="266">
        <v>3</v>
      </c>
      <c r="BN97" s="266">
        <v>206</v>
      </c>
      <c r="BO97" s="266">
        <v>124</v>
      </c>
      <c r="BP97" s="266">
        <v>14</v>
      </c>
      <c r="BQ97" s="266">
        <v>80</v>
      </c>
      <c r="BR97" s="266">
        <v>65</v>
      </c>
      <c r="BS97" s="266">
        <v>755</v>
      </c>
      <c r="BT97" s="266">
        <v>176</v>
      </c>
      <c r="BU97" s="266">
        <v>27</v>
      </c>
      <c r="BV97" s="266">
        <v>47</v>
      </c>
      <c r="BW97" s="266">
        <v>736</v>
      </c>
      <c r="BX97" s="266">
        <v>652</v>
      </c>
      <c r="BY97" s="266">
        <v>367</v>
      </c>
      <c r="BZ97" s="266">
        <v>4</v>
      </c>
      <c r="CA97" s="266">
        <v>1</v>
      </c>
      <c r="CB97" s="266">
        <v>0</v>
      </c>
      <c r="CC97" s="266">
        <v>3625</v>
      </c>
      <c r="CD97" s="266">
        <v>246</v>
      </c>
      <c r="CE97" s="266">
        <v>200</v>
      </c>
      <c r="CF97" s="266">
        <v>46</v>
      </c>
      <c r="CG97" s="266">
        <v>9</v>
      </c>
      <c r="CH97" s="266">
        <v>45</v>
      </c>
      <c r="CI97" s="266">
        <v>202</v>
      </c>
      <c r="CJ97" s="266">
        <v>24</v>
      </c>
      <c r="CK97" s="266">
        <v>5186</v>
      </c>
      <c r="CL97" s="266">
        <v>207</v>
      </c>
      <c r="CM97" s="266">
        <v>3859</v>
      </c>
      <c r="CN97" s="266">
        <v>617</v>
      </c>
      <c r="CO97" s="266">
        <v>286</v>
      </c>
      <c r="CP97" s="266">
        <v>97</v>
      </c>
      <c r="CQ97" s="266">
        <v>3</v>
      </c>
      <c r="CR97" s="266">
        <v>0</v>
      </c>
      <c r="CS97" s="266">
        <v>289</v>
      </c>
      <c r="CT97" s="266">
        <v>0</v>
      </c>
      <c r="CU97" s="266">
        <v>23</v>
      </c>
      <c r="CV97" s="266">
        <v>9</v>
      </c>
      <c r="CW97" s="266">
        <v>0</v>
      </c>
      <c r="CX97" s="266">
        <v>208</v>
      </c>
      <c r="CY97" s="266">
        <v>391</v>
      </c>
      <c r="CZ97" s="266">
        <v>1</v>
      </c>
      <c r="DA97" s="266">
        <v>1560</v>
      </c>
      <c r="DB97" s="266">
        <v>37</v>
      </c>
      <c r="DC97" s="266">
        <v>574</v>
      </c>
      <c r="DD97" s="266">
        <v>364</v>
      </c>
      <c r="DE97" s="266">
        <v>86</v>
      </c>
      <c r="DF97" s="266">
        <v>167</v>
      </c>
      <c r="DG97" s="266">
        <v>0</v>
      </c>
      <c r="DH97" s="267">
        <v>43</v>
      </c>
      <c r="DI97" s="268">
        <v>31459</v>
      </c>
      <c r="DJ97" s="269">
        <v>0</v>
      </c>
      <c r="DK97" s="266">
        <v>556353</v>
      </c>
      <c r="DL97" s="266">
        <v>790400</v>
      </c>
      <c r="DM97" s="266">
        <v>0</v>
      </c>
      <c r="DN97" s="266">
        <v>0</v>
      </c>
      <c r="DO97" s="270">
        <v>0</v>
      </c>
      <c r="DP97" s="268">
        <v>1346753</v>
      </c>
      <c r="DQ97" s="271">
        <v>1378212</v>
      </c>
      <c r="DR97" s="269">
        <v>2104</v>
      </c>
      <c r="DS97" s="270">
        <v>57449</v>
      </c>
      <c r="DT97" s="272">
        <v>59553</v>
      </c>
      <c r="DU97" s="268">
        <v>1406306</v>
      </c>
      <c r="DV97" s="271">
        <v>1437765</v>
      </c>
      <c r="DW97" s="269">
        <v>-14055</v>
      </c>
      <c r="DX97" s="270">
        <v>-35774</v>
      </c>
      <c r="DY97" s="272">
        <v>-49829</v>
      </c>
      <c r="DZ97" s="268">
        <v>1356477</v>
      </c>
      <c r="EA97" s="271">
        <v>1387936</v>
      </c>
    </row>
    <row r="98" spans="1:131">
      <c r="A98" s="224">
        <v>93</v>
      </c>
      <c r="B98" s="263">
        <v>632</v>
      </c>
      <c r="C98" s="264" t="s">
        <v>644</v>
      </c>
      <c r="D98" s="265">
        <v>0</v>
      </c>
      <c r="E98" s="266">
        <v>0</v>
      </c>
      <c r="F98" s="266">
        <v>0</v>
      </c>
      <c r="G98" s="266">
        <v>0</v>
      </c>
      <c r="H98" s="266">
        <v>0</v>
      </c>
      <c r="I98" s="266">
        <v>0</v>
      </c>
      <c r="J98" s="266">
        <v>0</v>
      </c>
      <c r="K98" s="266">
        <v>0</v>
      </c>
      <c r="L98" s="266">
        <v>0</v>
      </c>
      <c r="M98" s="266">
        <v>0</v>
      </c>
      <c r="N98" s="266">
        <v>0</v>
      </c>
      <c r="O98" s="266">
        <v>0</v>
      </c>
      <c r="P98" s="266">
        <v>0</v>
      </c>
      <c r="Q98" s="266">
        <v>0</v>
      </c>
      <c r="R98" s="266">
        <v>0</v>
      </c>
      <c r="S98" s="266">
        <v>0</v>
      </c>
      <c r="T98" s="266">
        <v>0</v>
      </c>
      <c r="U98" s="266">
        <v>0</v>
      </c>
      <c r="V98" s="266">
        <v>0</v>
      </c>
      <c r="W98" s="266">
        <v>0</v>
      </c>
      <c r="X98" s="266">
        <v>0</v>
      </c>
      <c r="Y98" s="266">
        <v>0</v>
      </c>
      <c r="Z98" s="266">
        <v>0</v>
      </c>
      <c r="AA98" s="266">
        <v>0</v>
      </c>
      <c r="AB98" s="266">
        <v>0</v>
      </c>
      <c r="AC98" s="266">
        <v>0</v>
      </c>
      <c r="AD98" s="266">
        <v>0</v>
      </c>
      <c r="AE98" s="266">
        <v>0</v>
      </c>
      <c r="AF98" s="266">
        <v>0</v>
      </c>
      <c r="AG98" s="266">
        <v>0</v>
      </c>
      <c r="AH98" s="266">
        <v>0</v>
      </c>
      <c r="AI98" s="266">
        <v>0</v>
      </c>
      <c r="AJ98" s="266">
        <v>0</v>
      </c>
      <c r="AK98" s="266">
        <v>0</v>
      </c>
      <c r="AL98" s="266">
        <v>0</v>
      </c>
      <c r="AM98" s="266">
        <v>0</v>
      </c>
      <c r="AN98" s="266">
        <v>0</v>
      </c>
      <c r="AO98" s="266">
        <v>0</v>
      </c>
      <c r="AP98" s="266">
        <v>0</v>
      </c>
      <c r="AQ98" s="266">
        <v>0</v>
      </c>
      <c r="AR98" s="266">
        <v>0</v>
      </c>
      <c r="AS98" s="266">
        <v>0</v>
      </c>
      <c r="AT98" s="266">
        <v>0</v>
      </c>
      <c r="AU98" s="266">
        <v>0</v>
      </c>
      <c r="AV98" s="266">
        <v>0</v>
      </c>
      <c r="AW98" s="266">
        <v>0</v>
      </c>
      <c r="AX98" s="266">
        <v>0</v>
      </c>
      <c r="AY98" s="266">
        <v>0</v>
      </c>
      <c r="AZ98" s="266">
        <v>0</v>
      </c>
      <c r="BA98" s="266">
        <v>0</v>
      </c>
      <c r="BB98" s="266">
        <v>0</v>
      </c>
      <c r="BC98" s="266">
        <v>0</v>
      </c>
      <c r="BD98" s="266">
        <v>0</v>
      </c>
      <c r="BE98" s="266">
        <v>0</v>
      </c>
      <c r="BF98" s="266">
        <v>0</v>
      </c>
      <c r="BG98" s="266">
        <v>0</v>
      </c>
      <c r="BH98" s="266">
        <v>0</v>
      </c>
      <c r="BI98" s="266">
        <v>0</v>
      </c>
      <c r="BJ98" s="266">
        <v>0</v>
      </c>
      <c r="BK98" s="266">
        <v>0</v>
      </c>
      <c r="BL98" s="266">
        <v>0</v>
      </c>
      <c r="BM98" s="266">
        <v>0</v>
      </c>
      <c r="BN98" s="266">
        <v>0</v>
      </c>
      <c r="BO98" s="266">
        <v>0</v>
      </c>
      <c r="BP98" s="266">
        <v>0</v>
      </c>
      <c r="BQ98" s="266">
        <v>0</v>
      </c>
      <c r="BR98" s="266">
        <v>0</v>
      </c>
      <c r="BS98" s="266">
        <v>0</v>
      </c>
      <c r="BT98" s="266">
        <v>0</v>
      </c>
      <c r="BU98" s="266">
        <v>0</v>
      </c>
      <c r="BV98" s="266">
        <v>0</v>
      </c>
      <c r="BW98" s="266">
        <v>0</v>
      </c>
      <c r="BX98" s="266">
        <v>0</v>
      </c>
      <c r="BY98" s="266">
        <v>0</v>
      </c>
      <c r="BZ98" s="266">
        <v>0</v>
      </c>
      <c r="CA98" s="266">
        <v>0</v>
      </c>
      <c r="CB98" s="266">
        <v>0</v>
      </c>
      <c r="CC98" s="266">
        <v>0</v>
      </c>
      <c r="CD98" s="266">
        <v>0</v>
      </c>
      <c r="CE98" s="266">
        <v>0</v>
      </c>
      <c r="CF98" s="266">
        <v>0</v>
      </c>
      <c r="CG98" s="266">
        <v>0</v>
      </c>
      <c r="CH98" s="266">
        <v>0</v>
      </c>
      <c r="CI98" s="266">
        <v>0</v>
      </c>
      <c r="CJ98" s="266">
        <v>0</v>
      </c>
      <c r="CK98" s="266">
        <v>0</v>
      </c>
      <c r="CL98" s="266">
        <v>0</v>
      </c>
      <c r="CM98" s="266">
        <v>0</v>
      </c>
      <c r="CN98" s="266">
        <v>0</v>
      </c>
      <c r="CO98" s="266">
        <v>0</v>
      </c>
      <c r="CP98" s="266">
        <v>0</v>
      </c>
      <c r="CQ98" s="266">
        <v>0</v>
      </c>
      <c r="CR98" s="266">
        <v>0</v>
      </c>
      <c r="CS98" s="266">
        <v>0</v>
      </c>
      <c r="CT98" s="266">
        <v>0</v>
      </c>
      <c r="CU98" s="266">
        <v>0</v>
      </c>
      <c r="CV98" s="266">
        <v>0</v>
      </c>
      <c r="CW98" s="266">
        <v>0</v>
      </c>
      <c r="CX98" s="266">
        <v>0</v>
      </c>
      <c r="CY98" s="266">
        <v>0</v>
      </c>
      <c r="CZ98" s="266">
        <v>0</v>
      </c>
      <c r="DA98" s="266">
        <v>0</v>
      </c>
      <c r="DB98" s="266">
        <v>0</v>
      </c>
      <c r="DC98" s="266">
        <v>0</v>
      </c>
      <c r="DD98" s="266">
        <v>0</v>
      </c>
      <c r="DE98" s="266">
        <v>0</v>
      </c>
      <c r="DF98" s="266">
        <v>0</v>
      </c>
      <c r="DG98" s="266">
        <v>0</v>
      </c>
      <c r="DH98" s="267">
        <v>0</v>
      </c>
      <c r="DI98" s="268">
        <v>0</v>
      </c>
      <c r="DJ98" s="269">
        <v>0</v>
      </c>
      <c r="DK98" s="266">
        <v>9242</v>
      </c>
      <c r="DL98" s="266">
        <v>60129</v>
      </c>
      <c r="DM98" s="266">
        <v>138953</v>
      </c>
      <c r="DN98" s="266">
        <v>2158710</v>
      </c>
      <c r="DO98" s="270">
        <v>0</v>
      </c>
      <c r="DP98" s="268">
        <v>2367034</v>
      </c>
      <c r="DQ98" s="271">
        <v>2367034</v>
      </c>
      <c r="DR98" s="269">
        <v>83709</v>
      </c>
      <c r="DS98" s="270">
        <v>0</v>
      </c>
      <c r="DT98" s="272">
        <v>83709</v>
      </c>
      <c r="DU98" s="268">
        <v>2450743</v>
      </c>
      <c r="DV98" s="271">
        <v>2450743</v>
      </c>
      <c r="DW98" s="269">
        <v>-262567</v>
      </c>
      <c r="DX98" s="270">
        <v>-407671</v>
      </c>
      <c r="DY98" s="272">
        <v>-670238</v>
      </c>
      <c r="DZ98" s="268">
        <v>1780505</v>
      </c>
      <c r="EA98" s="271">
        <v>1780505</v>
      </c>
    </row>
    <row r="99" spans="1:131">
      <c r="A99" s="224">
        <v>94</v>
      </c>
      <c r="B99" s="263" t="s">
        <v>592</v>
      </c>
      <c r="C99" s="264" t="s">
        <v>593</v>
      </c>
      <c r="D99" s="265">
        <v>0</v>
      </c>
      <c r="E99" s="266">
        <v>0</v>
      </c>
      <c r="F99" s="266">
        <v>0</v>
      </c>
      <c r="G99" s="266">
        <v>0</v>
      </c>
      <c r="H99" s="266">
        <v>0</v>
      </c>
      <c r="I99" s="266">
        <v>0</v>
      </c>
      <c r="J99" s="266">
        <v>0</v>
      </c>
      <c r="K99" s="266">
        <v>0</v>
      </c>
      <c r="L99" s="266">
        <v>0</v>
      </c>
      <c r="M99" s="266">
        <v>0</v>
      </c>
      <c r="N99" s="266">
        <v>0</v>
      </c>
      <c r="O99" s="266">
        <v>0</v>
      </c>
      <c r="P99" s="266">
        <v>0</v>
      </c>
      <c r="Q99" s="266">
        <v>0</v>
      </c>
      <c r="R99" s="266">
        <v>0</v>
      </c>
      <c r="S99" s="266">
        <v>0</v>
      </c>
      <c r="T99" s="266">
        <v>0</v>
      </c>
      <c r="U99" s="266">
        <v>0</v>
      </c>
      <c r="V99" s="266">
        <v>0</v>
      </c>
      <c r="W99" s="266">
        <v>0</v>
      </c>
      <c r="X99" s="266">
        <v>0</v>
      </c>
      <c r="Y99" s="266">
        <v>0</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v>0</v>
      </c>
      <c r="AT99" s="266">
        <v>0</v>
      </c>
      <c r="AU99" s="266">
        <v>0</v>
      </c>
      <c r="AV99" s="266">
        <v>0</v>
      </c>
      <c r="AW99" s="266">
        <v>0</v>
      </c>
      <c r="AX99" s="266">
        <v>0</v>
      </c>
      <c r="AY99" s="266">
        <v>0</v>
      </c>
      <c r="AZ99" s="266">
        <v>0</v>
      </c>
      <c r="BA99" s="266">
        <v>0</v>
      </c>
      <c r="BB99" s="266">
        <v>0</v>
      </c>
      <c r="BC99" s="266">
        <v>0</v>
      </c>
      <c r="BD99" s="266">
        <v>0</v>
      </c>
      <c r="BE99" s="266">
        <v>0</v>
      </c>
      <c r="BF99" s="266">
        <v>0</v>
      </c>
      <c r="BG99" s="266">
        <v>0</v>
      </c>
      <c r="BH99" s="266">
        <v>0</v>
      </c>
      <c r="BI99" s="266">
        <v>0</v>
      </c>
      <c r="BJ99" s="266">
        <v>0</v>
      </c>
      <c r="BK99" s="266">
        <v>0</v>
      </c>
      <c r="BL99" s="266">
        <v>0</v>
      </c>
      <c r="BM99" s="266">
        <v>0</v>
      </c>
      <c r="BN99" s="266">
        <v>0</v>
      </c>
      <c r="BO99" s="266">
        <v>0</v>
      </c>
      <c r="BP99" s="266">
        <v>0</v>
      </c>
      <c r="BQ99" s="266">
        <v>0</v>
      </c>
      <c r="BR99" s="266">
        <v>0</v>
      </c>
      <c r="BS99" s="266">
        <v>0</v>
      </c>
      <c r="BT99" s="266">
        <v>0</v>
      </c>
      <c r="BU99" s="266">
        <v>0</v>
      </c>
      <c r="BV99" s="266">
        <v>0</v>
      </c>
      <c r="BW99" s="266">
        <v>0</v>
      </c>
      <c r="BX99" s="266">
        <v>0</v>
      </c>
      <c r="BY99" s="266">
        <v>0</v>
      </c>
      <c r="BZ99" s="266">
        <v>0</v>
      </c>
      <c r="CA99" s="266">
        <v>0</v>
      </c>
      <c r="CB99" s="266">
        <v>0</v>
      </c>
      <c r="CC99" s="266">
        <v>0</v>
      </c>
      <c r="CD99" s="266">
        <v>0</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18920</v>
      </c>
      <c r="CT99" s="266">
        <v>0</v>
      </c>
      <c r="CU99" s="266">
        <v>0</v>
      </c>
      <c r="CV99" s="266">
        <v>252</v>
      </c>
      <c r="CW99" s="266">
        <v>0</v>
      </c>
      <c r="CX99" s="266">
        <v>0</v>
      </c>
      <c r="CY99" s="266">
        <v>0</v>
      </c>
      <c r="CZ99" s="266">
        <v>0</v>
      </c>
      <c r="DA99" s="266">
        <v>0</v>
      </c>
      <c r="DB99" s="266">
        <v>0</v>
      </c>
      <c r="DC99" s="266">
        <v>0</v>
      </c>
      <c r="DD99" s="266">
        <v>0</v>
      </c>
      <c r="DE99" s="266">
        <v>0</v>
      </c>
      <c r="DF99" s="266">
        <v>0</v>
      </c>
      <c r="DG99" s="266">
        <v>0</v>
      </c>
      <c r="DH99" s="267">
        <v>0</v>
      </c>
      <c r="DI99" s="268">
        <v>19172</v>
      </c>
      <c r="DJ99" s="269">
        <v>14375</v>
      </c>
      <c r="DK99" s="266">
        <v>516024</v>
      </c>
      <c r="DL99" s="266">
        <v>1948445</v>
      </c>
      <c r="DM99" s="266">
        <v>0</v>
      </c>
      <c r="DN99" s="266">
        <v>0</v>
      </c>
      <c r="DO99" s="270">
        <v>0</v>
      </c>
      <c r="DP99" s="268">
        <v>2478844</v>
      </c>
      <c r="DQ99" s="271">
        <v>2498016</v>
      </c>
      <c r="DR99" s="269">
        <v>7</v>
      </c>
      <c r="DS99" s="270">
        <v>20492</v>
      </c>
      <c r="DT99" s="272">
        <v>20499</v>
      </c>
      <c r="DU99" s="268">
        <v>2499343</v>
      </c>
      <c r="DV99" s="271">
        <v>2518515</v>
      </c>
      <c r="DW99" s="269">
        <v>-231</v>
      </c>
      <c r="DX99" s="270">
        <v>-51098</v>
      </c>
      <c r="DY99" s="272">
        <v>-51329</v>
      </c>
      <c r="DZ99" s="268">
        <v>2448014</v>
      </c>
      <c r="EA99" s="271">
        <v>2467186</v>
      </c>
    </row>
    <row r="100" spans="1:131">
      <c r="A100" s="224">
        <v>95</v>
      </c>
      <c r="B100" s="263" t="s">
        <v>594</v>
      </c>
      <c r="C100" s="264" t="s">
        <v>595</v>
      </c>
      <c r="D100" s="265">
        <v>0</v>
      </c>
      <c r="E100" s="266">
        <v>0</v>
      </c>
      <c r="F100" s="266">
        <v>303</v>
      </c>
      <c r="G100" s="266">
        <v>0</v>
      </c>
      <c r="H100" s="266">
        <v>0</v>
      </c>
      <c r="I100" s="266">
        <v>0</v>
      </c>
      <c r="J100" s="266">
        <v>0</v>
      </c>
      <c r="K100" s="266">
        <v>0</v>
      </c>
      <c r="L100" s="266">
        <v>0</v>
      </c>
      <c r="M100" s="266">
        <v>0</v>
      </c>
      <c r="N100" s="266">
        <v>0</v>
      </c>
      <c r="O100" s="266">
        <v>0</v>
      </c>
      <c r="P100" s="266">
        <v>0</v>
      </c>
      <c r="Q100" s="266">
        <v>0</v>
      </c>
      <c r="R100" s="266">
        <v>0</v>
      </c>
      <c r="S100" s="266">
        <v>0</v>
      </c>
      <c r="T100" s="266">
        <v>0</v>
      </c>
      <c r="U100" s="266">
        <v>7</v>
      </c>
      <c r="V100" s="266">
        <v>0</v>
      </c>
      <c r="W100" s="266">
        <v>0</v>
      </c>
      <c r="X100" s="266">
        <v>0</v>
      </c>
      <c r="Y100" s="266">
        <v>0</v>
      </c>
      <c r="Z100" s="266">
        <v>0</v>
      </c>
      <c r="AA100" s="266">
        <v>0</v>
      </c>
      <c r="AB100" s="266">
        <v>13</v>
      </c>
      <c r="AC100" s="266">
        <v>0</v>
      </c>
      <c r="AD100" s="266">
        <v>0</v>
      </c>
      <c r="AE100" s="266">
        <v>0</v>
      </c>
      <c r="AF100" s="266">
        <v>2</v>
      </c>
      <c r="AG100" s="266">
        <v>0</v>
      </c>
      <c r="AH100" s="266">
        <v>0</v>
      </c>
      <c r="AI100" s="266">
        <v>0</v>
      </c>
      <c r="AJ100" s="266">
        <v>0</v>
      </c>
      <c r="AK100" s="266">
        <v>0</v>
      </c>
      <c r="AL100" s="266">
        <v>0</v>
      </c>
      <c r="AM100" s="266">
        <v>0</v>
      </c>
      <c r="AN100" s="266">
        <v>6</v>
      </c>
      <c r="AO100" s="266">
        <v>0</v>
      </c>
      <c r="AP100" s="266">
        <v>0</v>
      </c>
      <c r="AQ100" s="266">
        <v>0</v>
      </c>
      <c r="AR100" s="266">
        <v>0</v>
      </c>
      <c r="AS100" s="266">
        <v>0</v>
      </c>
      <c r="AT100" s="266">
        <v>0</v>
      </c>
      <c r="AU100" s="266">
        <v>0</v>
      </c>
      <c r="AV100" s="266">
        <v>0</v>
      </c>
      <c r="AW100" s="266">
        <v>0</v>
      </c>
      <c r="AX100" s="266">
        <v>0</v>
      </c>
      <c r="AY100" s="266">
        <v>0</v>
      </c>
      <c r="AZ100" s="266">
        <v>0</v>
      </c>
      <c r="BA100" s="266">
        <v>0</v>
      </c>
      <c r="BB100" s="266">
        <v>0</v>
      </c>
      <c r="BC100" s="266">
        <v>0</v>
      </c>
      <c r="BD100" s="266">
        <v>0</v>
      </c>
      <c r="BE100" s="266">
        <v>0</v>
      </c>
      <c r="BF100" s="266">
        <v>0</v>
      </c>
      <c r="BG100" s="266">
        <v>0</v>
      </c>
      <c r="BH100" s="266">
        <v>0</v>
      </c>
      <c r="BI100" s="266">
        <v>0</v>
      </c>
      <c r="BJ100" s="266">
        <v>0</v>
      </c>
      <c r="BK100" s="266">
        <v>0</v>
      </c>
      <c r="BL100" s="266">
        <v>0</v>
      </c>
      <c r="BM100" s="266">
        <v>0</v>
      </c>
      <c r="BN100" s="266">
        <v>0</v>
      </c>
      <c r="BO100" s="266">
        <v>0</v>
      </c>
      <c r="BP100" s="266">
        <v>1</v>
      </c>
      <c r="BQ100" s="266">
        <v>0</v>
      </c>
      <c r="BR100" s="266">
        <v>0</v>
      </c>
      <c r="BS100" s="266">
        <v>5</v>
      </c>
      <c r="BT100" s="266">
        <v>3</v>
      </c>
      <c r="BU100" s="266">
        <v>75</v>
      </c>
      <c r="BV100" s="266">
        <v>0</v>
      </c>
      <c r="BW100" s="266">
        <v>89</v>
      </c>
      <c r="BX100" s="266">
        <v>82</v>
      </c>
      <c r="BY100" s="266">
        <v>269</v>
      </c>
      <c r="BZ100" s="266">
        <v>15</v>
      </c>
      <c r="CA100" s="266">
        <v>15</v>
      </c>
      <c r="CB100" s="266">
        <v>0</v>
      </c>
      <c r="CC100" s="266">
        <v>50</v>
      </c>
      <c r="CD100" s="266">
        <v>4</v>
      </c>
      <c r="CE100" s="266">
        <v>0</v>
      </c>
      <c r="CF100" s="266">
        <v>53</v>
      </c>
      <c r="CG100" s="266">
        <v>0</v>
      </c>
      <c r="CH100" s="266">
        <v>3514</v>
      </c>
      <c r="CI100" s="266">
        <v>408</v>
      </c>
      <c r="CJ100" s="266">
        <v>6</v>
      </c>
      <c r="CK100" s="266">
        <v>1228</v>
      </c>
      <c r="CL100" s="266">
        <v>103</v>
      </c>
      <c r="CM100" s="266">
        <v>42</v>
      </c>
      <c r="CN100" s="266">
        <v>37</v>
      </c>
      <c r="CO100" s="266">
        <v>66</v>
      </c>
      <c r="CP100" s="266">
        <v>31</v>
      </c>
      <c r="CQ100" s="266">
        <v>22</v>
      </c>
      <c r="CR100" s="266">
        <v>55</v>
      </c>
      <c r="CS100" s="266">
        <v>31556</v>
      </c>
      <c r="CT100" s="266">
        <v>5622</v>
      </c>
      <c r="CU100" s="266">
        <v>1478</v>
      </c>
      <c r="CV100" s="266">
        <v>654</v>
      </c>
      <c r="CW100" s="266">
        <v>3</v>
      </c>
      <c r="CX100" s="266">
        <v>0</v>
      </c>
      <c r="CY100" s="266">
        <v>12</v>
      </c>
      <c r="CZ100" s="266">
        <v>0</v>
      </c>
      <c r="DA100" s="266">
        <v>145</v>
      </c>
      <c r="DB100" s="266">
        <v>1</v>
      </c>
      <c r="DC100" s="266">
        <v>135</v>
      </c>
      <c r="DD100" s="266">
        <v>1</v>
      </c>
      <c r="DE100" s="266">
        <v>51</v>
      </c>
      <c r="DF100" s="266">
        <v>26</v>
      </c>
      <c r="DG100" s="266">
        <v>0</v>
      </c>
      <c r="DH100" s="267">
        <v>672</v>
      </c>
      <c r="DI100" s="268">
        <v>46860</v>
      </c>
      <c r="DJ100" s="269">
        <v>30452</v>
      </c>
      <c r="DK100" s="266">
        <v>12459</v>
      </c>
      <c r="DL100" s="266">
        <v>25096</v>
      </c>
      <c r="DM100" s="266">
        <v>0</v>
      </c>
      <c r="DN100" s="266">
        <v>0</v>
      </c>
      <c r="DO100" s="270">
        <v>0</v>
      </c>
      <c r="DP100" s="268">
        <v>68007</v>
      </c>
      <c r="DQ100" s="271">
        <v>114867</v>
      </c>
      <c r="DR100" s="269">
        <v>0</v>
      </c>
      <c r="DS100" s="270">
        <v>1018</v>
      </c>
      <c r="DT100" s="272">
        <v>1018</v>
      </c>
      <c r="DU100" s="268">
        <v>69025</v>
      </c>
      <c r="DV100" s="271">
        <v>115885</v>
      </c>
      <c r="DW100" s="269">
        <v>0</v>
      </c>
      <c r="DX100" s="270">
        <v>-14156</v>
      </c>
      <c r="DY100" s="272">
        <v>-14156</v>
      </c>
      <c r="DZ100" s="268">
        <v>54869</v>
      </c>
      <c r="EA100" s="271">
        <v>101729</v>
      </c>
    </row>
    <row r="101" spans="1:131">
      <c r="A101" s="224">
        <v>96</v>
      </c>
      <c r="B101" s="263" t="s">
        <v>596</v>
      </c>
      <c r="C101" s="264" t="s">
        <v>597</v>
      </c>
      <c r="D101" s="265">
        <v>0</v>
      </c>
      <c r="E101" s="266">
        <v>0</v>
      </c>
      <c r="F101" s="266">
        <v>0</v>
      </c>
      <c r="G101" s="266">
        <v>0</v>
      </c>
      <c r="H101" s="266">
        <v>0</v>
      </c>
      <c r="I101" s="266">
        <v>0</v>
      </c>
      <c r="J101" s="266">
        <v>0</v>
      </c>
      <c r="K101" s="266">
        <v>0</v>
      </c>
      <c r="L101" s="266">
        <v>0</v>
      </c>
      <c r="M101" s="266">
        <v>0</v>
      </c>
      <c r="N101" s="266">
        <v>0</v>
      </c>
      <c r="O101" s="266">
        <v>0</v>
      </c>
      <c r="P101" s="266">
        <v>0</v>
      </c>
      <c r="Q101" s="266">
        <v>0</v>
      </c>
      <c r="R101" s="266">
        <v>0</v>
      </c>
      <c r="S101" s="266">
        <v>0</v>
      </c>
      <c r="T101" s="266">
        <v>0</v>
      </c>
      <c r="U101" s="266">
        <v>0</v>
      </c>
      <c r="V101" s="266">
        <v>0</v>
      </c>
      <c r="W101" s="266">
        <v>0</v>
      </c>
      <c r="X101" s="266">
        <v>0</v>
      </c>
      <c r="Y101" s="266">
        <v>0</v>
      </c>
      <c r="Z101" s="266">
        <v>0</v>
      </c>
      <c r="AA101" s="266">
        <v>0</v>
      </c>
      <c r="AB101" s="266">
        <v>0</v>
      </c>
      <c r="AC101" s="266">
        <v>0</v>
      </c>
      <c r="AD101" s="266">
        <v>0</v>
      </c>
      <c r="AE101" s="266">
        <v>0</v>
      </c>
      <c r="AF101" s="266">
        <v>0</v>
      </c>
      <c r="AG101" s="266">
        <v>0</v>
      </c>
      <c r="AH101" s="266">
        <v>0</v>
      </c>
      <c r="AI101" s="266">
        <v>0</v>
      </c>
      <c r="AJ101" s="266">
        <v>0</v>
      </c>
      <c r="AK101" s="266">
        <v>0</v>
      </c>
      <c r="AL101" s="266">
        <v>0</v>
      </c>
      <c r="AM101" s="266">
        <v>0</v>
      </c>
      <c r="AN101" s="266">
        <v>0</v>
      </c>
      <c r="AO101" s="266">
        <v>0</v>
      </c>
      <c r="AP101" s="266">
        <v>0</v>
      </c>
      <c r="AQ101" s="266">
        <v>0</v>
      </c>
      <c r="AR101" s="266">
        <v>0</v>
      </c>
      <c r="AS101" s="266">
        <v>0</v>
      </c>
      <c r="AT101" s="266">
        <v>0</v>
      </c>
      <c r="AU101" s="266">
        <v>0</v>
      </c>
      <c r="AV101" s="266">
        <v>0</v>
      </c>
      <c r="AW101" s="266">
        <v>0</v>
      </c>
      <c r="AX101" s="266">
        <v>0</v>
      </c>
      <c r="AY101" s="266">
        <v>0</v>
      </c>
      <c r="AZ101" s="266">
        <v>0</v>
      </c>
      <c r="BA101" s="266">
        <v>0</v>
      </c>
      <c r="BB101" s="266">
        <v>0</v>
      </c>
      <c r="BC101" s="266">
        <v>0</v>
      </c>
      <c r="BD101" s="266">
        <v>0</v>
      </c>
      <c r="BE101" s="266">
        <v>0</v>
      </c>
      <c r="BF101" s="266">
        <v>0</v>
      </c>
      <c r="BG101" s="266">
        <v>0</v>
      </c>
      <c r="BH101" s="266">
        <v>0</v>
      </c>
      <c r="BI101" s="266">
        <v>0</v>
      </c>
      <c r="BJ101" s="266">
        <v>0</v>
      </c>
      <c r="BK101" s="266">
        <v>0</v>
      </c>
      <c r="BL101" s="266">
        <v>0</v>
      </c>
      <c r="BM101" s="266">
        <v>0</v>
      </c>
      <c r="BN101" s="266">
        <v>0</v>
      </c>
      <c r="BO101" s="266">
        <v>0</v>
      </c>
      <c r="BP101" s="266">
        <v>0</v>
      </c>
      <c r="BQ101" s="266">
        <v>0</v>
      </c>
      <c r="BR101" s="266">
        <v>0</v>
      </c>
      <c r="BS101" s="266">
        <v>0</v>
      </c>
      <c r="BT101" s="266">
        <v>0</v>
      </c>
      <c r="BU101" s="266">
        <v>0</v>
      </c>
      <c r="BV101" s="266">
        <v>0</v>
      </c>
      <c r="BW101" s="266">
        <v>0</v>
      </c>
      <c r="BX101" s="266">
        <v>0</v>
      </c>
      <c r="BY101" s="266">
        <v>0</v>
      </c>
      <c r="BZ101" s="266">
        <v>0</v>
      </c>
      <c r="CA101" s="266">
        <v>0</v>
      </c>
      <c r="CB101" s="266">
        <v>0</v>
      </c>
      <c r="CC101" s="266">
        <v>0</v>
      </c>
      <c r="CD101" s="266">
        <v>0</v>
      </c>
      <c r="CE101" s="266">
        <v>0</v>
      </c>
      <c r="CF101" s="266">
        <v>0</v>
      </c>
      <c r="CG101" s="266">
        <v>0</v>
      </c>
      <c r="CH101" s="266">
        <v>0</v>
      </c>
      <c r="CI101" s="266">
        <v>0</v>
      </c>
      <c r="CJ101" s="266">
        <v>0</v>
      </c>
      <c r="CK101" s="266">
        <v>0</v>
      </c>
      <c r="CL101" s="266">
        <v>0</v>
      </c>
      <c r="CM101" s="266">
        <v>0</v>
      </c>
      <c r="CN101" s="266">
        <v>0</v>
      </c>
      <c r="CO101" s="266">
        <v>0</v>
      </c>
      <c r="CP101" s="266">
        <v>0</v>
      </c>
      <c r="CQ101" s="266">
        <v>0</v>
      </c>
      <c r="CR101" s="266">
        <v>0</v>
      </c>
      <c r="CS101" s="266">
        <v>0</v>
      </c>
      <c r="CT101" s="266">
        <v>0</v>
      </c>
      <c r="CU101" s="266">
        <v>0</v>
      </c>
      <c r="CV101" s="266">
        <v>0</v>
      </c>
      <c r="CW101" s="266">
        <v>0</v>
      </c>
      <c r="CX101" s="266">
        <v>0</v>
      </c>
      <c r="CY101" s="266">
        <v>0</v>
      </c>
      <c r="CZ101" s="266">
        <v>0</v>
      </c>
      <c r="DA101" s="266">
        <v>0</v>
      </c>
      <c r="DB101" s="266">
        <v>0</v>
      </c>
      <c r="DC101" s="266">
        <v>0</v>
      </c>
      <c r="DD101" s="266">
        <v>0</v>
      </c>
      <c r="DE101" s="266">
        <v>0</v>
      </c>
      <c r="DF101" s="266">
        <v>0</v>
      </c>
      <c r="DG101" s="266">
        <v>0</v>
      </c>
      <c r="DH101" s="267">
        <v>0</v>
      </c>
      <c r="DI101" s="268">
        <v>0</v>
      </c>
      <c r="DJ101" s="269">
        <v>12640</v>
      </c>
      <c r="DK101" s="266">
        <v>335407</v>
      </c>
      <c r="DL101" s="266">
        <v>173832</v>
      </c>
      <c r="DM101" s="266">
        <v>0</v>
      </c>
      <c r="DN101" s="266">
        <v>0</v>
      </c>
      <c r="DO101" s="270">
        <v>0</v>
      </c>
      <c r="DP101" s="268">
        <v>521879</v>
      </c>
      <c r="DQ101" s="271">
        <v>521879</v>
      </c>
      <c r="DR101" s="269">
        <v>0</v>
      </c>
      <c r="DS101" s="270">
        <v>0</v>
      </c>
      <c r="DT101" s="272">
        <v>0</v>
      </c>
      <c r="DU101" s="268">
        <v>521879</v>
      </c>
      <c r="DV101" s="271">
        <v>521879</v>
      </c>
      <c r="DW101" s="269">
        <v>0</v>
      </c>
      <c r="DX101" s="270">
        <v>-37566</v>
      </c>
      <c r="DY101" s="272">
        <v>-37566</v>
      </c>
      <c r="DZ101" s="268">
        <v>484313</v>
      </c>
      <c r="EA101" s="271">
        <v>484313</v>
      </c>
    </row>
    <row r="102" spans="1:131">
      <c r="A102" s="224">
        <v>97</v>
      </c>
      <c r="B102" s="263" t="s">
        <v>598</v>
      </c>
      <c r="C102" s="264" t="s">
        <v>422</v>
      </c>
      <c r="D102" s="265">
        <v>0</v>
      </c>
      <c r="E102" s="266">
        <v>0</v>
      </c>
      <c r="F102" s="266">
        <v>0</v>
      </c>
      <c r="G102" s="266">
        <v>0</v>
      </c>
      <c r="H102" s="266">
        <v>0</v>
      </c>
      <c r="I102" s="266">
        <v>0</v>
      </c>
      <c r="J102" s="266">
        <v>0</v>
      </c>
      <c r="K102" s="266">
        <v>0</v>
      </c>
      <c r="L102" s="266">
        <v>0</v>
      </c>
      <c r="M102" s="266">
        <v>0</v>
      </c>
      <c r="N102" s="266">
        <v>0</v>
      </c>
      <c r="O102" s="266">
        <v>0</v>
      </c>
      <c r="P102" s="266">
        <v>0</v>
      </c>
      <c r="Q102" s="266">
        <v>0</v>
      </c>
      <c r="R102" s="266">
        <v>0</v>
      </c>
      <c r="S102" s="266">
        <v>0</v>
      </c>
      <c r="T102" s="266">
        <v>0</v>
      </c>
      <c r="U102" s="266">
        <v>0</v>
      </c>
      <c r="V102" s="266">
        <v>0</v>
      </c>
      <c r="W102" s="266">
        <v>0</v>
      </c>
      <c r="X102" s="266">
        <v>0</v>
      </c>
      <c r="Y102" s="266">
        <v>0</v>
      </c>
      <c r="Z102" s="266">
        <v>0</v>
      </c>
      <c r="AA102" s="266">
        <v>0</v>
      </c>
      <c r="AB102" s="266">
        <v>0</v>
      </c>
      <c r="AC102" s="266">
        <v>0</v>
      </c>
      <c r="AD102" s="266">
        <v>0</v>
      </c>
      <c r="AE102" s="266">
        <v>0</v>
      </c>
      <c r="AF102" s="266">
        <v>0</v>
      </c>
      <c r="AG102" s="266">
        <v>0</v>
      </c>
      <c r="AH102" s="266">
        <v>0</v>
      </c>
      <c r="AI102" s="266">
        <v>0</v>
      </c>
      <c r="AJ102" s="266">
        <v>0</v>
      </c>
      <c r="AK102" s="266">
        <v>0</v>
      </c>
      <c r="AL102" s="266">
        <v>0</v>
      </c>
      <c r="AM102" s="266">
        <v>0</v>
      </c>
      <c r="AN102" s="266">
        <v>0</v>
      </c>
      <c r="AO102" s="266">
        <v>0</v>
      </c>
      <c r="AP102" s="266">
        <v>0</v>
      </c>
      <c r="AQ102" s="266">
        <v>0</v>
      </c>
      <c r="AR102" s="266">
        <v>0</v>
      </c>
      <c r="AS102" s="266">
        <v>0</v>
      </c>
      <c r="AT102" s="266">
        <v>0</v>
      </c>
      <c r="AU102" s="266">
        <v>0</v>
      </c>
      <c r="AV102" s="266">
        <v>0</v>
      </c>
      <c r="AW102" s="266">
        <v>0</v>
      </c>
      <c r="AX102" s="266">
        <v>0</v>
      </c>
      <c r="AY102" s="266">
        <v>0</v>
      </c>
      <c r="AZ102" s="266">
        <v>0</v>
      </c>
      <c r="BA102" s="266">
        <v>0</v>
      </c>
      <c r="BB102" s="266">
        <v>0</v>
      </c>
      <c r="BC102" s="266">
        <v>0</v>
      </c>
      <c r="BD102" s="266">
        <v>0</v>
      </c>
      <c r="BE102" s="266">
        <v>0</v>
      </c>
      <c r="BF102" s="266">
        <v>0</v>
      </c>
      <c r="BG102" s="266">
        <v>0</v>
      </c>
      <c r="BH102" s="266">
        <v>0</v>
      </c>
      <c r="BI102" s="266">
        <v>0</v>
      </c>
      <c r="BJ102" s="266">
        <v>0</v>
      </c>
      <c r="BK102" s="266">
        <v>0</v>
      </c>
      <c r="BL102" s="266">
        <v>0</v>
      </c>
      <c r="BM102" s="266">
        <v>0</v>
      </c>
      <c r="BN102" s="266">
        <v>0</v>
      </c>
      <c r="BO102" s="266">
        <v>0</v>
      </c>
      <c r="BP102" s="266">
        <v>0</v>
      </c>
      <c r="BQ102" s="266">
        <v>0</v>
      </c>
      <c r="BR102" s="266">
        <v>0</v>
      </c>
      <c r="BS102" s="266">
        <v>0</v>
      </c>
      <c r="BT102" s="266">
        <v>0</v>
      </c>
      <c r="BU102" s="266">
        <v>0</v>
      </c>
      <c r="BV102" s="266">
        <v>0</v>
      </c>
      <c r="BW102" s="266">
        <v>0</v>
      </c>
      <c r="BX102" s="266">
        <v>0</v>
      </c>
      <c r="BY102" s="266">
        <v>0</v>
      </c>
      <c r="BZ102" s="266">
        <v>0</v>
      </c>
      <c r="CA102" s="266">
        <v>0</v>
      </c>
      <c r="CB102" s="266">
        <v>0</v>
      </c>
      <c r="CC102" s="266">
        <v>0</v>
      </c>
      <c r="CD102" s="266">
        <v>0</v>
      </c>
      <c r="CE102" s="266">
        <v>0</v>
      </c>
      <c r="CF102" s="266">
        <v>0</v>
      </c>
      <c r="CG102" s="266">
        <v>0</v>
      </c>
      <c r="CH102" s="266">
        <v>0</v>
      </c>
      <c r="CI102" s="266">
        <v>0</v>
      </c>
      <c r="CJ102" s="266">
        <v>0</v>
      </c>
      <c r="CK102" s="266">
        <v>0</v>
      </c>
      <c r="CL102" s="266">
        <v>0</v>
      </c>
      <c r="CM102" s="266">
        <v>0</v>
      </c>
      <c r="CN102" s="266">
        <v>0</v>
      </c>
      <c r="CO102" s="266">
        <v>0</v>
      </c>
      <c r="CP102" s="266">
        <v>0</v>
      </c>
      <c r="CQ102" s="266">
        <v>0</v>
      </c>
      <c r="CR102" s="266">
        <v>0</v>
      </c>
      <c r="CS102" s="266">
        <v>0</v>
      </c>
      <c r="CT102" s="266">
        <v>0</v>
      </c>
      <c r="CU102" s="266">
        <v>0</v>
      </c>
      <c r="CV102" s="266">
        <v>0</v>
      </c>
      <c r="CW102" s="266">
        <v>0</v>
      </c>
      <c r="CX102" s="266">
        <v>0</v>
      </c>
      <c r="CY102" s="266">
        <v>0</v>
      </c>
      <c r="CZ102" s="266">
        <v>0</v>
      </c>
      <c r="DA102" s="266">
        <v>0</v>
      </c>
      <c r="DB102" s="266">
        <v>0</v>
      </c>
      <c r="DC102" s="266">
        <v>0</v>
      </c>
      <c r="DD102" s="266">
        <v>0</v>
      </c>
      <c r="DE102" s="266">
        <v>0</v>
      </c>
      <c r="DF102" s="266">
        <v>0</v>
      </c>
      <c r="DG102" s="266">
        <v>0</v>
      </c>
      <c r="DH102" s="267">
        <v>0</v>
      </c>
      <c r="DI102" s="268">
        <v>0</v>
      </c>
      <c r="DJ102" s="269">
        <v>0</v>
      </c>
      <c r="DK102" s="266">
        <v>43722</v>
      </c>
      <c r="DL102" s="266">
        <v>424456</v>
      </c>
      <c r="DM102" s="266">
        <v>0</v>
      </c>
      <c r="DN102" s="266">
        <v>0</v>
      </c>
      <c r="DO102" s="270">
        <v>0</v>
      </c>
      <c r="DP102" s="268">
        <v>468178</v>
      </c>
      <c r="DQ102" s="271">
        <v>468178</v>
      </c>
      <c r="DR102" s="269">
        <v>0</v>
      </c>
      <c r="DS102" s="270">
        <v>1008</v>
      </c>
      <c r="DT102" s="272">
        <v>1008</v>
      </c>
      <c r="DU102" s="268">
        <v>469186</v>
      </c>
      <c r="DV102" s="271">
        <v>469186</v>
      </c>
      <c r="DW102" s="269">
        <v>0</v>
      </c>
      <c r="DX102" s="270">
        <v>-1223</v>
      </c>
      <c r="DY102" s="272">
        <v>-1223</v>
      </c>
      <c r="DZ102" s="268">
        <v>467963</v>
      </c>
      <c r="EA102" s="271">
        <v>467963</v>
      </c>
    </row>
    <row r="103" spans="1:131">
      <c r="A103" s="224">
        <v>98</v>
      </c>
      <c r="B103" s="263" t="s">
        <v>599</v>
      </c>
      <c r="C103" s="264" t="s">
        <v>600</v>
      </c>
      <c r="D103" s="265">
        <v>6</v>
      </c>
      <c r="E103" s="266">
        <v>0</v>
      </c>
      <c r="F103" s="266">
        <v>70</v>
      </c>
      <c r="G103" s="266">
        <v>0</v>
      </c>
      <c r="H103" s="266">
        <v>179</v>
      </c>
      <c r="I103" s="266">
        <v>0</v>
      </c>
      <c r="J103" s="266">
        <v>39</v>
      </c>
      <c r="K103" s="266">
        <v>1069</v>
      </c>
      <c r="L103" s="266">
        <v>681</v>
      </c>
      <c r="M103" s="266">
        <v>324</v>
      </c>
      <c r="N103" s="266">
        <v>0</v>
      </c>
      <c r="O103" s="266">
        <v>64</v>
      </c>
      <c r="P103" s="266">
        <v>47</v>
      </c>
      <c r="Q103" s="266">
        <v>123</v>
      </c>
      <c r="R103" s="266">
        <v>390</v>
      </c>
      <c r="S103" s="266">
        <v>134</v>
      </c>
      <c r="T103" s="266">
        <v>226</v>
      </c>
      <c r="U103" s="266">
        <v>198</v>
      </c>
      <c r="V103" s="266">
        <v>15</v>
      </c>
      <c r="W103" s="266">
        <v>377</v>
      </c>
      <c r="X103" s="266">
        <v>20</v>
      </c>
      <c r="Y103" s="266">
        <v>136</v>
      </c>
      <c r="Z103" s="266">
        <v>92</v>
      </c>
      <c r="AA103" s="266">
        <v>20</v>
      </c>
      <c r="AB103" s="266">
        <v>673</v>
      </c>
      <c r="AC103" s="266">
        <v>330</v>
      </c>
      <c r="AD103" s="266">
        <v>109</v>
      </c>
      <c r="AE103" s="266">
        <v>37</v>
      </c>
      <c r="AF103" s="266">
        <v>684</v>
      </c>
      <c r="AG103" s="266">
        <v>386</v>
      </c>
      <c r="AH103" s="266">
        <v>2</v>
      </c>
      <c r="AI103" s="266">
        <v>77</v>
      </c>
      <c r="AJ103" s="266">
        <v>183</v>
      </c>
      <c r="AK103" s="266">
        <v>122</v>
      </c>
      <c r="AL103" s="266">
        <v>79</v>
      </c>
      <c r="AM103" s="266">
        <v>646</v>
      </c>
      <c r="AN103" s="266">
        <v>828</v>
      </c>
      <c r="AO103" s="266">
        <v>324</v>
      </c>
      <c r="AP103" s="266">
        <v>313</v>
      </c>
      <c r="AQ103" s="266">
        <v>50</v>
      </c>
      <c r="AR103" s="266">
        <v>235</v>
      </c>
      <c r="AS103" s="266">
        <v>224</v>
      </c>
      <c r="AT103" s="266">
        <v>640</v>
      </c>
      <c r="AU103" s="266">
        <v>2231</v>
      </c>
      <c r="AV103" s="266">
        <v>3778</v>
      </c>
      <c r="AW103" s="266">
        <v>2626</v>
      </c>
      <c r="AX103" s="266">
        <v>221</v>
      </c>
      <c r="AY103" s="266">
        <v>89</v>
      </c>
      <c r="AZ103" s="266">
        <v>891</v>
      </c>
      <c r="BA103" s="266">
        <v>18</v>
      </c>
      <c r="BB103" s="266">
        <v>46</v>
      </c>
      <c r="BC103" s="266">
        <v>58</v>
      </c>
      <c r="BD103" s="266">
        <v>157</v>
      </c>
      <c r="BE103" s="266">
        <v>25</v>
      </c>
      <c r="BF103" s="266">
        <v>1169</v>
      </c>
      <c r="BG103" s="266">
        <v>101</v>
      </c>
      <c r="BH103" s="266">
        <v>914</v>
      </c>
      <c r="BI103" s="266">
        <v>49</v>
      </c>
      <c r="BJ103" s="266">
        <v>173</v>
      </c>
      <c r="BK103" s="266">
        <v>613</v>
      </c>
      <c r="BL103" s="266">
        <v>306</v>
      </c>
      <c r="BM103" s="266">
        <v>155</v>
      </c>
      <c r="BN103" s="266">
        <v>208</v>
      </c>
      <c r="BO103" s="266">
        <v>672</v>
      </c>
      <c r="BP103" s="266">
        <v>1205</v>
      </c>
      <c r="BQ103" s="266">
        <v>536</v>
      </c>
      <c r="BR103" s="266">
        <v>487</v>
      </c>
      <c r="BS103" s="266">
        <v>1312</v>
      </c>
      <c r="BT103" s="266">
        <v>1544</v>
      </c>
      <c r="BU103" s="266">
        <v>2336</v>
      </c>
      <c r="BV103" s="266">
        <v>631</v>
      </c>
      <c r="BW103" s="266">
        <v>1570</v>
      </c>
      <c r="BX103" s="266">
        <v>2071</v>
      </c>
      <c r="BY103" s="266">
        <v>5615</v>
      </c>
      <c r="BZ103" s="266">
        <v>706</v>
      </c>
      <c r="CA103" s="266">
        <v>791</v>
      </c>
      <c r="CB103" s="266">
        <v>0</v>
      </c>
      <c r="CC103" s="266">
        <v>529</v>
      </c>
      <c r="CD103" s="266">
        <v>1519</v>
      </c>
      <c r="CE103" s="266">
        <v>0</v>
      </c>
      <c r="CF103" s="266">
        <v>583</v>
      </c>
      <c r="CG103" s="266">
        <v>13</v>
      </c>
      <c r="CH103" s="266">
        <v>635</v>
      </c>
      <c r="CI103" s="266">
        <v>990</v>
      </c>
      <c r="CJ103" s="266">
        <v>6</v>
      </c>
      <c r="CK103" s="266">
        <v>968</v>
      </c>
      <c r="CL103" s="266">
        <v>480</v>
      </c>
      <c r="CM103" s="266">
        <v>920</v>
      </c>
      <c r="CN103" s="266">
        <v>84</v>
      </c>
      <c r="CO103" s="266">
        <v>534</v>
      </c>
      <c r="CP103" s="266">
        <v>2</v>
      </c>
      <c r="CQ103" s="266">
        <v>586</v>
      </c>
      <c r="CR103" s="266">
        <v>9045</v>
      </c>
      <c r="CS103" s="266">
        <v>3483</v>
      </c>
      <c r="CT103" s="266">
        <v>74</v>
      </c>
      <c r="CU103" s="266">
        <v>5</v>
      </c>
      <c r="CV103" s="266">
        <v>166</v>
      </c>
      <c r="CW103" s="266">
        <v>0</v>
      </c>
      <c r="CX103" s="266">
        <v>1226</v>
      </c>
      <c r="CY103" s="266">
        <v>826</v>
      </c>
      <c r="CZ103" s="266">
        <v>1419</v>
      </c>
      <c r="DA103" s="266">
        <v>5131</v>
      </c>
      <c r="DB103" s="266">
        <v>243</v>
      </c>
      <c r="DC103" s="266">
        <v>2066</v>
      </c>
      <c r="DD103" s="266">
        <v>657</v>
      </c>
      <c r="DE103" s="266">
        <v>3576</v>
      </c>
      <c r="DF103" s="266">
        <v>1082</v>
      </c>
      <c r="DG103" s="266">
        <v>0</v>
      </c>
      <c r="DH103" s="267">
        <v>1326</v>
      </c>
      <c r="DI103" s="268">
        <v>81630</v>
      </c>
      <c r="DJ103" s="269">
        <v>0</v>
      </c>
      <c r="DK103" s="266">
        <v>187141</v>
      </c>
      <c r="DL103" s="266">
        <v>0</v>
      </c>
      <c r="DM103" s="266">
        <v>0</v>
      </c>
      <c r="DN103" s="266">
        <v>0</v>
      </c>
      <c r="DO103" s="270">
        <v>0</v>
      </c>
      <c r="DP103" s="268">
        <v>187141</v>
      </c>
      <c r="DQ103" s="271">
        <v>268771</v>
      </c>
      <c r="DR103" s="269">
        <v>1432</v>
      </c>
      <c r="DS103" s="270">
        <v>0</v>
      </c>
      <c r="DT103" s="272">
        <v>1432</v>
      </c>
      <c r="DU103" s="268">
        <v>188573</v>
      </c>
      <c r="DV103" s="271">
        <v>270203</v>
      </c>
      <c r="DW103" s="269">
        <v>-8569</v>
      </c>
      <c r="DX103" s="270">
        <v>-54147</v>
      </c>
      <c r="DY103" s="272">
        <v>-62716</v>
      </c>
      <c r="DZ103" s="268">
        <v>125857</v>
      </c>
      <c r="EA103" s="271">
        <v>207487</v>
      </c>
    </row>
    <row r="104" spans="1:131">
      <c r="A104" s="224">
        <v>99</v>
      </c>
      <c r="B104" s="263" t="s">
        <v>601</v>
      </c>
      <c r="C104" s="264" t="s">
        <v>602</v>
      </c>
      <c r="D104" s="265">
        <v>292</v>
      </c>
      <c r="E104" s="266">
        <v>485</v>
      </c>
      <c r="F104" s="266">
        <v>339</v>
      </c>
      <c r="G104" s="266">
        <v>15</v>
      </c>
      <c r="H104" s="266">
        <v>23</v>
      </c>
      <c r="I104" s="266">
        <v>0</v>
      </c>
      <c r="J104" s="266">
        <v>109</v>
      </c>
      <c r="K104" s="266">
        <v>4142</v>
      </c>
      <c r="L104" s="266">
        <v>1326</v>
      </c>
      <c r="M104" s="266">
        <v>141</v>
      </c>
      <c r="N104" s="266">
        <v>0</v>
      </c>
      <c r="O104" s="266">
        <v>493</v>
      </c>
      <c r="P104" s="266">
        <v>282</v>
      </c>
      <c r="Q104" s="266">
        <v>934</v>
      </c>
      <c r="R104" s="266">
        <v>703</v>
      </c>
      <c r="S104" s="266">
        <v>302</v>
      </c>
      <c r="T104" s="266">
        <v>592</v>
      </c>
      <c r="U104" s="266">
        <v>2715</v>
      </c>
      <c r="V104" s="266">
        <v>22</v>
      </c>
      <c r="W104" s="266">
        <v>627</v>
      </c>
      <c r="X104" s="266">
        <v>107</v>
      </c>
      <c r="Y104" s="266">
        <v>349</v>
      </c>
      <c r="Z104" s="266">
        <v>122</v>
      </c>
      <c r="AA104" s="266">
        <v>154</v>
      </c>
      <c r="AB104" s="266">
        <v>279</v>
      </c>
      <c r="AC104" s="266">
        <v>856</v>
      </c>
      <c r="AD104" s="266">
        <v>76</v>
      </c>
      <c r="AE104" s="266">
        <v>551</v>
      </c>
      <c r="AF104" s="266">
        <v>5624</v>
      </c>
      <c r="AG104" s="266">
        <v>2313</v>
      </c>
      <c r="AH104" s="266">
        <v>26</v>
      </c>
      <c r="AI104" s="266">
        <v>294</v>
      </c>
      <c r="AJ104" s="266">
        <v>533</v>
      </c>
      <c r="AK104" s="266">
        <v>397</v>
      </c>
      <c r="AL104" s="266">
        <v>1645</v>
      </c>
      <c r="AM104" s="266">
        <v>951</v>
      </c>
      <c r="AN104" s="266">
        <v>2216</v>
      </c>
      <c r="AO104" s="266">
        <v>1810</v>
      </c>
      <c r="AP104" s="266">
        <v>1656</v>
      </c>
      <c r="AQ104" s="266">
        <v>300</v>
      </c>
      <c r="AR104" s="266">
        <v>1916</v>
      </c>
      <c r="AS104" s="266">
        <v>532</v>
      </c>
      <c r="AT104" s="266">
        <v>3002</v>
      </c>
      <c r="AU104" s="266">
        <v>6130</v>
      </c>
      <c r="AV104" s="266">
        <v>16022</v>
      </c>
      <c r="AW104" s="266">
        <v>3174</v>
      </c>
      <c r="AX104" s="266">
        <v>3064</v>
      </c>
      <c r="AY104" s="266">
        <v>885</v>
      </c>
      <c r="AZ104" s="266">
        <v>16560</v>
      </c>
      <c r="BA104" s="266">
        <v>434</v>
      </c>
      <c r="BB104" s="266">
        <v>199</v>
      </c>
      <c r="BC104" s="266">
        <v>1846</v>
      </c>
      <c r="BD104" s="266">
        <v>846</v>
      </c>
      <c r="BE104" s="266">
        <v>88</v>
      </c>
      <c r="BF104" s="266">
        <v>15217</v>
      </c>
      <c r="BG104" s="266">
        <v>979</v>
      </c>
      <c r="BH104" s="266">
        <v>29870</v>
      </c>
      <c r="BI104" s="266">
        <v>835</v>
      </c>
      <c r="BJ104" s="266">
        <v>13278</v>
      </c>
      <c r="BK104" s="266">
        <v>9240</v>
      </c>
      <c r="BL104" s="266">
        <v>1808</v>
      </c>
      <c r="BM104" s="266">
        <v>4586</v>
      </c>
      <c r="BN104" s="266">
        <v>13493</v>
      </c>
      <c r="BO104" s="266">
        <v>13445</v>
      </c>
      <c r="BP104" s="266">
        <v>5491</v>
      </c>
      <c r="BQ104" s="266">
        <v>21217</v>
      </c>
      <c r="BR104" s="266">
        <v>23084</v>
      </c>
      <c r="BS104" s="266">
        <v>5149</v>
      </c>
      <c r="BT104" s="266">
        <v>2943</v>
      </c>
      <c r="BU104" s="266">
        <v>850</v>
      </c>
      <c r="BV104" s="266">
        <v>1844</v>
      </c>
      <c r="BW104" s="266">
        <v>33987</v>
      </c>
      <c r="BX104" s="266">
        <v>25344</v>
      </c>
      <c r="BY104" s="266">
        <v>16368</v>
      </c>
      <c r="BZ104" s="266">
        <v>1294</v>
      </c>
      <c r="CA104" s="266">
        <v>1469</v>
      </c>
      <c r="CB104" s="266">
        <v>0</v>
      </c>
      <c r="CC104" s="266">
        <v>1272</v>
      </c>
      <c r="CD104" s="266">
        <v>9195</v>
      </c>
      <c r="CE104" s="266">
        <v>76826</v>
      </c>
      <c r="CF104" s="266">
        <v>1547</v>
      </c>
      <c r="CG104" s="266">
        <v>12287</v>
      </c>
      <c r="CH104" s="266">
        <v>797</v>
      </c>
      <c r="CI104" s="266">
        <v>3854</v>
      </c>
      <c r="CJ104" s="266">
        <v>29</v>
      </c>
      <c r="CK104" s="266">
        <v>10606</v>
      </c>
      <c r="CL104" s="266">
        <v>3439</v>
      </c>
      <c r="CM104" s="266">
        <v>9378</v>
      </c>
      <c r="CN104" s="266">
        <v>4461</v>
      </c>
      <c r="CO104" s="266">
        <v>1965</v>
      </c>
      <c r="CP104" s="266">
        <v>18629</v>
      </c>
      <c r="CQ104" s="266">
        <v>2637</v>
      </c>
      <c r="CR104" s="266">
        <v>7569</v>
      </c>
      <c r="CS104" s="266">
        <v>15483</v>
      </c>
      <c r="CT104" s="266">
        <v>1397</v>
      </c>
      <c r="CU104" s="266">
        <v>3399</v>
      </c>
      <c r="CV104" s="266">
        <v>9318</v>
      </c>
      <c r="CW104" s="266">
        <v>1148</v>
      </c>
      <c r="CX104" s="266">
        <v>1368</v>
      </c>
      <c r="CY104" s="266">
        <v>577</v>
      </c>
      <c r="CZ104" s="266">
        <v>7442</v>
      </c>
      <c r="DA104" s="266">
        <v>25320</v>
      </c>
      <c r="DB104" s="266">
        <v>1386</v>
      </c>
      <c r="DC104" s="266">
        <v>2141</v>
      </c>
      <c r="DD104" s="266">
        <v>1589</v>
      </c>
      <c r="DE104" s="266">
        <v>2375</v>
      </c>
      <c r="DF104" s="266">
        <v>1559</v>
      </c>
      <c r="DG104" s="266">
        <v>0</v>
      </c>
      <c r="DH104" s="267">
        <v>1272</v>
      </c>
      <c r="DI104" s="268">
        <v>570555</v>
      </c>
      <c r="DJ104" s="269">
        <v>2148</v>
      </c>
      <c r="DK104" s="266">
        <v>26245</v>
      </c>
      <c r="DL104" s="266">
        <v>0</v>
      </c>
      <c r="DM104" s="266">
        <v>0</v>
      </c>
      <c r="DN104" s="266">
        <v>0</v>
      </c>
      <c r="DO104" s="270">
        <v>0</v>
      </c>
      <c r="DP104" s="268">
        <v>28393</v>
      </c>
      <c r="DQ104" s="271">
        <v>598948</v>
      </c>
      <c r="DR104" s="269">
        <v>40676</v>
      </c>
      <c r="DS104" s="270">
        <v>30920</v>
      </c>
      <c r="DT104" s="272">
        <v>71596</v>
      </c>
      <c r="DU104" s="268">
        <v>99989</v>
      </c>
      <c r="DV104" s="271">
        <v>670544</v>
      </c>
      <c r="DW104" s="269">
        <v>-8074</v>
      </c>
      <c r="DX104" s="270">
        <v>-146546</v>
      </c>
      <c r="DY104" s="272">
        <v>-154620</v>
      </c>
      <c r="DZ104" s="268">
        <v>-54631</v>
      </c>
      <c r="EA104" s="271">
        <v>515924</v>
      </c>
    </row>
    <row r="105" spans="1:131">
      <c r="A105" s="224">
        <v>100</v>
      </c>
      <c r="B105" s="263" t="s">
        <v>603</v>
      </c>
      <c r="C105" s="264" t="s">
        <v>604</v>
      </c>
      <c r="D105" s="265">
        <v>200</v>
      </c>
      <c r="E105" s="266">
        <v>0</v>
      </c>
      <c r="F105" s="266">
        <v>161</v>
      </c>
      <c r="G105" s="266">
        <v>7</v>
      </c>
      <c r="H105" s="266">
        <v>23</v>
      </c>
      <c r="I105" s="266">
        <v>0</v>
      </c>
      <c r="J105" s="266">
        <v>40</v>
      </c>
      <c r="K105" s="266">
        <v>17859</v>
      </c>
      <c r="L105" s="266">
        <v>13986</v>
      </c>
      <c r="M105" s="266">
        <v>22</v>
      </c>
      <c r="N105" s="266">
        <v>0</v>
      </c>
      <c r="O105" s="266">
        <v>136</v>
      </c>
      <c r="P105" s="266">
        <v>779</v>
      </c>
      <c r="Q105" s="266">
        <v>203</v>
      </c>
      <c r="R105" s="266">
        <v>713</v>
      </c>
      <c r="S105" s="266">
        <v>246</v>
      </c>
      <c r="T105" s="266">
        <v>730</v>
      </c>
      <c r="U105" s="266">
        <v>335</v>
      </c>
      <c r="V105" s="266">
        <v>43</v>
      </c>
      <c r="W105" s="266">
        <v>276</v>
      </c>
      <c r="X105" s="266">
        <v>14</v>
      </c>
      <c r="Y105" s="266">
        <v>186</v>
      </c>
      <c r="Z105" s="266">
        <v>80</v>
      </c>
      <c r="AA105" s="266">
        <v>193</v>
      </c>
      <c r="AB105" s="266">
        <v>10289</v>
      </c>
      <c r="AC105" s="266">
        <v>13517</v>
      </c>
      <c r="AD105" s="266">
        <v>150</v>
      </c>
      <c r="AE105" s="266">
        <v>12</v>
      </c>
      <c r="AF105" s="266">
        <v>6915</v>
      </c>
      <c r="AG105" s="266">
        <v>2510</v>
      </c>
      <c r="AH105" s="266">
        <v>29</v>
      </c>
      <c r="AI105" s="266">
        <v>307</v>
      </c>
      <c r="AJ105" s="266">
        <v>45</v>
      </c>
      <c r="AK105" s="266">
        <v>1303</v>
      </c>
      <c r="AL105" s="266">
        <v>411</v>
      </c>
      <c r="AM105" s="266">
        <v>335</v>
      </c>
      <c r="AN105" s="266">
        <v>1054</v>
      </c>
      <c r="AO105" s="266">
        <v>236</v>
      </c>
      <c r="AP105" s="266">
        <v>342</v>
      </c>
      <c r="AQ105" s="266">
        <v>219</v>
      </c>
      <c r="AR105" s="266">
        <v>568</v>
      </c>
      <c r="AS105" s="266">
        <v>450</v>
      </c>
      <c r="AT105" s="266">
        <v>1210</v>
      </c>
      <c r="AU105" s="266">
        <v>3757</v>
      </c>
      <c r="AV105" s="266">
        <v>6317</v>
      </c>
      <c r="AW105" s="266">
        <v>5700</v>
      </c>
      <c r="AX105" s="266">
        <v>2142</v>
      </c>
      <c r="AY105" s="266">
        <v>414</v>
      </c>
      <c r="AZ105" s="266">
        <v>6031</v>
      </c>
      <c r="BA105" s="266">
        <v>1402</v>
      </c>
      <c r="BB105" s="266">
        <v>267</v>
      </c>
      <c r="BC105" s="266">
        <v>849</v>
      </c>
      <c r="BD105" s="266">
        <v>1156</v>
      </c>
      <c r="BE105" s="266">
        <v>484</v>
      </c>
      <c r="BF105" s="266">
        <v>38390</v>
      </c>
      <c r="BG105" s="266">
        <v>2517</v>
      </c>
      <c r="BH105" s="266">
        <v>43317</v>
      </c>
      <c r="BI105" s="266">
        <v>125</v>
      </c>
      <c r="BJ105" s="266">
        <v>283</v>
      </c>
      <c r="BK105" s="266">
        <v>3448</v>
      </c>
      <c r="BL105" s="266">
        <v>2533</v>
      </c>
      <c r="BM105" s="266">
        <v>10</v>
      </c>
      <c r="BN105" s="266">
        <v>3600</v>
      </c>
      <c r="BO105" s="266">
        <v>899</v>
      </c>
      <c r="BP105" s="266">
        <v>247</v>
      </c>
      <c r="BQ105" s="266">
        <v>534</v>
      </c>
      <c r="BR105" s="266">
        <v>376</v>
      </c>
      <c r="BS105" s="266">
        <v>3776</v>
      </c>
      <c r="BT105" s="266">
        <v>3942</v>
      </c>
      <c r="BU105" s="266">
        <v>2765</v>
      </c>
      <c r="BV105" s="266">
        <v>301</v>
      </c>
      <c r="BW105" s="266">
        <v>18332</v>
      </c>
      <c r="BX105" s="266">
        <v>42318</v>
      </c>
      <c r="BY105" s="266">
        <v>51196</v>
      </c>
      <c r="BZ105" s="266">
        <v>11247</v>
      </c>
      <c r="CA105" s="266">
        <v>10831</v>
      </c>
      <c r="CB105" s="266">
        <v>0</v>
      </c>
      <c r="CC105" s="266">
        <v>2360</v>
      </c>
      <c r="CD105" s="266">
        <v>3314</v>
      </c>
      <c r="CE105" s="266">
        <v>0</v>
      </c>
      <c r="CF105" s="266">
        <v>540</v>
      </c>
      <c r="CG105" s="266">
        <v>1513</v>
      </c>
      <c r="CH105" s="266">
        <v>76</v>
      </c>
      <c r="CI105" s="266">
        <v>5513</v>
      </c>
      <c r="CJ105" s="266">
        <v>90</v>
      </c>
      <c r="CK105" s="266">
        <v>20044</v>
      </c>
      <c r="CL105" s="266">
        <v>3838</v>
      </c>
      <c r="CM105" s="266">
        <v>16310</v>
      </c>
      <c r="CN105" s="266">
        <v>2664</v>
      </c>
      <c r="CO105" s="266">
        <v>9249</v>
      </c>
      <c r="CP105" s="266">
        <v>2171</v>
      </c>
      <c r="CQ105" s="266">
        <v>5850</v>
      </c>
      <c r="CR105" s="266">
        <v>4488</v>
      </c>
      <c r="CS105" s="266">
        <v>3599</v>
      </c>
      <c r="CT105" s="266">
        <v>775</v>
      </c>
      <c r="CU105" s="266">
        <v>217</v>
      </c>
      <c r="CV105" s="266">
        <v>696</v>
      </c>
      <c r="CW105" s="266">
        <v>1028</v>
      </c>
      <c r="CX105" s="266">
        <v>3928</v>
      </c>
      <c r="CY105" s="266">
        <v>289</v>
      </c>
      <c r="CZ105" s="266">
        <v>1837</v>
      </c>
      <c r="DA105" s="266">
        <v>38300</v>
      </c>
      <c r="DB105" s="266">
        <v>471</v>
      </c>
      <c r="DC105" s="266">
        <v>14644</v>
      </c>
      <c r="DD105" s="266">
        <v>5234</v>
      </c>
      <c r="DE105" s="266">
        <v>5167</v>
      </c>
      <c r="DF105" s="266">
        <v>3448</v>
      </c>
      <c r="DG105" s="266">
        <v>0</v>
      </c>
      <c r="DH105" s="267">
        <v>1389</v>
      </c>
      <c r="DI105" s="268">
        <v>504682</v>
      </c>
      <c r="DJ105" s="269">
        <v>0</v>
      </c>
      <c r="DK105" s="266">
        <v>256</v>
      </c>
      <c r="DL105" s="266">
        <v>0</v>
      </c>
      <c r="DM105" s="266">
        <v>0</v>
      </c>
      <c r="DN105" s="266">
        <v>0</v>
      </c>
      <c r="DO105" s="270">
        <v>0</v>
      </c>
      <c r="DP105" s="268">
        <v>256</v>
      </c>
      <c r="DQ105" s="271">
        <v>504938</v>
      </c>
      <c r="DR105" s="269">
        <v>20730</v>
      </c>
      <c r="DS105" s="270">
        <v>0</v>
      </c>
      <c r="DT105" s="272">
        <v>20730</v>
      </c>
      <c r="DU105" s="268">
        <v>20986</v>
      </c>
      <c r="DV105" s="271">
        <v>525668</v>
      </c>
      <c r="DW105" s="269">
        <v>-58105</v>
      </c>
      <c r="DX105" s="270">
        <v>-93410</v>
      </c>
      <c r="DY105" s="272">
        <v>-151515</v>
      </c>
      <c r="DZ105" s="268">
        <v>-130529</v>
      </c>
      <c r="EA105" s="271">
        <v>374153</v>
      </c>
    </row>
    <row r="106" spans="1:131">
      <c r="A106" s="224">
        <v>101</v>
      </c>
      <c r="B106" s="263" t="s">
        <v>605</v>
      </c>
      <c r="C106" s="264" t="s">
        <v>606</v>
      </c>
      <c r="D106" s="265">
        <v>2206</v>
      </c>
      <c r="E106" s="266">
        <v>576</v>
      </c>
      <c r="F106" s="266">
        <v>394</v>
      </c>
      <c r="G106" s="266">
        <v>108</v>
      </c>
      <c r="H106" s="266">
        <v>31</v>
      </c>
      <c r="I106" s="266">
        <v>0</v>
      </c>
      <c r="J106" s="266">
        <v>163</v>
      </c>
      <c r="K106" s="266">
        <v>7588</v>
      </c>
      <c r="L106" s="266">
        <v>1303</v>
      </c>
      <c r="M106" s="266">
        <v>326</v>
      </c>
      <c r="N106" s="266">
        <v>0</v>
      </c>
      <c r="O106" s="266">
        <v>1175</v>
      </c>
      <c r="P106" s="266">
        <v>442</v>
      </c>
      <c r="Q106" s="266">
        <v>1425</v>
      </c>
      <c r="R106" s="266">
        <v>278</v>
      </c>
      <c r="S106" s="266">
        <v>951</v>
      </c>
      <c r="T106" s="266">
        <v>475</v>
      </c>
      <c r="U106" s="266">
        <v>966</v>
      </c>
      <c r="V106" s="266">
        <v>162</v>
      </c>
      <c r="W106" s="266">
        <v>1294</v>
      </c>
      <c r="X106" s="266">
        <v>464</v>
      </c>
      <c r="Y106" s="266">
        <v>2438</v>
      </c>
      <c r="Z106" s="266">
        <v>611</v>
      </c>
      <c r="AA106" s="266">
        <v>388</v>
      </c>
      <c r="AB106" s="266">
        <v>1292</v>
      </c>
      <c r="AC106" s="266">
        <v>1251</v>
      </c>
      <c r="AD106" s="266">
        <v>1661</v>
      </c>
      <c r="AE106" s="266">
        <v>430</v>
      </c>
      <c r="AF106" s="266">
        <v>10531</v>
      </c>
      <c r="AG106" s="266">
        <v>5096</v>
      </c>
      <c r="AH106" s="266">
        <v>35</v>
      </c>
      <c r="AI106" s="266">
        <v>624</v>
      </c>
      <c r="AJ106" s="266">
        <v>1250</v>
      </c>
      <c r="AK106" s="266">
        <v>1943</v>
      </c>
      <c r="AL106" s="266">
        <v>2909</v>
      </c>
      <c r="AM106" s="266">
        <v>4809</v>
      </c>
      <c r="AN106" s="266">
        <v>6437</v>
      </c>
      <c r="AO106" s="266">
        <v>3271</v>
      </c>
      <c r="AP106" s="266">
        <v>647</v>
      </c>
      <c r="AQ106" s="266">
        <v>1298</v>
      </c>
      <c r="AR106" s="266">
        <v>5874</v>
      </c>
      <c r="AS106" s="266">
        <v>1886</v>
      </c>
      <c r="AT106" s="266">
        <v>5511</v>
      </c>
      <c r="AU106" s="266">
        <v>9585</v>
      </c>
      <c r="AV106" s="266">
        <v>10805</v>
      </c>
      <c r="AW106" s="266">
        <v>10918</v>
      </c>
      <c r="AX106" s="266">
        <v>2658</v>
      </c>
      <c r="AY106" s="266">
        <v>1249</v>
      </c>
      <c r="AZ106" s="266">
        <v>7737</v>
      </c>
      <c r="BA106" s="266">
        <v>370</v>
      </c>
      <c r="BB106" s="266">
        <v>299</v>
      </c>
      <c r="BC106" s="266">
        <v>291</v>
      </c>
      <c r="BD106" s="266">
        <v>726</v>
      </c>
      <c r="BE106" s="266">
        <v>381</v>
      </c>
      <c r="BF106" s="266">
        <v>12448</v>
      </c>
      <c r="BG106" s="266">
        <v>972</v>
      </c>
      <c r="BH106" s="266">
        <v>45816</v>
      </c>
      <c r="BI106" s="266">
        <v>158</v>
      </c>
      <c r="BJ106" s="266">
        <v>1683</v>
      </c>
      <c r="BK106" s="266">
        <v>1124</v>
      </c>
      <c r="BL106" s="266">
        <v>522</v>
      </c>
      <c r="BM106" s="266">
        <v>187</v>
      </c>
      <c r="BN106" s="266">
        <v>2200</v>
      </c>
      <c r="BO106" s="266">
        <v>2268</v>
      </c>
      <c r="BP106" s="266">
        <v>4744</v>
      </c>
      <c r="BQ106" s="266">
        <v>4269</v>
      </c>
      <c r="BR106" s="266">
        <v>2776</v>
      </c>
      <c r="BS106" s="266">
        <v>34005</v>
      </c>
      <c r="BT106" s="266">
        <v>989</v>
      </c>
      <c r="BU106" s="266">
        <v>8174</v>
      </c>
      <c r="BV106" s="266">
        <v>6150</v>
      </c>
      <c r="BW106" s="266">
        <v>1736</v>
      </c>
      <c r="BX106" s="266">
        <v>1781</v>
      </c>
      <c r="BY106" s="266">
        <v>4478</v>
      </c>
      <c r="BZ106" s="266">
        <v>1807</v>
      </c>
      <c r="CA106" s="266">
        <v>1168</v>
      </c>
      <c r="CB106" s="266">
        <v>0</v>
      </c>
      <c r="CC106" s="266">
        <v>1053</v>
      </c>
      <c r="CD106" s="266">
        <v>31734</v>
      </c>
      <c r="CE106" s="266">
        <v>120492</v>
      </c>
      <c r="CF106" s="266">
        <v>549</v>
      </c>
      <c r="CG106" s="266">
        <v>1113</v>
      </c>
      <c r="CH106" s="266">
        <v>1047</v>
      </c>
      <c r="CI106" s="266">
        <v>3992</v>
      </c>
      <c r="CJ106" s="266">
        <v>59</v>
      </c>
      <c r="CK106" s="266">
        <v>2953</v>
      </c>
      <c r="CL106" s="266">
        <v>1756</v>
      </c>
      <c r="CM106" s="266">
        <v>14504</v>
      </c>
      <c r="CN106" s="266">
        <v>394</v>
      </c>
      <c r="CO106" s="266">
        <v>750</v>
      </c>
      <c r="CP106" s="266">
        <v>19405</v>
      </c>
      <c r="CQ106" s="266">
        <v>3502</v>
      </c>
      <c r="CR106" s="266">
        <v>27809</v>
      </c>
      <c r="CS106" s="266">
        <v>4670</v>
      </c>
      <c r="CT106" s="266">
        <v>1010</v>
      </c>
      <c r="CU106" s="266">
        <v>1917</v>
      </c>
      <c r="CV106" s="266">
        <v>843</v>
      </c>
      <c r="CW106" s="266">
        <v>1614</v>
      </c>
      <c r="CX106" s="266">
        <v>54510</v>
      </c>
      <c r="CY106" s="266">
        <v>624</v>
      </c>
      <c r="CZ106" s="266">
        <v>4695</v>
      </c>
      <c r="DA106" s="266">
        <v>8788</v>
      </c>
      <c r="DB106" s="266">
        <v>313</v>
      </c>
      <c r="DC106" s="266">
        <v>5710</v>
      </c>
      <c r="DD106" s="266">
        <v>3385</v>
      </c>
      <c r="DE106" s="266">
        <v>2403</v>
      </c>
      <c r="DF106" s="266">
        <v>624</v>
      </c>
      <c r="DG106" s="266">
        <v>0</v>
      </c>
      <c r="DH106" s="267">
        <v>871</v>
      </c>
      <c r="DI106" s="268">
        <v>588082</v>
      </c>
      <c r="DJ106" s="269">
        <v>371</v>
      </c>
      <c r="DK106" s="266">
        <v>203829</v>
      </c>
      <c r="DL106" s="266">
        <v>0</v>
      </c>
      <c r="DM106" s="266">
        <v>0</v>
      </c>
      <c r="DN106" s="266">
        <v>0</v>
      </c>
      <c r="DO106" s="270">
        <v>0</v>
      </c>
      <c r="DP106" s="268">
        <v>204200</v>
      </c>
      <c r="DQ106" s="271">
        <v>792282</v>
      </c>
      <c r="DR106" s="269">
        <v>293</v>
      </c>
      <c r="DS106" s="270">
        <v>68609</v>
      </c>
      <c r="DT106" s="272">
        <v>68902</v>
      </c>
      <c r="DU106" s="268">
        <v>273102</v>
      </c>
      <c r="DV106" s="271">
        <v>861184</v>
      </c>
      <c r="DW106" s="269">
        <v>-19</v>
      </c>
      <c r="DX106" s="270">
        <v>-3942</v>
      </c>
      <c r="DY106" s="272">
        <v>-3961</v>
      </c>
      <c r="DZ106" s="268">
        <v>269141</v>
      </c>
      <c r="EA106" s="271">
        <v>857223</v>
      </c>
    </row>
    <row r="107" spans="1:131">
      <c r="A107" s="224">
        <v>102</v>
      </c>
      <c r="B107" s="263" t="s">
        <v>607</v>
      </c>
      <c r="C107" s="264" t="s">
        <v>608</v>
      </c>
      <c r="D107" s="265">
        <v>179</v>
      </c>
      <c r="E107" s="266">
        <v>97</v>
      </c>
      <c r="F107" s="266">
        <v>844</v>
      </c>
      <c r="G107" s="266">
        <v>2</v>
      </c>
      <c r="H107" s="266">
        <v>233</v>
      </c>
      <c r="I107" s="266">
        <v>0</v>
      </c>
      <c r="J107" s="266">
        <v>247</v>
      </c>
      <c r="K107" s="266">
        <v>30118</v>
      </c>
      <c r="L107" s="266">
        <v>4309</v>
      </c>
      <c r="M107" s="266">
        <v>829</v>
      </c>
      <c r="N107" s="266">
        <v>0</v>
      </c>
      <c r="O107" s="266">
        <v>1343</v>
      </c>
      <c r="P107" s="266">
        <v>3061</v>
      </c>
      <c r="Q107" s="266">
        <v>1085</v>
      </c>
      <c r="R107" s="266">
        <v>3381</v>
      </c>
      <c r="S107" s="266">
        <v>1346</v>
      </c>
      <c r="T107" s="266">
        <v>2304</v>
      </c>
      <c r="U107" s="266">
        <v>8635</v>
      </c>
      <c r="V107" s="266">
        <v>132</v>
      </c>
      <c r="W107" s="266">
        <v>1772</v>
      </c>
      <c r="X107" s="266">
        <v>232</v>
      </c>
      <c r="Y107" s="266">
        <v>1741</v>
      </c>
      <c r="Z107" s="266">
        <v>955</v>
      </c>
      <c r="AA107" s="266">
        <v>610</v>
      </c>
      <c r="AB107" s="266">
        <v>4149</v>
      </c>
      <c r="AC107" s="266">
        <v>7072</v>
      </c>
      <c r="AD107" s="266">
        <v>1379</v>
      </c>
      <c r="AE107" s="266">
        <v>259</v>
      </c>
      <c r="AF107" s="266">
        <v>30174</v>
      </c>
      <c r="AG107" s="266">
        <v>7232</v>
      </c>
      <c r="AH107" s="266">
        <v>306</v>
      </c>
      <c r="AI107" s="266">
        <v>5438</v>
      </c>
      <c r="AJ107" s="266">
        <v>5269</v>
      </c>
      <c r="AK107" s="266">
        <v>2556</v>
      </c>
      <c r="AL107" s="266">
        <v>7344</v>
      </c>
      <c r="AM107" s="266">
        <v>2624</v>
      </c>
      <c r="AN107" s="266">
        <v>4218</v>
      </c>
      <c r="AO107" s="266">
        <v>5326</v>
      </c>
      <c r="AP107" s="266">
        <v>3230</v>
      </c>
      <c r="AQ107" s="266">
        <v>364</v>
      </c>
      <c r="AR107" s="266">
        <v>5981</v>
      </c>
      <c r="AS107" s="266">
        <v>3195</v>
      </c>
      <c r="AT107" s="266">
        <v>14106</v>
      </c>
      <c r="AU107" s="266">
        <v>25689</v>
      </c>
      <c r="AV107" s="266">
        <v>32375</v>
      </c>
      <c r="AW107" s="266">
        <v>19343</v>
      </c>
      <c r="AX107" s="266">
        <v>6791</v>
      </c>
      <c r="AY107" s="266">
        <v>3655</v>
      </c>
      <c r="AZ107" s="266">
        <v>34556</v>
      </c>
      <c r="BA107" s="266">
        <v>2318</v>
      </c>
      <c r="BB107" s="266">
        <v>1356</v>
      </c>
      <c r="BC107" s="266">
        <v>1222</v>
      </c>
      <c r="BD107" s="266">
        <v>4563</v>
      </c>
      <c r="BE107" s="266">
        <v>1811</v>
      </c>
      <c r="BF107" s="266">
        <v>53733</v>
      </c>
      <c r="BG107" s="266">
        <v>5166</v>
      </c>
      <c r="BH107" s="266">
        <v>172215</v>
      </c>
      <c r="BI107" s="266">
        <v>893</v>
      </c>
      <c r="BJ107" s="266">
        <v>20726</v>
      </c>
      <c r="BK107" s="266">
        <v>9994</v>
      </c>
      <c r="BL107" s="266">
        <v>3640</v>
      </c>
      <c r="BM107" s="266">
        <v>1738</v>
      </c>
      <c r="BN107" s="266">
        <v>54555</v>
      </c>
      <c r="BO107" s="266">
        <v>36013</v>
      </c>
      <c r="BP107" s="266">
        <v>10440</v>
      </c>
      <c r="BQ107" s="266">
        <v>66411</v>
      </c>
      <c r="BR107" s="266">
        <v>12026</v>
      </c>
      <c r="BS107" s="266">
        <v>36376</v>
      </c>
      <c r="BT107" s="266">
        <v>9049</v>
      </c>
      <c r="BU107" s="266">
        <v>32868</v>
      </c>
      <c r="BV107" s="266">
        <v>10989</v>
      </c>
      <c r="BW107" s="266">
        <v>234008</v>
      </c>
      <c r="BX107" s="266">
        <v>201064</v>
      </c>
      <c r="BY107" s="266">
        <v>131617</v>
      </c>
      <c r="BZ107" s="266">
        <v>61610</v>
      </c>
      <c r="CA107" s="266">
        <v>31261</v>
      </c>
      <c r="CB107" s="266">
        <v>4513</v>
      </c>
      <c r="CC107" s="266">
        <v>12802</v>
      </c>
      <c r="CD107" s="266">
        <v>12731</v>
      </c>
      <c r="CE107" s="266">
        <v>368</v>
      </c>
      <c r="CF107" s="266">
        <v>3166</v>
      </c>
      <c r="CG107" s="266">
        <v>2066</v>
      </c>
      <c r="CH107" s="266">
        <v>16149</v>
      </c>
      <c r="CI107" s="266">
        <v>59986</v>
      </c>
      <c r="CJ107" s="266">
        <v>763</v>
      </c>
      <c r="CK107" s="266">
        <v>83870</v>
      </c>
      <c r="CL107" s="266">
        <v>17625</v>
      </c>
      <c r="CM107" s="266">
        <v>170430</v>
      </c>
      <c r="CN107" s="266">
        <v>12174</v>
      </c>
      <c r="CO107" s="266">
        <v>10184</v>
      </c>
      <c r="CP107" s="266">
        <v>80824</v>
      </c>
      <c r="CQ107" s="266">
        <v>42008</v>
      </c>
      <c r="CR107" s="266">
        <v>155829</v>
      </c>
      <c r="CS107" s="266">
        <v>81173</v>
      </c>
      <c r="CT107" s="266">
        <v>4343</v>
      </c>
      <c r="CU107" s="266">
        <v>19203</v>
      </c>
      <c r="CV107" s="266">
        <v>11609</v>
      </c>
      <c r="CW107" s="266">
        <v>11819</v>
      </c>
      <c r="CX107" s="266">
        <v>30800</v>
      </c>
      <c r="CY107" s="266">
        <v>21163</v>
      </c>
      <c r="CZ107" s="266">
        <v>33458</v>
      </c>
      <c r="DA107" s="266">
        <v>318557</v>
      </c>
      <c r="DB107" s="266">
        <v>1975</v>
      </c>
      <c r="DC107" s="266">
        <v>20495</v>
      </c>
      <c r="DD107" s="266">
        <v>12618</v>
      </c>
      <c r="DE107" s="266">
        <v>11856</v>
      </c>
      <c r="DF107" s="266">
        <v>7823</v>
      </c>
      <c r="DG107" s="266">
        <v>0</v>
      </c>
      <c r="DH107" s="267">
        <v>7459</v>
      </c>
      <c r="DI107" s="268">
        <v>2783587</v>
      </c>
      <c r="DJ107" s="269">
        <v>3258</v>
      </c>
      <c r="DK107" s="266">
        <v>40817</v>
      </c>
      <c r="DL107" s="266">
        <v>0</v>
      </c>
      <c r="DM107" s="266">
        <v>8648</v>
      </c>
      <c r="DN107" s="266">
        <v>144655</v>
      </c>
      <c r="DO107" s="270">
        <v>0</v>
      </c>
      <c r="DP107" s="268">
        <v>197378</v>
      </c>
      <c r="DQ107" s="271">
        <v>2980965</v>
      </c>
      <c r="DR107" s="269">
        <v>94362</v>
      </c>
      <c r="DS107" s="270">
        <v>73825</v>
      </c>
      <c r="DT107" s="272">
        <v>168187</v>
      </c>
      <c r="DU107" s="268">
        <v>365565</v>
      </c>
      <c r="DV107" s="271">
        <v>3149152</v>
      </c>
      <c r="DW107" s="269">
        <v>-171144</v>
      </c>
      <c r="DX107" s="270">
        <v>-340421</v>
      </c>
      <c r="DY107" s="272">
        <v>-511565</v>
      </c>
      <c r="DZ107" s="268">
        <v>-146000</v>
      </c>
      <c r="EA107" s="271">
        <v>2637587</v>
      </c>
    </row>
    <row r="108" spans="1:131">
      <c r="A108" s="224">
        <v>103</v>
      </c>
      <c r="B108" s="263" t="s">
        <v>609</v>
      </c>
      <c r="C108" s="264" t="s">
        <v>610</v>
      </c>
      <c r="D108" s="265">
        <v>0</v>
      </c>
      <c r="E108" s="266">
        <v>0</v>
      </c>
      <c r="F108" s="266">
        <v>0</v>
      </c>
      <c r="G108" s="266">
        <v>0</v>
      </c>
      <c r="H108" s="266">
        <v>0</v>
      </c>
      <c r="I108" s="266">
        <v>0</v>
      </c>
      <c r="J108" s="266">
        <v>0</v>
      </c>
      <c r="K108" s="266">
        <v>0</v>
      </c>
      <c r="L108" s="266">
        <v>0</v>
      </c>
      <c r="M108" s="266">
        <v>0</v>
      </c>
      <c r="N108" s="266">
        <v>0</v>
      </c>
      <c r="O108" s="266">
        <v>0</v>
      </c>
      <c r="P108" s="266">
        <v>0</v>
      </c>
      <c r="Q108" s="266">
        <v>0</v>
      </c>
      <c r="R108" s="266">
        <v>0</v>
      </c>
      <c r="S108" s="266">
        <v>0</v>
      </c>
      <c r="T108" s="266">
        <v>0</v>
      </c>
      <c r="U108" s="266">
        <v>0</v>
      </c>
      <c r="V108" s="266">
        <v>0</v>
      </c>
      <c r="W108" s="266">
        <v>0</v>
      </c>
      <c r="X108" s="266">
        <v>0</v>
      </c>
      <c r="Y108" s="266">
        <v>0</v>
      </c>
      <c r="Z108" s="266">
        <v>0</v>
      </c>
      <c r="AA108" s="266">
        <v>0</v>
      </c>
      <c r="AB108" s="266">
        <v>0</v>
      </c>
      <c r="AC108" s="266">
        <v>0</v>
      </c>
      <c r="AD108" s="266">
        <v>0</v>
      </c>
      <c r="AE108" s="266">
        <v>0</v>
      </c>
      <c r="AF108" s="266">
        <v>0</v>
      </c>
      <c r="AG108" s="266">
        <v>0</v>
      </c>
      <c r="AH108" s="266">
        <v>0</v>
      </c>
      <c r="AI108" s="266">
        <v>0</v>
      </c>
      <c r="AJ108" s="266">
        <v>0</v>
      </c>
      <c r="AK108" s="266">
        <v>0</v>
      </c>
      <c r="AL108" s="266">
        <v>0</v>
      </c>
      <c r="AM108" s="266">
        <v>0</v>
      </c>
      <c r="AN108" s="266">
        <v>0</v>
      </c>
      <c r="AO108" s="266">
        <v>0</v>
      </c>
      <c r="AP108" s="266">
        <v>0</v>
      </c>
      <c r="AQ108" s="266">
        <v>0</v>
      </c>
      <c r="AR108" s="266">
        <v>0</v>
      </c>
      <c r="AS108" s="266">
        <v>0</v>
      </c>
      <c r="AT108" s="266">
        <v>0</v>
      </c>
      <c r="AU108" s="266">
        <v>0</v>
      </c>
      <c r="AV108" s="266">
        <v>0</v>
      </c>
      <c r="AW108" s="266">
        <v>0</v>
      </c>
      <c r="AX108" s="266">
        <v>0</v>
      </c>
      <c r="AY108" s="266">
        <v>0</v>
      </c>
      <c r="AZ108" s="266">
        <v>0</v>
      </c>
      <c r="BA108" s="266">
        <v>0</v>
      </c>
      <c r="BB108" s="266">
        <v>0</v>
      </c>
      <c r="BC108" s="266">
        <v>0</v>
      </c>
      <c r="BD108" s="266">
        <v>0</v>
      </c>
      <c r="BE108" s="266">
        <v>0</v>
      </c>
      <c r="BF108" s="266">
        <v>0</v>
      </c>
      <c r="BG108" s="266">
        <v>0</v>
      </c>
      <c r="BH108" s="266">
        <v>0</v>
      </c>
      <c r="BI108" s="266">
        <v>0</v>
      </c>
      <c r="BJ108" s="266">
        <v>0</v>
      </c>
      <c r="BK108" s="266">
        <v>0</v>
      </c>
      <c r="BL108" s="266">
        <v>0</v>
      </c>
      <c r="BM108" s="266">
        <v>0</v>
      </c>
      <c r="BN108" s="266">
        <v>0</v>
      </c>
      <c r="BO108" s="266">
        <v>0</v>
      </c>
      <c r="BP108" s="266">
        <v>0</v>
      </c>
      <c r="BQ108" s="266">
        <v>0</v>
      </c>
      <c r="BR108" s="266">
        <v>0</v>
      </c>
      <c r="BS108" s="266">
        <v>0</v>
      </c>
      <c r="BT108" s="266">
        <v>0</v>
      </c>
      <c r="BU108" s="266">
        <v>0</v>
      </c>
      <c r="BV108" s="266">
        <v>0</v>
      </c>
      <c r="BW108" s="266">
        <v>0</v>
      </c>
      <c r="BX108" s="266">
        <v>0</v>
      </c>
      <c r="BY108" s="266">
        <v>0</v>
      </c>
      <c r="BZ108" s="266">
        <v>0</v>
      </c>
      <c r="CA108" s="266">
        <v>0</v>
      </c>
      <c r="CB108" s="266">
        <v>0</v>
      </c>
      <c r="CC108" s="266">
        <v>0</v>
      </c>
      <c r="CD108" s="266">
        <v>0</v>
      </c>
      <c r="CE108" s="266">
        <v>0</v>
      </c>
      <c r="CF108" s="266">
        <v>0</v>
      </c>
      <c r="CG108" s="266">
        <v>0</v>
      </c>
      <c r="CH108" s="266">
        <v>0</v>
      </c>
      <c r="CI108" s="266">
        <v>0</v>
      </c>
      <c r="CJ108" s="266">
        <v>0</v>
      </c>
      <c r="CK108" s="266">
        <v>0</v>
      </c>
      <c r="CL108" s="266">
        <v>0</v>
      </c>
      <c r="CM108" s="266">
        <v>0</v>
      </c>
      <c r="CN108" s="266">
        <v>0</v>
      </c>
      <c r="CO108" s="266">
        <v>0</v>
      </c>
      <c r="CP108" s="266">
        <v>0</v>
      </c>
      <c r="CQ108" s="266">
        <v>0</v>
      </c>
      <c r="CR108" s="266">
        <v>0</v>
      </c>
      <c r="CS108" s="266">
        <v>0</v>
      </c>
      <c r="CT108" s="266">
        <v>0</v>
      </c>
      <c r="CU108" s="266">
        <v>0</v>
      </c>
      <c r="CV108" s="266">
        <v>0</v>
      </c>
      <c r="CW108" s="266">
        <v>0</v>
      </c>
      <c r="CX108" s="266">
        <v>0</v>
      </c>
      <c r="CY108" s="266">
        <v>0</v>
      </c>
      <c r="CZ108" s="266">
        <v>0</v>
      </c>
      <c r="DA108" s="266">
        <v>0</v>
      </c>
      <c r="DB108" s="266">
        <v>0</v>
      </c>
      <c r="DC108" s="266">
        <v>0</v>
      </c>
      <c r="DD108" s="266">
        <v>0</v>
      </c>
      <c r="DE108" s="266">
        <v>0</v>
      </c>
      <c r="DF108" s="266">
        <v>0</v>
      </c>
      <c r="DG108" s="266">
        <v>0</v>
      </c>
      <c r="DH108" s="267">
        <v>0</v>
      </c>
      <c r="DI108" s="268">
        <v>0</v>
      </c>
      <c r="DJ108" s="269">
        <v>131593</v>
      </c>
      <c r="DK108" s="266">
        <v>197699</v>
      </c>
      <c r="DL108" s="266">
        <v>0</v>
      </c>
      <c r="DM108" s="266">
        <v>0</v>
      </c>
      <c r="DN108" s="266">
        <v>0</v>
      </c>
      <c r="DO108" s="270">
        <v>0</v>
      </c>
      <c r="DP108" s="268">
        <v>329292</v>
      </c>
      <c r="DQ108" s="271">
        <v>329292</v>
      </c>
      <c r="DR108" s="269">
        <v>28024</v>
      </c>
      <c r="DS108" s="270">
        <v>101268</v>
      </c>
      <c r="DT108" s="272">
        <v>129292</v>
      </c>
      <c r="DU108" s="268">
        <v>458584</v>
      </c>
      <c r="DV108" s="271">
        <v>458584</v>
      </c>
      <c r="DW108" s="269">
        <v>-39268</v>
      </c>
      <c r="DX108" s="270">
        <v>-256244</v>
      </c>
      <c r="DY108" s="272">
        <v>-295512</v>
      </c>
      <c r="DZ108" s="268">
        <v>163072</v>
      </c>
      <c r="EA108" s="271">
        <v>163072</v>
      </c>
    </row>
    <row r="109" spans="1:131">
      <c r="A109" s="224">
        <v>104</v>
      </c>
      <c r="B109" s="263" t="s">
        <v>611</v>
      </c>
      <c r="C109" s="264" t="s">
        <v>612</v>
      </c>
      <c r="D109" s="265">
        <v>0</v>
      </c>
      <c r="E109" s="266">
        <v>0</v>
      </c>
      <c r="F109" s="266">
        <v>0</v>
      </c>
      <c r="G109" s="266">
        <v>0</v>
      </c>
      <c r="H109" s="266">
        <v>0</v>
      </c>
      <c r="I109" s="266">
        <v>0</v>
      </c>
      <c r="J109" s="266">
        <v>0</v>
      </c>
      <c r="K109" s="266">
        <v>0</v>
      </c>
      <c r="L109" s="266">
        <v>0</v>
      </c>
      <c r="M109" s="266">
        <v>0</v>
      </c>
      <c r="N109" s="266">
        <v>0</v>
      </c>
      <c r="O109" s="266">
        <v>0</v>
      </c>
      <c r="P109" s="266">
        <v>0</v>
      </c>
      <c r="Q109" s="266">
        <v>0</v>
      </c>
      <c r="R109" s="266">
        <v>0</v>
      </c>
      <c r="S109" s="266">
        <v>0</v>
      </c>
      <c r="T109" s="266">
        <v>0</v>
      </c>
      <c r="U109" s="266">
        <v>0</v>
      </c>
      <c r="V109" s="266">
        <v>0</v>
      </c>
      <c r="W109" s="266">
        <v>0</v>
      </c>
      <c r="X109" s="266">
        <v>0</v>
      </c>
      <c r="Y109" s="266">
        <v>0</v>
      </c>
      <c r="Z109" s="266">
        <v>0</v>
      </c>
      <c r="AA109" s="266">
        <v>0</v>
      </c>
      <c r="AB109" s="266">
        <v>0</v>
      </c>
      <c r="AC109" s="266">
        <v>0</v>
      </c>
      <c r="AD109" s="266">
        <v>0</v>
      </c>
      <c r="AE109" s="266">
        <v>0</v>
      </c>
      <c r="AF109" s="266">
        <v>0</v>
      </c>
      <c r="AG109" s="266">
        <v>0</v>
      </c>
      <c r="AH109" s="266">
        <v>0</v>
      </c>
      <c r="AI109" s="266">
        <v>0</v>
      </c>
      <c r="AJ109" s="266">
        <v>0</v>
      </c>
      <c r="AK109" s="266">
        <v>0</v>
      </c>
      <c r="AL109" s="266">
        <v>0</v>
      </c>
      <c r="AM109" s="266">
        <v>0</v>
      </c>
      <c r="AN109" s="266">
        <v>0</v>
      </c>
      <c r="AO109" s="266">
        <v>0</v>
      </c>
      <c r="AP109" s="266">
        <v>0</v>
      </c>
      <c r="AQ109" s="266">
        <v>0</v>
      </c>
      <c r="AR109" s="266">
        <v>0</v>
      </c>
      <c r="AS109" s="266">
        <v>0</v>
      </c>
      <c r="AT109" s="266">
        <v>0</v>
      </c>
      <c r="AU109" s="266">
        <v>0</v>
      </c>
      <c r="AV109" s="266">
        <v>0</v>
      </c>
      <c r="AW109" s="266">
        <v>0</v>
      </c>
      <c r="AX109" s="266">
        <v>0</v>
      </c>
      <c r="AY109" s="266">
        <v>0</v>
      </c>
      <c r="AZ109" s="266">
        <v>0</v>
      </c>
      <c r="BA109" s="266">
        <v>0</v>
      </c>
      <c r="BB109" s="266">
        <v>0</v>
      </c>
      <c r="BC109" s="266">
        <v>0</v>
      </c>
      <c r="BD109" s="266">
        <v>0</v>
      </c>
      <c r="BE109" s="266">
        <v>0</v>
      </c>
      <c r="BF109" s="266">
        <v>0</v>
      </c>
      <c r="BG109" s="266">
        <v>0</v>
      </c>
      <c r="BH109" s="266">
        <v>0</v>
      </c>
      <c r="BI109" s="266">
        <v>0</v>
      </c>
      <c r="BJ109" s="266">
        <v>0</v>
      </c>
      <c r="BK109" s="266">
        <v>0</v>
      </c>
      <c r="BL109" s="266">
        <v>0</v>
      </c>
      <c r="BM109" s="266">
        <v>0</v>
      </c>
      <c r="BN109" s="266">
        <v>0</v>
      </c>
      <c r="BO109" s="266">
        <v>0</v>
      </c>
      <c r="BP109" s="266">
        <v>0</v>
      </c>
      <c r="BQ109" s="266">
        <v>0</v>
      </c>
      <c r="BR109" s="266">
        <v>0</v>
      </c>
      <c r="BS109" s="266">
        <v>0</v>
      </c>
      <c r="BT109" s="266">
        <v>0</v>
      </c>
      <c r="BU109" s="266">
        <v>0</v>
      </c>
      <c r="BV109" s="266">
        <v>0</v>
      </c>
      <c r="BW109" s="266">
        <v>0</v>
      </c>
      <c r="BX109" s="266">
        <v>0</v>
      </c>
      <c r="BY109" s="266">
        <v>0</v>
      </c>
      <c r="BZ109" s="266">
        <v>0</v>
      </c>
      <c r="CA109" s="266">
        <v>0</v>
      </c>
      <c r="CB109" s="266">
        <v>0</v>
      </c>
      <c r="CC109" s="266">
        <v>0</v>
      </c>
      <c r="CD109" s="266">
        <v>0</v>
      </c>
      <c r="CE109" s="266">
        <v>0</v>
      </c>
      <c r="CF109" s="266">
        <v>0</v>
      </c>
      <c r="CG109" s="266">
        <v>0</v>
      </c>
      <c r="CH109" s="266">
        <v>0</v>
      </c>
      <c r="CI109" s="266">
        <v>0</v>
      </c>
      <c r="CJ109" s="266">
        <v>0</v>
      </c>
      <c r="CK109" s="266">
        <v>0</v>
      </c>
      <c r="CL109" s="266">
        <v>0</v>
      </c>
      <c r="CM109" s="266">
        <v>0</v>
      </c>
      <c r="CN109" s="266">
        <v>0</v>
      </c>
      <c r="CO109" s="266">
        <v>0</v>
      </c>
      <c r="CP109" s="266">
        <v>0</v>
      </c>
      <c r="CQ109" s="266">
        <v>4553</v>
      </c>
      <c r="CR109" s="266">
        <v>0</v>
      </c>
      <c r="CS109" s="266">
        <v>3617</v>
      </c>
      <c r="CT109" s="266">
        <v>0</v>
      </c>
      <c r="CU109" s="266">
        <v>837</v>
      </c>
      <c r="CV109" s="266">
        <v>2335</v>
      </c>
      <c r="CW109" s="266">
        <v>0</v>
      </c>
      <c r="CX109" s="266">
        <v>0</v>
      </c>
      <c r="CY109" s="266">
        <v>0</v>
      </c>
      <c r="CZ109" s="266">
        <v>0</v>
      </c>
      <c r="DA109" s="266">
        <v>0</v>
      </c>
      <c r="DB109" s="266">
        <v>2397</v>
      </c>
      <c r="DC109" s="266">
        <v>9585</v>
      </c>
      <c r="DD109" s="266">
        <v>0</v>
      </c>
      <c r="DE109" s="266">
        <v>0</v>
      </c>
      <c r="DF109" s="266">
        <v>0</v>
      </c>
      <c r="DG109" s="266">
        <v>0</v>
      </c>
      <c r="DH109" s="267">
        <v>0</v>
      </c>
      <c r="DI109" s="268">
        <v>23324</v>
      </c>
      <c r="DJ109" s="269">
        <v>537637</v>
      </c>
      <c r="DK109" s="266">
        <v>1236943</v>
      </c>
      <c r="DL109" s="266">
        <v>0</v>
      </c>
      <c r="DM109" s="266">
        <v>0</v>
      </c>
      <c r="DN109" s="266">
        <v>0</v>
      </c>
      <c r="DO109" s="270">
        <v>0</v>
      </c>
      <c r="DP109" s="268">
        <v>1774580</v>
      </c>
      <c r="DQ109" s="271">
        <v>1797904</v>
      </c>
      <c r="DR109" s="269">
        <v>19668</v>
      </c>
      <c r="DS109" s="270">
        <v>369397</v>
      </c>
      <c r="DT109" s="272">
        <v>389065</v>
      </c>
      <c r="DU109" s="268">
        <v>2163645</v>
      </c>
      <c r="DV109" s="271">
        <v>2186969</v>
      </c>
      <c r="DW109" s="269">
        <v>-29062</v>
      </c>
      <c r="DX109" s="270">
        <v>-805435</v>
      </c>
      <c r="DY109" s="272">
        <v>-834497</v>
      </c>
      <c r="DZ109" s="268">
        <v>1329148</v>
      </c>
      <c r="EA109" s="271">
        <v>1352472</v>
      </c>
    </row>
    <row r="110" spans="1:131">
      <c r="A110" s="224">
        <v>105</v>
      </c>
      <c r="B110" s="263" t="s">
        <v>613</v>
      </c>
      <c r="C110" s="264" t="s">
        <v>445</v>
      </c>
      <c r="D110" s="265">
        <v>0</v>
      </c>
      <c r="E110" s="266">
        <v>0</v>
      </c>
      <c r="F110" s="266">
        <v>14</v>
      </c>
      <c r="G110" s="266">
        <v>0</v>
      </c>
      <c r="H110" s="266">
        <v>2</v>
      </c>
      <c r="I110" s="266">
        <v>0</v>
      </c>
      <c r="J110" s="266">
        <v>0</v>
      </c>
      <c r="K110" s="266">
        <v>114</v>
      </c>
      <c r="L110" s="266">
        <v>37</v>
      </c>
      <c r="M110" s="266">
        <v>6</v>
      </c>
      <c r="N110" s="266">
        <v>0</v>
      </c>
      <c r="O110" s="266">
        <v>10</v>
      </c>
      <c r="P110" s="266">
        <v>8</v>
      </c>
      <c r="Q110" s="266">
        <v>5</v>
      </c>
      <c r="R110" s="266">
        <v>3</v>
      </c>
      <c r="S110" s="266">
        <v>11</v>
      </c>
      <c r="T110" s="266">
        <v>9</v>
      </c>
      <c r="U110" s="266">
        <v>14</v>
      </c>
      <c r="V110" s="266">
        <v>0</v>
      </c>
      <c r="W110" s="266">
        <v>6</v>
      </c>
      <c r="X110" s="266">
        <v>0</v>
      </c>
      <c r="Y110" s="266">
        <v>5</v>
      </c>
      <c r="Z110" s="266">
        <v>1</v>
      </c>
      <c r="AA110" s="266">
        <v>3</v>
      </c>
      <c r="AB110" s="266">
        <v>17</v>
      </c>
      <c r="AC110" s="266">
        <v>2</v>
      </c>
      <c r="AD110" s="266">
        <v>4</v>
      </c>
      <c r="AE110" s="266">
        <v>1</v>
      </c>
      <c r="AF110" s="266">
        <v>56</v>
      </c>
      <c r="AG110" s="266">
        <v>16</v>
      </c>
      <c r="AH110" s="266">
        <v>1</v>
      </c>
      <c r="AI110" s="266">
        <v>0</v>
      </c>
      <c r="AJ110" s="266">
        <v>0</v>
      </c>
      <c r="AK110" s="266">
        <v>0</v>
      </c>
      <c r="AL110" s="266">
        <v>1</v>
      </c>
      <c r="AM110" s="266">
        <v>18</v>
      </c>
      <c r="AN110" s="266">
        <v>30</v>
      </c>
      <c r="AO110" s="266">
        <v>2</v>
      </c>
      <c r="AP110" s="266">
        <v>15</v>
      </c>
      <c r="AQ110" s="266">
        <v>9</v>
      </c>
      <c r="AR110" s="266">
        <v>5</v>
      </c>
      <c r="AS110" s="266">
        <v>10</v>
      </c>
      <c r="AT110" s="266">
        <v>36</v>
      </c>
      <c r="AU110" s="266">
        <v>38</v>
      </c>
      <c r="AV110" s="266">
        <v>19</v>
      </c>
      <c r="AW110" s="266">
        <v>11</v>
      </c>
      <c r="AX110" s="266">
        <v>38</v>
      </c>
      <c r="AY110" s="266">
        <v>12</v>
      </c>
      <c r="AZ110" s="266">
        <v>19</v>
      </c>
      <c r="BA110" s="266">
        <v>7</v>
      </c>
      <c r="BB110" s="266">
        <v>2</v>
      </c>
      <c r="BC110" s="266">
        <v>3</v>
      </c>
      <c r="BD110" s="266">
        <v>11</v>
      </c>
      <c r="BE110" s="266">
        <v>2</v>
      </c>
      <c r="BF110" s="266">
        <v>175</v>
      </c>
      <c r="BG110" s="266">
        <v>3</v>
      </c>
      <c r="BH110" s="266">
        <v>487</v>
      </c>
      <c r="BI110" s="266">
        <v>4</v>
      </c>
      <c r="BJ110" s="266">
        <v>11</v>
      </c>
      <c r="BK110" s="266">
        <v>29</v>
      </c>
      <c r="BL110" s="266">
        <v>12</v>
      </c>
      <c r="BM110" s="266">
        <v>0</v>
      </c>
      <c r="BN110" s="266">
        <v>6</v>
      </c>
      <c r="BO110" s="266">
        <v>8</v>
      </c>
      <c r="BP110" s="266">
        <v>10</v>
      </c>
      <c r="BQ110" s="266">
        <v>46</v>
      </c>
      <c r="BR110" s="266">
        <v>14</v>
      </c>
      <c r="BS110" s="266">
        <v>70</v>
      </c>
      <c r="BT110" s="266">
        <v>3</v>
      </c>
      <c r="BU110" s="266">
        <v>11</v>
      </c>
      <c r="BV110" s="266">
        <v>17</v>
      </c>
      <c r="BW110" s="266">
        <v>283</v>
      </c>
      <c r="BX110" s="266">
        <v>153</v>
      </c>
      <c r="BY110" s="266">
        <v>108</v>
      </c>
      <c r="BZ110" s="266">
        <v>33</v>
      </c>
      <c r="CA110" s="266">
        <v>19</v>
      </c>
      <c r="CB110" s="266">
        <v>0</v>
      </c>
      <c r="CC110" s="266">
        <v>1523</v>
      </c>
      <c r="CD110" s="266">
        <v>100</v>
      </c>
      <c r="CE110" s="266">
        <v>6</v>
      </c>
      <c r="CF110" s="266">
        <v>26</v>
      </c>
      <c r="CG110" s="266">
        <v>34</v>
      </c>
      <c r="CH110" s="266">
        <v>4</v>
      </c>
      <c r="CI110" s="266">
        <v>23</v>
      </c>
      <c r="CJ110" s="266">
        <v>29</v>
      </c>
      <c r="CK110" s="266">
        <v>412</v>
      </c>
      <c r="CL110" s="266">
        <v>148</v>
      </c>
      <c r="CM110" s="266">
        <v>38</v>
      </c>
      <c r="CN110" s="266">
        <v>42</v>
      </c>
      <c r="CO110" s="266">
        <v>54</v>
      </c>
      <c r="CP110" s="266">
        <v>135</v>
      </c>
      <c r="CQ110" s="266">
        <v>176</v>
      </c>
      <c r="CR110" s="266">
        <v>57</v>
      </c>
      <c r="CS110" s="266">
        <v>23811</v>
      </c>
      <c r="CT110" s="266">
        <v>493</v>
      </c>
      <c r="CU110" s="266">
        <v>5484</v>
      </c>
      <c r="CV110" s="266">
        <v>4471</v>
      </c>
      <c r="CW110" s="266">
        <v>14</v>
      </c>
      <c r="CX110" s="266">
        <v>27</v>
      </c>
      <c r="CY110" s="266">
        <v>302</v>
      </c>
      <c r="CZ110" s="266">
        <v>15</v>
      </c>
      <c r="DA110" s="266">
        <v>153</v>
      </c>
      <c r="DB110" s="266">
        <v>1777</v>
      </c>
      <c r="DC110" s="266">
        <v>3885</v>
      </c>
      <c r="DD110" s="266">
        <v>14070</v>
      </c>
      <c r="DE110" s="266">
        <v>103</v>
      </c>
      <c r="DF110" s="266">
        <v>188</v>
      </c>
      <c r="DG110" s="266">
        <v>0</v>
      </c>
      <c r="DH110" s="267">
        <v>219</v>
      </c>
      <c r="DI110" s="268">
        <v>59954</v>
      </c>
      <c r="DJ110" s="269">
        <v>1615</v>
      </c>
      <c r="DK110" s="266">
        <v>260197</v>
      </c>
      <c r="DL110" s="266">
        <v>0</v>
      </c>
      <c r="DM110" s="266">
        <v>0</v>
      </c>
      <c r="DN110" s="266">
        <v>0</v>
      </c>
      <c r="DO110" s="270">
        <v>0</v>
      </c>
      <c r="DP110" s="268">
        <v>261812</v>
      </c>
      <c r="DQ110" s="271">
        <v>321766</v>
      </c>
      <c r="DR110" s="269">
        <v>33</v>
      </c>
      <c r="DS110" s="270">
        <v>131997</v>
      </c>
      <c r="DT110" s="272">
        <v>132030</v>
      </c>
      <c r="DU110" s="268">
        <v>393842</v>
      </c>
      <c r="DV110" s="271">
        <v>453796</v>
      </c>
      <c r="DW110" s="269">
        <v>-175</v>
      </c>
      <c r="DX110" s="270">
        <v>-4181</v>
      </c>
      <c r="DY110" s="272">
        <v>-4356</v>
      </c>
      <c r="DZ110" s="268">
        <v>389486</v>
      </c>
      <c r="EA110" s="271">
        <v>449440</v>
      </c>
    </row>
    <row r="111" spans="1:131">
      <c r="A111" s="224">
        <v>106</v>
      </c>
      <c r="B111" s="263" t="s">
        <v>614</v>
      </c>
      <c r="C111" s="264" t="s">
        <v>615</v>
      </c>
      <c r="D111" s="265">
        <v>0</v>
      </c>
      <c r="E111" s="266">
        <v>0</v>
      </c>
      <c r="F111" s="266">
        <v>0</v>
      </c>
      <c r="G111" s="266">
        <v>0</v>
      </c>
      <c r="H111" s="266">
        <v>0</v>
      </c>
      <c r="I111" s="266">
        <v>0</v>
      </c>
      <c r="J111" s="266">
        <v>0</v>
      </c>
      <c r="K111" s="266">
        <v>0</v>
      </c>
      <c r="L111" s="266">
        <v>0</v>
      </c>
      <c r="M111" s="266">
        <v>0</v>
      </c>
      <c r="N111" s="266">
        <v>0</v>
      </c>
      <c r="O111" s="266">
        <v>0</v>
      </c>
      <c r="P111" s="266">
        <v>0</v>
      </c>
      <c r="Q111" s="266">
        <v>0</v>
      </c>
      <c r="R111" s="266">
        <v>0</v>
      </c>
      <c r="S111" s="266">
        <v>0</v>
      </c>
      <c r="T111" s="266">
        <v>0</v>
      </c>
      <c r="U111" s="266">
        <v>0</v>
      </c>
      <c r="V111" s="266">
        <v>0</v>
      </c>
      <c r="W111" s="266">
        <v>0</v>
      </c>
      <c r="X111" s="266">
        <v>0</v>
      </c>
      <c r="Y111" s="266">
        <v>0</v>
      </c>
      <c r="Z111" s="266">
        <v>0</v>
      </c>
      <c r="AA111" s="266">
        <v>0</v>
      </c>
      <c r="AB111" s="266">
        <v>0</v>
      </c>
      <c r="AC111" s="266">
        <v>0</v>
      </c>
      <c r="AD111" s="266">
        <v>0</v>
      </c>
      <c r="AE111" s="266">
        <v>0</v>
      </c>
      <c r="AF111" s="266">
        <v>0</v>
      </c>
      <c r="AG111" s="266">
        <v>0</v>
      </c>
      <c r="AH111" s="266">
        <v>0</v>
      </c>
      <c r="AI111" s="266">
        <v>0</v>
      </c>
      <c r="AJ111" s="266">
        <v>0</v>
      </c>
      <c r="AK111" s="266">
        <v>0</v>
      </c>
      <c r="AL111" s="266">
        <v>0</v>
      </c>
      <c r="AM111" s="266">
        <v>0</v>
      </c>
      <c r="AN111" s="266">
        <v>0</v>
      </c>
      <c r="AO111" s="266">
        <v>0</v>
      </c>
      <c r="AP111" s="266">
        <v>0</v>
      </c>
      <c r="AQ111" s="266">
        <v>0</v>
      </c>
      <c r="AR111" s="266">
        <v>0</v>
      </c>
      <c r="AS111" s="266">
        <v>0</v>
      </c>
      <c r="AT111" s="266">
        <v>0</v>
      </c>
      <c r="AU111" s="266">
        <v>0</v>
      </c>
      <c r="AV111" s="266">
        <v>0</v>
      </c>
      <c r="AW111" s="266">
        <v>0</v>
      </c>
      <c r="AX111" s="266">
        <v>0</v>
      </c>
      <c r="AY111" s="266">
        <v>0</v>
      </c>
      <c r="AZ111" s="266">
        <v>0</v>
      </c>
      <c r="BA111" s="266">
        <v>0</v>
      </c>
      <c r="BB111" s="266">
        <v>0</v>
      </c>
      <c r="BC111" s="266">
        <v>0</v>
      </c>
      <c r="BD111" s="266">
        <v>0</v>
      </c>
      <c r="BE111" s="266">
        <v>0</v>
      </c>
      <c r="BF111" s="266">
        <v>0</v>
      </c>
      <c r="BG111" s="266">
        <v>0</v>
      </c>
      <c r="BH111" s="266">
        <v>0</v>
      </c>
      <c r="BI111" s="266">
        <v>0</v>
      </c>
      <c r="BJ111" s="266">
        <v>0</v>
      </c>
      <c r="BK111" s="266">
        <v>0</v>
      </c>
      <c r="BL111" s="266">
        <v>0</v>
      </c>
      <c r="BM111" s="266">
        <v>0</v>
      </c>
      <c r="BN111" s="266">
        <v>0</v>
      </c>
      <c r="BO111" s="266">
        <v>0</v>
      </c>
      <c r="BP111" s="266">
        <v>0</v>
      </c>
      <c r="BQ111" s="266">
        <v>0</v>
      </c>
      <c r="BR111" s="266">
        <v>0</v>
      </c>
      <c r="BS111" s="266">
        <v>0</v>
      </c>
      <c r="BT111" s="266">
        <v>0</v>
      </c>
      <c r="BU111" s="266">
        <v>0</v>
      </c>
      <c r="BV111" s="266">
        <v>0</v>
      </c>
      <c r="BW111" s="266">
        <v>0</v>
      </c>
      <c r="BX111" s="266">
        <v>86</v>
      </c>
      <c r="BY111" s="266">
        <v>0</v>
      </c>
      <c r="BZ111" s="266">
        <v>0</v>
      </c>
      <c r="CA111" s="266">
        <v>0</v>
      </c>
      <c r="CB111" s="266">
        <v>0</v>
      </c>
      <c r="CC111" s="266">
        <v>0</v>
      </c>
      <c r="CD111" s="266">
        <v>0</v>
      </c>
      <c r="CE111" s="266">
        <v>0</v>
      </c>
      <c r="CF111" s="266">
        <v>0</v>
      </c>
      <c r="CG111" s="266">
        <v>0</v>
      </c>
      <c r="CH111" s="266">
        <v>0</v>
      </c>
      <c r="CI111" s="266">
        <v>0</v>
      </c>
      <c r="CJ111" s="266">
        <v>0</v>
      </c>
      <c r="CK111" s="266">
        <v>120</v>
      </c>
      <c r="CL111" s="266">
        <v>7427</v>
      </c>
      <c r="CM111" s="266">
        <v>0</v>
      </c>
      <c r="CN111" s="266">
        <v>20</v>
      </c>
      <c r="CO111" s="266">
        <v>7297</v>
      </c>
      <c r="CP111" s="266">
        <v>0</v>
      </c>
      <c r="CQ111" s="266">
        <v>143</v>
      </c>
      <c r="CR111" s="266">
        <v>5</v>
      </c>
      <c r="CS111" s="266">
        <v>0</v>
      </c>
      <c r="CT111" s="266">
        <v>0</v>
      </c>
      <c r="CU111" s="266">
        <v>0</v>
      </c>
      <c r="CV111" s="266">
        <v>0</v>
      </c>
      <c r="CW111" s="266">
        <v>0</v>
      </c>
      <c r="CX111" s="266">
        <v>0</v>
      </c>
      <c r="CY111" s="266">
        <v>999</v>
      </c>
      <c r="CZ111" s="266">
        <v>0</v>
      </c>
      <c r="DA111" s="266">
        <v>0</v>
      </c>
      <c r="DB111" s="266">
        <v>425</v>
      </c>
      <c r="DC111" s="266">
        <v>311</v>
      </c>
      <c r="DD111" s="266">
        <v>0</v>
      </c>
      <c r="DE111" s="266">
        <v>7503</v>
      </c>
      <c r="DF111" s="266">
        <v>746</v>
      </c>
      <c r="DG111" s="266">
        <v>0</v>
      </c>
      <c r="DH111" s="267">
        <v>126</v>
      </c>
      <c r="DI111" s="268">
        <v>25208</v>
      </c>
      <c r="DJ111" s="269">
        <v>55818</v>
      </c>
      <c r="DK111" s="266">
        <v>543680</v>
      </c>
      <c r="DL111" s="266">
        <v>0</v>
      </c>
      <c r="DM111" s="266">
        <v>0</v>
      </c>
      <c r="DN111" s="266">
        <v>0</v>
      </c>
      <c r="DO111" s="270">
        <v>0</v>
      </c>
      <c r="DP111" s="268">
        <v>599498</v>
      </c>
      <c r="DQ111" s="271">
        <v>624706</v>
      </c>
      <c r="DR111" s="269">
        <v>5709</v>
      </c>
      <c r="DS111" s="270">
        <v>8389</v>
      </c>
      <c r="DT111" s="272">
        <v>14098</v>
      </c>
      <c r="DU111" s="268">
        <v>613596</v>
      </c>
      <c r="DV111" s="271">
        <v>638804</v>
      </c>
      <c r="DW111" s="269">
        <v>-12565</v>
      </c>
      <c r="DX111" s="270">
        <v>-183729</v>
      </c>
      <c r="DY111" s="272">
        <v>-196294</v>
      </c>
      <c r="DZ111" s="268">
        <v>417302</v>
      </c>
      <c r="EA111" s="271">
        <v>442510</v>
      </c>
    </row>
    <row r="112" spans="1:131">
      <c r="A112" s="224">
        <v>107</v>
      </c>
      <c r="B112" s="263" t="s">
        <v>616</v>
      </c>
      <c r="C112" s="264" t="s">
        <v>447</v>
      </c>
      <c r="D112" s="265">
        <v>3</v>
      </c>
      <c r="E112" s="266">
        <v>0</v>
      </c>
      <c r="F112" s="266">
        <v>41</v>
      </c>
      <c r="G112" s="266">
        <v>1</v>
      </c>
      <c r="H112" s="266">
        <v>33</v>
      </c>
      <c r="I112" s="266">
        <v>0</v>
      </c>
      <c r="J112" s="266">
        <v>1</v>
      </c>
      <c r="K112" s="266">
        <v>149</v>
      </c>
      <c r="L112" s="266">
        <v>40</v>
      </c>
      <c r="M112" s="266">
        <v>12</v>
      </c>
      <c r="N112" s="266">
        <v>0</v>
      </c>
      <c r="O112" s="266">
        <v>7</v>
      </c>
      <c r="P112" s="266">
        <v>10</v>
      </c>
      <c r="Q112" s="266">
        <v>3</v>
      </c>
      <c r="R112" s="266">
        <v>14</v>
      </c>
      <c r="S112" s="266">
        <v>7</v>
      </c>
      <c r="T112" s="266">
        <v>8</v>
      </c>
      <c r="U112" s="266">
        <v>28</v>
      </c>
      <c r="V112" s="266">
        <v>1</v>
      </c>
      <c r="W112" s="266">
        <v>2</v>
      </c>
      <c r="X112" s="266">
        <v>1</v>
      </c>
      <c r="Y112" s="266">
        <v>13</v>
      </c>
      <c r="Z112" s="266">
        <v>3</v>
      </c>
      <c r="AA112" s="266">
        <v>8</v>
      </c>
      <c r="AB112" s="266">
        <v>21</v>
      </c>
      <c r="AC112" s="266">
        <v>23</v>
      </c>
      <c r="AD112" s="266">
        <v>8</v>
      </c>
      <c r="AE112" s="266">
        <v>1</v>
      </c>
      <c r="AF112" s="266">
        <v>65</v>
      </c>
      <c r="AG112" s="266">
        <v>27</v>
      </c>
      <c r="AH112" s="266">
        <v>0</v>
      </c>
      <c r="AI112" s="266">
        <v>9</v>
      </c>
      <c r="AJ112" s="266">
        <v>4</v>
      </c>
      <c r="AK112" s="266">
        <v>21</v>
      </c>
      <c r="AL112" s="266">
        <v>12</v>
      </c>
      <c r="AM112" s="266">
        <v>40</v>
      </c>
      <c r="AN112" s="266">
        <v>61</v>
      </c>
      <c r="AO112" s="266">
        <v>21</v>
      </c>
      <c r="AP112" s="266">
        <v>28</v>
      </c>
      <c r="AQ112" s="266">
        <v>16</v>
      </c>
      <c r="AR112" s="266">
        <v>55</v>
      </c>
      <c r="AS112" s="266">
        <v>16</v>
      </c>
      <c r="AT112" s="266">
        <v>48</v>
      </c>
      <c r="AU112" s="266">
        <v>84</v>
      </c>
      <c r="AV112" s="266">
        <v>171</v>
      </c>
      <c r="AW112" s="266">
        <v>103</v>
      </c>
      <c r="AX112" s="266">
        <v>21</v>
      </c>
      <c r="AY112" s="266">
        <v>9</v>
      </c>
      <c r="AZ112" s="266">
        <v>154</v>
      </c>
      <c r="BA112" s="266">
        <v>13</v>
      </c>
      <c r="BB112" s="266">
        <v>3</v>
      </c>
      <c r="BC112" s="266">
        <v>9</v>
      </c>
      <c r="BD112" s="266">
        <v>20</v>
      </c>
      <c r="BE112" s="266">
        <v>5</v>
      </c>
      <c r="BF112" s="266">
        <v>258</v>
      </c>
      <c r="BG112" s="266">
        <v>28</v>
      </c>
      <c r="BH112" s="266">
        <v>570</v>
      </c>
      <c r="BI112" s="266">
        <v>5</v>
      </c>
      <c r="BJ112" s="266">
        <v>20</v>
      </c>
      <c r="BK112" s="266">
        <v>36</v>
      </c>
      <c r="BL112" s="266">
        <v>13</v>
      </c>
      <c r="BM112" s="266">
        <v>7</v>
      </c>
      <c r="BN112" s="266">
        <v>152</v>
      </c>
      <c r="BO112" s="266">
        <v>125</v>
      </c>
      <c r="BP112" s="266">
        <v>65</v>
      </c>
      <c r="BQ112" s="266">
        <v>199</v>
      </c>
      <c r="BR112" s="266">
        <v>148</v>
      </c>
      <c r="BS112" s="266">
        <v>40</v>
      </c>
      <c r="BT112" s="266">
        <v>20</v>
      </c>
      <c r="BU112" s="266">
        <v>77</v>
      </c>
      <c r="BV112" s="266">
        <v>0</v>
      </c>
      <c r="BW112" s="266">
        <v>3989</v>
      </c>
      <c r="BX112" s="266">
        <v>1515</v>
      </c>
      <c r="BY112" s="266">
        <v>255</v>
      </c>
      <c r="BZ112" s="266">
        <v>971</v>
      </c>
      <c r="CA112" s="266">
        <v>435</v>
      </c>
      <c r="CB112" s="266">
        <v>922</v>
      </c>
      <c r="CC112" s="266">
        <v>86</v>
      </c>
      <c r="CD112" s="266">
        <v>283</v>
      </c>
      <c r="CE112" s="266">
        <v>0</v>
      </c>
      <c r="CF112" s="266">
        <v>75</v>
      </c>
      <c r="CG112" s="266">
        <v>18</v>
      </c>
      <c r="CH112" s="266">
        <v>28</v>
      </c>
      <c r="CI112" s="266">
        <v>132</v>
      </c>
      <c r="CJ112" s="266">
        <v>20</v>
      </c>
      <c r="CK112" s="266">
        <v>277</v>
      </c>
      <c r="CL112" s="266">
        <v>219</v>
      </c>
      <c r="CM112" s="266">
        <v>1613</v>
      </c>
      <c r="CN112" s="266">
        <v>18</v>
      </c>
      <c r="CO112" s="266">
        <v>982</v>
      </c>
      <c r="CP112" s="266">
        <v>445</v>
      </c>
      <c r="CQ112" s="266">
        <v>491</v>
      </c>
      <c r="CR112" s="266">
        <v>5145</v>
      </c>
      <c r="CS112" s="266">
        <v>787</v>
      </c>
      <c r="CT112" s="266">
        <v>21</v>
      </c>
      <c r="CU112" s="266">
        <v>87</v>
      </c>
      <c r="CV112" s="266">
        <v>132</v>
      </c>
      <c r="CW112" s="266">
        <v>521</v>
      </c>
      <c r="CX112" s="266">
        <v>529</v>
      </c>
      <c r="CY112" s="266">
        <v>989</v>
      </c>
      <c r="CZ112" s="266">
        <v>416</v>
      </c>
      <c r="DA112" s="266">
        <v>2325</v>
      </c>
      <c r="DB112" s="266">
        <v>418</v>
      </c>
      <c r="DC112" s="266">
        <v>516</v>
      </c>
      <c r="DD112" s="266">
        <v>899</v>
      </c>
      <c r="DE112" s="266">
        <v>1421</v>
      </c>
      <c r="DF112" s="266">
        <v>3786</v>
      </c>
      <c r="DG112" s="266">
        <v>0</v>
      </c>
      <c r="DH112" s="267">
        <v>114</v>
      </c>
      <c r="DI112" s="268">
        <v>34096</v>
      </c>
      <c r="DJ112" s="269">
        <v>5309</v>
      </c>
      <c r="DK112" s="266">
        <v>453180</v>
      </c>
      <c r="DL112" s="266">
        <v>0</v>
      </c>
      <c r="DM112" s="266">
        <v>0</v>
      </c>
      <c r="DN112" s="266">
        <v>0</v>
      </c>
      <c r="DO112" s="270">
        <v>0</v>
      </c>
      <c r="DP112" s="268">
        <v>458489</v>
      </c>
      <c r="DQ112" s="271">
        <v>492585</v>
      </c>
      <c r="DR112" s="269">
        <v>2747</v>
      </c>
      <c r="DS112" s="270">
        <v>3197</v>
      </c>
      <c r="DT112" s="272">
        <v>5944</v>
      </c>
      <c r="DU112" s="268">
        <v>464433</v>
      </c>
      <c r="DV112" s="271">
        <v>498529</v>
      </c>
      <c r="DW112" s="269">
        <v>-1001</v>
      </c>
      <c r="DX112" s="270">
        <v>-101467</v>
      </c>
      <c r="DY112" s="272">
        <v>-102468</v>
      </c>
      <c r="DZ112" s="268">
        <v>361965</v>
      </c>
      <c r="EA112" s="271">
        <v>396061</v>
      </c>
    </row>
    <row r="113" spans="1:131">
      <c r="A113" s="224">
        <v>108</v>
      </c>
      <c r="B113" s="263" t="s">
        <v>617</v>
      </c>
      <c r="C113" s="264" t="s">
        <v>645</v>
      </c>
      <c r="D113" s="265">
        <v>83</v>
      </c>
      <c r="E113" s="266">
        <v>88</v>
      </c>
      <c r="F113" s="266">
        <v>121</v>
      </c>
      <c r="G113" s="266">
        <v>11</v>
      </c>
      <c r="H113" s="266">
        <v>29</v>
      </c>
      <c r="I113" s="266">
        <v>0</v>
      </c>
      <c r="J113" s="266">
        <v>14</v>
      </c>
      <c r="K113" s="266">
        <v>1339</v>
      </c>
      <c r="L113" s="266">
        <v>153</v>
      </c>
      <c r="M113" s="266">
        <v>3</v>
      </c>
      <c r="N113" s="266">
        <v>0</v>
      </c>
      <c r="O113" s="266">
        <v>154</v>
      </c>
      <c r="P113" s="266">
        <v>141</v>
      </c>
      <c r="Q113" s="266">
        <v>126</v>
      </c>
      <c r="R113" s="266">
        <v>156</v>
      </c>
      <c r="S113" s="266">
        <v>114</v>
      </c>
      <c r="T113" s="266">
        <v>160</v>
      </c>
      <c r="U113" s="266">
        <v>304</v>
      </c>
      <c r="V113" s="266">
        <v>13</v>
      </c>
      <c r="W113" s="266">
        <v>88</v>
      </c>
      <c r="X113" s="266">
        <v>10</v>
      </c>
      <c r="Y113" s="266">
        <v>45</v>
      </c>
      <c r="Z113" s="266">
        <v>74</v>
      </c>
      <c r="AA113" s="266">
        <v>32</v>
      </c>
      <c r="AB113" s="266">
        <v>114</v>
      </c>
      <c r="AC113" s="266">
        <v>289</v>
      </c>
      <c r="AD113" s="266">
        <v>13</v>
      </c>
      <c r="AE113" s="266">
        <v>9</v>
      </c>
      <c r="AF113" s="266">
        <v>179</v>
      </c>
      <c r="AG113" s="266">
        <v>143</v>
      </c>
      <c r="AH113" s="266">
        <v>22</v>
      </c>
      <c r="AI113" s="266">
        <v>157</v>
      </c>
      <c r="AJ113" s="266">
        <v>86</v>
      </c>
      <c r="AK113" s="266">
        <v>253</v>
      </c>
      <c r="AL113" s="266">
        <v>300</v>
      </c>
      <c r="AM113" s="266">
        <v>91</v>
      </c>
      <c r="AN113" s="266">
        <v>141</v>
      </c>
      <c r="AO113" s="266">
        <v>93</v>
      </c>
      <c r="AP113" s="266">
        <v>295</v>
      </c>
      <c r="AQ113" s="266">
        <v>52</v>
      </c>
      <c r="AR113" s="266">
        <v>194</v>
      </c>
      <c r="AS113" s="266">
        <v>97</v>
      </c>
      <c r="AT113" s="266">
        <v>335</v>
      </c>
      <c r="AU113" s="266">
        <v>1092</v>
      </c>
      <c r="AV113" s="266">
        <v>2059</v>
      </c>
      <c r="AW113" s="266">
        <v>626</v>
      </c>
      <c r="AX113" s="266">
        <v>193</v>
      </c>
      <c r="AY113" s="266">
        <v>160</v>
      </c>
      <c r="AZ113" s="266">
        <v>1569</v>
      </c>
      <c r="BA113" s="266">
        <v>75</v>
      </c>
      <c r="BB113" s="266">
        <v>27</v>
      </c>
      <c r="BC113" s="266">
        <v>86</v>
      </c>
      <c r="BD113" s="266">
        <v>164</v>
      </c>
      <c r="BE113" s="266">
        <v>71</v>
      </c>
      <c r="BF113" s="266">
        <v>671</v>
      </c>
      <c r="BG113" s="266">
        <v>48</v>
      </c>
      <c r="BH113" s="266">
        <v>3340</v>
      </c>
      <c r="BI113" s="266">
        <v>57</v>
      </c>
      <c r="BJ113" s="266">
        <v>316</v>
      </c>
      <c r="BK113" s="266">
        <v>824</v>
      </c>
      <c r="BL113" s="266">
        <v>329</v>
      </c>
      <c r="BM113" s="266">
        <v>22</v>
      </c>
      <c r="BN113" s="266">
        <v>929</v>
      </c>
      <c r="BO113" s="266">
        <v>240</v>
      </c>
      <c r="BP113" s="266">
        <v>14</v>
      </c>
      <c r="BQ113" s="266">
        <v>1546</v>
      </c>
      <c r="BR113" s="266">
        <v>173</v>
      </c>
      <c r="BS113" s="266">
        <v>36</v>
      </c>
      <c r="BT113" s="266">
        <v>37</v>
      </c>
      <c r="BU113" s="266">
        <v>309</v>
      </c>
      <c r="BV113" s="266">
        <v>1043</v>
      </c>
      <c r="BW113" s="266">
        <v>7749</v>
      </c>
      <c r="BX113" s="266">
        <v>6036</v>
      </c>
      <c r="BY113" s="266">
        <v>6138</v>
      </c>
      <c r="BZ113" s="266">
        <v>1035</v>
      </c>
      <c r="CA113" s="266">
        <v>429</v>
      </c>
      <c r="CB113" s="266">
        <v>0</v>
      </c>
      <c r="CC113" s="266">
        <v>826</v>
      </c>
      <c r="CD113" s="266">
        <v>1544</v>
      </c>
      <c r="CE113" s="266">
        <v>496</v>
      </c>
      <c r="CF113" s="266">
        <v>733</v>
      </c>
      <c r="CG113" s="266">
        <v>212</v>
      </c>
      <c r="CH113" s="266">
        <v>272</v>
      </c>
      <c r="CI113" s="266">
        <v>1219</v>
      </c>
      <c r="CJ113" s="266">
        <v>363</v>
      </c>
      <c r="CK113" s="266">
        <v>2497</v>
      </c>
      <c r="CL113" s="266">
        <v>496</v>
      </c>
      <c r="CM113" s="266">
        <v>658</v>
      </c>
      <c r="CN113" s="266">
        <v>171</v>
      </c>
      <c r="CO113" s="266">
        <v>572</v>
      </c>
      <c r="CP113" s="266">
        <v>4273</v>
      </c>
      <c r="CQ113" s="266">
        <v>2242</v>
      </c>
      <c r="CR113" s="266">
        <v>12316</v>
      </c>
      <c r="CS113" s="266">
        <v>2998</v>
      </c>
      <c r="CT113" s="266">
        <v>237</v>
      </c>
      <c r="CU113" s="266">
        <v>2089</v>
      </c>
      <c r="CV113" s="266">
        <v>2658</v>
      </c>
      <c r="CW113" s="266">
        <v>1018</v>
      </c>
      <c r="CX113" s="266">
        <v>498</v>
      </c>
      <c r="CY113" s="266">
        <v>403</v>
      </c>
      <c r="CZ113" s="266">
        <v>955</v>
      </c>
      <c r="DA113" s="266">
        <v>4856</v>
      </c>
      <c r="DB113" s="266">
        <v>362</v>
      </c>
      <c r="DC113" s="266">
        <v>1172</v>
      </c>
      <c r="DD113" s="266">
        <v>1691</v>
      </c>
      <c r="DE113" s="266">
        <v>958</v>
      </c>
      <c r="DF113" s="266">
        <v>984</v>
      </c>
      <c r="DG113" s="266">
        <v>0</v>
      </c>
      <c r="DH113" s="267">
        <v>56</v>
      </c>
      <c r="DI113" s="268">
        <v>93389</v>
      </c>
      <c r="DJ113" s="269">
        <v>0</v>
      </c>
      <c r="DK113" s="266">
        <v>0</v>
      </c>
      <c r="DL113" s="266">
        <v>0</v>
      </c>
      <c r="DM113" s="266">
        <v>0</v>
      </c>
      <c r="DN113" s="266">
        <v>0</v>
      </c>
      <c r="DO113" s="270">
        <v>0</v>
      </c>
      <c r="DP113" s="268">
        <v>0</v>
      </c>
      <c r="DQ113" s="271">
        <v>93389</v>
      </c>
      <c r="DR113" s="269">
        <v>0</v>
      </c>
      <c r="DS113" s="270">
        <v>0</v>
      </c>
      <c r="DT113" s="272">
        <v>0</v>
      </c>
      <c r="DU113" s="268">
        <v>0</v>
      </c>
      <c r="DV113" s="271">
        <v>93389</v>
      </c>
      <c r="DW113" s="269">
        <v>0</v>
      </c>
      <c r="DX113" s="270">
        <v>0</v>
      </c>
      <c r="DY113" s="272">
        <v>0</v>
      </c>
      <c r="DZ113" s="268">
        <v>0</v>
      </c>
      <c r="EA113" s="271">
        <v>93389</v>
      </c>
    </row>
    <row r="114" spans="1:131">
      <c r="A114" s="224">
        <v>109</v>
      </c>
      <c r="B114" s="273" t="s">
        <v>618</v>
      </c>
      <c r="C114" s="274" t="s">
        <v>646</v>
      </c>
      <c r="D114" s="275">
        <v>1764</v>
      </c>
      <c r="E114" s="276">
        <v>167</v>
      </c>
      <c r="F114" s="276">
        <v>71</v>
      </c>
      <c r="G114" s="276">
        <v>28</v>
      </c>
      <c r="H114" s="276">
        <v>542</v>
      </c>
      <c r="I114" s="276">
        <v>0</v>
      </c>
      <c r="J114" s="276">
        <v>255</v>
      </c>
      <c r="K114" s="276">
        <v>7033</v>
      </c>
      <c r="L114" s="276">
        <v>1731</v>
      </c>
      <c r="M114" s="276">
        <v>2956</v>
      </c>
      <c r="N114" s="276">
        <v>0</v>
      </c>
      <c r="O114" s="276">
        <v>731</v>
      </c>
      <c r="P114" s="276">
        <v>556</v>
      </c>
      <c r="Q114" s="276">
        <v>1079</v>
      </c>
      <c r="R114" s="276">
        <v>606</v>
      </c>
      <c r="S114" s="276">
        <v>1800</v>
      </c>
      <c r="T114" s="276">
        <v>1106</v>
      </c>
      <c r="U114" s="276">
        <v>1467</v>
      </c>
      <c r="V114" s="276">
        <v>78</v>
      </c>
      <c r="W114" s="276">
        <v>682</v>
      </c>
      <c r="X114" s="276">
        <v>116</v>
      </c>
      <c r="Y114" s="276">
        <v>920</v>
      </c>
      <c r="Z114" s="276">
        <v>852</v>
      </c>
      <c r="AA114" s="276">
        <v>920</v>
      </c>
      <c r="AB114" s="276">
        <v>847</v>
      </c>
      <c r="AC114" s="276">
        <v>1722</v>
      </c>
      <c r="AD114" s="276">
        <v>355</v>
      </c>
      <c r="AE114" s="276">
        <v>271</v>
      </c>
      <c r="AF114" s="276">
        <v>8590</v>
      </c>
      <c r="AG114" s="276">
        <v>3078</v>
      </c>
      <c r="AH114" s="276">
        <v>73</v>
      </c>
      <c r="AI114" s="276">
        <v>2310</v>
      </c>
      <c r="AJ114" s="276">
        <v>1670</v>
      </c>
      <c r="AK114" s="276">
        <v>1638</v>
      </c>
      <c r="AL114" s="276">
        <v>3719</v>
      </c>
      <c r="AM114" s="276">
        <v>9654</v>
      </c>
      <c r="AN114" s="276">
        <v>12552</v>
      </c>
      <c r="AO114" s="276">
        <v>6892</v>
      </c>
      <c r="AP114" s="276">
        <v>3935</v>
      </c>
      <c r="AQ114" s="276">
        <v>1233</v>
      </c>
      <c r="AR114" s="276">
        <v>4410</v>
      </c>
      <c r="AS114" s="276">
        <v>1422</v>
      </c>
      <c r="AT114" s="276">
        <v>7008</v>
      </c>
      <c r="AU114" s="276">
        <v>9660</v>
      </c>
      <c r="AV114" s="276">
        <v>13708</v>
      </c>
      <c r="AW114" s="276">
        <v>4469</v>
      </c>
      <c r="AX114" s="276">
        <v>624</v>
      </c>
      <c r="AY114" s="276">
        <v>697</v>
      </c>
      <c r="AZ114" s="276">
        <v>15196</v>
      </c>
      <c r="BA114" s="276">
        <v>204</v>
      </c>
      <c r="BB114" s="276">
        <v>196</v>
      </c>
      <c r="BC114" s="276">
        <v>976</v>
      </c>
      <c r="BD114" s="276">
        <v>594</v>
      </c>
      <c r="BE114" s="276">
        <v>279</v>
      </c>
      <c r="BF114" s="276">
        <v>3373</v>
      </c>
      <c r="BG114" s="276">
        <v>886</v>
      </c>
      <c r="BH114" s="276">
        <v>21340</v>
      </c>
      <c r="BI114" s="276">
        <v>992</v>
      </c>
      <c r="BJ114" s="276">
        <v>2987</v>
      </c>
      <c r="BK114" s="276">
        <v>4610</v>
      </c>
      <c r="BL114" s="276">
        <v>1095</v>
      </c>
      <c r="BM114" s="276">
        <v>226</v>
      </c>
      <c r="BN114" s="276">
        <v>17317</v>
      </c>
      <c r="BO114" s="276">
        <v>10176</v>
      </c>
      <c r="BP114" s="276">
        <v>10915</v>
      </c>
      <c r="BQ114" s="276">
        <v>3355</v>
      </c>
      <c r="BR114" s="276">
        <v>3715</v>
      </c>
      <c r="BS114" s="276">
        <v>20976</v>
      </c>
      <c r="BT114" s="276">
        <v>9499</v>
      </c>
      <c r="BU114" s="276">
        <v>10329</v>
      </c>
      <c r="BV114" s="276">
        <v>6774</v>
      </c>
      <c r="BW114" s="276">
        <v>65427</v>
      </c>
      <c r="BX114" s="276">
        <v>29359</v>
      </c>
      <c r="BY114" s="276">
        <v>12891</v>
      </c>
      <c r="BZ114" s="276">
        <v>9471</v>
      </c>
      <c r="CA114" s="276">
        <v>8511</v>
      </c>
      <c r="CB114" s="276">
        <v>26607</v>
      </c>
      <c r="CC114" s="276">
        <v>9999</v>
      </c>
      <c r="CD114" s="276">
        <v>14614</v>
      </c>
      <c r="CE114" s="276">
        <v>5984</v>
      </c>
      <c r="CF114" s="276">
        <v>7771</v>
      </c>
      <c r="CG114" s="276">
        <v>1155</v>
      </c>
      <c r="CH114" s="276">
        <v>3161</v>
      </c>
      <c r="CI114" s="276">
        <v>10356</v>
      </c>
      <c r="CJ114" s="276">
        <v>246</v>
      </c>
      <c r="CK114" s="276">
        <v>5950</v>
      </c>
      <c r="CL114" s="276">
        <v>4524</v>
      </c>
      <c r="CM114" s="276">
        <v>1254</v>
      </c>
      <c r="CN114" s="276">
        <v>621</v>
      </c>
      <c r="CO114" s="276">
        <v>1469</v>
      </c>
      <c r="CP114" s="276">
        <v>12980</v>
      </c>
      <c r="CQ114" s="276">
        <v>24378</v>
      </c>
      <c r="CR114" s="276">
        <v>22472</v>
      </c>
      <c r="CS114" s="276">
        <v>8770</v>
      </c>
      <c r="CT114" s="276">
        <v>1524</v>
      </c>
      <c r="CU114" s="276">
        <v>7190</v>
      </c>
      <c r="CV114" s="276">
        <v>2809</v>
      </c>
      <c r="CW114" s="276">
        <v>1153</v>
      </c>
      <c r="CX114" s="276">
        <v>4274</v>
      </c>
      <c r="CY114" s="276">
        <v>158</v>
      </c>
      <c r="CZ114" s="276">
        <v>2747</v>
      </c>
      <c r="DA114" s="276">
        <v>10410</v>
      </c>
      <c r="DB114" s="276">
        <v>543</v>
      </c>
      <c r="DC114" s="276">
        <v>3678</v>
      </c>
      <c r="DD114" s="276">
        <v>4355</v>
      </c>
      <c r="DE114" s="276">
        <v>2053</v>
      </c>
      <c r="DF114" s="276">
        <v>4098</v>
      </c>
      <c r="DG114" s="276">
        <v>47</v>
      </c>
      <c r="DH114" s="277">
        <v>758</v>
      </c>
      <c r="DI114" s="278">
        <v>605774</v>
      </c>
      <c r="DJ114" s="279">
        <v>0</v>
      </c>
      <c r="DK114" s="276">
        <v>614</v>
      </c>
      <c r="DL114" s="276">
        <v>0</v>
      </c>
      <c r="DM114" s="276">
        <v>0</v>
      </c>
      <c r="DN114" s="276">
        <v>0</v>
      </c>
      <c r="DO114" s="280">
        <v>0</v>
      </c>
      <c r="DP114" s="278">
        <v>614</v>
      </c>
      <c r="DQ114" s="281">
        <v>606388</v>
      </c>
      <c r="DR114" s="279">
        <v>283</v>
      </c>
      <c r="DS114" s="280">
        <v>0</v>
      </c>
      <c r="DT114" s="282">
        <v>283</v>
      </c>
      <c r="DU114" s="278">
        <v>897</v>
      </c>
      <c r="DV114" s="281">
        <v>606671</v>
      </c>
      <c r="DW114" s="279">
        <v>-3096</v>
      </c>
      <c r="DX114" s="280">
        <v>-328302</v>
      </c>
      <c r="DY114" s="282">
        <v>-331398</v>
      </c>
      <c r="DZ114" s="278">
        <v>-330501</v>
      </c>
      <c r="EA114" s="281">
        <v>275273</v>
      </c>
    </row>
    <row r="115" spans="1:131">
      <c r="A115" s="224">
        <v>110</v>
      </c>
      <c r="B115" s="283" t="s">
        <v>730</v>
      </c>
      <c r="C115" s="284" t="s">
        <v>651</v>
      </c>
      <c r="D115" s="285">
        <v>97498</v>
      </c>
      <c r="E115" s="286">
        <v>72291</v>
      </c>
      <c r="F115" s="286">
        <v>13974</v>
      </c>
      <c r="G115" s="286">
        <v>1768</v>
      </c>
      <c r="H115" s="286">
        <v>21792</v>
      </c>
      <c r="I115" s="286">
        <v>0</v>
      </c>
      <c r="J115" s="286">
        <v>7885</v>
      </c>
      <c r="K115" s="286">
        <v>1082806</v>
      </c>
      <c r="L115" s="286">
        <v>179236</v>
      </c>
      <c r="M115" s="286">
        <v>120670</v>
      </c>
      <c r="N115" s="286">
        <v>0</v>
      </c>
      <c r="O115" s="286">
        <v>98792</v>
      </c>
      <c r="P115" s="286">
        <v>69572</v>
      </c>
      <c r="Q115" s="286">
        <v>77136</v>
      </c>
      <c r="R115" s="286">
        <v>81762</v>
      </c>
      <c r="S115" s="286">
        <v>154459</v>
      </c>
      <c r="T115" s="286">
        <v>121254</v>
      </c>
      <c r="U115" s="286">
        <v>142131</v>
      </c>
      <c r="V115" s="286">
        <v>9966</v>
      </c>
      <c r="W115" s="286">
        <v>51836</v>
      </c>
      <c r="X115" s="286">
        <v>66106</v>
      </c>
      <c r="Y115" s="286">
        <v>146754</v>
      </c>
      <c r="Z115" s="286">
        <v>92260</v>
      </c>
      <c r="AA115" s="286">
        <v>40308</v>
      </c>
      <c r="AB115" s="286">
        <v>98129</v>
      </c>
      <c r="AC115" s="286">
        <v>255195</v>
      </c>
      <c r="AD115" s="286">
        <v>610889</v>
      </c>
      <c r="AE115" s="286">
        <v>49589</v>
      </c>
      <c r="AF115" s="286">
        <v>921898</v>
      </c>
      <c r="AG115" s="286">
        <v>227101</v>
      </c>
      <c r="AH115" s="286">
        <v>8247</v>
      </c>
      <c r="AI115" s="286">
        <v>56467</v>
      </c>
      <c r="AJ115" s="286">
        <v>57290</v>
      </c>
      <c r="AK115" s="286">
        <v>100251</v>
      </c>
      <c r="AL115" s="286">
        <v>102992</v>
      </c>
      <c r="AM115" s="286">
        <v>657339</v>
      </c>
      <c r="AN115" s="286">
        <v>1285892</v>
      </c>
      <c r="AO115" s="286">
        <v>230202</v>
      </c>
      <c r="AP115" s="286">
        <v>306887</v>
      </c>
      <c r="AQ115" s="286">
        <v>113490</v>
      </c>
      <c r="AR115" s="286">
        <v>501118</v>
      </c>
      <c r="AS115" s="286">
        <v>148223</v>
      </c>
      <c r="AT115" s="286">
        <v>490925</v>
      </c>
      <c r="AU115" s="286">
        <v>556291</v>
      </c>
      <c r="AV115" s="286">
        <v>1046348</v>
      </c>
      <c r="AW115" s="286">
        <v>745516</v>
      </c>
      <c r="AX115" s="286">
        <v>169202</v>
      </c>
      <c r="AY115" s="286">
        <v>92806</v>
      </c>
      <c r="AZ115" s="286">
        <v>1010660</v>
      </c>
      <c r="BA115" s="286">
        <v>97189</v>
      </c>
      <c r="BB115" s="286">
        <v>40230</v>
      </c>
      <c r="BC115" s="286">
        <v>59381</v>
      </c>
      <c r="BD115" s="286">
        <v>144731</v>
      </c>
      <c r="BE115" s="286">
        <v>50043</v>
      </c>
      <c r="BF115" s="286">
        <v>4358695</v>
      </c>
      <c r="BG115" s="286">
        <v>278474</v>
      </c>
      <c r="BH115" s="286">
        <v>7873284</v>
      </c>
      <c r="BI115" s="286">
        <v>50298</v>
      </c>
      <c r="BJ115" s="286">
        <v>322245</v>
      </c>
      <c r="BK115" s="286">
        <v>328237</v>
      </c>
      <c r="BL115" s="286">
        <v>178643</v>
      </c>
      <c r="BM115" s="286">
        <v>61368</v>
      </c>
      <c r="BN115" s="286">
        <v>553000</v>
      </c>
      <c r="BO115" s="286">
        <v>292319</v>
      </c>
      <c r="BP115" s="286">
        <v>302040</v>
      </c>
      <c r="BQ115" s="286">
        <v>300984</v>
      </c>
      <c r="BR115" s="286">
        <v>197026</v>
      </c>
      <c r="BS115" s="286">
        <v>981493</v>
      </c>
      <c r="BT115" s="286">
        <v>282638</v>
      </c>
      <c r="BU115" s="286">
        <v>156544</v>
      </c>
      <c r="BV115" s="286">
        <v>111454</v>
      </c>
      <c r="BW115" s="286">
        <v>1188108</v>
      </c>
      <c r="BX115" s="286">
        <v>851586</v>
      </c>
      <c r="BY115" s="286">
        <v>572127</v>
      </c>
      <c r="BZ115" s="286">
        <v>227851</v>
      </c>
      <c r="CA115" s="286">
        <v>216325</v>
      </c>
      <c r="CB115" s="286">
        <v>294776</v>
      </c>
      <c r="CC115" s="286">
        <v>162996</v>
      </c>
      <c r="CD115" s="286">
        <v>228124</v>
      </c>
      <c r="CE115" s="286">
        <v>606008</v>
      </c>
      <c r="CF115" s="286">
        <v>334909</v>
      </c>
      <c r="CG115" s="286">
        <v>111579</v>
      </c>
      <c r="CH115" s="286">
        <v>51611</v>
      </c>
      <c r="CI115" s="286">
        <v>156480</v>
      </c>
      <c r="CJ115" s="286">
        <v>20943</v>
      </c>
      <c r="CK115" s="286">
        <v>430244</v>
      </c>
      <c r="CL115" s="286">
        <v>114877</v>
      </c>
      <c r="CM115" s="286">
        <v>383660</v>
      </c>
      <c r="CN115" s="286">
        <v>66946</v>
      </c>
      <c r="CO115" s="286">
        <v>129583</v>
      </c>
      <c r="CP115" s="286">
        <v>383567</v>
      </c>
      <c r="CQ115" s="286">
        <v>247026</v>
      </c>
      <c r="CR115" s="286">
        <v>741727</v>
      </c>
      <c r="CS115" s="286">
        <v>1052019</v>
      </c>
      <c r="CT115" s="286">
        <v>36160</v>
      </c>
      <c r="CU115" s="286">
        <v>135979</v>
      </c>
      <c r="CV115" s="286">
        <v>107198</v>
      </c>
      <c r="CW115" s="286">
        <v>81524</v>
      </c>
      <c r="CX115" s="286">
        <v>164808</v>
      </c>
      <c r="CY115" s="286">
        <v>265415</v>
      </c>
      <c r="CZ115" s="286">
        <v>540302</v>
      </c>
      <c r="DA115" s="286">
        <v>661346</v>
      </c>
      <c r="DB115" s="286">
        <v>83966</v>
      </c>
      <c r="DC115" s="286">
        <v>808199</v>
      </c>
      <c r="DD115" s="286">
        <v>144164</v>
      </c>
      <c r="DE115" s="286">
        <v>135428</v>
      </c>
      <c r="DF115" s="286">
        <v>119137</v>
      </c>
      <c r="DG115" s="286">
        <v>93394</v>
      </c>
      <c r="DH115" s="287">
        <v>161926</v>
      </c>
      <c r="DI115" s="288">
        <v>41725537</v>
      </c>
      <c r="DJ115" s="289">
        <v>1080196</v>
      </c>
      <c r="DK115" s="286">
        <v>18586243</v>
      </c>
      <c r="DL115" s="286">
        <v>4676841</v>
      </c>
      <c r="DM115" s="286">
        <v>1353019</v>
      </c>
      <c r="DN115" s="286">
        <v>8931287</v>
      </c>
      <c r="DO115" s="290">
        <v>-1666</v>
      </c>
      <c r="DP115" s="288">
        <v>34625920</v>
      </c>
      <c r="DQ115" s="291">
        <v>76351457</v>
      </c>
      <c r="DR115" s="289">
        <v>11126691</v>
      </c>
      <c r="DS115" s="290">
        <v>20337976</v>
      </c>
      <c r="DT115" s="292">
        <v>31464667</v>
      </c>
      <c r="DU115" s="288">
        <v>66090587</v>
      </c>
      <c r="DV115" s="291">
        <v>107816124</v>
      </c>
      <c r="DW115" s="289">
        <v>-7973388</v>
      </c>
      <c r="DX115" s="290">
        <v>-20862484</v>
      </c>
      <c r="DY115" s="292">
        <v>-28835872</v>
      </c>
      <c r="DZ115" s="288">
        <v>37254715</v>
      </c>
      <c r="EA115" s="291">
        <v>78980252</v>
      </c>
    </row>
    <row r="116" spans="1:131">
      <c r="A116" s="224">
        <v>111</v>
      </c>
      <c r="B116" s="253" t="s">
        <v>731</v>
      </c>
      <c r="C116" s="254" t="s">
        <v>762</v>
      </c>
      <c r="D116" s="255">
        <v>1015</v>
      </c>
      <c r="E116" s="256">
        <v>122</v>
      </c>
      <c r="F116" s="256">
        <v>565</v>
      </c>
      <c r="G116" s="256">
        <v>55</v>
      </c>
      <c r="H116" s="256">
        <v>891</v>
      </c>
      <c r="I116" s="256">
        <v>0</v>
      </c>
      <c r="J116" s="256">
        <v>764</v>
      </c>
      <c r="K116" s="256">
        <v>15074</v>
      </c>
      <c r="L116" s="256">
        <v>3607</v>
      </c>
      <c r="M116" s="256">
        <v>479</v>
      </c>
      <c r="N116" s="256">
        <v>0</v>
      </c>
      <c r="O116" s="256">
        <v>1925</v>
      </c>
      <c r="P116" s="256">
        <v>1508</v>
      </c>
      <c r="Q116" s="256">
        <v>1232</v>
      </c>
      <c r="R116" s="256">
        <v>2206</v>
      </c>
      <c r="S116" s="256">
        <v>3448</v>
      </c>
      <c r="T116" s="256">
        <v>4644</v>
      </c>
      <c r="U116" s="256">
        <v>6179</v>
      </c>
      <c r="V116" s="256">
        <v>592</v>
      </c>
      <c r="W116" s="256">
        <v>759</v>
      </c>
      <c r="X116" s="256">
        <v>161</v>
      </c>
      <c r="Y116" s="256">
        <v>4269</v>
      </c>
      <c r="Z116" s="256">
        <v>1276</v>
      </c>
      <c r="AA116" s="256">
        <v>1139</v>
      </c>
      <c r="AB116" s="256">
        <v>3391</v>
      </c>
      <c r="AC116" s="256">
        <v>5238</v>
      </c>
      <c r="AD116" s="256">
        <v>2650</v>
      </c>
      <c r="AE116" s="256">
        <v>486</v>
      </c>
      <c r="AF116" s="256">
        <v>26431</v>
      </c>
      <c r="AG116" s="256">
        <v>6373</v>
      </c>
      <c r="AH116" s="256">
        <v>230</v>
      </c>
      <c r="AI116" s="256">
        <v>1711</v>
      </c>
      <c r="AJ116" s="256">
        <v>1732</v>
      </c>
      <c r="AK116" s="256">
        <v>2802</v>
      </c>
      <c r="AL116" s="256">
        <v>3906</v>
      </c>
      <c r="AM116" s="256">
        <v>18079</v>
      </c>
      <c r="AN116" s="256">
        <v>5328</v>
      </c>
      <c r="AO116" s="256">
        <v>2547</v>
      </c>
      <c r="AP116" s="256">
        <v>1181</v>
      </c>
      <c r="AQ116" s="256">
        <v>1035</v>
      </c>
      <c r="AR116" s="256">
        <v>7483</v>
      </c>
      <c r="AS116" s="256">
        <v>5205</v>
      </c>
      <c r="AT116" s="256">
        <v>11510</v>
      </c>
      <c r="AU116" s="256">
        <v>14954</v>
      </c>
      <c r="AV116" s="256">
        <v>36690</v>
      </c>
      <c r="AW116" s="256">
        <v>26409</v>
      </c>
      <c r="AX116" s="256">
        <v>5533</v>
      </c>
      <c r="AY116" s="256">
        <v>2235</v>
      </c>
      <c r="AZ116" s="256">
        <v>24865</v>
      </c>
      <c r="BA116" s="256">
        <v>1834</v>
      </c>
      <c r="BB116" s="256">
        <v>1822</v>
      </c>
      <c r="BC116" s="256">
        <v>764</v>
      </c>
      <c r="BD116" s="256">
        <v>1890</v>
      </c>
      <c r="BE116" s="256">
        <v>1729</v>
      </c>
      <c r="BF116" s="256">
        <v>41757</v>
      </c>
      <c r="BG116" s="256">
        <v>2644</v>
      </c>
      <c r="BH116" s="256">
        <v>74738</v>
      </c>
      <c r="BI116" s="256">
        <v>1278</v>
      </c>
      <c r="BJ116" s="256">
        <v>8795</v>
      </c>
      <c r="BK116" s="256">
        <v>3512</v>
      </c>
      <c r="BL116" s="256">
        <v>6711</v>
      </c>
      <c r="BM116" s="256">
        <v>811</v>
      </c>
      <c r="BN116" s="256">
        <v>27218</v>
      </c>
      <c r="BO116" s="256">
        <v>12098</v>
      </c>
      <c r="BP116" s="256">
        <v>8082</v>
      </c>
      <c r="BQ116" s="256">
        <v>12401</v>
      </c>
      <c r="BR116" s="256">
        <v>5194</v>
      </c>
      <c r="BS116" s="256">
        <v>11385</v>
      </c>
      <c r="BT116" s="256">
        <v>4864</v>
      </c>
      <c r="BU116" s="256">
        <v>3775</v>
      </c>
      <c r="BV116" s="256">
        <v>8099</v>
      </c>
      <c r="BW116" s="256">
        <v>131351</v>
      </c>
      <c r="BX116" s="256">
        <v>43129</v>
      </c>
      <c r="BY116" s="256">
        <v>54385</v>
      </c>
      <c r="BZ116" s="256">
        <v>9247</v>
      </c>
      <c r="CA116" s="256">
        <v>8539</v>
      </c>
      <c r="CB116" s="256">
        <v>0</v>
      </c>
      <c r="CC116" s="256">
        <v>8511</v>
      </c>
      <c r="CD116" s="256">
        <v>15384</v>
      </c>
      <c r="CE116" s="256">
        <v>0</v>
      </c>
      <c r="CF116" s="256">
        <v>13832</v>
      </c>
      <c r="CG116" s="256">
        <v>1494</v>
      </c>
      <c r="CH116" s="256">
        <v>2268</v>
      </c>
      <c r="CI116" s="256">
        <v>12962</v>
      </c>
      <c r="CJ116" s="256">
        <v>2957</v>
      </c>
      <c r="CK116" s="256">
        <v>7552</v>
      </c>
      <c r="CL116" s="256">
        <v>3340</v>
      </c>
      <c r="CM116" s="256">
        <v>21260</v>
      </c>
      <c r="CN116" s="256">
        <v>170</v>
      </c>
      <c r="CO116" s="256">
        <v>10204</v>
      </c>
      <c r="CP116" s="256">
        <v>12966</v>
      </c>
      <c r="CQ116" s="256">
        <v>8232</v>
      </c>
      <c r="CR116" s="256">
        <v>25156</v>
      </c>
      <c r="CS116" s="256">
        <v>18657</v>
      </c>
      <c r="CT116" s="256">
        <v>1825</v>
      </c>
      <c r="CU116" s="256">
        <v>8181</v>
      </c>
      <c r="CV116" s="256">
        <v>7978</v>
      </c>
      <c r="CW116" s="256">
        <v>7733</v>
      </c>
      <c r="CX116" s="256">
        <v>3402</v>
      </c>
      <c r="CY116" s="256">
        <v>8433</v>
      </c>
      <c r="CZ116" s="256">
        <v>9853</v>
      </c>
      <c r="DA116" s="256">
        <v>42613</v>
      </c>
      <c r="DB116" s="256">
        <v>3683</v>
      </c>
      <c r="DC116" s="256">
        <v>20693</v>
      </c>
      <c r="DD116" s="256">
        <v>21202</v>
      </c>
      <c r="DE116" s="256">
        <v>11124</v>
      </c>
      <c r="DF116" s="256">
        <v>9417</v>
      </c>
      <c r="DG116" s="256">
        <v>0</v>
      </c>
      <c r="DH116" s="257">
        <v>1148</v>
      </c>
      <c r="DI116" s="258">
        <v>1080196</v>
      </c>
      <c r="DJ116" s="293"/>
      <c r="DK116" s="294"/>
      <c r="DL116" s="294"/>
      <c r="DM116" s="294"/>
      <c r="DN116" s="294"/>
      <c r="DO116" s="294"/>
      <c r="DP116" s="294"/>
      <c r="DQ116" s="294"/>
      <c r="DR116" s="294"/>
      <c r="DS116" s="294"/>
      <c r="DT116" s="294"/>
      <c r="DU116" s="294"/>
      <c r="DV116" s="294"/>
      <c r="DW116" s="294"/>
      <c r="DX116" s="294"/>
      <c r="DY116" s="294"/>
      <c r="DZ116" s="294"/>
      <c r="EA116" s="294"/>
    </row>
    <row r="117" spans="1:131">
      <c r="A117" s="224">
        <v>112</v>
      </c>
      <c r="B117" s="263" t="s">
        <v>763</v>
      </c>
      <c r="C117" s="264" t="s">
        <v>809</v>
      </c>
      <c r="D117" s="265">
        <v>20221</v>
      </c>
      <c r="E117" s="266">
        <v>6493</v>
      </c>
      <c r="F117" s="266">
        <v>16034</v>
      </c>
      <c r="G117" s="266">
        <v>1447</v>
      </c>
      <c r="H117" s="266">
        <v>6092</v>
      </c>
      <c r="I117" s="266">
        <v>0</v>
      </c>
      <c r="J117" s="266">
        <v>3526</v>
      </c>
      <c r="K117" s="266">
        <v>262272</v>
      </c>
      <c r="L117" s="266">
        <v>33520</v>
      </c>
      <c r="M117" s="266">
        <v>7509</v>
      </c>
      <c r="N117" s="266">
        <v>0</v>
      </c>
      <c r="O117" s="266">
        <v>38997</v>
      </c>
      <c r="P117" s="266">
        <v>30239</v>
      </c>
      <c r="Q117" s="266">
        <v>22273</v>
      </c>
      <c r="R117" s="266">
        <v>35904</v>
      </c>
      <c r="S117" s="266">
        <v>14661</v>
      </c>
      <c r="T117" s="266">
        <v>49249</v>
      </c>
      <c r="U117" s="266">
        <v>82157</v>
      </c>
      <c r="V117" s="266">
        <v>1154</v>
      </c>
      <c r="W117" s="266">
        <v>9811</v>
      </c>
      <c r="X117" s="266">
        <v>1598</v>
      </c>
      <c r="Y117" s="266">
        <v>18540</v>
      </c>
      <c r="Z117" s="266">
        <v>11877</v>
      </c>
      <c r="AA117" s="266">
        <v>8151</v>
      </c>
      <c r="AB117" s="266">
        <v>17949</v>
      </c>
      <c r="AC117" s="266">
        <v>42832</v>
      </c>
      <c r="AD117" s="266">
        <v>8247</v>
      </c>
      <c r="AE117" s="266">
        <v>2861</v>
      </c>
      <c r="AF117" s="266">
        <v>320913</v>
      </c>
      <c r="AG117" s="266">
        <v>99228</v>
      </c>
      <c r="AH117" s="266">
        <v>3250</v>
      </c>
      <c r="AI117" s="266">
        <v>25047</v>
      </c>
      <c r="AJ117" s="266">
        <v>24980</v>
      </c>
      <c r="AK117" s="266">
        <v>56135</v>
      </c>
      <c r="AL117" s="266">
        <v>45284</v>
      </c>
      <c r="AM117" s="266">
        <v>30493</v>
      </c>
      <c r="AN117" s="266">
        <v>99306</v>
      </c>
      <c r="AO117" s="266">
        <v>71170</v>
      </c>
      <c r="AP117" s="266">
        <v>46191</v>
      </c>
      <c r="AQ117" s="266">
        <v>9348</v>
      </c>
      <c r="AR117" s="266">
        <v>101615</v>
      </c>
      <c r="AS117" s="266">
        <v>55780</v>
      </c>
      <c r="AT117" s="266">
        <v>247448</v>
      </c>
      <c r="AU117" s="266">
        <v>224337</v>
      </c>
      <c r="AV117" s="266">
        <v>516561</v>
      </c>
      <c r="AW117" s="266">
        <v>189627</v>
      </c>
      <c r="AX117" s="266">
        <v>35547</v>
      </c>
      <c r="AY117" s="266">
        <v>42393</v>
      </c>
      <c r="AZ117" s="266">
        <v>333624</v>
      </c>
      <c r="BA117" s="266">
        <v>25417</v>
      </c>
      <c r="BB117" s="266">
        <v>13411</v>
      </c>
      <c r="BC117" s="266">
        <v>14251</v>
      </c>
      <c r="BD117" s="266">
        <v>48488</v>
      </c>
      <c r="BE117" s="266">
        <v>13596</v>
      </c>
      <c r="BF117" s="266">
        <v>340732</v>
      </c>
      <c r="BG117" s="266">
        <v>34672</v>
      </c>
      <c r="BH117" s="266">
        <v>1654797</v>
      </c>
      <c r="BI117" s="266">
        <v>13019</v>
      </c>
      <c r="BJ117" s="266">
        <v>124668</v>
      </c>
      <c r="BK117" s="266">
        <v>94835</v>
      </c>
      <c r="BL117" s="266">
        <v>76370</v>
      </c>
      <c r="BM117" s="266">
        <v>21526</v>
      </c>
      <c r="BN117" s="266">
        <v>356333</v>
      </c>
      <c r="BO117" s="266">
        <v>176001</v>
      </c>
      <c r="BP117" s="266">
        <v>181514</v>
      </c>
      <c r="BQ117" s="266">
        <v>199991</v>
      </c>
      <c r="BR117" s="266">
        <v>172972</v>
      </c>
      <c r="BS117" s="266">
        <v>99306</v>
      </c>
      <c r="BT117" s="266">
        <v>36289</v>
      </c>
      <c r="BU117" s="266">
        <v>40607</v>
      </c>
      <c r="BV117" s="266">
        <v>153065</v>
      </c>
      <c r="BW117" s="266">
        <v>1515242</v>
      </c>
      <c r="BX117" s="266">
        <v>1117508</v>
      </c>
      <c r="BY117" s="266">
        <v>556386</v>
      </c>
      <c r="BZ117" s="266">
        <v>133723</v>
      </c>
      <c r="CA117" s="266">
        <v>130928</v>
      </c>
      <c r="CB117" s="266">
        <v>0</v>
      </c>
      <c r="CC117" s="266">
        <v>121518</v>
      </c>
      <c r="CD117" s="266">
        <v>491382</v>
      </c>
      <c r="CE117" s="266">
        <v>0</v>
      </c>
      <c r="CF117" s="266">
        <v>71061</v>
      </c>
      <c r="CG117" s="266">
        <v>15490</v>
      </c>
      <c r="CH117" s="266">
        <v>32440</v>
      </c>
      <c r="CI117" s="266">
        <v>122716</v>
      </c>
      <c r="CJ117" s="266">
        <v>63944</v>
      </c>
      <c r="CK117" s="266">
        <v>57675</v>
      </c>
      <c r="CL117" s="266">
        <v>28108</v>
      </c>
      <c r="CM117" s="266">
        <v>342242</v>
      </c>
      <c r="CN117" s="266">
        <v>14623</v>
      </c>
      <c r="CO117" s="266">
        <v>56276</v>
      </c>
      <c r="CP117" s="266">
        <v>501922</v>
      </c>
      <c r="CQ117" s="266">
        <v>814031</v>
      </c>
      <c r="CR117" s="266">
        <v>746842</v>
      </c>
      <c r="CS117" s="266">
        <v>1103828</v>
      </c>
      <c r="CT117" s="266">
        <v>54771</v>
      </c>
      <c r="CU117" s="266">
        <v>316811</v>
      </c>
      <c r="CV117" s="266">
        <v>297719</v>
      </c>
      <c r="CW117" s="266">
        <v>103488</v>
      </c>
      <c r="CX117" s="266">
        <v>66014</v>
      </c>
      <c r="CY117" s="266">
        <v>52138</v>
      </c>
      <c r="CZ117" s="266">
        <v>225090</v>
      </c>
      <c r="DA117" s="266">
        <v>1263770</v>
      </c>
      <c r="DB117" s="266">
        <v>39992</v>
      </c>
      <c r="DC117" s="266">
        <v>380322</v>
      </c>
      <c r="DD117" s="266">
        <v>115683</v>
      </c>
      <c r="DE117" s="266">
        <v>101346</v>
      </c>
      <c r="DF117" s="266">
        <v>109358</v>
      </c>
      <c r="DG117" s="266">
        <v>0</v>
      </c>
      <c r="DH117" s="267">
        <v>3487</v>
      </c>
      <c r="DI117" s="268">
        <v>18391625</v>
      </c>
      <c r="DJ117" s="295"/>
      <c r="DK117" s="296"/>
      <c r="DL117" s="296"/>
      <c r="DM117" s="296"/>
      <c r="DN117" s="296"/>
      <c r="DO117" s="296"/>
      <c r="DP117" s="296"/>
      <c r="DQ117" s="296"/>
      <c r="DR117" s="296"/>
      <c r="DS117" s="296"/>
      <c r="DT117" s="296"/>
      <c r="DU117" s="296"/>
      <c r="DV117" s="296"/>
      <c r="DW117" s="296"/>
      <c r="DX117" s="296"/>
      <c r="DY117" s="296"/>
      <c r="DZ117" s="296"/>
      <c r="EA117" s="296"/>
    </row>
    <row r="118" spans="1:131">
      <c r="A118" s="224">
        <v>113</v>
      </c>
      <c r="B118" s="263" t="s">
        <v>764</v>
      </c>
      <c r="C118" s="264" t="s">
        <v>811</v>
      </c>
      <c r="D118" s="265">
        <v>68902</v>
      </c>
      <c r="E118" s="266">
        <v>7211</v>
      </c>
      <c r="F118" s="266">
        <v>5089</v>
      </c>
      <c r="G118" s="266">
        <v>1906</v>
      </c>
      <c r="H118" s="266">
        <v>4309</v>
      </c>
      <c r="I118" s="266">
        <v>0</v>
      </c>
      <c r="J118" s="266">
        <v>1194</v>
      </c>
      <c r="K118" s="266">
        <v>144115</v>
      </c>
      <c r="L118" s="266">
        <v>46738</v>
      </c>
      <c r="M118" s="266">
        <v>12681</v>
      </c>
      <c r="N118" s="266">
        <v>0</v>
      </c>
      <c r="O118" s="266">
        <v>-13478</v>
      </c>
      <c r="P118" s="266">
        <v>963</v>
      </c>
      <c r="Q118" s="266">
        <v>19992</v>
      </c>
      <c r="R118" s="266">
        <v>5326</v>
      </c>
      <c r="S118" s="266">
        <v>9579</v>
      </c>
      <c r="T118" s="266">
        <v>20475</v>
      </c>
      <c r="U118" s="266">
        <v>29531</v>
      </c>
      <c r="V118" s="266">
        <v>1063</v>
      </c>
      <c r="W118" s="266">
        <v>5395</v>
      </c>
      <c r="X118" s="266">
        <v>1248</v>
      </c>
      <c r="Y118" s="266">
        <v>3904</v>
      </c>
      <c r="Z118" s="266">
        <v>897</v>
      </c>
      <c r="AA118" s="266">
        <v>3325</v>
      </c>
      <c r="AB118" s="266">
        <v>28311</v>
      </c>
      <c r="AC118" s="266">
        <v>28494</v>
      </c>
      <c r="AD118" s="266">
        <v>37169</v>
      </c>
      <c r="AE118" s="266">
        <v>3479</v>
      </c>
      <c r="AF118" s="266">
        <v>-9756</v>
      </c>
      <c r="AG118" s="266">
        <v>15904</v>
      </c>
      <c r="AH118" s="266">
        <v>1166</v>
      </c>
      <c r="AI118" s="266">
        <v>12946</v>
      </c>
      <c r="AJ118" s="266">
        <v>13891</v>
      </c>
      <c r="AK118" s="266">
        <v>3280</v>
      </c>
      <c r="AL118" s="266">
        <v>27736</v>
      </c>
      <c r="AM118" s="266">
        <v>102638</v>
      </c>
      <c r="AN118" s="266">
        <v>223542</v>
      </c>
      <c r="AO118" s="266">
        <v>49113</v>
      </c>
      <c r="AP118" s="266">
        <v>54827</v>
      </c>
      <c r="AQ118" s="266">
        <v>6836</v>
      </c>
      <c r="AR118" s="266">
        <v>-34128</v>
      </c>
      <c r="AS118" s="266">
        <v>10342</v>
      </c>
      <c r="AT118" s="266">
        <v>29539</v>
      </c>
      <c r="AU118" s="266">
        <v>75055</v>
      </c>
      <c r="AV118" s="266">
        <v>181377</v>
      </c>
      <c r="AW118" s="266">
        <v>42496</v>
      </c>
      <c r="AX118" s="266">
        <v>1542</v>
      </c>
      <c r="AY118" s="266">
        <v>-14703</v>
      </c>
      <c r="AZ118" s="266">
        <v>-78931</v>
      </c>
      <c r="BA118" s="266">
        <v>-7487</v>
      </c>
      <c r="BB118" s="266">
        <v>-3531</v>
      </c>
      <c r="BC118" s="266">
        <v>7155</v>
      </c>
      <c r="BD118" s="266">
        <v>-12773</v>
      </c>
      <c r="BE118" s="266">
        <v>-7278</v>
      </c>
      <c r="BF118" s="266">
        <v>170393</v>
      </c>
      <c r="BG118" s="266">
        <v>-366</v>
      </c>
      <c r="BH118" s="266">
        <v>31505</v>
      </c>
      <c r="BI118" s="266">
        <v>2930</v>
      </c>
      <c r="BJ118" s="266">
        <v>2966</v>
      </c>
      <c r="BK118" s="266">
        <v>7447</v>
      </c>
      <c r="BL118" s="266">
        <v>6893</v>
      </c>
      <c r="BM118" s="266">
        <v>-439</v>
      </c>
      <c r="BN118" s="266">
        <v>31919</v>
      </c>
      <c r="BO118" s="266">
        <v>18159</v>
      </c>
      <c r="BP118" s="266">
        <v>19083</v>
      </c>
      <c r="BQ118" s="266">
        <v>9726</v>
      </c>
      <c r="BR118" s="266">
        <v>8901</v>
      </c>
      <c r="BS118" s="266">
        <v>130908</v>
      </c>
      <c r="BT118" s="266">
        <v>16977</v>
      </c>
      <c r="BU118" s="266">
        <v>34670</v>
      </c>
      <c r="BV118" s="266">
        <v>15950</v>
      </c>
      <c r="BW118" s="266">
        <v>960978</v>
      </c>
      <c r="BX118" s="266">
        <v>207111</v>
      </c>
      <c r="BY118" s="266">
        <v>441314</v>
      </c>
      <c r="BZ118" s="266">
        <v>150618</v>
      </c>
      <c r="CA118" s="266">
        <v>219833</v>
      </c>
      <c r="CB118" s="266">
        <v>1490001</v>
      </c>
      <c r="CC118" s="266">
        <v>25342</v>
      </c>
      <c r="CD118" s="266">
        <v>46608</v>
      </c>
      <c r="CE118" s="266">
        <v>4</v>
      </c>
      <c r="CF118" s="266">
        <v>19403</v>
      </c>
      <c r="CG118" s="266">
        <v>329</v>
      </c>
      <c r="CH118" s="266">
        <v>7582</v>
      </c>
      <c r="CI118" s="266">
        <v>114205</v>
      </c>
      <c r="CJ118" s="266">
        <v>534</v>
      </c>
      <c r="CK118" s="266">
        <v>225390</v>
      </c>
      <c r="CL118" s="266">
        <v>36770</v>
      </c>
      <c r="CM118" s="266">
        <v>90865</v>
      </c>
      <c r="CN118" s="266">
        <v>2019</v>
      </c>
      <c r="CO118" s="266">
        <v>22133</v>
      </c>
      <c r="CP118" s="266">
        <v>0</v>
      </c>
      <c r="CQ118" s="266">
        <v>5048</v>
      </c>
      <c r="CR118" s="266">
        <v>91100</v>
      </c>
      <c r="CS118" s="266">
        <v>115465</v>
      </c>
      <c r="CT118" s="266">
        <v>3229</v>
      </c>
      <c r="CU118" s="266">
        <v>7370</v>
      </c>
      <c r="CV118" s="266">
        <v>14502</v>
      </c>
      <c r="CW118" s="266">
        <v>-1278</v>
      </c>
      <c r="CX118" s="266">
        <v>57855</v>
      </c>
      <c r="CY118" s="266">
        <v>8264</v>
      </c>
      <c r="CZ118" s="266">
        <v>29633</v>
      </c>
      <c r="DA118" s="266">
        <v>281837</v>
      </c>
      <c r="DB118" s="266">
        <v>9005</v>
      </c>
      <c r="DC118" s="266">
        <v>34486</v>
      </c>
      <c r="DD118" s="266">
        <v>82640</v>
      </c>
      <c r="DE118" s="266">
        <v>108065</v>
      </c>
      <c r="DF118" s="266">
        <v>54530</v>
      </c>
      <c r="DG118" s="266">
        <v>-5</v>
      </c>
      <c r="DH118" s="267">
        <v>91787</v>
      </c>
      <c r="DI118" s="268">
        <v>6730810</v>
      </c>
      <c r="DJ118" s="295"/>
      <c r="DK118" s="296"/>
      <c r="DL118" s="296"/>
      <c r="DM118" s="296"/>
      <c r="DN118" s="296"/>
      <c r="DO118" s="296"/>
      <c r="DP118" s="296"/>
      <c r="DQ118" s="296"/>
      <c r="DR118" s="296"/>
      <c r="DS118" s="296"/>
      <c r="DT118" s="296"/>
      <c r="DU118" s="296"/>
      <c r="DV118" s="296"/>
      <c r="DW118" s="296"/>
      <c r="DX118" s="296"/>
      <c r="DY118" s="296"/>
      <c r="DZ118" s="296"/>
      <c r="EA118" s="296"/>
    </row>
    <row r="119" spans="1:131">
      <c r="A119" s="224">
        <v>114</v>
      </c>
      <c r="B119" s="263" t="s">
        <v>765</v>
      </c>
      <c r="C119" s="264" t="s">
        <v>766</v>
      </c>
      <c r="D119" s="265">
        <v>33386</v>
      </c>
      <c r="E119" s="266">
        <v>11782</v>
      </c>
      <c r="F119" s="266">
        <v>2531</v>
      </c>
      <c r="G119" s="266">
        <v>502</v>
      </c>
      <c r="H119" s="266">
        <v>4601</v>
      </c>
      <c r="I119" s="266">
        <v>0</v>
      </c>
      <c r="J119" s="266">
        <v>1454</v>
      </c>
      <c r="K119" s="266">
        <v>92166</v>
      </c>
      <c r="L119" s="266">
        <v>30455</v>
      </c>
      <c r="M119" s="266">
        <v>3473</v>
      </c>
      <c r="N119" s="266">
        <v>0</v>
      </c>
      <c r="O119" s="266">
        <v>29067</v>
      </c>
      <c r="P119" s="266">
        <v>10723</v>
      </c>
      <c r="Q119" s="266">
        <v>10418</v>
      </c>
      <c r="R119" s="266">
        <v>5837</v>
      </c>
      <c r="S119" s="266">
        <v>13670</v>
      </c>
      <c r="T119" s="266">
        <v>14007</v>
      </c>
      <c r="U119" s="266">
        <v>35072</v>
      </c>
      <c r="V119" s="266">
        <v>1417</v>
      </c>
      <c r="W119" s="266">
        <v>12078</v>
      </c>
      <c r="X119" s="266">
        <v>4677</v>
      </c>
      <c r="Y119" s="266">
        <v>26651</v>
      </c>
      <c r="Z119" s="266">
        <v>16237</v>
      </c>
      <c r="AA119" s="266">
        <v>7071</v>
      </c>
      <c r="AB119" s="266">
        <v>54605</v>
      </c>
      <c r="AC119" s="266">
        <v>32871</v>
      </c>
      <c r="AD119" s="266">
        <v>20416</v>
      </c>
      <c r="AE119" s="266">
        <v>5082</v>
      </c>
      <c r="AF119" s="266">
        <v>120493</v>
      </c>
      <c r="AG119" s="266">
        <v>67559</v>
      </c>
      <c r="AH119" s="266">
        <v>584</v>
      </c>
      <c r="AI119" s="266">
        <v>14238</v>
      </c>
      <c r="AJ119" s="266">
        <v>11925</v>
      </c>
      <c r="AK119" s="266">
        <v>24485</v>
      </c>
      <c r="AL119" s="266">
        <v>19104</v>
      </c>
      <c r="AM119" s="266">
        <v>85995</v>
      </c>
      <c r="AN119" s="266">
        <v>51787</v>
      </c>
      <c r="AO119" s="266">
        <v>19221</v>
      </c>
      <c r="AP119" s="266">
        <v>10273</v>
      </c>
      <c r="AQ119" s="266">
        <v>4550</v>
      </c>
      <c r="AR119" s="266">
        <v>16109</v>
      </c>
      <c r="AS119" s="266">
        <v>16825</v>
      </c>
      <c r="AT119" s="266">
        <v>69082</v>
      </c>
      <c r="AU119" s="266">
        <v>94112</v>
      </c>
      <c r="AV119" s="266">
        <v>182020</v>
      </c>
      <c r="AW119" s="266">
        <v>170256</v>
      </c>
      <c r="AX119" s="266">
        <v>72077</v>
      </c>
      <c r="AY119" s="266">
        <v>21189</v>
      </c>
      <c r="AZ119" s="266">
        <v>287499</v>
      </c>
      <c r="BA119" s="266">
        <v>27808</v>
      </c>
      <c r="BB119" s="266">
        <v>11608</v>
      </c>
      <c r="BC119" s="266">
        <v>12301</v>
      </c>
      <c r="BD119" s="266">
        <v>42988</v>
      </c>
      <c r="BE119" s="266">
        <v>14123</v>
      </c>
      <c r="BF119" s="266">
        <v>454411</v>
      </c>
      <c r="BG119" s="266">
        <v>35095</v>
      </c>
      <c r="BH119" s="266">
        <v>979660</v>
      </c>
      <c r="BI119" s="266">
        <v>8788</v>
      </c>
      <c r="BJ119" s="266">
        <v>71298</v>
      </c>
      <c r="BK119" s="266">
        <v>45761</v>
      </c>
      <c r="BL119" s="266">
        <v>36390</v>
      </c>
      <c r="BM119" s="266">
        <v>1895</v>
      </c>
      <c r="BN119" s="266">
        <v>26772</v>
      </c>
      <c r="BO119" s="266">
        <v>15910</v>
      </c>
      <c r="BP119" s="266">
        <v>13661</v>
      </c>
      <c r="BQ119" s="266">
        <v>43945</v>
      </c>
      <c r="BR119" s="266">
        <v>15389</v>
      </c>
      <c r="BS119" s="266">
        <v>273882</v>
      </c>
      <c r="BT119" s="266">
        <v>65254</v>
      </c>
      <c r="BU119" s="266">
        <v>50559</v>
      </c>
      <c r="BV119" s="266">
        <v>14674</v>
      </c>
      <c r="BW119" s="266">
        <v>370860</v>
      </c>
      <c r="BX119" s="266">
        <v>237966</v>
      </c>
      <c r="BY119" s="266">
        <v>132513</v>
      </c>
      <c r="BZ119" s="266">
        <v>247077</v>
      </c>
      <c r="CA119" s="266">
        <v>230447</v>
      </c>
      <c r="CB119" s="266">
        <v>1107102</v>
      </c>
      <c r="CC119" s="266">
        <v>171059</v>
      </c>
      <c r="CD119" s="266">
        <v>78292</v>
      </c>
      <c r="CE119" s="266">
        <v>0</v>
      </c>
      <c r="CF119" s="266">
        <v>54077</v>
      </c>
      <c r="CG119" s="266">
        <v>18920</v>
      </c>
      <c r="CH119" s="266">
        <v>31294</v>
      </c>
      <c r="CI119" s="266">
        <v>44252</v>
      </c>
      <c r="CJ119" s="266">
        <v>5870</v>
      </c>
      <c r="CK119" s="266">
        <v>176424</v>
      </c>
      <c r="CL119" s="266">
        <v>15017</v>
      </c>
      <c r="CM119" s="266">
        <v>83430</v>
      </c>
      <c r="CN119" s="266">
        <v>2839</v>
      </c>
      <c r="CO119" s="266">
        <v>13186</v>
      </c>
      <c r="CP119" s="266">
        <v>0</v>
      </c>
      <c r="CQ119" s="266">
        <v>136948</v>
      </c>
      <c r="CR119" s="266">
        <v>134296</v>
      </c>
      <c r="CS119" s="266">
        <v>174467</v>
      </c>
      <c r="CT119" s="266">
        <v>3375</v>
      </c>
      <c r="CU119" s="266">
        <v>12089</v>
      </c>
      <c r="CV119" s="266">
        <v>34993</v>
      </c>
      <c r="CW119" s="266">
        <v>12923</v>
      </c>
      <c r="CX119" s="266">
        <v>214987</v>
      </c>
      <c r="CY119" s="266">
        <v>30634</v>
      </c>
      <c r="CZ119" s="266">
        <v>31491</v>
      </c>
      <c r="DA119" s="266">
        <v>213104</v>
      </c>
      <c r="DB119" s="266">
        <v>21900</v>
      </c>
      <c r="DC119" s="266">
        <v>64850</v>
      </c>
      <c r="DD119" s="266">
        <v>60617</v>
      </c>
      <c r="DE119" s="266">
        <v>60575</v>
      </c>
      <c r="DF119" s="266">
        <v>65579</v>
      </c>
      <c r="DG119" s="266">
        <v>0</v>
      </c>
      <c r="DH119" s="267">
        <v>13499</v>
      </c>
      <c r="DI119" s="268">
        <v>8408756</v>
      </c>
      <c r="DJ119" s="295"/>
      <c r="DK119" s="296"/>
      <c r="DL119" s="296"/>
      <c r="DM119" s="296"/>
      <c r="DN119" s="296"/>
      <c r="DO119" s="296"/>
      <c r="DP119" s="296"/>
      <c r="DQ119" s="296"/>
      <c r="DR119" s="296"/>
      <c r="DS119" s="296"/>
      <c r="DT119" s="296"/>
      <c r="DU119" s="296"/>
      <c r="DV119" s="296"/>
      <c r="DW119" s="296"/>
      <c r="DX119" s="296"/>
      <c r="DY119" s="296"/>
      <c r="DZ119" s="296"/>
      <c r="EA119" s="296"/>
    </row>
    <row r="120" spans="1:131">
      <c r="A120" s="224">
        <v>115</v>
      </c>
      <c r="B120" s="263" t="s">
        <v>767</v>
      </c>
      <c r="C120" s="264" t="s">
        <v>768</v>
      </c>
      <c r="D120" s="265">
        <v>0</v>
      </c>
      <c r="E120" s="266">
        <v>0</v>
      </c>
      <c r="F120" s="266">
        <v>0</v>
      </c>
      <c r="G120" s="266">
        <v>0</v>
      </c>
      <c r="H120" s="266">
        <v>0</v>
      </c>
      <c r="I120" s="266">
        <v>0</v>
      </c>
      <c r="J120" s="266">
        <v>0</v>
      </c>
      <c r="K120" s="266">
        <v>0</v>
      </c>
      <c r="L120" s="266">
        <v>0</v>
      </c>
      <c r="M120" s="266">
        <v>0</v>
      </c>
      <c r="N120" s="266">
        <v>0</v>
      </c>
      <c r="O120" s="266">
        <v>0</v>
      </c>
      <c r="P120" s="266">
        <v>0</v>
      </c>
      <c r="Q120" s="266">
        <v>0</v>
      </c>
      <c r="R120" s="266">
        <v>0</v>
      </c>
      <c r="S120" s="266">
        <v>0</v>
      </c>
      <c r="T120" s="266">
        <v>0</v>
      </c>
      <c r="U120" s="266">
        <v>0</v>
      </c>
      <c r="V120" s="266">
        <v>0</v>
      </c>
      <c r="W120" s="266">
        <v>0</v>
      </c>
      <c r="X120" s="266">
        <v>0</v>
      </c>
      <c r="Y120" s="266">
        <v>0</v>
      </c>
      <c r="Z120" s="266">
        <v>0</v>
      </c>
      <c r="AA120" s="266">
        <v>0</v>
      </c>
      <c r="AB120" s="266">
        <v>0</v>
      </c>
      <c r="AC120" s="266">
        <v>0</v>
      </c>
      <c r="AD120" s="266">
        <v>0</v>
      </c>
      <c r="AE120" s="266">
        <v>0</v>
      </c>
      <c r="AF120" s="266">
        <v>0</v>
      </c>
      <c r="AG120" s="266">
        <v>0</v>
      </c>
      <c r="AH120" s="266">
        <v>0</v>
      </c>
      <c r="AI120" s="266">
        <v>0</v>
      </c>
      <c r="AJ120" s="266">
        <v>0</v>
      </c>
      <c r="AK120" s="266">
        <v>0</v>
      </c>
      <c r="AL120" s="266">
        <v>0</v>
      </c>
      <c r="AM120" s="266">
        <v>0</v>
      </c>
      <c r="AN120" s="266">
        <v>0</v>
      </c>
      <c r="AO120" s="266">
        <v>0</v>
      </c>
      <c r="AP120" s="266">
        <v>0</v>
      </c>
      <c r="AQ120" s="266">
        <v>0</v>
      </c>
      <c r="AR120" s="266">
        <v>0</v>
      </c>
      <c r="AS120" s="266">
        <v>0</v>
      </c>
      <c r="AT120" s="266">
        <v>0</v>
      </c>
      <c r="AU120" s="266">
        <v>0</v>
      </c>
      <c r="AV120" s="266">
        <v>0</v>
      </c>
      <c r="AW120" s="266">
        <v>0</v>
      </c>
      <c r="AX120" s="266">
        <v>0</v>
      </c>
      <c r="AY120" s="266">
        <v>0</v>
      </c>
      <c r="AZ120" s="266">
        <v>0</v>
      </c>
      <c r="BA120" s="266">
        <v>0</v>
      </c>
      <c r="BB120" s="266">
        <v>0</v>
      </c>
      <c r="BC120" s="266">
        <v>0</v>
      </c>
      <c r="BD120" s="266">
        <v>0</v>
      </c>
      <c r="BE120" s="266">
        <v>0</v>
      </c>
      <c r="BF120" s="266">
        <v>0</v>
      </c>
      <c r="BG120" s="266">
        <v>0</v>
      </c>
      <c r="BH120" s="266">
        <v>0</v>
      </c>
      <c r="BI120" s="266">
        <v>0</v>
      </c>
      <c r="BJ120" s="266">
        <v>0</v>
      </c>
      <c r="BK120" s="266">
        <v>0</v>
      </c>
      <c r="BL120" s="266">
        <v>0</v>
      </c>
      <c r="BM120" s="266">
        <v>0</v>
      </c>
      <c r="BN120" s="266">
        <v>0</v>
      </c>
      <c r="BO120" s="266">
        <v>0</v>
      </c>
      <c r="BP120" s="266">
        <v>0</v>
      </c>
      <c r="BQ120" s="266">
        <v>0</v>
      </c>
      <c r="BR120" s="266">
        <v>0</v>
      </c>
      <c r="BS120" s="266">
        <v>0</v>
      </c>
      <c r="BT120" s="266">
        <v>0</v>
      </c>
      <c r="BU120" s="266">
        <v>7424</v>
      </c>
      <c r="BV120" s="266">
        <v>14105</v>
      </c>
      <c r="BW120" s="266">
        <v>0</v>
      </c>
      <c r="BX120" s="266">
        <v>0</v>
      </c>
      <c r="BY120" s="266">
        <v>0</v>
      </c>
      <c r="BZ120" s="266">
        <v>0</v>
      </c>
      <c r="CA120" s="266">
        <v>0</v>
      </c>
      <c r="CB120" s="266">
        <v>0</v>
      </c>
      <c r="CC120" s="266">
        <v>0</v>
      </c>
      <c r="CD120" s="266">
        <v>0</v>
      </c>
      <c r="CE120" s="266">
        <v>0</v>
      </c>
      <c r="CF120" s="266">
        <v>0</v>
      </c>
      <c r="CG120" s="266">
        <v>0</v>
      </c>
      <c r="CH120" s="266">
        <v>0</v>
      </c>
      <c r="CI120" s="266">
        <v>294</v>
      </c>
      <c r="CJ120" s="266">
        <v>0</v>
      </c>
      <c r="CK120" s="266">
        <v>0</v>
      </c>
      <c r="CL120" s="266">
        <v>0</v>
      </c>
      <c r="CM120" s="266">
        <v>0</v>
      </c>
      <c r="CN120" s="266">
        <v>0</v>
      </c>
      <c r="CO120" s="266">
        <v>0</v>
      </c>
      <c r="CP120" s="266">
        <v>467090</v>
      </c>
      <c r="CQ120" s="266">
        <v>161424</v>
      </c>
      <c r="CR120" s="266">
        <v>22366</v>
      </c>
      <c r="CS120" s="266">
        <v>0</v>
      </c>
      <c r="CT120" s="266">
        <v>178</v>
      </c>
      <c r="CU120" s="266">
        <v>1454</v>
      </c>
      <c r="CV120" s="266">
        <v>0</v>
      </c>
      <c r="CW120" s="266">
        <v>0</v>
      </c>
      <c r="CX120" s="266">
        <v>0</v>
      </c>
      <c r="CY120" s="266">
        <v>0</v>
      </c>
      <c r="CZ120" s="266">
        <v>0</v>
      </c>
      <c r="DA120" s="266">
        <v>0</v>
      </c>
      <c r="DB120" s="266">
        <v>0</v>
      </c>
      <c r="DC120" s="266">
        <v>0</v>
      </c>
      <c r="DD120" s="266">
        <v>0</v>
      </c>
      <c r="DE120" s="266">
        <v>0</v>
      </c>
      <c r="DF120" s="266">
        <v>0</v>
      </c>
      <c r="DG120" s="266">
        <v>0</v>
      </c>
      <c r="DH120" s="267">
        <v>0</v>
      </c>
      <c r="DI120" s="268">
        <v>674335</v>
      </c>
      <c r="DJ120" s="295"/>
      <c r="DK120" s="296"/>
      <c r="DL120" s="296"/>
      <c r="DM120" s="296"/>
      <c r="DN120" s="296"/>
      <c r="DO120" s="296"/>
      <c r="DP120" s="296"/>
      <c r="DQ120" s="296"/>
      <c r="DR120" s="296"/>
      <c r="DS120" s="296"/>
      <c r="DT120" s="296"/>
      <c r="DU120" s="296"/>
      <c r="DV120" s="296"/>
      <c r="DW120" s="296"/>
      <c r="DX120" s="296"/>
      <c r="DY120" s="296"/>
      <c r="DZ120" s="296"/>
      <c r="EA120" s="296"/>
    </row>
    <row r="121" spans="1:131">
      <c r="A121" s="224">
        <v>116</v>
      </c>
      <c r="B121" s="263" t="s">
        <v>769</v>
      </c>
      <c r="C121" s="264" t="s">
        <v>770</v>
      </c>
      <c r="D121" s="265">
        <v>11196</v>
      </c>
      <c r="E121" s="266">
        <v>1737</v>
      </c>
      <c r="F121" s="266">
        <v>1260</v>
      </c>
      <c r="G121" s="266">
        <v>140</v>
      </c>
      <c r="H121" s="266">
        <v>1666</v>
      </c>
      <c r="I121" s="266">
        <v>0</v>
      </c>
      <c r="J121" s="266">
        <v>737</v>
      </c>
      <c r="K121" s="266">
        <v>36427</v>
      </c>
      <c r="L121" s="266">
        <v>138315</v>
      </c>
      <c r="M121" s="266">
        <v>2385</v>
      </c>
      <c r="N121" s="266">
        <v>0</v>
      </c>
      <c r="O121" s="266">
        <v>7637</v>
      </c>
      <c r="P121" s="266">
        <v>6148</v>
      </c>
      <c r="Q121" s="266">
        <v>4762</v>
      </c>
      <c r="R121" s="266">
        <v>3421</v>
      </c>
      <c r="S121" s="266">
        <v>2705</v>
      </c>
      <c r="T121" s="266">
        <v>7148</v>
      </c>
      <c r="U121" s="266">
        <v>11457</v>
      </c>
      <c r="V121" s="266">
        <v>389</v>
      </c>
      <c r="W121" s="266">
        <v>1087</v>
      </c>
      <c r="X121" s="266">
        <v>1545</v>
      </c>
      <c r="Y121" s="266">
        <v>4698</v>
      </c>
      <c r="Z121" s="266">
        <v>1357</v>
      </c>
      <c r="AA121" s="266">
        <v>1617</v>
      </c>
      <c r="AB121" s="266">
        <v>5635</v>
      </c>
      <c r="AC121" s="266">
        <v>7485</v>
      </c>
      <c r="AD121" s="266">
        <v>214859</v>
      </c>
      <c r="AE121" s="266">
        <v>569</v>
      </c>
      <c r="AF121" s="266">
        <v>55496</v>
      </c>
      <c r="AG121" s="266">
        <v>11440</v>
      </c>
      <c r="AH121" s="266">
        <v>365</v>
      </c>
      <c r="AI121" s="266">
        <v>2979</v>
      </c>
      <c r="AJ121" s="266">
        <v>4989</v>
      </c>
      <c r="AK121" s="266">
        <v>4358</v>
      </c>
      <c r="AL121" s="266">
        <v>5270</v>
      </c>
      <c r="AM121" s="266">
        <v>28705</v>
      </c>
      <c r="AN121" s="266">
        <v>6024</v>
      </c>
      <c r="AO121" s="266">
        <v>16161</v>
      </c>
      <c r="AP121" s="266">
        <v>8460</v>
      </c>
      <c r="AQ121" s="266">
        <v>1706</v>
      </c>
      <c r="AR121" s="266">
        <v>4694</v>
      </c>
      <c r="AS121" s="266">
        <v>6842</v>
      </c>
      <c r="AT121" s="266">
        <v>22295</v>
      </c>
      <c r="AU121" s="266">
        <v>9131</v>
      </c>
      <c r="AV121" s="266">
        <v>15030</v>
      </c>
      <c r="AW121" s="266">
        <v>17826</v>
      </c>
      <c r="AX121" s="266">
        <v>2697</v>
      </c>
      <c r="AY121" s="266">
        <v>1578</v>
      </c>
      <c r="AZ121" s="266">
        <v>7498</v>
      </c>
      <c r="BA121" s="266">
        <v>675</v>
      </c>
      <c r="BB121" s="266">
        <v>297</v>
      </c>
      <c r="BC121" s="266">
        <v>1066</v>
      </c>
      <c r="BD121" s="266">
        <v>4745</v>
      </c>
      <c r="BE121" s="266">
        <v>420</v>
      </c>
      <c r="BF121" s="266">
        <v>-109885</v>
      </c>
      <c r="BG121" s="266">
        <v>-2367</v>
      </c>
      <c r="BH121" s="266">
        <v>18333</v>
      </c>
      <c r="BI121" s="266">
        <v>1578</v>
      </c>
      <c r="BJ121" s="266">
        <v>44593</v>
      </c>
      <c r="BK121" s="266">
        <v>5224</v>
      </c>
      <c r="BL121" s="266">
        <v>2466</v>
      </c>
      <c r="BM121" s="266">
        <v>5970</v>
      </c>
      <c r="BN121" s="266">
        <v>38588</v>
      </c>
      <c r="BO121" s="266">
        <v>20917</v>
      </c>
      <c r="BP121" s="266">
        <v>18984</v>
      </c>
      <c r="BQ121" s="266">
        <v>24290</v>
      </c>
      <c r="BR121" s="266">
        <v>11901</v>
      </c>
      <c r="BS121" s="266">
        <v>45282</v>
      </c>
      <c r="BT121" s="266">
        <v>8788</v>
      </c>
      <c r="BU121" s="266">
        <v>12507</v>
      </c>
      <c r="BV121" s="266">
        <v>5609</v>
      </c>
      <c r="BW121" s="266">
        <v>187254</v>
      </c>
      <c r="BX121" s="266">
        <v>102470</v>
      </c>
      <c r="BY121" s="266">
        <v>36215</v>
      </c>
      <c r="BZ121" s="266">
        <v>67863</v>
      </c>
      <c r="CA121" s="266">
        <v>32218</v>
      </c>
      <c r="CB121" s="266">
        <v>129658</v>
      </c>
      <c r="CC121" s="266">
        <v>24635</v>
      </c>
      <c r="CD121" s="266">
        <v>78589</v>
      </c>
      <c r="CE121" s="266">
        <v>0</v>
      </c>
      <c r="CF121" s="266">
        <v>6015</v>
      </c>
      <c r="CG121" s="266">
        <v>-11880</v>
      </c>
      <c r="CH121" s="266">
        <v>17221</v>
      </c>
      <c r="CI121" s="266">
        <v>32250</v>
      </c>
      <c r="CJ121" s="266">
        <v>2133</v>
      </c>
      <c r="CK121" s="266">
        <v>34529</v>
      </c>
      <c r="CL121" s="266">
        <v>7742</v>
      </c>
      <c r="CM121" s="266">
        <v>30344</v>
      </c>
      <c r="CN121" s="266">
        <v>2832</v>
      </c>
      <c r="CO121" s="266">
        <v>4660</v>
      </c>
      <c r="CP121" s="266">
        <v>1395</v>
      </c>
      <c r="CQ121" s="266">
        <v>15425</v>
      </c>
      <c r="CR121" s="266">
        <v>26224</v>
      </c>
      <c r="CS121" s="266">
        <v>40740</v>
      </c>
      <c r="CT121" s="266">
        <v>2191</v>
      </c>
      <c r="CU121" s="266">
        <v>2433</v>
      </c>
      <c r="CV121" s="266">
        <v>7312</v>
      </c>
      <c r="CW121" s="266">
        <v>7249</v>
      </c>
      <c r="CX121" s="266">
        <v>8859</v>
      </c>
      <c r="CY121" s="266">
        <v>9272</v>
      </c>
      <c r="CZ121" s="266">
        <v>20859</v>
      </c>
      <c r="DA121" s="266">
        <v>175099</v>
      </c>
      <c r="DB121" s="266">
        <v>4528</v>
      </c>
      <c r="DC121" s="266">
        <v>43928</v>
      </c>
      <c r="DD121" s="266">
        <v>25138</v>
      </c>
      <c r="DE121" s="266">
        <v>25974</v>
      </c>
      <c r="DF121" s="266">
        <v>38043</v>
      </c>
      <c r="DG121" s="266">
        <v>0</v>
      </c>
      <c r="DH121" s="267">
        <v>4818</v>
      </c>
      <c r="DI121" s="268">
        <v>2114142</v>
      </c>
      <c r="DJ121" s="295"/>
      <c r="DK121" s="296"/>
      <c r="DL121" s="296"/>
      <c r="DM121" s="296"/>
      <c r="DN121" s="296"/>
      <c r="DO121" s="296"/>
      <c r="DP121" s="296"/>
      <c r="DQ121" s="296"/>
      <c r="DR121" s="296"/>
      <c r="DS121" s="296"/>
      <c r="DT121" s="296"/>
      <c r="DU121" s="296"/>
      <c r="DV121" s="296"/>
      <c r="DW121" s="296"/>
      <c r="DX121" s="296"/>
      <c r="DY121" s="296"/>
      <c r="DZ121" s="296"/>
      <c r="EA121" s="296"/>
    </row>
    <row r="122" spans="1:131">
      <c r="A122" s="224">
        <v>117</v>
      </c>
      <c r="B122" s="273" t="s">
        <v>771</v>
      </c>
      <c r="C122" s="274" t="s">
        <v>772</v>
      </c>
      <c r="D122" s="275">
        <v>-9420</v>
      </c>
      <c r="E122" s="276">
        <v>-1263</v>
      </c>
      <c r="F122" s="276">
        <v>-2</v>
      </c>
      <c r="G122" s="276">
        <v>-264</v>
      </c>
      <c r="H122" s="276">
        <v>-26</v>
      </c>
      <c r="I122" s="276">
        <v>0</v>
      </c>
      <c r="J122" s="276">
        <v>0</v>
      </c>
      <c r="K122" s="276">
        <v>-6989</v>
      </c>
      <c r="L122" s="276">
        <v>-44</v>
      </c>
      <c r="M122" s="276">
        <v>-180</v>
      </c>
      <c r="N122" s="276">
        <v>0</v>
      </c>
      <c r="O122" s="276">
        <v>-2</v>
      </c>
      <c r="P122" s="276">
        <v>-1</v>
      </c>
      <c r="Q122" s="276">
        <v>-2</v>
      </c>
      <c r="R122" s="276">
        <v>-1</v>
      </c>
      <c r="S122" s="276">
        <v>0</v>
      </c>
      <c r="T122" s="276">
        <v>-1</v>
      </c>
      <c r="U122" s="276">
        <v>-2</v>
      </c>
      <c r="V122" s="276">
        <v>0</v>
      </c>
      <c r="W122" s="276">
        <v>0</v>
      </c>
      <c r="X122" s="276">
        <v>0</v>
      </c>
      <c r="Y122" s="276">
        <v>0</v>
      </c>
      <c r="Z122" s="276">
        <v>0</v>
      </c>
      <c r="AA122" s="276">
        <v>0</v>
      </c>
      <c r="AB122" s="276">
        <v>-1</v>
      </c>
      <c r="AC122" s="276">
        <v>-1</v>
      </c>
      <c r="AD122" s="276">
        <v>-3632</v>
      </c>
      <c r="AE122" s="276">
        <v>0</v>
      </c>
      <c r="AF122" s="276">
        <v>-6</v>
      </c>
      <c r="AG122" s="276">
        <v>-3</v>
      </c>
      <c r="AH122" s="276">
        <v>-1</v>
      </c>
      <c r="AI122" s="276">
        <v>0</v>
      </c>
      <c r="AJ122" s="276">
        <v>0</v>
      </c>
      <c r="AK122" s="276">
        <v>-2</v>
      </c>
      <c r="AL122" s="276">
        <v>0</v>
      </c>
      <c r="AM122" s="276">
        <v>-1</v>
      </c>
      <c r="AN122" s="276">
        <v>-6</v>
      </c>
      <c r="AO122" s="276">
        <v>-2</v>
      </c>
      <c r="AP122" s="276">
        <v>-1</v>
      </c>
      <c r="AQ122" s="276">
        <v>-1</v>
      </c>
      <c r="AR122" s="276">
        <v>-3</v>
      </c>
      <c r="AS122" s="276">
        <v>-2</v>
      </c>
      <c r="AT122" s="276">
        <v>-6</v>
      </c>
      <c r="AU122" s="276">
        <v>-5</v>
      </c>
      <c r="AV122" s="276">
        <v>-11</v>
      </c>
      <c r="AW122" s="276">
        <v>-5</v>
      </c>
      <c r="AX122" s="276">
        <v>-1</v>
      </c>
      <c r="AY122" s="276">
        <v>-1</v>
      </c>
      <c r="AZ122" s="276">
        <v>-7</v>
      </c>
      <c r="BA122" s="276">
        <v>-1</v>
      </c>
      <c r="BB122" s="276">
        <v>0</v>
      </c>
      <c r="BC122" s="276">
        <v>0</v>
      </c>
      <c r="BD122" s="276">
        <v>-1</v>
      </c>
      <c r="BE122" s="276">
        <v>0</v>
      </c>
      <c r="BF122" s="276">
        <v>-8</v>
      </c>
      <c r="BG122" s="276">
        <v>-1</v>
      </c>
      <c r="BH122" s="276">
        <v>-36</v>
      </c>
      <c r="BI122" s="276">
        <v>0</v>
      </c>
      <c r="BJ122" s="276">
        <v>-56</v>
      </c>
      <c r="BK122" s="276">
        <v>-1</v>
      </c>
      <c r="BL122" s="276">
        <v>-2</v>
      </c>
      <c r="BM122" s="276">
        <v>0</v>
      </c>
      <c r="BN122" s="276">
        <v>-14</v>
      </c>
      <c r="BO122" s="276">
        <v>-5</v>
      </c>
      <c r="BP122" s="276">
        <v>-20</v>
      </c>
      <c r="BQ122" s="276">
        <v>-1649</v>
      </c>
      <c r="BR122" s="276">
        <v>-12672</v>
      </c>
      <c r="BS122" s="276">
        <v>-9</v>
      </c>
      <c r="BT122" s="276">
        <v>-724</v>
      </c>
      <c r="BU122" s="276">
        <v>-12992</v>
      </c>
      <c r="BV122" s="276">
        <v>-1</v>
      </c>
      <c r="BW122" s="276">
        <v>-2332</v>
      </c>
      <c r="BX122" s="276">
        <v>-1133</v>
      </c>
      <c r="BY122" s="276">
        <v>-28409</v>
      </c>
      <c r="BZ122" s="276">
        <v>-12</v>
      </c>
      <c r="CA122" s="276">
        <v>-1351</v>
      </c>
      <c r="CB122" s="276">
        <v>0</v>
      </c>
      <c r="CC122" s="276">
        <v>-3901</v>
      </c>
      <c r="CD122" s="276">
        <v>-2164</v>
      </c>
      <c r="CE122" s="276">
        <v>0</v>
      </c>
      <c r="CF122" s="276">
        <v>-766</v>
      </c>
      <c r="CG122" s="276">
        <v>-1</v>
      </c>
      <c r="CH122" s="276">
        <v>-2</v>
      </c>
      <c r="CI122" s="276">
        <v>-2072</v>
      </c>
      <c r="CJ122" s="276">
        <v>0</v>
      </c>
      <c r="CK122" s="276">
        <v>-6</v>
      </c>
      <c r="CL122" s="276">
        <v>0</v>
      </c>
      <c r="CM122" s="276">
        <v>-16</v>
      </c>
      <c r="CN122" s="276">
        <v>0</v>
      </c>
      <c r="CO122" s="276">
        <v>-8</v>
      </c>
      <c r="CP122" s="276">
        <v>0</v>
      </c>
      <c r="CQ122" s="276">
        <v>-198</v>
      </c>
      <c r="CR122" s="276">
        <v>-7206</v>
      </c>
      <c r="CS122" s="276">
        <v>-37990</v>
      </c>
      <c r="CT122" s="276">
        <v>0</v>
      </c>
      <c r="CU122" s="276">
        <v>-4</v>
      </c>
      <c r="CV122" s="276">
        <v>-1739</v>
      </c>
      <c r="CW122" s="276">
        <v>-4152</v>
      </c>
      <c r="CX122" s="276">
        <v>-1</v>
      </c>
      <c r="CY122" s="276">
        <v>-3</v>
      </c>
      <c r="CZ122" s="276">
        <v>-5</v>
      </c>
      <c r="DA122" s="276">
        <v>-182</v>
      </c>
      <c r="DB122" s="276">
        <v>-2</v>
      </c>
      <c r="DC122" s="276">
        <v>-6</v>
      </c>
      <c r="DD122" s="276">
        <v>-4</v>
      </c>
      <c r="DE122" s="276">
        <v>-2</v>
      </c>
      <c r="DF122" s="276">
        <v>-3</v>
      </c>
      <c r="DG122" s="276">
        <v>0</v>
      </c>
      <c r="DH122" s="277">
        <v>-1392</v>
      </c>
      <c r="DI122" s="278">
        <v>-145149</v>
      </c>
      <c r="DJ122" s="295"/>
      <c r="DK122" s="296"/>
      <c r="DL122" s="296"/>
      <c r="DM122" s="296"/>
      <c r="DN122" s="296"/>
      <c r="DO122" s="296"/>
      <c r="DP122" s="296"/>
      <c r="DQ122" s="296"/>
      <c r="DR122" s="296"/>
      <c r="DS122" s="296"/>
      <c r="DT122" s="296"/>
      <c r="DU122" s="296"/>
      <c r="DV122" s="296"/>
      <c r="DW122" s="296"/>
      <c r="DX122" s="296"/>
      <c r="DY122" s="296"/>
      <c r="DZ122" s="296"/>
      <c r="EA122" s="296"/>
    </row>
    <row r="123" spans="1:131">
      <c r="A123" s="224">
        <v>118</v>
      </c>
      <c r="B123" s="297" t="s">
        <v>773</v>
      </c>
      <c r="C123" s="298" t="s">
        <v>774</v>
      </c>
      <c r="D123" s="299">
        <v>125300</v>
      </c>
      <c r="E123" s="300">
        <v>26082</v>
      </c>
      <c r="F123" s="300">
        <v>25477</v>
      </c>
      <c r="G123" s="300">
        <v>3786</v>
      </c>
      <c r="H123" s="300">
        <v>17533</v>
      </c>
      <c r="I123" s="300">
        <v>0</v>
      </c>
      <c r="J123" s="300">
        <v>7675</v>
      </c>
      <c r="K123" s="300">
        <v>543065</v>
      </c>
      <c r="L123" s="300">
        <v>252591</v>
      </c>
      <c r="M123" s="300">
        <v>26347</v>
      </c>
      <c r="N123" s="300">
        <v>0</v>
      </c>
      <c r="O123" s="300">
        <v>64146</v>
      </c>
      <c r="P123" s="300">
        <v>49580</v>
      </c>
      <c r="Q123" s="300">
        <v>58675</v>
      </c>
      <c r="R123" s="300">
        <v>52693</v>
      </c>
      <c r="S123" s="300">
        <v>44063</v>
      </c>
      <c r="T123" s="300">
        <v>95522</v>
      </c>
      <c r="U123" s="300">
        <v>164394</v>
      </c>
      <c r="V123" s="300">
        <v>4615</v>
      </c>
      <c r="W123" s="300">
        <v>29130</v>
      </c>
      <c r="X123" s="300">
        <v>9229</v>
      </c>
      <c r="Y123" s="300">
        <v>58062</v>
      </c>
      <c r="Z123" s="300">
        <v>31644</v>
      </c>
      <c r="AA123" s="300">
        <v>21303</v>
      </c>
      <c r="AB123" s="300">
        <v>109890</v>
      </c>
      <c r="AC123" s="300">
        <v>116919</v>
      </c>
      <c r="AD123" s="300">
        <v>279709</v>
      </c>
      <c r="AE123" s="300">
        <v>12477</v>
      </c>
      <c r="AF123" s="300">
        <v>513571</v>
      </c>
      <c r="AG123" s="300">
        <v>200501</v>
      </c>
      <c r="AH123" s="300">
        <v>5594</v>
      </c>
      <c r="AI123" s="300">
        <v>56921</v>
      </c>
      <c r="AJ123" s="300">
        <v>57517</v>
      </c>
      <c r="AK123" s="300">
        <v>91058</v>
      </c>
      <c r="AL123" s="300">
        <v>101300</v>
      </c>
      <c r="AM123" s="300">
        <v>265909</v>
      </c>
      <c r="AN123" s="300">
        <v>385981</v>
      </c>
      <c r="AO123" s="300">
        <v>158210</v>
      </c>
      <c r="AP123" s="300">
        <v>120931</v>
      </c>
      <c r="AQ123" s="300">
        <v>23474</v>
      </c>
      <c r="AR123" s="300">
        <v>95770</v>
      </c>
      <c r="AS123" s="300">
        <v>94992</v>
      </c>
      <c r="AT123" s="300">
        <v>379868</v>
      </c>
      <c r="AU123" s="300">
        <v>417584</v>
      </c>
      <c r="AV123" s="300">
        <v>931667</v>
      </c>
      <c r="AW123" s="300">
        <v>446609</v>
      </c>
      <c r="AX123" s="300">
        <v>117395</v>
      </c>
      <c r="AY123" s="300">
        <v>52691</v>
      </c>
      <c r="AZ123" s="300">
        <v>574548</v>
      </c>
      <c r="BA123" s="300">
        <v>48246</v>
      </c>
      <c r="BB123" s="300">
        <v>23607</v>
      </c>
      <c r="BC123" s="300">
        <v>35537</v>
      </c>
      <c r="BD123" s="300">
        <v>85337</v>
      </c>
      <c r="BE123" s="300">
        <v>22590</v>
      </c>
      <c r="BF123" s="300">
        <v>897400</v>
      </c>
      <c r="BG123" s="300">
        <v>69677</v>
      </c>
      <c r="BH123" s="300">
        <v>2758997</v>
      </c>
      <c r="BI123" s="300">
        <v>27593</v>
      </c>
      <c r="BJ123" s="300">
        <v>252264</v>
      </c>
      <c r="BK123" s="300">
        <v>156778</v>
      </c>
      <c r="BL123" s="300">
        <v>128828</v>
      </c>
      <c r="BM123" s="300">
        <v>29763</v>
      </c>
      <c r="BN123" s="300">
        <v>480816</v>
      </c>
      <c r="BO123" s="300">
        <v>243080</v>
      </c>
      <c r="BP123" s="300">
        <v>241304</v>
      </c>
      <c r="BQ123" s="300">
        <v>288704</v>
      </c>
      <c r="BR123" s="300">
        <v>201685</v>
      </c>
      <c r="BS123" s="300">
        <v>560754</v>
      </c>
      <c r="BT123" s="300">
        <v>131448</v>
      </c>
      <c r="BU123" s="300">
        <v>136550</v>
      </c>
      <c r="BV123" s="300">
        <v>211501</v>
      </c>
      <c r="BW123" s="300">
        <v>3163353</v>
      </c>
      <c r="BX123" s="300">
        <v>1707051</v>
      </c>
      <c r="BY123" s="300">
        <v>1192404</v>
      </c>
      <c r="BZ123" s="300">
        <v>608516</v>
      </c>
      <c r="CA123" s="300">
        <v>620614</v>
      </c>
      <c r="CB123" s="300">
        <v>2726761</v>
      </c>
      <c r="CC123" s="300">
        <v>347164</v>
      </c>
      <c r="CD123" s="300">
        <v>708091</v>
      </c>
      <c r="CE123" s="300">
        <v>4</v>
      </c>
      <c r="CF123" s="300">
        <v>163622</v>
      </c>
      <c r="CG123" s="300">
        <v>24352</v>
      </c>
      <c r="CH123" s="300">
        <v>90803</v>
      </c>
      <c r="CI123" s="300">
        <v>324607</v>
      </c>
      <c r="CJ123" s="300">
        <v>75438</v>
      </c>
      <c r="CK123" s="300">
        <v>501564</v>
      </c>
      <c r="CL123" s="300">
        <v>90977</v>
      </c>
      <c r="CM123" s="300">
        <v>568125</v>
      </c>
      <c r="CN123" s="300">
        <v>22483</v>
      </c>
      <c r="CO123" s="300">
        <v>106451</v>
      </c>
      <c r="CP123" s="300">
        <v>983373</v>
      </c>
      <c r="CQ123" s="300">
        <v>1140910</v>
      </c>
      <c r="CR123" s="300">
        <v>1038778</v>
      </c>
      <c r="CS123" s="300">
        <v>1415167</v>
      </c>
      <c r="CT123" s="300">
        <v>65569</v>
      </c>
      <c r="CU123" s="300">
        <v>348334</v>
      </c>
      <c r="CV123" s="300">
        <v>360765</v>
      </c>
      <c r="CW123" s="300">
        <v>125963</v>
      </c>
      <c r="CX123" s="300">
        <v>351116</v>
      </c>
      <c r="CY123" s="300">
        <v>108738</v>
      </c>
      <c r="CZ123" s="300">
        <v>316921</v>
      </c>
      <c r="DA123" s="300">
        <v>1976241</v>
      </c>
      <c r="DB123" s="300">
        <v>79106</v>
      </c>
      <c r="DC123" s="300">
        <v>544273</v>
      </c>
      <c r="DD123" s="300">
        <v>305276</v>
      </c>
      <c r="DE123" s="300">
        <v>307082</v>
      </c>
      <c r="DF123" s="300">
        <v>276924</v>
      </c>
      <c r="DG123" s="300">
        <v>-5</v>
      </c>
      <c r="DH123" s="301">
        <v>113347</v>
      </c>
      <c r="DI123" s="302">
        <v>37254715</v>
      </c>
      <c r="DJ123" s="295"/>
      <c r="DK123" s="296"/>
      <c r="DL123" s="296"/>
      <c r="DM123" s="296"/>
      <c r="DN123" s="296"/>
      <c r="DO123" s="296"/>
      <c r="DP123" s="296"/>
      <c r="DQ123" s="296"/>
      <c r="DR123" s="296"/>
      <c r="DS123" s="296"/>
      <c r="DT123" s="296"/>
      <c r="DU123" s="296"/>
      <c r="DV123" s="296"/>
      <c r="DW123" s="296"/>
      <c r="DX123" s="296"/>
      <c r="DY123" s="296"/>
      <c r="DZ123" s="296"/>
      <c r="EA123" s="296"/>
    </row>
    <row r="124" spans="1:131">
      <c r="A124" s="224">
        <v>119</v>
      </c>
      <c r="B124" s="283" t="s">
        <v>747</v>
      </c>
      <c r="C124" s="284" t="s">
        <v>761</v>
      </c>
      <c r="D124" s="285">
        <v>222798</v>
      </c>
      <c r="E124" s="286">
        <v>98373</v>
      </c>
      <c r="F124" s="286">
        <v>39451</v>
      </c>
      <c r="G124" s="286">
        <v>5554</v>
      </c>
      <c r="H124" s="286">
        <v>39325</v>
      </c>
      <c r="I124" s="286">
        <v>0</v>
      </c>
      <c r="J124" s="286">
        <v>15560</v>
      </c>
      <c r="K124" s="286">
        <v>1625871</v>
      </c>
      <c r="L124" s="286">
        <v>431827</v>
      </c>
      <c r="M124" s="286">
        <v>147017</v>
      </c>
      <c r="N124" s="286">
        <v>0</v>
      </c>
      <c r="O124" s="286">
        <v>162938</v>
      </c>
      <c r="P124" s="286">
        <v>119152</v>
      </c>
      <c r="Q124" s="286">
        <v>135811</v>
      </c>
      <c r="R124" s="286">
        <v>134455</v>
      </c>
      <c r="S124" s="286">
        <v>198522</v>
      </c>
      <c r="T124" s="286">
        <v>216776</v>
      </c>
      <c r="U124" s="286">
        <v>306525</v>
      </c>
      <c r="V124" s="286">
        <v>14581</v>
      </c>
      <c r="W124" s="286">
        <v>80966</v>
      </c>
      <c r="X124" s="286">
        <v>75335</v>
      </c>
      <c r="Y124" s="286">
        <v>204816</v>
      </c>
      <c r="Z124" s="286">
        <v>123904</v>
      </c>
      <c r="AA124" s="286">
        <v>61611</v>
      </c>
      <c r="AB124" s="286">
        <v>208019</v>
      </c>
      <c r="AC124" s="286">
        <v>372114</v>
      </c>
      <c r="AD124" s="286">
        <v>890598</v>
      </c>
      <c r="AE124" s="286">
        <v>62066</v>
      </c>
      <c r="AF124" s="286">
        <v>1435469</v>
      </c>
      <c r="AG124" s="286">
        <v>427602</v>
      </c>
      <c r="AH124" s="286">
        <v>13841</v>
      </c>
      <c r="AI124" s="286">
        <v>113388</v>
      </c>
      <c r="AJ124" s="286">
        <v>114807</v>
      </c>
      <c r="AK124" s="286">
        <v>191309</v>
      </c>
      <c r="AL124" s="286">
        <v>204292</v>
      </c>
      <c r="AM124" s="286">
        <v>923248</v>
      </c>
      <c r="AN124" s="286">
        <v>1671873</v>
      </c>
      <c r="AO124" s="286">
        <v>388412</v>
      </c>
      <c r="AP124" s="286">
        <v>427818</v>
      </c>
      <c r="AQ124" s="286">
        <v>136964</v>
      </c>
      <c r="AR124" s="286">
        <v>596888</v>
      </c>
      <c r="AS124" s="286">
        <v>243215</v>
      </c>
      <c r="AT124" s="286">
        <v>870793</v>
      </c>
      <c r="AU124" s="286">
        <v>973875</v>
      </c>
      <c r="AV124" s="286">
        <v>1978015</v>
      </c>
      <c r="AW124" s="286">
        <v>1192125</v>
      </c>
      <c r="AX124" s="286">
        <v>286597</v>
      </c>
      <c r="AY124" s="286">
        <v>145497</v>
      </c>
      <c r="AZ124" s="286">
        <v>1585208</v>
      </c>
      <c r="BA124" s="286">
        <v>145435</v>
      </c>
      <c r="BB124" s="286">
        <v>63837</v>
      </c>
      <c r="BC124" s="286">
        <v>94918</v>
      </c>
      <c r="BD124" s="286">
        <v>230068</v>
      </c>
      <c r="BE124" s="286">
        <v>72633</v>
      </c>
      <c r="BF124" s="286">
        <v>5256095</v>
      </c>
      <c r="BG124" s="286">
        <v>348151</v>
      </c>
      <c r="BH124" s="286">
        <v>10632281</v>
      </c>
      <c r="BI124" s="286">
        <v>77891</v>
      </c>
      <c r="BJ124" s="286">
        <v>574509</v>
      </c>
      <c r="BK124" s="286">
        <v>485015</v>
      </c>
      <c r="BL124" s="286">
        <v>307471</v>
      </c>
      <c r="BM124" s="286">
        <v>91131</v>
      </c>
      <c r="BN124" s="286">
        <v>1033816</v>
      </c>
      <c r="BO124" s="286">
        <v>535399</v>
      </c>
      <c r="BP124" s="286">
        <v>543344</v>
      </c>
      <c r="BQ124" s="286">
        <v>589688</v>
      </c>
      <c r="BR124" s="286">
        <v>398711</v>
      </c>
      <c r="BS124" s="286">
        <v>1542247</v>
      </c>
      <c r="BT124" s="286">
        <v>414086</v>
      </c>
      <c r="BU124" s="286">
        <v>293094</v>
      </c>
      <c r="BV124" s="286">
        <v>322955</v>
      </c>
      <c r="BW124" s="286">
        <v>4351461</v>
      </c>
      <c r="BX124" s="286">
        <v>2558637</v>
      </c>
      <c r="BY124" s="286">
        <v>1764531</v>
      </c>
      <c r="BZ124" s="286">
        <v>836367</v>
      </c>
      <c r="CA124" s="286">
        <v>836939</v>
      </c>
      <c r="CB124" s="286">
        <v>3021537</v>
      </c>
      <c r="CC124" s="286">
        <v>510160</v>
      </c>
      <c r="CD124" s="286">
        <v>936215</v>
      </c>
      <c r="CE124" s="286">
        <v>606012</v>
      </c>
      <c r="CF124" s="286">
        <v>498531</v>
      </c>
      <c r="CG124" s="286">
        <v>135931</v>
      </c>
      <c r="CH124" s="286">
        <v>142414</v>
      </c>
      <c r="CI124" s="286">
        <v>481087</v>
      </c>
      <c r="CJ124" s="286">
        <v>96381</v>
      </c>
      <c r="CK124" s="286">
        <v>931808</v>
      </c>
      <c r="CL124" s="286">
        <v>205854</v>
      </c>
      <c r="CM124" s="286">
        <v>951785</v>
      </c>
      <c r="CN124" s="286">
        <v>89429</v>
      </c>
      <c r="CO124" s="286">
        <v>236034</v>
      </c>
      <c r="CP124" s="286">
        <v>1366940</v>
      </c>
      <c r="CQ124" s="286">
        <v>1387936</v>
      </c>
      <c r="CR124" s="286">
        <v>1780505</v>
      </c>
      <c r="CS124" s="286">
        <v>2467186</v>
      </c>
      <c r="CT124" s="286">
        <v>101729</v>
      </c>
      <c r="CU124" s="286">
        <v>484313</v>
      </c>
      <c r="CV124" s="286">
        <v>467963</v>
      </c>
      <c r="CW124" s="286">
        <v>207487</v>
      </c>
      <c r="CX124" s="286">
        <v>515924</v>
      </c>
      <c r="CY124" s="286">
        <v>374153</v>
      </c>
      <c r="CZ124" s="286">
        <v>857223</v>
      </c>
      <c r="DA124" s="286">
        <v>2637587</v>
      </c>
      <c r="DB124" s="286">
        <v>163072</v>
      </c>
      <c r="DC124" s="286">
        <v>1352472</v>
      </c>
      <c r="DD124" s="286">
        <v>449440</v>
      </c>
      <c r="DE124" s="286">
        <v>442510</v>
      </c>
      <c r="DF124" s="286">
        <v>396061</v>
      </c>
      <c r="DG124" s="286">
        <v>93389</v>
      </c>
      <c r="DH124" s="287">
        <v>275273</v>
      </c>
      <c r="DI124" s="288">
        <v>78980252</v>
      </c>
      <c r="DJ124" s="295"/>
      <c r="DK124" s="296"/>
      <c r="DL124" s="296"/>
      <c r="DM124" s="296"/>
      <c r="DN124" s="296"/>
      <c r="DO124" s="296"/>
      <c r="DP124" s="296"/>
      <c r="DQ124" s="296"/>
      <c r="DR124" s="296"/>
      <c r="DS124" s="296"/>
      <c r="DT124" s="296"/>
      <c r="DU124" s="296"/>
      <c r="DV124" s="296"/>
      <c r="DW124" s="296"/>
      <c r="DX124" s="296"/>
      <c r="DY124" s="296"/>
      <c r="DZ124" s="296"/>
      <c r="EA124" s="296"/>
    </row>
    <row r="125" spans="1:131" ht="8.25" customHeight="1"/>
    <row r="126" spans="1:131">
      <c r="B126" s="600"/>
      <c r="C126" s="601" t="s">
        <v>810</v>
      </c>
      <c r="D126" s="597">
        <f>+D117/D124</f>
        <v>9.0759342543469873E-2</v>
      </c>
      <c r="E126" s="588">
        <f t="shared" ref="E126:BP126" si="0">+E117/E124</f>
        <v>6.6003883179327663E-2</v>
      </c>
      <c r="F126" s="588">
        <f t="shared" si="0"/>
        <v>0.40642822742135815</v>
      </c>
      <c r="G126" s="588">
        <f t="shared" si="0"/>
        <v>0.26053294922578324</v>
      </c>
      <c r="H126" s="588">
        <f t="shared" si="0"/>
        <v>0.15491417673235855</v>
      </c>
      <c r="I126" s="588"/>
      <c r="J126" s="588">
        <f t="shared" si="0"/>
        <v>0.22660668380462726</v>
      </c>
      <c r="K126" s="588">
        <f t="shared" si="0"/>
        <v>0.16131169077989582</v>
      </c>
      <c r="L126" s="588">
        <f t="shared" si="0"/>
        <v>7.7623678000680832E-2</v>
      </c>
      <c r="M126" s="588">
        <f t="shared" si="0"/>
        <v>5.1075725936456332E-2</v>
      </c>
      <c r="N126" s="588"/>
      <c r="O126" s="588">
        <f t="shared" si="0"/>
        <v>0.23933643471749991</v>
      </c>
      <c r="P126" s="588">
        <f t="shared" si="0"/>
        <v>0.2537850812407681</v>
      </c>
      <c r="Q126" s="588">
        <f t="shared" si="0"/>
        <v>0.1639999705473047</v>
      </c>
      <c r="R126" s="588">
        <f t="shared" si="0"/>
        <v>0.26703358000818117</v>
      </c>
      <c r="S126" s="588">
        <f t="shared" si="0"/>
        <v>7.3850757094931538E-2</v>
      </c>
      <c r="T126" s="588">
        <f t="shared" si="0"/>
        <v>0.22718843414400119</v>
      </c>
      <c r="U126" s="588">
        <f t="shared" si="0"/>
        <v>0.2680270777261235</v>
      </c>
      <c r="V126" s="588">
        <f t="shared" si="0"/>
        <v>7.914409162608875E-2</v>
      </c>
      <c r="W126" s="588">
        <f t="shared" si="0"/>
        <v>0.12117432008497395</v>
      </c>
      <c r="X126" s="588">
        <f t="shared" si="0"/>
        <v>2.121192009026349E-2</v>
      </c>
      <c r="Y126" s="588">
        <f t="shared" si="0"/>
        <v>9.0520271853761422E-2</v>
      </c>
      <c r="Z126" s="588">
        <f t="shared" si="0"/>
        <v>9.5856469524793389E-2</v>
      </c>
      <c r="AA126" s="588">
        <f t="shared" si="0"/>
        <v>0.13229780396357793</v>
      </c>
      <c r="AB126" s="588">
        <f t="shared" si="0"/>
        <v>8.6285387392497803E-2</v>
      </c>
      <c r="AC126" s="588">
        <f t="shared" si="0"/>
        <v>0.11510451098319333</v>
      </c>
      <c r="AD126" s="588">
        <f t="shared" si="0"/>
        <v>9.2600702000229067E-3</v>
      </c>
      <c r="AE126" s="588">
        <f t="shared" si="0"/>
        <v>4.6096091257693421E-2</v>
      </c>
      <c r="AF126" s="588">
        <f t="shared" si="0"/>
        <v>0.22355968676439547</v>
      </c>
      <c r="AG126" s="588">
        <f t="shared" si="0"/>
        <v>0.23205691273661022</v>
      </c>
      <c r="AH126" s="588">
        <f t="shared" si="0"/>
        <v>0.23480962358211113</v>
      </c>
      <c r="AI126" s="588">
        <f t="shared" si="0"/>
        <v>0.2208963911525029</v>
      </c>
      <c r="AJ126" s="588">
        <f t="shared" si="0"/>
        <v>0.21758255158657572</v>
      </c>
      <c r="AK126" s="588">
        <f t="shared" si="0"/>
        <v>0.29342581896303888</v>
      </c>
      <c r="AL126" s="588">
        <f t="shared" si="0"/>
        <v>0.22166310966655572</v>
      </c>
      <c r="AM126" s="588">
        <f t="shared" si="0"/>
        <v>3.3027962151014681E-2</v>
      </c>
      <c r="AN126" s="588">
        <f t="shared" si="0"/>
        <v>5.9398052364025261E-2</v>
      </c>
      <c r="AO126" s="588">
        <f t="shared" si="0"/>
        <v>0.18323326776721627</v>
      </c>
      <c r="AP126" s="588">
        <f t="shared" si="0"/>
        <v>0.10796880916651473</v>
      </c>
      <c r="AQ126" s="588">
        <f t="shared" si="0"/>
        <v>6.8251511346047136E-2</v>
      </c>
      <c r="AR126" s="588">
        <f t="shared" si="0"/>
        <v>0.1702413183042715</v>
      </c>
      <c r="AS126" s="588">
        <f t="shared" si="0"/>
        <v>0.22934440721172625</v>
      </c>
      <c r="AT126" s="588">
        <f t="shared" si="0"/>
        <v>0.28416397467595628</v>
      </c>
      <c r="AU126" s="588">
        <f t="shared" si="0"/>
        <v>0.23035502502887947</v>
      </c>
      <c r="AV126" s="588">
        <f t="shared" si="0"/>
        <v>0.26115120461674962</v>
      </c>
      <c r="AW126" s="588">
        <f t="shared" si="0"/>
        <v>0.15906637307329349</v>
      </c>
      <c r="AX126" s="588">
        <f t="shared" si="0"/>
        <v>0.12403130528233024</v>
      </c>
      <c r="AY126" s="588">
        <f t="shared" si="0"/>
        <v>0.29136683230582072</v>
      </c>
      <c r="AZ126" s="588">
        <f t="shared" si="0"/>
        <v>0.21046070925708171</v>
      </c>
      <c r="BA126" s="588">
        <f t="shared" si="0"/>
        <v>0.17476535909512841</v>
      </c>
      <c r="BB126" s="588">
        <f t="shared" si="0"/>
        <v>0.21008192740886947</v>
      </c>
      <c r="BC126" s="588">
        <f t="shared" si="0"/>
        <v>0.1501401209465012</v>
      </c>
      <c r="BD126" s="588">
        <f t="shared" si="0"/>
        <v>0.21075508110645549</v>
      </c>
      <c r="BE126" s="588">
        <f t="shared" si="0"/>
        <v>0.18718764198091775</v>
      </c>
      <c r="BF126" s="588">
        <f t="shared" si="0"/>
        <v>6.4826073349130861E-2</v>
      </c>
      <c r="BG126" s="588">
        <f t="shared" si="0"/>
        <v>9.958897145204236E-2</v>
      </c>
      <c r="BH126" s="588">
        <f t="shared" si="0"/>
        <v>0.15563894520846466</v>
      </c>
      <c r="BI126" s="588">
        <f t="shared" si="0"/>
        <v>0.16714382919721149</v>
      </c>
      <c r="BJ126" s="588">
        <f t="shared" si="0"/>
        <v>0.21699921150060311</v>
      </c>
      <c r="BK126" s="588">
        <f t="shared" si="0"/>
        <v>0.19553003515355194</v>
      </c>
      <c r="BL126" s="588">
        <f t="shared" si="0"/>
        <v>0.24838114814080028</v>
      </c>
      <c r="BM126" s="588">
        <f t="shared" si="0"/>
        <v>0.23620941282329833</v>
      </c>
      <c r="BN126" s="588">
        <f t="shared" si="0"/>
        <v>0.344677389400048</v>
      </c>
      <c r="BO126" s="588">
        <f t="shared" si="0"/>
        <v>0.32872866777860998</v>
      </c>
      <c r="BP126" s="588">
        <f t="shared" si="0"/>
        <v>0.33406828822992429</v>
      </c>
      <c r="BQ126" s="588">
        <f t="shared" ref="BQ126:DI126" si="1">+BQ117/BQ124</f>
        <v>0.33914714221757947</v>
      </c>
      <c r="BR126" s="588">
        <f t="shared" si="1"/>
        <v>0.43382801076468919</v>
      </c>
      <c r="BS126" s="588">
        <f t="shared" si="1"/>
        <v>6.4390464043697276E-2</v>
      </c>
      <c r="BT126" s="588">
        <f t="shared" si="1"/>
        <v>8.7636384712354437E-2</v>
      </c>
      <c r="BU126" s="588">
        <f t="shared" si="1"/>
        <v>0.1385459954826779</v>
      </c>
      <c r="BV126" s="588">
        <f t="shared" si="1"/>
        <v>0.47395147930826276</v>
      </c>
      <c r="BW126" s="588">
        <f t="shared" si="1"/>
        <v>0.34821454219628761</v>
      </c>
      <c r="BX126" s="588">
        <f t="shared" si="1"/>
        <v>0.4367591026003298</v>
      </c>
      <c r="BY126" s="588">
        <f t="shared" si="1"/>
        <v>0.3153166478798049</v>
      </c>
      <c r="BZ126" s="588">
        <f t="shared" si="1"/>
        <v>0.15988555263419049</v>
      </c>
      <c r="CA126" s="588">
        <f t="shared" si="1"/>
        <v>0.15643672955854609</v>
      </c>
      <c r="CB126" s="588">
        <f t="shared" si="1"/>
        <v>0</v>
      </c>
      <c r="CC126" s="588">
        <f t="shared" si="1"/>
        <v>0.23819586012231456</v>
      </c>
      <c r="CD126" s="588">
        <f t="shared" si="1"/>
        <v>0.52486020839230307</v>
      </c>
      <c r="CE126" s="588">
        <f t="shared" si="1"/>
        <v>0</v>
      </c>
      <c r="CF126" s="588">
        <f t="shared" si="1"/>
        <v>0.14254078482581825</v>
      </c>
      <c r="CG126" s="588">
        <f t="shared" si="1"/>
        <v>0.11395487416409796</v>
      </c>
      <c r="CH126" s="588">
        <f t="shared" si="1"/>
        <v>0.22778659401463339</v>
      </c>
      <c r="CI126" s="588">
        <f t="shared" si="1"/>
        <v>0.25508068187250954</v>
      </c>
      <c r="CJ126" s="588">
        <f t="shared" si="1"/>
        <v>0.6634502650937425</v>
      </c>
      <c r="CK126" s="588">
        <f t="shared" si="1"/>
        <v>6.18957982760397E-2</v>
      </c>
      <c r="CL126" s="588">
        <f t="shared" si="1"/>
        <v>0.13654337540198394</v>
      </c>
      <c r="CM126" s="588">
        <f t="shared" si="1"/>
        <v>0.3595791066259712</v>
      </c>
      <c r="CN126" s="588">
        <f t="shared" si="1"/>
        <v>0.16351519082176921</v>
      </c>
      <c r="CO126" s="588">
        <f t="shared" si="1"/>
        <v>0.23842327800232169</v>
      </c>
      <c r="CP126" s="588">
        <f t="shared" si="1"/>
        <v>0.36718656268746253</v>
      </c>
      <c r="CQ126" s="588">
        <f t="shared" si="1"/>
        <v>0.58650470915085418</v>
      </c>
      <c r="CR126" s="588">
        <f t="shared" si="1"/>
        <v>0.41945515457693183</v>
      </c>
      <c r="CS126" s="588">
        <f t="shared" si="1"/>
        <v>0.44740364123337278</v>
      </c>
      <c r="CT126" s="588">
        <f t="shared" si="1"/>
        <v>0.53840104591611049</v>
      </c>
      <c r="CU126" s="588">
        <f t="shared" si="1"/>
        <v>0.65414514993403028</v>
      </c>
      <c r="CV126" s="588">
        <f t="shared" si="1"/>
        <v>0.63620200742366384</v>
      </c>
      <c r="CW126" s="588">
        <f t="shared" si="1"/>
        <v>0.49876859755068992</v>
      </c>
      <c r="CX126" s="588">
        <f t="shared" si="1"/>
        <v>0.1279529543111001</v>
      </c>
      <c r="CY126" s="588">
        <f t="shared" si="1"/>
        <v>0.13934941053526231</v>
      </c>
      <c r="CZ126" s="588">
        <f t="shared" si="1"/>
        <v>0.26258044872804392</v>
      </c>
      <c r="DA126" s="588">
        <f t="shared" si="1"/>
        <v>0.47913869760504585</v>
      </c>
      <c r="DB126" s="588">
        <f t="shared" si="1"/>
        <v>0.24524136577708006</v>
      </c>
      <c r="DC126" s="588">
        <f t="shared" si="1"/>
        <v>0.28120508224939222</v>
      </c>
      <c r="DD126" s="588">
        <f t="shared" si="1"/>
        <v>0.25739364542541832</v>
      </c>
      <c r="DE126" s="588">
        <f t="shared" si="1"/>
        <v>0.22902533276084155</v>
      </c>
      <c r="DF126" s="588">
        <f t="shared" si="1"/>
        <v>0.27611403293937042</v>
      </c>
      <c r="DG126" s="588">
        <f t="shared" si="1"/>
        <v>0</v>
      </c>
      <c r="DH126" s="591">
        <f t="shared" si="1"/>
        <v>1.2667424702023082E-2</v>
      </c>
      <c r="DI126" s="594">
        <f t="shared" si="1"/>
        <v>0.23286358974899193</v>
      </c>
    </row>
    <row r="127" spans="1:131">
      <c r="B127" s="602"/>
      <c r="C127" s="603" t="s">
        <v>812</v>
      </c>
      <c r="D127" s="598">
        <f>+D118/D124</f>
        <v>0.30925771326493057</v>
      </c>
      <c r="E127" s="589">
        <f t="shared" ref="E127:BP127" si="2">+E118/E124</f>
        <v>7.3302633852784807E-2</v>
      </c>
      <c r="F127" s="589">
        <f t="shared" si="2"/>
        <v>0.12899546272591317</v>
      </c>
      <c r="G127" s="589">
        <f t="shared" si="2"/>
        <v>0.34317608930500543</v>
      </c>
      <c r="H127" s="589">
        <f t="shared" si="2"/>
        <v>0.10957406230133503</v>
      </c>
      <c r="I127" s="589"/>
      <c r="J127" s="589">
        <f t="shared" si="2"/>
        <v>7.6735218508997435E-2</v>
      </c>
      <c r="K127" s="589">
        <f t="shared" si="2"/>
        <v>8.8638643533220041E-2</v>
      </c>
      <c r="L127" s="589">
        <f t="shared" si="2"/>
        <v>0.10823315818603284</v>
      </c>
      <c r="M127" s="589">
        <f t="shared" si="2"/>
        <v>8.6255331016140996E-2</v>
      </c>
      <c r="N127" s="589"/>
      <c r="O127" s="589">
        <f t="shared" si="2"/>
        <v>-8.2718580073402159E-2</v>
      </c>
      <c r="P127" s="589">
        <f t="shared" si="2"/>
        <v>8.0821136027930708E-3</v>
      </c>
      <c r="Q127" s="589">
        <f t="shared" si="2"/>
        <v>0.14720457105830898</v>
      </c>
      <c r="R127" s="589">
        <f t="shared" si="2"/>
        <v>3.9611766018370458E-2</v>
      </c>
      <c r="S127" s="589">
        <f t="shared" si="2"/>
        <v>4.8251579170066797E-2</v>
      </c>
      <c r="T127" s="589">
        <f t="shared" si="2"/>
        <v>9.4452337897184185E-2</v>
      </c>
      <c r="U127" s="589">
        <f t="shared" si="2"/>
        <v>9.6341244596688691E-2</v>
      </c>
      <c r="V127" s="589">
        <f t="shared" si="2"/>
        <v>7.2903093066319188E-2</v>
      </c>
      <c r="W127" s="589">
        <f t="shared" si="2"/>
        <v>6.6632907640244057E-2</v>
      </c>
      <c r="X127" s="589">
        <f t="shared" si="2"/>
        <v>1.6566005176876619E-2</v>
      </c>
      <c r="Y127" s="589">
        <f t="shared" si="2"/>
        <v>1.9061010858526677E-2</v>
      </c>
      <c r="Z127" s="589">
        <f t="shared" si="2"/>
        <v>7.2394757231404958E-3</v>
      </c>
      <c r="AA127" s="589">
        <f t="shared" si="2"/>
        <v>5.3967635649478179E-2</v>
      </c>
      <c r="AB127" s="589">
        <f t="shared" si="2"/>
        <v>0.13609814488099645</v>
      </c>
      <c r="AC127" s="589">
        <f t="shared" si="2"/>
        <v>7.6573308179751373E-2</v>
      </c>
      <c r="AD127" s="589">
        <f t="shared" si="2"/>
        <v>4.1734879260901102E-2</v>
      </c>
      <c r="AE127" s="589">
        <f t="shared" si="2"/>
        <v>5.6053233654496826E-2</v>
      </c>
      <c r="AF127" s="589">
        <f t="shared" si="2"/>
        <v>-6.7963850142357656E-3</v>
      </c>
      <c r="AG127" s="589">
        <f t="shared" si="2"/>
        <v>3.7193464951052614E-2</v>
      </c>
      <c r="AH127" s="589">
        <f t="shared" si="2"/>
        <v>8.4242468029766635E-2</v>
      </c>
      <c r="AI127" s="589">
        <f t="shared" si="2"/>
        <v>0.11417433943627192</v>
      </c>
      <c r="AJ127" s="589">
        <f t="shared" si="2"/>
        <v>0.12099436445512904</v>
      </c>
      <c r="AK127" s="589">
        <f t="shared" si="2"/>
        <v>1.7145037609312682E-2</v>
      </c>
      <c r="AL127" s="589">
        <f t="shared" si="2"/>
        <v>0.13576645194133888</v>
      </c>
      <c r="AM127" s="589">
        <f t="shared" si="2"/>
        <v>0.11117056305564701</v>
      </c>
      <c r="AN127" s="589">
        <f t="shared" si="2"/>
        <v>0.13370752443516942</v>
      </c>
      <c r="AO127" s="589">
        <f t="shared" si="2"/>
        <v>0.12644562989814939</v>
      </c>
      <c r="AP127" s="589">
        <f t="shared" si="2"/>
        <v>0.12815496309178201</v>
      </c>
      <c r="AQ127" s="589">
        <f t="shared" si="2"/>
        <v>4.9910925498671183E-2</v>
      </c>
      <c r="AR127" s="589">
        <f t="shared" si="2"/>
        <v>-5.7176555735749424E-2</v>
      </c>
      <c r="AS127" s="589">
        <f t="shared" si="2"/>
        <v>4.2522048393396787E-2</v>
      </c>
      <c r="AT127" s="589">
        <f t="shared" si="2"/>
        <v>3.3921953897194858E-2</v>
      </c>
      <c r="AU127" s="589">
        <f t="shared" si="2"/>
        <v>7.7068412270568598E-2</v>
      </c>
      <c r="AV127" s="589">
        <f t="shared" si="2"/>
        <v>9.1696473484781466E-2</v>
      </c>
      <c r="AW127" s="589">
        <f t="shared" si="2"/>
        <v>3.5647268533081679E-2</v>
      </c>
      <c r="AX127" s="589">
        <f t="shared" si="2"/>
        <v>5.3803773242567087E-3</v>
      </c>
      <c r="AY127" s="589">
        <f t="shared" si="2"/>
        <v>-0.10105362997175199</v>
      </c>
      <c r="AZ127" s="589">
        <f t="shared" si="2"/>
        <v>-4.9792203925289297E-2</v>
      </c>
      <c r="BA127" s="589">
        <f t="shared" si="2"/>
        <v>-5.1480042630728501E-2</v>
      </c>
      <c r="BB127" s="589">
        <f t="shared" si="2"/>
        <v>-5.53127496592885E-2</v>
      </c>
      <c r="BC127" s="589">
        <f t="shared" si="2"/>
        <v>7.5380855053835946E-2</v>
      </c>
      <c r="BD127" s="589">
        <f t="shared" si="2"/>
        <v>-5.5518368482361739E-2</v>
      </c>
      <c r="BE127" s="589">
        <f t="shared" si="2"/>
        <v>-0.10020238734459543</v>
      </c>
      <c r="BF127" s="589">
        <f t="shared" si="2"/>
        <v>3.2418173568019605E-2</v>
      </c>
      <c r="BG127" s="589">
        <f t="shared" si="2"/>
        <v>-1.0512679842941712E-3</v>
      </c>
      <c r="BH127" s="589">
        <f t="shared" si="2"/>
        <v>2.9631459138448279E-3</v>
      </c>
      <c r="BI127" s="589">
        <f t="shared" si="2"/>
        <v>3.7616669448331641E-2</v>
      </c>
      <c r="BJ127" s="589">
        <f t="shared" si="2"/>
        <v>5.1626693402540254E-3</v>
      </c>
      <c r="BK127" s="589">
        <f t="shared" si="2"/>
        <v>1.5354164304196777E-2</v>
      </c>
      <c r="BL127" s="589">
        <f t="shared" si="2"/>
        <v>2.2418374415798564E-2</v>
      </c>
      <c r="BM127" s="589">
        <f t="shared" si="2"/>
        <v>-4.817241114439653E-3</v>
      </c>
      <c r="BN127" s="589">
        <f t="shared" si="2"/>
        <v>3.0874933256981901E-2</v>
      </c>
      <c r="BO127" s="589">
        <f t="shared" si="2"/>
        <v>3.3916761144492241E-2</v>
      </c>
      <c r="BP127" s="589">
        <f t="shared" si="2"/>
        <v>3.512139638976413E-2</v>
      </c>
      <c r="BQ127" s="589">
        <f t="shared" ref="BQ127:DI127" si="3">+BQ118/BQ124</f>
        <v>1.6493467732088832E-2</v>
      </c>
      <c r="BR127" s="589">
        <f t="shared" si="3"/>
        <v>2.2324440509542E-2</v>
      </c>
      <c r="BS127" s="589">
        <f t="shared" si="3"/>
        <v>8.4881345206053241E-2</v>
      </c>
      <c r="BT127" s="589">
        <f t="shared" si="3"/>
        <v>4.0998729732471033E-2</v>
      </c>
      <c r="BU127" s="589">
        <f t="shared" si="3"/>
        <v>0.11828969545606528</v>
      </c>
      <c r="BV127" s="589">
        <f t="shared" si="3"/>
        <v>4.9387685590871797E-2</v>
      </c>
      <c r="BW127" s="589">
        <f t="shared" si="3"/>
        <v>0.22084031087489925</v>
      </c>
      <c r="BX127" s="589">
        <f t="shared" si="3"/>
        <v>8.0945831706490598E-2</v>
      </c>
      <c r="BY127" s="589">
        <f t="shared" si="3"/>
        <v>0.25010271851273796</v>
      </c>
      <c r="BZ127" s="589">
        <f t="shared" si="3"/>
        <v>0.18008601487146192</v>
      </c>
      <c r="CA127" s="589">
        <f t="shared" si="3"/>
        <v>0.26266310925885877</v>
      </c>
      <c r="CB127" s="589">
        <f t="shared" si="3"/>
        <v>0.49312684239842175</v>
      </c>
      <c r="CC127" s="589">
        <f t="shared" si="3"/>
        <v>4.9674611886466991E-2</v>
      </c>
      <c r="CD127" s="589">
        <f t="shared" si="3"/>
        <v>4.9783436496958496E-2</v>
      </c>
      <c r="CE127" s="589">
        <f t="shared" si="3"/>
        <v>6.6005293624548687E-6</v>
      </c>
      <c r="CF127" s="589">
        <f t="shared" si="3"/>
        <v>3.8920347982372212E-2</v>
      </c>
      <c r="CG127" s="589">
        <f t="shared" si="3"/>
        <v>2.4203456165260316E-3</v>
      </c>
      <c r="CH127" s="589">
        <f t="shared" si="3"/>
        <v>5.3239147836589097E-2</v>
      </c>
      <c r="CI127" s="589">
        <f t="shared" si="3"/>
        <v>0.23738949503935877</v>
      </c>
      <c r="CJ127" s="589">
        <f t="shared" si="3"/>
        <v>5.5405110965854269E-3</v>
      </c>
      <c r="CK127" s="589">
        <f t="shared" si="3"/>
        <v>0.2418845942511762</v>
      </c>
      <c r="CL127" s="589">
        <f t="shared" si="3"/>
        <v>0.17862174162270347</v>
      </c>
      <c r="CM127" s="589">
        <f t="shared" si="3"/>
        <v>9.5467989094175684E-2</v>
      </c>
      <c r="CN127" s="589">
        <f t="shared" si="3"/>
        <v>2.2576569121873218E-2</v>
      </c>
      <c r="CO127" s="589">
        <f t="shared" si="3"/>
        <v>9.3770389011752539E-2</v>
      </c>
      <c r="CP127" s="589">
        <f t="shared" si="3"/>
        <v>0</v>
      </c>
      <c r="CQ127" s="589">
        <f t="shared" si="3"/>
        <v>3.6370553109077077E-3</v>
      </c>
      <c r="CR127" s="589">
        <f t="shared" si="3"/>
        <v>5.1165259294413665E-2</v>
      </c>
      <c r="CS127" s="589">
        <f t="shared" si="3"/>
        <v>4.6800281778512039E-2</v>
      </c>
      <c r="CT127" s="589">
        <f t="shared" si="3"/>
        <v>3.1741194742895343E-2</v>
      </c>
      <c r="CU127" s="589">
        <f t="shared" si="3"/>
        <v>1.5217431702225627E-2</v>
      </c>
      <c r="CV127" s="589">
        <f t="shared" si="3"/>
        <v>3.0989629521992124E-2</v>
      </c>
      <c r="CW127" s="589">
        <f t="shared" si="3"/>
        <v>-6.159422036079369E-3</v>
      </c>
      <c r="CX127" s="589">
        <f t="shared" si="3"/>
        <v>0.11213860956264876</v>
      </c>
      <c r="CY127" s="589">
        <f t="shared" si="3"/>
        <v>2.2087221003172498E-2</v>
      </c>
      <c r="CZ127" s="589">
        <f t="shared" si="3"/>
        <v>3.4568601169124018E-2</v>
      </c>
      <c r="DA127" s="589">
        <f t="shared" si="3"/>
        <v>0.10685410566551928</v>
      </c>
      <c r="DB127" s="589">
        <f t="shared" si="3"/>
        <v>5.5221006671899532E-2</v>
      </c>
      <c r="DC127" s="589">
        <f t="shared" si="3"/>
        <v>2.5498494608391153E-2</v>
      </c>
      <c r="DD127" s="589">
        <f t="shared" si="3"/>
        <v>0.18387326450694197</v>
      </c>
      <c r="DE127" s="589">
        <f t="shared" si="3"/>
        <v>0.24420917041422793</v>
      </c>
      <c r="DF127" s="589">
        <f t="shared" si="3"/>
        <v>0.13768081179414282</v>
      </c>
      <c r="DG127" s="589">
        <f t="shared" si="3"/>
        <v>-5.3539496086262839E-5</v>
      </c>
      <c r="DH127" s="592">
        <f t="shared" si="3"/>
        <v>0.33343989421410747</v>
      </c>
      <c r="DI127" s="595">
        <f t="shared" si="3"/>
        <v>8.5221429782219485E-2</v>
      </c>
    </row>
    <row r="128" spans="1:131">
      <c r="B128" s="604"/>
      <c r="C128" s="605" t="s">
        <v>840</v>
      </c>
      <c r="D128" s="599">
        <f>(+D118+D117)/D124</f>
        <v>0.40001705580840041</v>
      </c>
      <c r="E128" s="590">
        <f t="shared" ref="E128:BP128" si="4">(+E118+E117)/E124</f>
        <v>0.13930651703211247</v>
      </c>
      <c r="F128" s="590">
        <f t="shared" si="4"/>
        <v>0.53542369014727131</v>
      </c>
      <c r="G128" s="590">
        <f t="shared" si="4"/>
        <v>0.60370903853078861</v>
      </c>
      <c r="H128" s="590">
        <f t="shared" si="4"/>
        <v>0.26448823903369356</v>
      </c>
      <c r="I128" s="590"/>
      <c r="J128" s="590">
        <f t="shared" si="4"/>
        <v>0.30334190231362468</v>
      </c>
      <c r="K128" s="590">
        <f t="shared" si="4"/>
        <v>0.24995033431311586</v>
      </c>
      <c r="L128" s="590">
        <f t="shared" si="4"/>
        <v>0.18585683618671367</v>
      </c>
      <c r="M128" s="590">
        <f t="shared" si="4"/>
        <v>0.13733105695259731</v>
      </c>
      <c r="N128" s="590"/>
      <c r="O128" s="590">
        <f t="shared" si="4"/>
        <v>0.15661785464409775</v>
      </c>
      <c r="P128" s="590">
        <f t="shared" si="4"/>
        <v>0.26186719484356119</v>
      </c>
      <c r="Q128" s="590">
        <f t="shared" si="4"/>
        <v>0.31120454160561367</v>
      </c>
      <c r="R128" s="590">
        <f t="shared" si="4"/>
        <v>0.30664534602655164</v>
      </c>
      <c r="S128" s="590">
        <f t="shared" si="4"/>
        <v>0.12210233626499833</v>
      </c>
      <c r="T128" s="590">
        <f t="shared" si="4"/>
        <v>0.32164077204118535</v>
      </c>
      <c r="U128" s="590">
        <f t="shared" si="4"/>
        <v>0.36436832232281219</v>
      </c>
      <c r="V128" s="590">
        <f t="shared" si="4"/>
        <v>0.15204718469240794</v>
      </c>
      <c r="W128" s="590">
        <f t="shared" si="4"/>
        <v>0.18780722772521799</v>
      </c>
      <c r="X128" s="590">
        <f t="shared" si="4"/>
        <v>3.7777925267140106E-2</v>
      </c>
      <c r="Y128" s="590">
        <f t="shared" si="4"/>
        <v>0.10958128271228811</v>
      </c>
      <c r="Z128" s="590">
        <f t="shared" si="4"/>
        <v>0.10309594524793389</v>
      </c>
      <c r="AA128" s="590">
        <f t="shared" si="4"/>
        <v>0.18626543961305611</v>
      </c>
      <c r="AB128" s="590">
        <f t="shared" si="4"/>
        <v>0.22238353227349425</v>
      </c>
      <c r="AC128" s="590">
        <f t="shared" si="4"/>
        <v>0.19167781916294468</v>
      </c>
      <c r="AD128" s="590">
        <f t="shared" si="4"/>
        <v>5.0994949460924005E-2</v>
      </c>
      <c r="AE128" s="590">
        <f t="shared" si="4"/>
        <v>0.10214932491219025</v>
      </c>
      <c r="AF128" s="590">
        <f t="shared" si="4"/>
        <v>0.2167633017501597</v>
      </c>
      <c r="AG128" s="590">
        <f t="shared" si="4"/>
        <v>0.2692503776876628</v>
      </c>
      <c r="AH128" s="590">
        <f t="shared" si="4"/>
        <v>0.31905209161187775</v>
      </c>
      <c r="AI128" s="590">
        <f t="shared" si="4"/>
        <v>0.33507073058877485</v>
      </c>
      <c r="AJ128" s="590">
        <f t="shared" si="4"/>
        <v>0.33857691604170476</v>
      </c>
      <c r="AK128" s="590">
        <f t="shared" si="4"/>
        <v>0.31057085657235156</v>
      </c>
      <c r="AL128" s="590">
        <f t="shared" si="4"/>
        <v>0.35742956160789457</v>
      </c>
      <c r="AM128" s="590">
        <f t="shared" si="4"/>
        <v>0.14419852520666171</v>
      </c>
      <c r="AN128" s="590">
        <f t="shared" si="4"/>
        <v>0.19310557679919468</v>
      </c>
      <c r="AO128" s="590">
        <f t="shared" si="4"/>
        <v>0.30967889766536566</v>
      </c>
      <c r="AP128" s="590">
        <f t="shared" si="4"/>
        <v>0.23612377225829675</v>
      </c>
      <c r="AQ128" s="590">
        <f t="shared" si="4"/>
        <v>0.11816243684471832</v>
      </c>
      <c r="AR128" s="590">
        <f t="shared" si="4"/>
        <v>0.11306476256852206</v>
      </c>
      <c r="AS128" s="590">
        <f t="shared" si="4"/>
        <v>0.27186645560512301</v>
      </c>
      <c r="AT128" s="590">
        <f t="shared" si="4"/>
        <v>0.31808592857315116</v>
      </c>
      <c r="AU128" s="590">
        <f t="shared" si="4"/>
        <v>0.3074234372994481</v>
      </c>
      <c r="AV128" s="590">
        <f t="shared" si="4"/>
        <v>0.35284767810153106</v>
      </c>
      <c r="AW128" s="590">
        <f t="shared" si="4"/>
        <v>0.19471364160637517</v>
      </c>
      <c r="AX128" s="590">
        <f t="shared" si="4"/>
        <v>0.12941168260658695</v>
      </c>
      <c r="AY128" s="590">
        <f t="shared" si="4"/>
        <v>0.19031320233406873</v>
      </c>
      <c r="AZ128" s="590">
        <f t="shared" si="4"/>
        <v>0.16066850533179242</v>
      </c>
      <c r="BA128" s="590">
        <f t="shared" si="4"/>
        <v>0.1232853164643999</v>
      </c>
      <c r="BB128" s="590">
        <f t="shared" si="4"/>
        <v>0.15476917774958096</v>
      </c>
      <c r="BC128" s="590">
        <f t="shared" si="4"/>
        <v>0.22552097600033713</v>
      </c>
      <c r="BD128" s="590">
        <f t="shared" si="4"/>
        <v>0.15523671262409375</v>
      </c>
      <c r="BE128" s="590">
        <f t="shared" si="4"/>
        <v>8.6985254636322326E-2</v>
      </c>
      <c r="BF128" s="590">
        <f t="shared" si="4"/>
        <v>9.7244246917150473E-2</v>
      </c>
      <c r="BG128" s="590">
        <f t="shared" si="4"/>
        <v>9.8537703467748192E-2</v>
      </c>
      <c r="BH128" s="590">
        <f t="shared" si="4"/>
        <v>0.1586020911223095</v>
      </c>
      <c r="BI128" s="590">
        <f t="shared" si="4"/>
        <v>0.20476049864554313</v>
      </c>
      <c r="BJ128" s="590">
        <f t="shared" si="4"/>
        <v>0.22216188084085714</v>
      </c>
      <c r="BK128" s="590">
        <f t="shared" si="4"/>
        <v>0.21088419945774872</v>
      </c>
      <c r="BL128" s="590">
        <f t="shared" si="4"/>
        <v>0.27079952255659884</v>
      </c>
      <c r="BM128" s="590">
        <f t="shared" si="4"/>
        <v>0.23139217170885867</v>
      </c>
      <c r="BN128" s="590">
        <f t="shared" si="4"/>
        <v>0.37555232265702987</v>
      </c>
      <c r="BO128" s="590">
        <f t="shared" si="4"/>
        <v>0.3626454289231022</v>
      </c>
      <c r="BP128" s="590">
        <f t="shared" si="4"/>
        <v>0.36918968461968843</v>
      </c>
      <c r="BQ128" s="590">
        <f t="shared" ref="BQ128:DI128" si="5">(+BQ118+BQ117)/BQ124</f>
        <v>0.35564060994966828</v>
      </c>
      <c r="BR128" s="590">
        <f t="shared" si="5"/>
        <v>0.45615245127423121</v>
      </c>
      <c r="BS128" s="590">
        <f t="shared" si="5"/>
        <v>0.14927180924975053</v>
      </c>
      <c r="BT128" s="590">
        <f t="shared" si="5"/>
        <v>0.12863511444482548</v>
      </c>
      <c r="BU128" s="590">
        <f t="shared" si="5"/>
        <v>0.2568356909387432</v>
      </c>
      <c r="BV128" s="590">
        <f t="shared" si="5"/>
        <v>0.52333916489913457</v>
      </c>
      <c r="BW128" s="590">
        <f t="shared" si="5"/>
        <v>0.56905485307118686</v>
      </c>
      <c r="BX128" s="590">
        <f t="shared" si="5"/>
        <v>0.51770493430682041</v>
      </c>
      <c r="BY128" s="590">
        <f t="shared" si="5"/>
        <v>0.56541936639254287</v>
      </c>
      <c r="BZ128" s="590">
        <f t="shared" si="5"/>
        <v>0.33997156750565244</v>
      </c>
      <c r="CA128" s="590">
        <f t="shared" si="5"/>
        <v>0.41909983881740487</v>
      </c>
      <c r="CB128" s="590">
        <f t="shared" si="5"/>
        <v>0.49312684239842175</v>
      </c>
      <c r="CC128" s="590">
        <f t="shared" si="5"/>
        <v>0.28787047200878157</v>
      </c>
      <c r="CD128" s="590">
        <f t="shared" si="5"/>
        <v>0.57464364488926156</v>
      </c>
      <c r="CE128" s="590">
        <f t="shared" si="5"/>
        <v>6.6005293624548687E-6</v>
      </c>
      <c r="CF128" s="590">
        <f t="shared" si="5"/>
        <v>0.18146113280819046</v>
      </c>
      <c r="CG128" s="590">
        <f t="shared" si="5"/>
        <v>0.116375219780624</v>
      </c>
      <c r="CH128" s="590">
        <f t="shared" si="5"/>
        <v>0.28102574185122248</v>
      </c>
      <c r="CI128" s="590">
        <f t="shared" si="5"/>
        <v>0.49247017691186834</v>
      </c>
      <c r="CJ128" s="590">
        <f t="shared" si="5"/>
        <v>0.66899077619032798</v>
      </c>
      <c r="CK128" s="590">
        <f t="shared" si="5"/>
        <v>0.30378039252721589</v>
      </c>
      <c r="CL128" s="590">
        <f t="shared" si="5"/>
        <v>0.31516511702468741</v>
      </c>
      <c r="CM128" s="590">
        <f t="shared" si="5"/>
        <v>0.4550470957201469</v>
      </c>
      <c r="CN128" s="590">
        <f t="shared" si="5"/>
        <v>0.18609175994364244</v>
      </c>
      <c r="CO128" s="590">
        <f t="shared" si="5"/>
        <v>0.33219366701407427</v>
      </c>
      <c r="CP128" s="590">
        <f t="shared" si="5"/>
        <v>0.36718656268746253</v>
      </c>
      <c r="CQ128" s="590">
        <f t="shared" si="5"/>
        <v>0.59014176446176192</v>
      </c>
      <c r="CR128" s="590">
        <f t="shared" si="5"/>
        <v>0.47062041387134551</v>
      </c>
      <c r="CS128" s="590">
        <f t="shared" si="5"/>
        <v>0.49420392301188482</v>
      </c>
      <c r="CT128" s="590">
        <f t="shared" si="5"/>
        <v>0.57014224065900576</v>
      </c>
      <c r="CU128" s="590">
        <f t="shared" si="5"/>
        <v>0.66936258163625584</v>
      </c>
      <c r="CV128" s="590">
        <f t="shared" si="5"/>
        <v>0.66719163694565597</v>
      </c>
      <c r="CW128" s="590">
        <f t="shared" si="5"/>
        <v>0.49260917551461053</v>
      </c>
      <c r="CX128" s="590">
        <f t="shared" si="5"/>
        <v>0.24009156387374886</v>
      </c>
      <c r="CY128" s="590">
        <f t="shared" si="5"/>
        <v>0.16143663153843482</v>
      </c>
      <c r="CZ128" s="590">
        <f t="shared" si="5"/>
        <v>0.29714904989716795</v>
      </c>
      <c r="DA128" s="590">
        <f t="shared" si="5"/>
        <v>0.58599280327056513</v>
      </c>
      <c r="DB128" s="590">
        <f t="shared" si="5"/>
        <v>0.30046237244897961</v>
      </c>
      <c r="DC128" s="590">
        <f t="shared" si="5"/>
        <v>0.30670357685778338</v>
      </c>
      <c r="DD128" s="590">
        <f t="shared" si="5"/>
        <v>0.44126690993236029</v>
      </c>
      <c r="DE128" s="590">
        <f t="shared" si="5"/>
        <v>0.47323450317506949</v>
      </c>
      <c r="DF128" s="590">
        <f t="shared" si="5"/>
        <v>0.41379484473351325</v>
      </c>
      <c r="DG128" s="590">
        <f t="shared" si="5"/>
        <v>-5.3539496086262839E-5</v>
      </c>
      <c r="DH128" s="593">
        <f t="shared" si="5"/>
        <v>0.34610731891613056</v>
      </c>
      <c r="DI128" s="596">
        <f t="shared" si="5"/>
        <v>0.31808501953121143</v>
      </c>
    </row>
    <row r="129" ht="7.5" customHeight="1"/>
  </sheetData>
  <mergeCells count="1">
    <mergeCell ref="B4:C5"/>
  </mergeCells>
  <phoneticPr fontId="4"/>
  <pageMargins left="0.7" right="0.7" top="0.75" bottom="0.75" header="0.3" footer="0.3"/>
  <pageSetup paperSize="8" scale="67" fitToWidth="0" orientation="portrait" r:id="rId1"/>
  <headerFooter>
    <oddHeader>&amp;L&amp;F&amp;R12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25"/>
  <sheetViews>
    <sheetView view="pageBreakPreview" zoomScaleNormal="100" zoomScaleSheetLayoutView="100" workbookViewId="0"/>
  </sheetViews>
  <sheetFormatPr defaultColWidth="8.75" defaultRowHeight="13.5"/>
  <cols>
    <col min="1" max="1" width="3.25" style="7" customWidth="1"/>
    <col min="2" max="2" width="5.5" style="7" customWidth="1"/>
    <col min="3" max="3" width="28" style="7" customWidth="1"/>
    <col min="4" max="112" width="8.75" style="7"/>
    <col min="113" max="113" width="1.5" style="7" customWidth="1"/>
    <col min="114" max="16384" width="8.75" style="7"/>
  </cols>
  <sheetData>
    <row r="1" spans="1:112">
      <c r="A1" s="231"/>
      <c r="B1" s="303" t="s">
        <v>782</v>
      </c>
      <c r="C1" s="233"/>
      <c r="D1" s="304" t="s">
        <v>784</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row>
    <row r="2" spans="1:112">
      <c r="A2" s="63"/>
      <c r="C2" s="63"/>
      <c r="D2" s="108">
        <v>1</v>
      </c>
      <c r="E2" s="108">
        <v>2</v>
      </c>
      <c r="F2" s="108">
        <v>3</v>
      </c>
      <c r="G2" s="108">
        <v>4</v>
      </c>
      <c r="H2" s="108">
        <v>5</v>
      </c>
      <c r="I2" s="108">
        <v>6</v>
      </c>
      <c r="J2" s="108">
        <v>7</v>
      </c>
      <c r="K2" s="108">
        <v>8</v>
      </c>
      <c r="L2" s="108">
        <v>9</v>
      </c>
      <c r="M2" s="108">
        <v>10</v>
      </c>
      <c r="N2" s="108">
        <v>11</v>
      </c>
      <c r="O2" s="108">
        <v>12</v>
      </c>
      <c r="P2" s="108">
        <v>13</v>
      </c>
      <c r="Q2" s="108">
        <v>14</v>
      </c>
      <c r="R2" s="108">
        <v>15</v>
      </c>
      <c r="S2" s="108">
        <v>16</v>
      </c>
      <c r="T2" s="108">
        <v>17</v>
      </c>
      <c r="U2" s="108">
        <v>18</v>
      </c>
      <c r="V2" s="108">
        <v>19</v>
      </c>
      <c r="W2" s="108">
        <v>20</v>
      </c>
      <c r="X2" s="108">
        <v>21</v>
      </c>
      <c r="Y2" s="108">
        <v>22</v>
      </c>
      <c r="Z2" s="108">
        <v>23</v>
      </c>
      <c r="AA2" s="108">
        <v>24</v>
      </c>
      <c r="AB2" s="108">
        <v>25</v>
      </c>
      <c r="AC2" s="108">
        <v>26</v>
      </c>
      <c r="AD2" s="108">
        <v>27</v>
      </c>
      <c r="AE2" s="108">
        <v>28</v>
      </c>
      <c r="AF2" s="108">
        <v>29</v>
      </c>
      <c r="AG2" s="108">
        <v>30</v>
      </c>
      <c r="AH2" s="108">
        <v>31</v>
      </c>
      <c r="AI2" s="108">
        <v>32</v>
      </c>
      <c r="AJ2" s="108">
        <v>33</v>
      </c>
      <c r="AK2" s="108">
        <v>34</v>
      </c>
      <c r="AL2" s="108">
        <v>35</v>
      </c>
      <c r="AM2" s="108">
        <v>36</v>
      </c>
      <c r="AN2" s="108">
        <v>37</v>
      </c>
      <c r="AO2" s="108">
        <v>38</v>
      </c>
      <c r="AP2" s="108">
        <v>39</v>
      </c>
      <c r="AQ2" s="108">
        <v>40</v>
      </c>
      <c r="AR2" s="108">
        <v>41</v>
      </c>
      <c r="AS2" s="108">
        <v>42</v>
      </c>
      <c r="AT2" s="108">
        <v>43</v>
      </c>
      <c r="AU2" s="108">
        <v>44</v>
      </c>
      <c r="AV2" s="108">
        <v>45</v>
      </c>
      <c r="AW2" s="108">
        <v>46</v>
      </c>
      <c r="AX2" s="108">
        <v>47</v>
      </c>
      <c r="AY2" s="108">
        <v>48</v>
      </c>
      <c r="AZ2" s="108">
        <v>49</v>
      </c>
      <c r="BA2" s="108">
        <v>50</v>
      </c>
      <c r="BB2" s="108">
        <v>51</v>
      </c>
      <c r="BC2" s="108">
        <v>52</v>
      </c>
      <c r="BD2" s="108">
        <v>53</v>
      </c>
      <c r="BE2" s="108">
        <v>54</v>
      </c>
      <c r="BF2" s="108">
        <v>55</v>
      </c>
      <c r="BG2" s="108">
        <v>56</v>
      </c>
      <c r="BH2" s="108">
        <v>57</v>
      </c>
      <c r="BI2" s="108">
        <v>58</v>
      </c>
      <c r="BJ2" s="108">
        <v>59</v>
      </c>
      <c r="BK2" s="108">
        <v>60</v>
      </c>
      <c r="BL2" s="108">
        <v>61</v>
      </c>
      <c r="BM2" s="108">
        <v>62</v>
      </c>
      <c r="BN2" s="108">
        <v>63</v>
      </c>
      <c r="BO2" s="108">
        <v>64</v>
      </c>
      <c r="BP2" s="108">
        <v>65</v>
      </c>
      <c r="BQ2" s="108">
        <v>66</v>
      </c>
      <c r="BR2" s="108">
        <v>67</v>
      </c>
      <c r="BS2" s="108">
        <v>68</v>
      </c>
      <c r="BT2" s="108">
        <v>69</v>
      </c>
      <c r="BU2" s="108">
        <v>70</v>
      </c>
      <c r="BV2" s="108">
        <v>71</v>
      </c>
      <c r="BW2" s="108">
        <v>72</v>
      </c>
      <c r="BX2" s="108">
        <v>73</v>
      </c>
      <c r="BY2" s="108">
        <v>74</v>
      </c>
      <c r="BZ2" s="108">
        <v>75</v>
      </c>
      <c r="CA2" s="108">
        <v>76</v>
      </c>
      <c r="CB2" s="108">
        <v>77</v>
      </c>
      <c r="CC2" s="108">
        <v>78</v>
      </c>
      <c r="CD2" s="108">
        <v>79</v>
      </c>
      <c r="CE2" s="108">
        <v>80</v>
      </c>
      <c r="CF2" s="108">
        <v>81</v>
      </c>
      <c r="CG2" s="108">
        <v>82</v>
      </c>
      <c r="CH2" s="108">
        <v>83</v>
      </c>
      <c r="CI2" s="108">
        <v>84</v>
      </c>
      <c r="CJ2" s="108">
        <v>85</v>
      </c>
      <c r="CK2" s="108">
        <v>86</v>
      </c>
      <c r="CL2" s="108">
        <v>87</v>
      </c>
      <c r="CM2" s="108">
        <v>88</v>
      </c>
      <c r="CN2" s="108">
        <v>89</v>
      </c>
      <c r="CO2" s="108">
        <v>90</v>
      </c>
      <c r="CP2" s="108">
        <v>91</v>
      </c>
      <c r="CQ2" s="108">
        <v>92</v>
      </c>
      <c r="CR2" s="108">
        <v>93</v>
      </c>
      <c r="CS2" s="108">
        <v>94</v>
      </c>
      <c r="CT2" s="108">
        <v>95</v>
      </c>
      <c r="CU2" s="108">
        <v>96</v>
      </c>
      <c r="CV2" s="108">
        <v>97</v>
      </c>
      <c r="CW2" s="108">
        <v>98</v>
      </c>
      <c r="CX2" s="108">
        <v>99</v>
      </c>
      <c r="CY2" s="108">
        <v>100</v>
      </c>
      <c r="CZ2" s="108">
        <v>101</v>
      </c>
      <c r="DA2" s="108">
        <v>102</v>
      </c>
      <c r="DB2" s="108">
        <v>103</v>
      </c>
      <c r="DC2" s="108">
        <v>104</v>
      </c>
      <c r="DD2" s="108">
        <v>105</v>
      </c>
      <c r="DE2" s="108">
        <v>106</v>
      </c>
      <c r="DF2" s="108">
        <v>107</v>
      </c>
      <c r="DG2" s="108">
        <v>108</v>
      </c>
      <c r="DH2" s="108">
        <v>109</v>
      </c>
    </row>
    <row r="3" spans="1:112" ht="6" customHeight="1">
      <c r="A3" s="63"/>
      <c r="B3" s="231"/>
      <c r="C3" s="63"/>
      <c r="D3" s="108"/>
      <c r="E3" s="108"/>
      <c r="F3" s="108"/>
      <c r="G3" s="10"/>
      <c r="H3" s="10"/>
      <c r="I3" s="10"/>
      <c r="J3" s="10"/>
      <c r="K3" s="10"/>
      <c r="L3" s="10"/>
      <c r="M3" s="10"/>
      <c r="N3" s="10"/>
      <c r="O3" s="235"/>
      <c r="P3" s="63"/>
      <c r="Q3" s="10"/>
      <c r="R3" s="10"/>
      <c r="S3" s="10"/>
      <c r="T3" s="10"/>
      <c r="U3" s="10"/>
      <c r="V3" s="10"/>
      <c r="W3" s="10"/>
      <c r="X3" s="10"/>
      <c r="Y3" s="10"/>
      <c r="Z3" s="10"/>
      <c r="AA3" s="235"/>
      <c r="AB3" s="10"/>
      <c r="AC3" s="63"/>
      <c r="AD3" s="10"/>
      <c r="AE3" s="10"/>
      <c r="AF3" s="10"/>
      <c r="AG3" s="10"/>
      <c r="AH3" s="10"/>
      <c r="AI3" s="10"/>
      <c r="AJ3" s="10"/>
      <c r="AK3" s="10"/>
      <c r="AL3" s="10"/>
      <c r="AM3" s="235"/>
      <c r="AN3" s="10"/>
      <c r="AO3" s="10"/>
      <c r="AP3" s="63"/>
      <c r="AQ3" s="10"/>
      <c r="AR3" s="10"/>
      <c r="AS3" s="10"/>
      <c r="AT3" s="10"/>
      <c r="AU3" s="10"/>
      <c r="AV3" s="10"/>
      <c r="AW3" s="10"/>
      <c r="AX3" s="10"/>
      <c r="AY3" s="235"/>
      <c r="AZ3" s="10"/>
      <c r="BA3" s="10"/>
      <c r="BB3" s="10"/>
      <c r="BC3" s="63"/>
      <c r="BD3" s="10"/>
      <c r="BE3" s="10"/>
      <c r="BF3" s="10"/>
      <c r="BG3" s="10"/>
      <c r="BH3" s="10"/>
      <c r="BI3" s="235"/>
      <c r="BJ3" s="10"/>
      <c r="BK3" s="10"/>
      <c r="BL3" s="10"/>
      <c r="BM3" s="63"/>
      <c r="BN3" s="10"/>
      <c r="BO3" s="10"/>
      <c r="BP3" s="63"/>
      <c r="BQ3" s="63"/>
      <c r="BR3" s="10"/>
      <c r="BS3" s="10"/>
      <c r="BT3" s="10"/>
      <c r="BU3" s="10"/>
      <c r="BV3" s="10"/>
      <c r="BW3" s="10"/>
      <c r="BX3" s="10"/>
      <c r="BY3" s="10"/>
      <c r="BZ3" s="10"/>
      <c r="CA3" s="10"/>
      <c r="CB3" s="10"/>
      <c r="CC3" s="63"/>
      <c r="CD3" s="10"/>
      <c r="CE3" s="63"/>
      <c r="CF3" s="10"/>
      <c r="CG3" s="10"/>
      <c r="CH3" s="10"/>
      <c r="CI3" s="10"/>
      <c r="CJ3" s="10"/>
      <c r="CK3" s="10"/>
      <c r="CL3" s="10"/>
      <c r="CM3" s="10"/>
      <c r="CN3" s="10"/>
      <c r="CO3" s="10"/>
      <c r="CP3" s="63"/>
      <c r="CQ3" s="10"/>
      <c r="CR3" s="10"/>
      <c r="CS3" s="63"/>
      <c r="CT3" s="10"/>
      <c r="CU3" s="10"/>
      <c r="CV3" s="10"/>
      <c r="CW3" s="10"/>
      <c r="CX3" s="10"/>
      <c r="CY3" s="10"/>
      <c r="CZ3" s="10"/>
      <c r="DA3" s="10"/>
      <c r="DB3" s="10"/>
      <c r="DC3" s="63"/>
      <c r="DD3" s="10"/>
      <c r="DE3" s="10"/>
      <c r="DF3" s="10"/>
      <c r="DG3" s="10"/>
      <c r="DH3" s="10"/>
    </row>
    <row r="4" spans="1:112" ht="18" customHeight="1">
      <c r="A4" s="63"/>
      <c r="B4" s="680" t="s">
        <v>619</v>
      </c>
      <c r="C4" s="681"/>
      <c r="D4" s="239" t="s">
        <v>448</v>
      </c>
      <c r="E4" s="237" t="s">
        <v>450</v>
      </c>
      <c r="F4" s="237" t="s">
        <v>451</v>
      </c>
      <c r="G4" s="237" t="s">
        <v>452</v>
      </c>
      <c r="H4" s="237" t="s">
        <v>453</v>
      </c>
      <c r="I4" s="237" t="s">
        <v>454</v>
      </c>
      <c r="J4" s="237" t="s">
        <v>455</v>
      </c>
      <c r="K4" s="237" t="s">
        <v>457</v>
      </c>
      <c r="L4" s="237" t="s">
        <v>459</v>
      </c>
      <c r="M4" s="237" t="s">
        <v>460</v>
      </c>
      <c r="N4" s="237" t="s">
        <v>462</v>
      </c>
      <c r="O4" s="237" t="s">
        <v>463</v>
      </c>
      <c r="P4" s="237" t="s">
        <v>464</v>
      </c>
      <c r="Q4" s="237" t="s">
        <v>466</v>
      </c>
      <c r="R4" s="237" t="s">
        <v>468</v>
      </c>
      <c r="S4" s="237" t="s">
        <v>469</v>
      </c>
      <c r="T4" s="237" t="s">
        <v>470</v>
      </c>
      <c r="U4" s="237" t="s">
        <v>471</v>
      </c>
      <c r="V4" s="237" t="s">
        <v>472</v>
      </c>
      <c r="W4" s="237" t="s">
        <v>473</v>
      </c>
      <c r="X4" s="237" t="s">
        <v>474</v>
      </c>
      <c r="Y4" s="237" t="s">
        <v>476</v>
      </c>
      <c r="Z4" s="237" t="s">
        <v>478</v>
      </c>
      <c r="AA4" s="237" t="s">
        <v>479</v>
      </c>
      <c r="AB4" s="237" t="s">
        <v>480</v>
      </c>
      <c r="AC4" s="237" t="s">
        <v>481</v>
      </c>
      <c r="AD4" s="237" t="s">
        <v>483</v>
      </c>
      <c r="AE4" s="237" t="s">
        <v>484</v>
      </c>
      <c r="AF4" s="237" t="s">
        <v>485</v>
      </c>
      <c r="AG4" s="237" t="s">
        <v>486</v>
      </c>
      <c r="AH4" s="237" t="s">
        <v>487</v>
      </c>
      <c r="AI4" s="237" t="s">
        <v>489</v>
      </c>
      <c r="AJ4" s="237" t="s">
        <v>490</v>
      </c>
      <c r="AK4" s="237" t="s">
        <v>491</v>
      </c>
      <c r="AL4" s="237" t="s">
        <v>492</v>
      </c>
      <c r="AM4" s="237" t="s">
        <v>493</v>
      </c>
      <c r="AN4" s="237" t="s">
        <v>494</v>
      </c>
      <c r="AO4" s="237" t="s">
        <v>495</v>
      </c>
      <c r="AP4" s="237" t="s">
        <v>497</v>
      </c>
      <c r="AQ4" s="237" t="s">
        <v>498</v>
      </c>
      <c r="AR4" s="237" t="s">
        <v>499</v>
      </c>
      <c r="AS4" s="237" t="s">
        <v>500</v>
      </c>
      <c r="AT4" s="237" t="s">
        <v>502</v>
      </c>
      <c r="AU4" s="237" t="s">
        <v>503</v>
      </c>
      <c r="AV4" s="237" t="s">
        <v>505</v>
      </c>
      <c r="AW4" s="237" t="s">
        <v>507</v>
      </c>
      <c r="AX4" s="237" t="s">
        <v>509</v>
      </c>
      <c r="AY4" s="237" t="s">
        <v>511</v>
      </c>
      <c r="AZ4" s="237" t="s">
        <v>513</v>
      </c>
      <c r="BA4" s="237" t="s">
        <v>515</v>
      </c>
      <c r="BB4" s="237" t="s">
        <v>517</v>
      </c>
      <c r="BC4" s="237" t="s">
        <v>519</v>
      </c>
      <c r="BD4" s="237" t="s">
        <v>521</v>
      </c>
      <c r="BE4" s="237" t="s">
        <v>523</v>
      </c>
      <c r="BF4" s="237" t="s">
        <v>525</v>
      </c>
      <c r="BG4" s="237" t="s">
        <v>527</v>
      </c>
      <c r="BH4" s="237" t="s">
        <v>529</v>
      </c>
      <c r="BI4" s="237" t="s">
        <v>531</v>
      </c>
      <c r="BJ4" s="237">
        <v>355</v>
      </c>
      <c r="BK4" s="237" t="s">
        <v>534</v>
      </c>
      <c r="BL4" s="237" t="s">
        <v>536</v>
      </c>
      <c r="BM4" s="237" t="s">
        <v>537</v>
      </c>
      <c r="BN4" s="237">
        <v>410</v>
      </c>
      <c r="BO4" s="237">
        <v>411</v>
      </c>
      <c r="BP4" s="237" t="s">
        <v>541</v>
      </c>
      <c r="BQ4" s="237" t="s">
        <v>543</v>
      </c>
      <c r="BR4" s="237" t="s">
        <v>545</v>
      </c>
      <c r="BS4" s="237" t="s">
        <v>547</v>
      </c>
      <c r="BT4" s="237" t="s">
        <v>549</v>
      </c>
      <c r="BU4" s="237" t="s">
        <v>551</v>
      </c>
      <c r="BV4" s="237" t="s">
        <v>553</v>
      </c>
      <c r="BW4" s="237">
        <v>510</v>
      </c>
      <c r="BX4" s="237">
        <v>511</v>
      </c>
      <c r="BY4" s="237" t="s">
        <v>557</v>
      </c>
      <c r="BZ4" s="237" t="s">
        <v>559</v>
      </c>
      <c r="CA4" s="237" t="s">
        <v>560</v>
      </c>
      <c r="CB4" s="237" t="s">
        <v>561</v>
      </c>
      <c r="CC4" s="237" t="s">
        <v>562</v>
      </c>
      <c r="CD4" s="237" t="s">
        <v>564</v>
      </c>
      <c r="CE4" s="237" t="s">
        <v>566</v>
      </c>
      <c r="CF4" s="237" t="s">
        <v>568</v>
      </c>
      <c r="CG4" s="237" t="s">
        <v>570</v>
      </c>
      <c r="CH4" s="237" t="s">
        <v>572</v>
      </c>
      <c r="CI4" s="237" t="s">
        <v>574</v>
      </c>
      <c r="CJ4" s="237" t="s">
        <v>576</v>
      </c>
      <c r="CK4" s="237" t="s">
        <v>578</v>
      </c>
      <c r="CL4" s="237" t="s">
        <v>580</v>
      </c>
      <c r="CM4" s="237" t="s">
        <v>582</v>
      </c>
      <c r="CN4" s="237" t="s">
        <v>584</v>
      </c>
      <c r="CO4" s="237" t="s">
        <v>586</v>
      </c>
      <c r="CP4" s="237" t="s">
        <v>588</v>
      </c>
      <c r="CQ4" s="237" t="s">
        <v>590</v>
      </c>
      <c r="CR4" s="237">
        <v>632</v>
      </c>
      <c r="CS4" s="237" t="s">
        <v>592</v>
      </c>
      <c r="CT4" s="237" t="s">
        <v>594</v>
      </c>
      <c r="CU4" s="237" t="s">
        <v>596</v>
      </c>
      <c r="CV4" s="237" t="s">
        <v>598</v>
      </c>
      <c r="CW4" s="237" t="s">
        <v>599</v>
      </c>
      <c r="CX4" s="237" t="s">
        <v>601</v>
      </c>
      <c r="CY4" s="237" t="s">
        <v>603</v>
      </c>
      <c r="CZ4" s="237" t="s">
        <v>605</v>
      </c>
      <c r="DA4" s="237" t="s">
        <v>607</v>
      </c>
      <c r="DB4" s="237" t="s">
        <v>609</v>
      </c>
      <c r="DC4" s="237" t="s">
        <v>611</v>
      </c>
      <c r="DD4" s="237" t="s">
        <v>613</v>
      </c>
      <c r="DE4" s="237" t="s">
        <v>614</v>
      </c>
      <c r="DF4" s="237" t="s">
        <v>616</v>
      </c>
      <c r="DG4" s="237" t="s">
        <v>617</v>
      </c>
      <c r="DH4" s="305" t="s">
        <v>618</v>
      </c>
    </row>
    <row r="5" spans="1:112" ht="52.5">
      <c r="A5" s="243"/>
      <c r="B5" s="682"/>
      <c r="C5" s="683"/>
      <c r="D5" s="248" t="s">
        <v>449</v>
      </c>
      <c r="E5" s="245" t="s">
        <v>40</v>
      </c>
      <c r="F5" s="245" t="s">
        <v>43</v>
      </c>
      <c r="G5" s="245" t="s">
        <v>46</v>
      </c>
      <c r="H5" s="245" t="s">
        <v>52</v>
      </c>
      <c r="I5" s="245" t="s">
        <v>58</v>
      </c>
      <c r="J5" s="245" t="s">
        <v>456</v>
      </c>
      <c r="K5" s="245" t="s">
        <v>458</v>
      </c>
      <c r="L5" s="245" t="s">
        <v>79</v>
      </c>
      <c r="M5" s="245" t="s">
        <v>461</v>
      </c>
      <c r="N5" s="245" t="s">
        <v>86</v>
      </c>
      <c r="O5" s="245" t="s">
        <v>88</v>
      </c>
      <c r="P5" s="245" t="s">
        <v>465</v>
      </c>
      <c r="Q5" s="245" t="s">
        <v>467</v>
      </c>
      <c r="R5" s="245" t="s">
        <v>109</v>
      </c>
      <c r="S5" s="245" t="s">
        <v>111</v>
      </c>
      <c r="T5" s="245" t="s">
        <v>118</v>
      </c>
      <c r="U5" s="245" t="s">
        <v>123</v>
      </c>
      <c r="V5" s="245" t="s">
        <v>125</v>
      </c>
      <c r="W5" s="245" t="s">
        <v>127</v>
      </c>
      <c r="X5" s="245" t="s">
        <v>475</v>
      </c>
      <c r="Y5" s="246" t="s">
        <v>477</v>
      </c>
      <c r="Z5" s="245" t="s">
        <v>139</v>
      </c>
      <c r="AA5" s="245" t="s">
        <v>141</v>
      </c>
      <c r="AB5" s="245" t="s">
        <v>143</v>
      </c>
      <c r="AC5" s="245" t="s">
        <v>482</v>
      </c>
      <c r="AD5" s="245" t="s">
        <v>156</v>
      </c>
      <c r="AE5" s="245" t="s">
        <v>158</v>
      </c>
      <c r="AF5" s="245" t="s">
        <v>160</v>
      </c>
      <c r="AG5" s="245" t="s">
        <v>161</v>
      </c>
      <c r="AH5" s="245" t="s">
        <v>488</v>
      </c>
      <c r="AI5" s="245" t="s">
        <v>171</v>
      </c>
      <c r="AJ5" s="245" t="s">
        <v>176</v>
      </c>
      <c r="AK5" s="245" t="s">
        <v>181</v>
      </c>
      <c r="AL5" s="245" t="s">
        <v>183</v>
      </c>
      <c r="AM5" s="245" t="s">
        <v>188</v>
      </c>
      <c r="AN5" s="245" t="s">
        <v>192</v>
      </c>
      <c r="AO5" s="245" t="s">
        <v>496</v>
      </c>
      <c r="AP5" s="245" t="s">
        <v>202</v>
      </c>
      <c r="AQ5" s="245" t="s">
        <v>204</v>
      </c>
      <c r="AR5" s="245" t="s">
        <v>207</v>
      </c>
      <c r="AS5" s="245" t="s">
        <v>501</v>
      </c>
      <c r="AT5" s="245" t="s">
        <v>217</v>
      </c>
      <c r="AU5" s="245" t="s">
        <v>504</v>
      </c>
      <c r="AV5" s="245" t="s">
        <v>506</v>
      </c>
      <c r="AW5" s="245" t="s">
        <v>508</v>
      </c>
      <c r="AX5" s="245" t="s">
        <v>510</v>
      </c>
      <c r="AY5" s="245" t="s">
        <v>512</v>
      </c>
      <c r="AZ5" s="245" t="s">
        <v>514</v>
      </c>
      <c r="BA5" s="245" t="s">
        <v>516</v>
      </c>
      <c r="BB5" s="245" t="s">
        <v>518</v>
      </c>
      <c r="BC5" s="245" t="s">
        <v>520</v>
      </c>
      <c r="BD5" s="245" t="s">
        <v>522</v>
      </c>
      <c r="BE5" s="245" t="s">
        <v>524</v>
      </c>
      <c r="BF5" s="245" t="s">
        <v>526</v>
      </c>
      <c r="BG5" s="245" t="s">
        <v>528</v>
      </c>
      <c r="BH5" s="245" t="s">
        <v>530</v>
      </c>
      <c r="BI5" s="245" t="s">
        <v>532</v>
      </c>
      <c r="BJ5" s="245" t="s">
        <v>533</v>
      </c>
      <c r="BK5" s="245" t="s">
        <v>535</v>
      </c>
      <c r="BL5" s="245" t="s">
        <v>25</v>
      </c>
      <c r="BM5" s="245" t="s">
        <v>538</v>
      </c>
      <c r="BN5" s="245" t="s">
        <v>539</v>
      </c>
      <c r="BO5" s="245" t="s">
        <v>540</v>
      </c>
      <c r="BP5" s="245" t="s">
        <v>542</v>
      </c>
      <c r="BQ5" s="245" t="s">
        <v>544</v>
      </c>
      <c r="BR5" s="245" t="s">
        <v>546</v>
      </c>
      <c r="BS5" s="245" t="s">
        <v>548</v>
      </c>
      <c r="BT5" s="245" t="s">
        <v>550</v>
      </c>
      <c r="BU5" s="245" t="s">
        <v>552</v>
      </c>
      <c r="BV5" s="245" t="s">
        <v>554</v>
      </c>
      <c r="BW5" s="245" t="s">
        <v>555</v>
      </c>
      <c r="BX5" s="245" t="s">
        <v>556</v>
      </c>
      <c r="BY5" s="245" t="s">
        <v>558</v>
      </c>
      <c r="BZ5" s="245" t="s">
        <v>347</v>
      </c>
      <c r="CA5" s="245" t="s">
        <v>350</v>
      </c>
      <c r="CB5" s="245" t="s">
        <v>353</v>
      </c>
      <c r="CC5" s="245" t="s">
        <v>563</v>
      </c>
      <c r="CD5" s="245" t="s">
        <v>565</v>
      </c>
      <c r="CE5" s="245" t="s">
        <v>567</v>
      </c>
      <c r="CF5" s="245" t="s">
        <v>569</v>
      </c>
      <c r="CG5" s="245" t="s">
        <v>571</v>
      </c>
      <c r="CH5" s="245" t="s">
        <v>573</v>
      </c>
      <c r="CI5" s="245" t="s">
        <v>575</v>
      </c>
      <c r="CJ5" s="245" t="s">
        <v>577</v>
      </c>
      <c r="CK5" s="245" t="s">
        <v>579</v>
      </c>
      <c r="CL5" s="245" t="s">
        <v>581</v>
      </c>
      <c r="CM5" s="245" t="s">
        <v>583</v>
      </c>
      <c r="CN5" s="245" t="s">
        <v>585</v>
      </c>
      <c r="CO5" s="245" t="s">
        <v>587</v>
      </c>
      <c r="CP5" s="245" t="s">
        <v>589</v>
      </c>
      <c r="CQ5" s="245" t="s">
        <v>591</v>
      </c>
      <c r="CR5" s="245" t="s">
        <v>644</v>
      </c>
      <c r="CS5" s="245" t="s">
        <v>593</v>
      </c>
      <c r="CT5" s="245" t="s">
        <v>595</v>
      </c>
      <c r="CU5" s="245" t="s">
        <v>597</v>
      </c>
      <c r="CV5" s="245" t="s">
        <v>422</v>
      </c>
      <c r="CW5" s="245" t="s">
        <v>600</v>
      </c>
      <c r="CX5" s="245" t="s">
        <v>602</v>
      </c>
      <c r="CY5" s="245" t="s">
        <v>604</v>
      </c>
      <c r="CZ5" s="245" t="s">
        <v>606</v>
      </c>
      <c r="DA5" s="245" t="s">
        <v>608</v>
      </c>
      <c r="DB5" s="245" t="s">
        <v>610</v>
      </c>
      <c r="DC5" s="245" t="s">
        <v>612</v>
      </c>
      <c r="DD5" s="245" t="s">
        <v>445</v>
      </c>
      <c r="DE5" s="245" t="s">
        <v>615</v>
      </c>
      <c r="DF5" s="245" t="s">
        <v>447</v>
      </c>
      <c r="DG5" s="245" t="s">
        <v>645</v>
      </c>
      <c r="DH5" s="306" t="s">
        <v>646</v>
      </c>
    </row>
    <row r="6" spans="1:112">
      <c r="A6" s="224">
        <v>1</v>
      </c>
      <c r="B6" s="253" t="s">
        <v>448</v>
      </c>
      <c r="C6" s="254" t="s">
        <v>449</v>
      </c>
      <c r="D6" s="350">
        <f>+取引基本表!D6/取引基本表!D$124</f>
        <v>4.7356798534995824E-2</v>
      </c>
      <c r="E6" s="351">
        <f>+取引基本表!E6/取引基本表!E$124</f>
        <v>6.9399123743303551E-2</v>
      </c>
      <c r="F6" s="351">
        <f>+取引基本表!F6/取引基本表!F$124</f>
        <v>5.7539732833134776E-3</v>
      </c>
      <c r="G6" s="351">
        <f>+取引基本表!G6/取引基本表!G$124</f>
        <v>1.4404033129276198E-3</v>
      </c>
      <c r="H6" s="351">
        <f>+取引基本表!H6/取引基本表!H$124</f>
        <v>0</v>
      </c>
      <c r="I6" s="352">
        <v>0</v>
      </c>
      <c r="J6" s="351">
        <f>+取引基本表!J6/取引基本表!J$124</f>
        <v>0</v>
      </c>
      <c r="K6" s="351">
        <f>+取引基本表!K6/取引基本表!K$124</f>
        <v>8.8620806939787966E-2</v>
      </c>
      <c r="L6" s="351">
        <f>+取引基本表!L6/取引基本表!L$124</f>
        <v>2.6793137066464117E-2</v>
      </c>
      <c r="M6" s="351">
        <f>+取引基本表!M6/取引基本表!M$124</f>
        <v>0.28384472543991512</v>
      </c>
      <c r="N6" s="352">
        <v>0</v>
      </c>
      <c r="O6" s="351">
        <f>+取引基本表!O6/取引基本表!O$124</f>
        <v>1.7276510083590078E-2</v>
      </c>
      <c r="P6" s="351">
        <f>+取引基本表!P6/取引基本表!P$124</f>
        <v>3.894185578085135E-3</v>
      </c>
      <c r="Q6" s="351">
        <f>+取引基本表!Q6/取引基本表!Q$124</f>
        <v>5.8905390579555412E-5</v>
      </c>
      <c r="R6" s="351">
        <f>+取引基本表!R6/取引基本表!R$124</f>
        <v>0</v>
      </c>
      <c r="S6" s="351">
        <f>+取引基本表!S6/取引基本表!S$124</f>
        <v>9.3188664228649725E-4</v>
      </c>
      <c r="T6" s="351">
        <f>+取引基本表!T6/取引基本表!T$124</f>
        <v>9.2261135919105438E-6</v>
      </c>
      <c r="U6" s="351">
        <f>+取引基本表!U6/取引基本表!U$124</f>
        <v>0</v>
      </c>
      <c r="V6" s="351">
        <f>+取引基本表!V6/取引基本表!V$124</f>
        <v>0</v>
      </c>
      <c r="W6" s="351">
        <f>+取引基本表!W6/取引基本表!W$124</f>
        <v>0</v>
      </c>
      <c r="X6" s="351">
        <f>+取引基本表!X6/取引基本表!X$124</f>
        <v>0</v>
      </c>
      <c r="Y6" s="351">
        <f>+取引基本表!Y6/取引基本表!Y$124</f>
        <v>2.0994453558315757E-4</v>
      </c>
      <c r="Z6" s="351">
        <f>+取引基本表!Z6/取引基本表!Z$124</f>
        <v>0</v>
      </c>
      <c r="AA6" s="351">
        <f>+取引基本表!AA6/取引基本表!AA$124</f>
        <v>1.6393176543149763E-3</v>
      </c>
      <c r="AB6" s="351">
        <f>+取引基本表!AB6/取引基本表!AB$124</f>
        <v>4.1678885101841655E-3</v>
      </c>
      <c r="AC6" s="351">
        <f>+取引基本表!AC6/取引基本表!AC$124</f>
        <v>3.2248182008739258E-4</v>
      </c>
      <c r="AD6" s="351">
        <f>+取引基本表!AD6/取引基本表!AD$124</f>
        <v>0</v>
      </c>
      <c r="AE6" s="351">
        <f>+取引基本表!AE6/取引基本表!AE$124</f>
        <v>0</v>
      </c>
      <c r="AF6" s="351">
        <f>+取引基本表!AF6/取引基本表!AF$124</f>
        <v>0</v>
      </c>
      <c r="AG6" s="351">
        <f>+取引基本表!AG6/取引基本表!AG$124</f>
        <v>4.8058708799304024E-2</v>
      </c>
      <c r="AH6" s="351">
        <f>+取引基本表!AH6/取引基本表!AH$124</f>
        <v>0</v>
      </c>
      <c r="AI6" s="351">
        <f>+取引基本表!AI6/取引基本表!AI$124</f>
        <v>0</v>
      </c>
      <c r="AJ6" s="351">
        <f>+取引基本表!AJ6/取引基本表!AJ$124</f>
        <v>0</v>
      </c>
      <c r="AK6" s="351">
        <f>+取引基本表!AK6/取引基本表!AK$124</f>
        <v>0</v>
      </c>
      <c r="AL6" s="351">
        <f>+取引基本表!AL6/取引基本表!AL$124</f>
        <v>7.1466332504454405E-4</v>
      </c>
      <c r="AM6" s="351">
        <f>+取引基本表!AM6/取引基本表!AM$124</f>
        <v>0</v>
      </c>
      <c r="AN6" s="351">
        <f>+取引基本表!AN6/取引基本表!AN$124</f>
        <v>0</v>
      </c>
      <c r="AO6" s="351">
        <f>+取引基本表!AO6/取引基本表!AO$124</f>
        <v>0</v>
      </c>
      <c r="AP6" s="351">
        <f>+取引基本表!AP6/取引基本表!AP$124</f>
        <v>0</v>
      </c>
      <c r="AQ6" s="351">
        <f>+取引基本表!AQ6/取引基本表!AQ$124</f>
        <v>0</v>
      </c>
      <c r="AR6" s="351">
        <f>+取引基本表!AR6/取引基本表!AR$124</f>
        <v>5.0260685421720659E-6</v>
      </c>
      <c r="AS6" s="351">
        <f>+取引基本表!AS6/取引基本表!AS$124</f>
        <v>0</v>
      </c>
      <c r="AT6" s="351">
        <f>+取引基本表!AT6/取引基本表!AT$124</f>
        <v>0</v>
      </c>
      <c r="AU6" s="351">
        <f>+取引基本表!AU6/取引基本表!AU$124</f>
        <v>0</v>
      </c>
      <c r="AV6" s="351">
        <f>+取引基本表!AV6/取引基本表!AV$124</f>
        <v>0</v>
      </c>
      <c r="AW6" s="351">
        <f>+取引基本表!AW6/取引基本表!AW$124</f>
        <v>0</v>
      </c>
      <c r="AX6" s="351">
        <f>+取引基本表!AX6/取引基本表!AX$124</f>
        <v>0</v>
      </c>
      <c r="AY6" s="351">
        <f>+取引基本表!AY6/取引基本表!AY$124</f>
        <v>0</v>
      </c>
      <c r="AZ6" s="351">
        <f>+取引基本表!AZ6/取引基本表!AZ$124</f>
        <v>0</v>
      </c>
      <c r="BA6" s="351">
        <f>+取引基本表!BA6/取引基本表!BA$124</f>
        <v>0</v>
      </c>
      <c r="BB6" s="351">
        <f>+取引基本表!BB6/取引基本表!BB$124</f>
        <v>0</v>
      </c>
      <c r="BC6" s="351">
        <f>+取引基本表!BC6/取引基本表!BC$124</f>
        <v>0</v>
      </c>
      <c r="BD6" s="351">
        <f>+取引基本表!BD6/取引基本表!BD$124</f>
        <v>0</v>
      </c>
      <c r="BE6" s="351">
        <f>+取引基本表!BE6/取引基本表!BE$124</f>
        <v>0</v>
      </c>
      <c r="BF6" s="351">
        <f>+取引基本表!BF6/取引基本表!BF$124</f>
        <v>0</v>
      </c>
      <c r="BG6" s="351">
        <f>+取引基本表!BG6/取引基本表!BG$124</f>
        <v>0</v>
      </c>
      <c r="BH6" s="351">
        <f>+取引基本表!BH6/取引基本表!BH$124</f>
        <v>0</v>
      </c>
      <c r="BI6" s="351">
        <f>+取引基本表!BI6/取引基本表!BI$124</f>
        <v>0</v>
      </c>
      <c r="BJ6" s="351">
        <f>+取引基本表!BJ6/取引基本表!BJ$124</f>
        <v>0</v>
      </c>
      <c r="BK6" s="351">
        <f>+取引基本表!BK6/取引基本表!BK$124</f>
        <v>0</v>
      </c>
      <c r="BL6" s="351">
        <f>+取引基本表!BL6/取引基本表!BL$124</f>
        <v>2.0392167066162338E-3</v>
      </c>
      <c r="BM6" s="351">
        <f>+取引基本表!BM6/取引基本表!BM$124</f>
        <v>0</v>
      </c>
      <c r="BN6" s="351">
        <f>+取引基本表!BN6/取引基本表!BN$124</f>
        <v>5.0008899069079989E-4</v>
      </c>
      <c r="BO6" s="351">
        <f>+取引基本表!BO6/取引基本表!BO$124</f>
        <v>8.7971774321580728E-4</v>
      </c>
      <c r="BP6" s="351">
        <f>+取引基本表!BP6/取引基本表!BP$124</f>
        <v>7.3618186636826764E-6</v>
      </c>
      <c r="BQ6" s="351">
        <f>+取引基本表!BQ6/取引基本表!BQ$124</f>
        <v>2.414836320223576E-3</v>
      </c>
      <c r="BR6" s="351">
        <f>+取引基本表!BR6/取引基本表!BR$124</f>
        <v>1.5575191053168837E-3</v>
      </c>
      <c r="BS6" s="351">
        <f>+取引基本表!BS6/取引基本表!BS$124</f>
        <v>0</v>
      </c>
      <c r="BT6" s="351">
        <f>+取引基本表!BT6/取引基本表!BT$124</f>
        <v>0</v>
      </c>
      <c r="BU6" s="351">
        <f>+取引基本表!BU6/取引基本表!BU$124</f>
        <v>0</v>
      </c>
      <c r="BV6" s="351">
        <f>+取引基本表!BV6/取引基本表!BV$124</f>
        <v>0</v>
      </c>
      <c r="BW6" s="351">
        <f>+取引基本表!BW6/取引基本表!BW$124</f>
        <v>0</v>
      </c>
      <c r="BX6" s="351">
        <f>+取引基本表!BX6/取引基本表!BX$124</f>
        <v>2.5286900799136416E-4</v>
      </c>
      <c r="BY6" s="351">
        <f>+取引基本表!BY6/取引基本表!BY$124</f>
        <v>0</v>
      </c>
      <c r="BZ6" s="351">
        <f>+取引基本表!BZ6/取引基本表!BZ$124</f>
        <v>0</v>
      </c>
      <c r="CA6" s="351">
        <f>+取引基本表!CA6/取引基本表!CA$124</f>
        <v>0</v>
      </c>
      <c r="CB6" s="351">
        <f>+取引基本表!CB6/取引基本表!CB$124</f>
        <v>3.3095739022888018E-6</v>
      </c>
      <c r="CC6" s="351">
        <f>+取引基本表!CC6/取引基本表!CC$124</f>
        <v>0</v>
      </c>
      <c r="CD6" s="351">
        <f>+取引基本表!CD6/取引基本表!CD$124</f>
        <v>0</v>
      </c>
      <c r="CE6" s="351">
        <f>+取引基本表!CE6/取引基本表!CE$124</f>
        <v>0</v>
      </c>
      <c r="CF6" s="351">
        <f>+取引基本表!CF6/取引基本表!CF$124</f>
        <v>0</v>
      </c>
      <c r="CG6" s="351">
        <f>+取引基本表!CG6/取引基本表!CG$124</f>
        <v>0</v>
      </c>
      <c r="CH6" s="351">
        <f>+取引基本表!CH6/取引基本表!CH$124</f>
        <v>0</v>
      </c>
      <c r="CI6" s="351">
        <f>+取引基本表!CI6/取引基本表!CI$124</f>
        <v>2.0786261112854847E-4</v>
      </c>
      <c r="CJ6" s="351">
        <f>+取引基本表!CJ6/取引基本表!CJ$124</f>
        <v>0</v>
      </c>
      <c r="CK6" s="351">
        <f>+取引基本表!CK6/取引基本表!CK$124</f>
        <v>0</v>
      </c>
      <c r="CL6" s="351">
        <f>+取引基本表!CL6/取引基本表!CL$124</f>
        <v>0</v>
      </c>
      <c r="CM6" s="351">
        <f>+取引基本表!CM6/取引基本表!CM$124</f>
        <v>0</v>
      </c>
      <c r="CN6" s="351">
        <f>+取引基本表!CN6/取引基本表!CN$124</f>
        <v>0</v>
      </c>
      <c r="CO6" s="351">
        <f>+取引基本表!CO6/取引基本表!CO$124</f>
        <v>0</v>
      </c>
      <c r="CP6" s="351">
        <f>+取引基本表!CP6/取引基本表!CP$124</f>
        <v>1.6825903112060513E-5</v>
      </c>
      <c r="CQ6" s="351">
        <f>+取引基本表!CQ6/取引基本表!CQ$124</f>
        <v>2.1816567910912317E-3</v>
      </c>
      <c r="CR6" s="351">
        <f>+取引基本表!CR6/取引基本表!CR$124</f>
        <v>0</v>
      </c>
      <c r="CS6" s="351">
        <f>+取引基本表!CS6/取引基本表!CS$124</f>
        <v>9.8006392708129822E-4</v>
      </c>
      <c r="CT6" s="351">
        <f>+取引基本表!CT6/取引基本表!CT$124</f>
        <v>0</v>
      </c>
      <c r="CU6" s="351">
        <f>+取引基本表!CU6/取引基本表!CU$124</f>
        <v>3.8198437787133528E-3</v>
      </c>
      <c r="CV6" s="351">
        <f>+取引基本表!CV6/取引基本表!CV$124</f>
        <v>5.1414321217703113E-3</v>
      </c>
      <c r="CW6" s="351">
        <f>+取引基本表!CW6/取引基本表!CW$124</f>
        <v>2.1591714179683545E-3</v>
      </c>
      <c r="CX6" s="351">
        <f>+取引基本表!CX6/取引基本表!CX$124</f>
        <v>7.1715989176700443E-5</v>
      </c>
      <c r="CY6" s="351">
        <f>+取引基本表!CY6/取引基本表!CY$124</f>
        <v>0</v>
      </c>
      <c r="CZ6" s="351">
        <f>+取引基本表!CZ6/取引基本表!CZ$124</f>
        <v>0</v>
      </c>
      <c r="DA6" s="351">
        <f>+取引基本表!DA6/取引基本表!DA$124</f>
        <v>1.1374032401585237E-6</v>
      </c>
      <c r="DB6" s="351">
        <f>+取引基本表!DB6/取引基本表!DB$124</f>
        <v>1.1062598116169544E-2</v>
      </c>
      <c r="DC6" s="351">
        <f>+取引基本表!DC6/取引基本表!DC$124</f>
        <v>2.3261849413518356E-2</v>
      </c>
      <c r="DD6" s="351">
        <f>+取引基本表!DD6/取引基本表!DD$124</f>
        <v>5.3399786400854397E-5</v>
      </c>
      <c r="DE6" s="351">
        <f>+取引基本表!DE6/取引基本表!DE$124</f>
        <v>1.9186007095884838E-3</v>
      </c>
      <c r="DF6" s="351">
        <f>+取引基本表!DF6/取引基本表!DF$124</f>
        <v>6.7009879791244276E-3</v>
      </c>
      <c r="DG6" s="351">
        <f>+取引基本表!DG6/取引基本表!DG$124</f>
        <v>0</v>
      </c>
      <c r="DH6" s="353">
        <f>+取引基本表!DH6/取引基本表!DH$124</f>
        <v>0</v>
      </c>
    </row>
    <row r="7" spans="1:112">
      <c r="A7" s="224">
        <v>2</v>
      </c>
      <c r="B7" s="263" t="s">
        <v>450</v>
      </c>
      <c r="C7" s="264" t="s">
        <v>40</v>
      </c>
      <c r="D7" s="354">
        <f>+取引基本表!D7/取引基本表!D$124</f>
        <v>3.3169058968213357E-3</v>
      </c>
      <c r="E7" s="355">
        <f>+取引基本表!E7/取引基本表!E$124</f>
        <v>6.1663261260711782E-2</v>
      </c>
      <c r="F7" s="355">
        <f>+取引基本表!F7/取引基本表!F$124</f>
        <v>1.0646117969126258E-2</v>
      </c>
      <c r="G7" s="355">
        <f>+取引基本表!G7/取引基本表!G$124</f>
        <v>0</v>
      </c>
      <c r="H7" s="355">
        <f>+取引基本表!H7/取引基本表!H$124</f>
        <v>0</v>
      </c>
      <c r="I7" s="356">
        <v>0</v>
      </c>
      <c r="J7" s="355">
        <f>+取引基本表!J7/取引基本表!J$124</f>
        <v>0</v>
      </c>
      <c r="K7" s="355">
        <f>+取引基本表!K7/取引基本表!K$124</f>
        <v>5.0759254578007729E-2</v>
      </c>
      <c r="L7" s="355">
        <f>+取引基本表!L7/取引基本表!L$124</f>
        <v>0</v>
      </c>
      <c r="M7" s="355">
        <f>+取引基本表!M7/取引基本表!M$124</f>
        <v>6.3257990572518829E-4</v>
      </c>
      <c r="N7" s="356">
        <v>0</v>
      </c>
      <c r="O7" s="355">
        <f>+取引基本表!O7/取引基本表!O$124</f>
        <v>1.5772870662460567E-3</v>
      </c>
      <c r="P7" s="355">
        <f>+取引基本表!P7/取引基本表!P$124</f>
        <v>6.5462602390224255E-4</v>
      </c>
      <c r="Q7" s="355">
        <f>+取引基本表!Q7/取引基本表!Q$124</f>
        <v>0</v>
      </c>
      <c r="R7" s="355">
        <f>+取引基本表!R7/取引基本表!R$124</f>
        <v>0</v>
      </c>
      <c r="S7" s="355">
        <f>+取引基本表!S7/取引基本表!S$124</f>
        <v>0</v>
      </c>
      <c r="T7" s="355">
        <f>+取引基本表!T7/取引基本表!T$124</f>
        <v>0</v>
      </c>
      <c r="U7" s="355">
        <f>+取引基本表!U7/取引基本表!U$124</f>
        <v>0</v>
      </c>
      <c r="V7" s="355">
        <f>+取引基本表!V7/取引基本表!V$124</f>
        <v>6.172416158013854E-4</v>
      </c>
      <c r="W7" s="355">
        <f>+取引基本表!W7/取引基本表!W$124</f>
        <v>0</v>
      </c>
      <c r="X7" s="355">
        <f>+取引基本表!X7/取引基本表!X$124</f>
        <v>0</v>
      </c>
      <c r="Y7" s="355">
        <f>+取引基本表!Y7/取引基本表!Y$124</f>
        <v>0</v>
      </c>
      <c r="Z7" s="355">
        <f>+取引基本表!Z7/取引基本表!Z$124</f>
        <v>0</v>
      </c>
      <c r="AA7" s="355">
        <f>+取引基本表!AA7/取引基本表!AA$124</f>
        <v>0</v>
      </c>
      <c r="AB7" s="355">
        <f>+取引基本表!AB7/取引基本表!AB$124</f>
        <v>1.9229012734413684E-5</v>
      </c>
      <c r="AC7" s="355">
        <f>+取引基本表!AC7/取引基本表!AC$124</f>
        <v>0</v>
      </c>
      <c r="AD7" s="355">
        <f>+取引基本表!AD7/取引基本表!AD$124</f>
        <v>0</v>
      </c>
      <c r="AE7" s="355">
        <f>+取引基本表!AE7/取引基本表!AE$124</f>
        <v>0</v>
      </c>
      <c r="AF7" s="355">
        <f>+取引基本表!AF7/取引基本表!AF$124</f>
        <v>0</v>
      </c>
      <c r="AG7" s="355">
        <f>+取引基本表!AG7/取引基本表!AG$124</f>
        <v>0</v>
      </c>
      <c r="AH7" s="355">
        <f>+取引基本表!AH7/取引基本表!AH$124</f>
        <v>2.4925944657177949E-2</v>
      </c>
      <c r="AI7" s="355">
        <f>+取引基本表!AI7/取引基本表!AI$124</f>
        <v>0</v>
      </c>
      <c r="AJ7" s="355">
        <f>+取引基本表!AJ7/取引基本表!AJ$124</f>
        <v>0</v>
      </c>
      <c r="AK7" s="355">
        <f>+取引基本表!AK7/取引基本表!AK$124</f>
        <v>5.2271456125953297E-6</v>
      </c>
      <c r="AL7" s="355">
        <f>+取引基本表!AL7/取引基本表!AL$124</f>
        <v>0</v>
      </c>
      <c r="AM7" s="355">
        <f>+取引基本表!AM7/取引基本表!AM$124</f>
        <v>0</v>
      </c>
      <c r="AN7" s="355">
        <f>+取引基本表!AN7/取引基本表!AN$124</f>
        <v>0</v>
      </c>
      <c r="AO7" s="355">
        <f>+取引基本表!AO7/取引基本表!AO$124</f>
        <v>0</v>
      </c>
      <c r="AP7" s="355">
        <f>+取引基本表!AP7/取引基本表!AP$124</f>
        <v>0</v>
      </c>
      <c r="AQ7" s="355">
        <f>+取引基本表!AQ7/取引基本表!AQ$124</f>
        <v>0</v>
      </c>
      <c r="AR7" s="355">
        <f>+取引基本表!AR7/取引基本表!AR$124</f>
        <v>0</v>
      </c>
      <c r="AS7" s="355">
        <f>+取引基本表!AS7/取引基本表!AS$124</f>
        <v>0</v>
      </c>
      <c r="AT7" s="355">
        <f>+取引基本表!AT7/取引基本表!AT$124</f>
        <v>0</v>
      </c>
      <c r="AU7" s="355">
        <f>+取引基本表!AU7/取引基本表!AU$124</f>
        <v>0</v>
      </c>
      <c r="AV7" s="355">
        <f>+取引基本表!AV7/取引基本表!AV$124</f>
        <v>0</v>
      </c>
      <c r="AW7" s="355">
        <f>+取引基本表!AW7/取引基本表!AW$124</f>
        <v>0</v>
      </c>
      <c r="AX7" s="355">
        <f>+取引基本表!AX7/取引基本表!AX$124</f>
        <v>0</v>
      </c>
      <c r="AY7" s="355">
        <f>+取引基本表!AY7/取引基本表!AY$124</f>
        <v>0</v>
      </c>
      <c r="AZ7" s="355">
        <f>+取引基本表!AZ7/取引基本表!AZ$124</f>
        <v>0</v>
      </c>
      <c r="BA7" s="355">
        <f>+取引基本表!BA7/取引基本表!BA$124</f>
        <v>0</v>
      </c>
      <c r="BB7" s="355">
        <f>+取引基本表!BB7/取引基本表!BB$124</f>
        <v>0</v>
      </c>
      <c r="BC7" s="355">
        <f>+取引基本表!BC7/取引基本表!BC$124</f>
        <v>0</v>
      </c>
      <c r="BD7" s="355">
        <f>+取引基本表!BD7/取引基本表!BD$124</f>
        <v>0</v>
      </c>
      <c r="BE7" s="355">
        <f>+取引基本表!BE7/取引基本表!BE$124</f>
        <v>0</v>
      </c>
      <c r="BF7" s="355">
        <f>+取引基本表!BF7/取引基本表!BF$124</f>
        <v>0</v>
      </c>
      <c r="BG7" s="355">
        <f>+取引基本表!BG7/取引基本表!BG$124</f>
        <v>0</v>
      </c>
      <c r="BH7" s="355">
        <f>+取引基本表!BH7/取引基本表!BH$124</f>
        <v>0</v>
      </c>
      <c r="BI7" s="355">
        <f>+取引基本表!BI7/取引基本表!BI$124</f>
        <v>0</v>
      </c>
      <c r="BJ7" s="355">
        <f>+取引基本表!BJ7/取引基本表!BJ$124</f>
        <v>0</v>
      </c>
      <c r="BK7" s="355">
        <f>+取引基本表!BK7/取引基本表!BK$124</f>
        <v>0</v>
      </c>
      <c r="BL7" s="355">
        <f>+取引基本表!BL7/取引基本表!BL$124</f>
        <v>2.2766374715013774E-5</v>
      </c>
      <c r="BM7" s="355">
        <f>+取引基本表!BM7/取引基本表!BM$124</f>
        <v>0</v>
      </c>
      <c r="BN7" s="355">
        <f>+取引基本表!BN7/取引基本表!BN$124</f>
        <v>0</v>
      </c>
      <c r="BO7" s="355">
        <f>+取引基本表!BO7/取引基本表!BO$124</f>
        <v>0</v>
      </c>
      <c r="BP7" s="355">
        <f>+取引基本表!BP7/取引基本表!BP$124</f>
        <v>0</v>
      </c>
      <c r="BQ7" s="355">
        <f>+取引基本表!BQ7/取引基本表!BQ$124</f>
        <v>0</v>
      </c>
      <c r="BR7" s="355">
        <f>+取引基本表!BR7/取引基本表!BR$124</f>
        <v>0</v>
      </c>
      <c r="BS7" s="355">
        <f>+取引基本表!BS7/取引基本表!BS$124</f>
        <v>0</v>
      </c>
      <c r="BT7" s="355">
        <f>+取引基本表!BT7/取引基本表!BT$124</f>
        <v>0</v>
      </c>
      <c r="BU7" s="355">
        <f>+取引基本表!BU7/取引基本表!BU$124</f>
        <v>0</v>
      </c>
      <c r="BV7" s="355">
        <f>+取引基本表!BV7/取引基本表!BV$124</f>
        <v>0</v>
      </c>
      <c r="BW7" s="355">
        <f>+取引基本表!BW7/取引基本表!BW$124</f>
        <v>0</v>
      </c>
      <c r="BX7" s="355">
        <f>+取引基本表!BX7/取引基本表!BX$124</f>
        <v>0</v>
      </c>
      <c r="BY7" s="355">
        <f>+取引基本表!BY7/取引基本表!BY$124</f>
        <v>0</v>
      </c>
      <c r="BZ7" s="355">
        <f>+取引基本表!BZ7/取引基本表!BZ$124</f>
        <v>0</v>
      </c>
      <c r="CA7" s="355">
        <f>+取引基本表!CA7/取引基本表!CA$124</f>
        <v>0</v>
      </c>
      <c r="CB7" s="355">
        <f>+取引基本表!CB7/取引基本表!CB$124</f>
        <v>0</v>
      </c>
      <c r="CC7" s="355">
        <f>+取引基本表!CC7/取引基本表!CC$124</f>
        <v>0</v>
      </c>
      <c r="CD7" s="355">
        <f>+取引基本表!CD7/取引基本表!CD$124</f>
        <v>0</v>
      </c>
      <c r="CE7" s="355">
        <f>+取引基本表!CE7/取引基本表!CE$124</f>
        <v>0</v>
      </c>
      <c r="CF7" s="355">
        <f>+取引基本表!CF7/取引基本表!CF$124</f>
        <v>0</v>
      </c>
      <c r="CG7" s="355">
        <f>+取引基本表!CG7/取引基本表!CG$124</f>
        <v>0</v>
      </c>
      <c r="CH7" s="355">
        <f>+取引基本表!CH7/取引基本表!CH$124</f>
        <v>0</v>
      </c>
      <c r="CI7" s="355">
        <f>+取引基本表!CI7/取引基本表!CI$124</f>
        <v>2.4943513335425818E-5</v>
      </c>
      <c r="CJ7" s="355">
        <f>+取引基本表!CJ7/取引基本表!CJ$124</f>
        <v>0</v>
      </c>
      <c r="CK7" s="355">
        <f>+取引基本表!CK7/取引基本表!CK$124</f>
        <v>0</v>
      </c>
      <c r="CL7" s="355">
        <f>+取引基本表!CL7/取引基本表!CL$124</f>
        <v>0</v>
      </c>
      <c r="CM7" s="355">
        <f>+取引基本表!CM7/取引基本表!CM$124</f>
        <v>0</v>
      </c>
      <c r="CN7" s="355">
        <f>+取引基本表!CN7/取引基本表!CN$124</f>
        <v>0</v>
      </c>
      <c r="CO7" s="355">
        <f>+取引基本表!CO7/取引基本表!CO$124</f>
        <v>0</v>
      </c>
      <c r="CP7" s="355">
        <f>+取引基本表!CP7/取引基本表!CP$124</f>
        <v>1.4631220097443926E-6</v>
      </c>
      <c r="CQ7" s="355">
        <f>+取引基本表!CQ7/取引基本表!CQ$124</f>
        <v>2.6946487446107025E-4</v>
      </c>
      <c r="CR7" s="355">
        <f>+取引基本表!CR7/取引基本表!CR$124</f>
        <v>1.7219833698866333E-3</v>
      </c>
      <c r="CS7" s="355">
        <f>+取引基本表!CS7/取引基本表!CS$124</f>
        <v>1.3132370238806479E-4</v>
      </c>
      <c r="CT7" s="355">
        <f>+取引基本表!CT7/取引基本表!CT$124</f>
        <v>0</v>
      </c>
      <c r="CU7" s="355">
        <f>+取引基本表!CU7/取引基本表!CU$124</f>
        <v>5.7813851785931821E-4</v>
      </c>
      <c r="CV7" s="355">
        <f>+取引基本表!CV7/取引基本表!CV$124</f>
        <v>9.2742374931351415E-4</v>
      </c>
      <c r="CW7" s="355">
        <f>+取引基本表!CW7/取引基本表!CW$124</f>
        <v>0</v>
      </c>
      <c r="CX7" s="355">
        <f>+取引基本表!CX7/取引基本表!CX$124</f>
        <v>0</v>
      </c>
      <c r="CY7" s="355">
        <f>+取引基本表!CY7/取引基本表!CY$124</f>
        <v>0</v>
      </c>
      <c r="CZ7" s="355">
        <f>+取引基本表!CZ7/取引基本表!CZ$124</f>
        <v>0</v>
      </c>
      <c r="DA7" s="355">
        <f>+取引基本表!DA7/取引基本表!DA$124</f>
        <v>0</v>
      </c>
      <c r="DB7" s="355">
        <f>+取引基本表!DB7/取引基本表!DB$124</f>
        <v>1.8212813971742543E-3</v>
      </c>
      <c r="DC7" s="355">
        <f>+取引基本表!DC7/取引基本表!DC$124</f>
        <v>5.9712881301794045E-3</v>
      </c>
      <c r="DD7" s="355">
        <f>+取引基本表!DD7/取引基本表!DD$124</f>
        <v>0</v>
      </c>
      <c r="DE7" s="355">
        <f>+取引基本表!DE7/取引基本表!DE$124</f>
        <v>2.2598359359110529E-6</v>
      </c>
      <c r="DF7" s="355">
        <f>+取引基本表!DF7/取引基本表!DF$124</f>
        <v>2.6006095020716507E-4</v>
      </c>
      <c r="DG7" s="355">
        <f>+取引基本表!DG7/取引基本表!DG$124</f>
        <v>0</v>
      </c>
      <c r="DH7" s="357">
        <f>+取引基本表!DH7/取引基本表!DH$124</f>
        <v>0</v>
      </c>
    </row>
    <row r="8" spans="1:112">
      <c r="A8" s="224">
        <v>3</v>
      </c>
      <c r="B8" s="263" t="s">
        <v>451</v>
      </c>
      <c r="C8" s="264" t="s">
        <v>43</v>
      </c>
      <c r="D8" s="354">
        <f>+取引基本表!D8/取引基本表!D$124</f>
        <v>3.4264221402346522E-2</v>
      </c>
      <c r="E8" s="355">
        <f>+取引基本表!E8/取引基本表!E$124</f>
        <v>4.0641232858609579E-2</v>
      </c>
      <c r="F8" s="355">
        <f>+取引基本表!F8/取引基本表!F$124</f>
        <v>0</v>
      </c>
      <c r="G8" s="355">
        <f>+取引基本表!G8/取引基本表!G$124</f>
        <v>0</v>
      </c>
      <c r="H8" s="355">
        <f>+取引基本表!H8/取引基本表!H$124</f>
        <v>0</v>
      </c>
      <c r="I8" s="356">
        <v>0</v>
      </c>
      <c r="J8" s="355">
        <f>+取引基本表!J8/取引基本表!J$124</f>
        <v>0</v>
      </c>
      <c r="K8" s="355">
        <f>+取引基本表!K8/取引基本表!K$124</f>
        <v>0</v>
      </c>
      <c r="L8" s="355">
        <f>+取引基本表!L8/取引基本表!L$124</f>
        <v>0</v>
      </c>
      <c r="M8" s="355">
        <f>+取引基本表!M8/取引基本表!M$124</f>
        <v>0</v>
      </c>
      <c r="N8" s="356">
        <v>0</v>
      </c>
      <c r="O8" s="355">
        <f>+取引基本表!O8/取引基本表!O$124</f>
        <v>0</v>
      </c>
      <c r="P8" s="355">
        <f>+取引基本表!P8/取引基本表!P$124</f>
        <v>0</v>
      </c>
      <c r="Q8" s="355">
        <f>+取引基本表!Q8/取引基本表!Q$124</f>
        <v>0</v>
      </c>
      <c r="R8" s="355">
        <f>+取引基本表!R8/取引基本表!R$124</f>
        <v>0</v>
      </c>
      <c r="S8" s="355">
        <f>+取引基本表!S8/取引基本表!S$124</f>
        <v>0</v>
      </c>
      <c r="T8" s="355">
        <f>+取引基本表!T8/取引基本表!T$124</f>
        <v>0</v>
      </c>
      <c r="U8" s="355">
        <f>+取引基本表!U8/取引基本表!U$124</f>
        <v>0</v>
      </c>
      <c r="V8" s="355">
        <f>+取引基本表!V8/取引基本表!V$124</f>
        <v>0</v>
      </c>
      <c r="W8" s="355">
        <f>+取引基本表!W8/取引基本表!W$124</f>
        <v>0</v>
      </c>
      <c r="X8" s="355">
        <f>+取引基本表!X8/取引基本表!X$124</f>
        <v>0</v>
      </c>
      <c r="Y8" s="355">
        <f>+取引基本表!Y8/取引基本表!Y$124</f>
        <v>0</v>
      </c>
      <c r="Z8" s="355">
        <f>+取引基本表!Z8/取引基本表!Z$124</f>
        <v>0</v>
      </c>
      <c r="AA8" s="355">
        <f>+取引基本表!AA8/取引基本表!AA$124</f>
        <v>0</v>
      </c>
      <c r="AB8" s="355">
        <f>+取引基本表!AB8/取引基本表!AB$124</f>
        <v>0</v>
      </c>
      <c r="AC8" s="355">
        <f>+取引基本表!AC8/取引基本表!AC$124</f>
        <v>0</v>
      </c>
      <c r="AD8" s="355">
        <f>+取引基本表!AD8/取引基本表!AD$124</f>
        <v>0</v>
      </c>
      <c r="AE8" s="355">
        <f>+取引基本表!AE8/取引基本表!AE$124</f>
        <v>0</v>
      </c>
      <c r="AF8" s="355">
        <f>+取引基本表!AF8/取引基本表!AF$124</f>
        <v>0</v>
      </c>
      <c r="AG8" s="355">
        <f>+取引基本表!AG8/取引基本表!AG$124</f>
        <v>0</v>
      </c>
      <c r="AH8" s="355">
        <f>+取引基本表!AH8/取引基本表!AH$124</f>
        <v>0</v>
      </c>
      <c r="AI8" s="355">
        <f>+取引基本表!AI8/取引基本表!AI$124</f>
        <v>0</v>
      </c>
      <c r="AJ8" s="355">
        <f>+取引基本表!AJ8/取引基本表!AJ$124</f>
        <v>0</v>
      </c>
      <c r="AK8" s="355">
        <f>+取引基本表!AK8/取引基本表!AK$124</f>
        <v>0</v>
      </c>
      <c r="AL8" s="355">
        <f>+取引基本表!AL8/取引基本表!AL$124</f>
        <v>0</v>
      </c>
      <c r="AM8" s="355">
        <f>+取引基本表!AM8/取引基本表!AM$124</f>
        <v>0</v>
      </c>
      <c r="AN8" s="355">
        <f>+取引基本表!AN8/取引基本表!AN$124</f>
        <v>0</v>
      </c>
      <c r="AO8" s="355">
        <f>+取引基本表!AO8/取引基本表!AO$124</f>
        <v>0</v>
      </c>
      <c r="AP8" s="355">
        <f>+取引基本表!AP8/取引基本表!AP$124</f>
        <v>0</v>
      </c>
      <c r="AQ8" s="355">
        <f>+取引基本表!AQ8/取引基本表!AQ$124</f>
        <v>0</v>
      </c>
      <c r="AR8" s="355">
        <f>+取引基本表!AR8/取引基本表!AR$124</f>
        <v>0</v>
      </c>
      <c r="AS8" s="355">
        <f>+取引基本表!AS8/取引基本表!AS$124</f>
        <v>0</v>
      </c>
      <c r="AT8" s="355">
        <f>+取引基本表!AT8/取引基本表!AT$124</f>
        <v>0</v>
      </c>
      <c r="AU8" s="355">
        <f>+取引基本表!AU8/取引基本表!AU$124</f>
        <v>0</v>
      </c>
      <c r="AV8" s="355">
        <f>+取引基本表!AV8/取引基本表!AV$124</f>
        <v>0</v>
      </c>
      <c r="AW8" s="355">
        <f>+取引基本表!AW8/取引基本表!AW$124</f>
        <v>0</v>
      </c>
      <c r="AX8" s="355">
        <f>+取引基本表!AX8/取引基本表!AX$124</f>
        <v>0</v>
      </c>
      <c r="AY8" s="355">
        <f>+取引基本表!AY8/取引基本表!AY$124</f>
        <v>0</v>
      </c>
      <c r="AZ8" s="355">
        <f>+取引基本表!AZ8/取引基本表!AZ$124</f>
        <v>0</v>
      </c>
      <c r="BA8" s="355">
        <f>+取引基本表!BA8/取引基本表!BA$124</f>
        <v>0</v>
      </c>
      <c r="BB8" s="355">
        <f>+取引基本表!BB8/取引基本表!BB$124</f>
        <v>0</v>
      </c>
      <c r="BC8" s="355">
        <f>+取引基本表!BC8/取引基本表!BC$124</f>
        <v>0</v>
      </c>
      <c r="BD8" s="355">
        <f>+取引基本表!BD8/取引基本表!BD$124</f>
        <v>0</v>
      </c>
      <c r="BE8" s="355">
        <f>+取引基本表!BE8/取引基本表!BE$124</f>
        <v>0</v>
      </c>
      <c r="BF8" s="355">
        <f>+取引基本表!BF8/取引基本表!BF$124</f>
        <v>0</v>
      </c>
      <c r="BG8" s="355">
        <f>+取引基本表!BG8/取引基本表!BG$124</f>
        <v>0</v>
      </c>
      <c r="BH8" s="355">
        <f>+取引基本表!BH8/取引基本表!BH$124</f>
        <v>0</v>
      </c>
      <c r="BI8" s="355">
        <f>+取引基本表!BI8/取引基本表!BI$124</f>
        <v>0</v>
      </c>
      <c r="BJ8" s="355">
        <f>+取引基本表!BJ8/取引基本表!BJ$124</f>
        <v>0</v>
      </c>
      <c r="BK8" s="355">
        <f>+取引基本表!BK8/取引基本表!BK$124</f>
        <v>0</v>
      </c>
      <c r="BL8" s="355">
        <f>+取引基本表!BL8/取引基本表!BL$124</f>
        <v>0</v>
      </c>
      <c r="BM8" s="355">
        <f>+取引基本表!BM8/取引基本表!BM$124</f>
        <v>0</v>
      </c>
      <c r="BN8" s="355">
        <f>+取引基本表!BN8/取引基本表!BN$124</f>
        <v>0</v>
      </c>
      <c r="BO8" s="355">
        <f>+取引基本表!BO8/取引基本表!BO$124</f>
        <v>0</v>
      </c>
      <c r="BP8" s="355">
        <f>+取引基本表!BP8/取引基本表!BP$124</f>
        <v>0</v>
      </c>
      <c r="BQ8" s="355">
        <f>+取引基本表!BQ8/取引基本表!BQ$124</f>
        <v>0</v>
      </c>
      <c r="BR8" s="355">
        <f>+取引基本表!BR8/取引基本表!BR$124</f>
        <v>0</v>
      </c>
      <c r="BS8" s="355">
        <f>+取引基本表!BS8/取引基本表!BS$124</f>
        <v>0</v>
      </c>
      <c r="BT8" s="355">
        <f>+取引基本表!BT8/取引基本表!BT$124</f>
        <v>0</v>
      </c>
      <c r="BU8" s="355">
        <f>+取引基本表!BU8/取引基本表!BU$124</f>
        <v>0</v>
      </c>
      <c r="BV8" s="355">
        <f>+取引基本表!BV8/取引基本表!BV$124</f>
        <v>0</v>
      </c>
      <c r="BW8" s="355">
        <f>+取引基本表!BW8/取引基本表!BW$124</f>
        <v>0</v>
      </c>
      <c r="BX8" s="355">
        <f>+取引基本表!BX8/取引基本表!BX$124</f>
        <v>0</v>
      </c>
      <c r="BY8" s="355">
        <f>+取引基本表!BY8/取引基本表!BY$124</f>
        <v>0</v>
      </c>
      <c r="BZ8" s="355">
        <f>+取引基本表!BZ8/取引基本表!BZ$124</f>
        <v>0</v>
      </c>
      <c r="CA8" s="355">
        <f>+取引基本表!CA8/取引基本表!CA$124</f>
        <v>0</v>
      </c>
      <c r="CB8" s="355">
        <f>+取引基本表!CB8/取引基本表!CB$124</f>
        <v>0</v>
      </c>
      <c r="CC8" s="355">
        <f>+取引基本表!CC8/取引基本表!CC$124</f>
        <v>0</v>
      </c>
      <c r="CD8" s="355">
        <f>+取引基本表!CD8/取引基本表!CD$124</f>
        <v>0</v>
      </c>
      <c r="CE8" s="355">
        <f>+取引基本表!CE8/取引基本表!CE$124</f>
        <v>0</v>
      </c>
      <c r="CF8" s="355">
        <f>+取引基本表!CF8/取引基本表!CF$124</f>
        <v>0</v>
      </c>
      <c r="CG8" s="355">
        <f>+取引基本表!CG8/取引基本表!CG$124</f>
        <v>0</v>
      </c>
      <c r="CH8" s="355">
        <f>+取引基本表!CH8/取引基本表!CH$124</f>
        <v>0</v>
      </c>
      <c r="CI8" s="355">
        <f>+取引基本表!CI8/取引基本表!CI$124</f>
        <v>0</v>
      </c>
      <c r="CJ8" s="355">
        <f>+取引基本表!CJ8/取引基本表!CJ$124</f>
        <v>0</v>
      </c>
      <c r="CK8" s="355">
        <f>+取引基本表!CK8/取引基本表!CK$124</f>
        <v>0</v>
      </c>
      <c r="CL8" s="355">
        <f>+取引基本表!CL8/取引基本表!CL$124</f>
        <v>0</v>
      </c>
      <c r="CM8" s="355">
        <f>+取引基本表!CM8/取引基本表!CM$124</f>
        <v>0</v>
      </c>
      <c r="CN8" s="355">
        <f>+取引基本表!CN8/取引基本表!CN$124</f>
        <v>0</v>
      </c>
      <c r="CO8" s="355">
        <f>+取引基本表!CO8/取引基本表!CO$124</f>
        <v>0</v>
      </c>
      <c r="CP8" s="355">
        <f>+取引基本表!CP8/取引基本表!CP$124</f>
        <v>0</v>
      </c>
      <c r="CQ8" s="355">
        <f>+取引基本表!CQ8/取引基本表!CQ$124</f>
        <v>2.4929103359232701E-4</v>
      </c>
      <c r="CR8" s="355">
        <f>+取引基本表!CR8/取引基本表!CR$124</f>
        <v>0</v>
      </c>
      <c r="CS8" s="355">
        <f>+取引基本表!CS8/取引基本表!CS$124</f>
        <v>0</v>
      </c>
      <c r="CT8" s="355">
        <f>+取引基本表!CT8/取引基本表!CT$124</f>
        <v>0</v>
      </c>
      <c r="CU8" s="355">
        <f>+取引基本表!CU8/取引基本表!CU$124</f>
        <v>0</v>
      </c>
      <c r="CV8" s="355">
        <f>+取引基本表!CV8/取引基本表!CV$124</f>
        <v>0</v>
      </c>
      <c r="CW8" s="355">
        <f>+取引基本表!CW8/取引基本表!CW$124</f>
        <v>0</v>
      </c>
      <c r="CX8" s="355">
        <f>+取引基本表!CX8/取引基本表!CX$124</f>
        <v>0</v>
      </c>
      <c r="CY8" s="355">
        <f>+取引基本表!CY8/取引基本表!CY$124</f>
        <v>0</v>
      </c>
      <c r="CZ8" s="355">
        <f>+取引基本表!CZ8/取引基本表!CZ$124</f>
        <v>0</v>
      </c>
      <c r="DA8" s="355">
        <f>+取引基本表!DA8/取引基本表!DA$124</f>
        <v>0</v>
      </c>
      <c r="DB8" s="355">
        <f>+取引基本表!DB8/取引基本表!DB$124</f>
        <v>0</v>
      </c>
      <c r="DC8" s="355">
        <f>+取引基本表!DC8/取引基本表!DC$124</f>
        <v>0</v>
      </c>
      <c r="DD8" s="355">
        <f>+取引基本表!DD8/取引基本表!DD$124</f>
        <v>0</v>
      </c>
      <c r="DE8" s="355">
        <f>+取引基本表!DE8/取引基本表!DE$124</f>
        <v>5.107229215158979E-4</v>
      </c>
      <c r="DF8" s="355">
        <f>+取引基本表!DF8/取引基本表!DF$124</f>
        <v>0</v>
      </c>
      <c r="DG8" s="355">
        <f>+取引基本表!DG8/取引基本表!DG$124</f>
        <v>0</v>
      </c>
      <c r="DH8" s="357">
        <f>+取引基本表!DH8/取引基本表!DH$124</f>
        <v>0</v>
      </c>
    </row>
    <row r="9" spans="1:112">
      <c r="A9" s="224">
        <v>4</v>
      </c>
      <c r="B9" s="263" t="s">
        <v>452</v>
      </c>
      <c r="C9" s="264" t="s">
        <v>46</v>
      </c>
      <c r="D9" s="354">
        <f>+取引基本表!D9/取引基本表!D$124</f>
        <v>3.2316268548191634E-4</v>
      </c>
      <c r="E9" s="355">
        <f>+取引基本表!E9/取引基本表!E$124</f>
        <v>0</v>
      </c>
      <c r="F9" s="355">
        <f>+取引基本表!F9/取引基本表!F$124</f>
        <v>0</v>
      </c>
      <c r="G9" s="355">
        <f>+取引基本表!G9/取引基本表!G$124</f>
        <v>0.14314007922218222</v>
      </c>
      <c r="H9" s="355">
        <f>+取引基本表!H9/取引基本表!H$124</f>
        <v>1.2714558169103624E-4</v>
      </c>
      <c r="I9" s="356">
        <v>0</v>
      </c>
      <c r="J9" s="355">
        <f>+取引基本表!J9/取引基本表!J$124</f>
        <v>0</v>
      </c>
      <c r="K9" s="355">
        <f>+取引基本表!K9/取引基本表!K$124</f>
        <v>5.1234076996268467E-4</v>
      </c>
      <c r="L9" s="355">
        <f>+取引基本表!L9/取引基本表!L$124</f>
        <v>0</v>
      </c>
      <c r="M9" s="355">
        <f>+取引基本表!M9/取引基本表!M$124</f>
        <v>8.8425148112123092E-5</v>
      </c>
      <c r="N9" s="356">
        <v>0</v>
      </c>
      <c r="O9" s="355">
        <f>+取引基本表!O9/取引基本表!O$124</f>
        <v>2.4549215038849132E-5</v>
      </c>
      <c r="P9" s="355">
        <f>+取引基本表!P9/取引基本表!P$124</f>
        <v>0</v>
      </c>
      <c r="Q9" s="355">
        <f>+取引基本表!Q9/取引基本表!Q$124</f>
        <v>0.11557973949091016</v>
      </c>
      <c r="R9" s="355">
        <f>+取引基本表!R9/取引基本表!R$124</f>
        <v>1.4874865196534156E-5</v>
      </c>
      <c r="S9" s="355">
        <f>+取引基本表!S9/取引基本表!S$124</f>
        <v>4.4831303331620677E-4</v>
      </c>
      <c r="T9" s="355">
        <f>+取引基本表!T9/取引基本表!T$124</f>
        <v>0</v>
      </c>
      <c r="U9" s="355">
        <f>+取引基本表!U9/取引基本表!U$124</f>
        <v>0</v>
      </c>
      <c r="V9" s="355">
        <f>+取引基本表!V9/取引基本表!V$124</f>
        <v>0</v>
      </c>
      <c r="W9" s="355">
        <f>+取引基本表!W9/取引基本表!W$124</f>
        <v>2.3466640318158241E-4</v>
      </c>
      <c r="X9" s="355">
        <f>+取引基本表!X9/取引基本表!X$124</f>
        <v>0</v>
      </c>
      <c r="Y9" s="355">
        <f>+取引基本表!Y9/取引基本表!Y$124</f>
        <v>0</v>
      </c>
      <c r="Z9" s="355">
        <f>+取引基本表!Z9/取引基本表!Z$124</f>
        <v>0</v>
      </c>
      <c r="AA9" s="355">
        <f>+取引基本表!AA9/取引基本表!AA$124</f>
        <v>0</v>
      </c>
      <c r="AB9" s="355">
        <f>+取引基本表!AB9/取引基本表!AB$124</f>
        <v>0</v>
      </c>
      <c r="AC9" s="355">
        <f>+取引基本表!AC9/取引基本表!AC$124</f>
        <v>6.2346485216895899E-4</v>
      </c>
      <c r="AD9" s="355">
        <f>+取引基本表!AD9/取引基本表!AD$124</f>
        <v>0</v>
      </c>
      <c r="AE9" s="355">
        <f>+取引基本表!AE9/取引基本表!AE$124</f>
        <v>0</v>
      </c>
      <c r="AF9" s="355">
        <f>+取引基本表!AF9/取引基本表!AF$124</f>
        <v>0</v>
      </c>
      <c r="AG9" s="355">
        <f>+取引基本表!AG9/取引基本表!AG$124</f>
        <v>0</v>
      </c>
      <c r="AH9" s="355">
        <f>+取引基本表!AH9/取引基本表!AH$124</f>
        <v>5.8521783108156922E-3</v>
      </c>
      <c r="AI9" s="355">
        <f>+取引基本表!AI9/取引基本表!AI$124</f>
        <v>0</v>
      </c>
      <c r="AJ9" s="355">
        <f>+取引基本表!AJ9/取引基本表!AJ$124</f>
        <v>0</v>
      </c>
      <c r="AK9" s="355">
        <f>+取引基本表!AK9/取引基本表!AK$124</f>
        <v>0</v>
      </c>
      <c r="AL9" s="355">
        <f>+取引基本表!AL9/取引基本表!AL$124</f>
        <v>0</v>
      </c>
      <c r="AM9" s="355">
        <f>+取引基本表!AM9/取引基本表!AM$124</f>
        <v>0</v>
      </c>
      <c r="AN9" s="355">
        <f>+取引基本表!AN9/取引基本表!AN$124</f>
        <v>0</v>
      </c>
      <c r="AO9" s="355">
        <f>+取引基本表!AO9/取引基本表!AO$124</f>
        <v>2.5745857491529612E-6</v>
      </c>
      <c r="AP9" s="355">
        <f>+取引基本表!AP9/取引基本表!AP$124</f>
        <v>0</v>
      </c>
      <c r="AQ9" s="355">
        <f>+取引基本表!AQ9/取引基本表!AQ$124</f>
        <v>0</v>
      </c>
      <c r="AR9" s="355">
        <f>+取引基本表!AR9/取引基本表!AR$124</f>
        <v>0</v>
      </c>
      <c r="AS9" s="355">
        <f>+取引基本表!AS9/取引基本表!AS$124</f>
        <v>0</v>
      </c>
      <c r="AT9" s="355">
        <f>+取引基本表!AT9/取引基本表!AT$124</f>
        <v>0</v>
      </c>
      <c r="AU9" s="355">
        <f>+取引基本表!AU9/取引基本表!AU$124</f>
        <v>0</v>
      </c>
      <c r="AV9" s="355">
        <f>+取引基本表!AV9/取引基本表!AV$124</f>
        <v>0</v>
      </c>
      <c r="AW9" s="355">
        <f>+取引基本表!AW9/取引基本表!AW$124</f>
        <v>0</v>
      </c>
      <c r="AX9" s="355">
        <f>+取引基本表!AX9/取引基本表!AX$124</f>
        <v>0</v>
      </c>
      <c r="AY9" s="355">
        <f>+取引基本表!AY9/取引基本表!AY$124</f>
        <v>0</v>
      </c>
      <c r="AZ9" s="355">
        <f>+取引基本表!AZ9/取引基本表!AZ$124</f>
        <v>0</v>
      </c>
      <c r="BA9" s="355">
        <f>+取引基本表!BA9/取引基本表!BA$124</f>
        <v>0</v>
      </c>
      <c r="BB9" s="355">
        <f>+取引基本表!BB9/取引基本表!BB$124</f>
        <v>0</v>
      </c>
      <c r="BC9" s="355">
        <f>+取引基本表!BC9/取引基本表!BC$124</f>
        <v>0</v>
      </c>
      <c r="BD9" s="355">
        <f>+取引基本表!BD9/取引基本表!BD$124</f>
        <v>0</v>
      </c>
      <c r="BE9" s="355">
        <f>+取引基本表!BE9/取引基本表!BE$124</f>
        <v>0</v>
      </c>
      <c r="BF9" s="355">
        <f>+取引基本表!BF9/取引基本表!BF$124</f>
        <v>0</v>
      </c>
      <c r="BG9" s="355">
        <f>+取引基本表!BG9/取引基本表!BG$124</f>
        <v>0</v>
      </c>
      <c r="BH9" s="355">
        <f>+取引基本表!BH9/取引基本表!BH$124</f>
        <v>0</v>
      </c>
      <c r="BI9" s="355">
        <f>+取引基本表!BI9/取引基本表!BI$124</f>
        <v>0</v>
      </c>
      <c r="BJ9" s="355">
        <f>+取引基本表!BJ9/取引基本表!BJ$124</f>
        <v>0</v>
      </c>
      <c r="BK9" s="355">
        <f>+取引基本表!BK9/取引基本表!BK$124</f>
        <v>0</v>
      </c>
      <c r="BL9" s="355">
        <f>+取引基本表!BL9/取引基本表!BL$124</f>
        <v>4.325611195852617E-4</v>
      </c>
      <c r="BM9" s="355">
        <f>+取引基本表!BM9/取引基本表!BM$124</f>
        <v>0</v>
      </c>
      <c r="BN9" s="355">
        <f>+取引基本表!BN9/取引基本表!BN$124</f>
        <v>1.3542061643464601E-5</v>
      </c>
      <c r="BO9" s="355">
        <f>+取引基本表!BO9/取引基本表!BO$124</f>
        <v>1.1206595454978437E-5</v>
      </c>
      <c r="BP9" s="355">
        <f>+取引基本表!BP9/取引基本表!BP$124</f>
        <v>4.233045731617539E-5</v>
      </c>
      <c r="BQ9" s="355">
        <f>+取引基本表!BQ9/取引基本表!BQ$124</f>
        <v>7.9703165063559032E-5</v>
      </c>
      <c r="BR9" s="355">
        <f>+取引基本表!BR9/取引基本表!BR$124</f>
        <v>3.0096987542355241E-5</v>
      </c>
      <c r="BS9" s="355">
        <f>+取引基本表!BS9/取引基本表!BS$124</f>
        <v>0</v>
      </c>
      <c r="BT9" s="355">
        <f>+取引基本表!BT9/取引基本表!BT$124</f>
        <v>0</v>
      </c>
      <c r="BU9" s="355">
        <f>+取引基本表!BU9/取引基本表!BU$124</f>
        <v>0</v>
      </c>
      <c r="BV9" s="355">
        <f>+取引基本表!BV9/取引基本表!BV$124</f>
        <v>0</v>
      </c>
      <c r="BW9" s="355">
        <f>+取引基本表!BW9/取引基本表!BW$124</f>
        <v>0</v>
      </c>
      <c r="BX9" s="355">
        <f>+取引基本表!BX9/取引基本表!BX$124</f>
        <v>0</v>
      </c>
      <c r="BY9" s="355">
        <f>+取引基本表!BY9/取引基本表!BY$124</f>
        <v>0</v>
      </c>
      <c r="BZ9" s="355">
        <f>+取引基本表!BZ9/取引基本表!BZ$124</f>
        <v>0</v>
      </c>
      <c r="CA9" s="355">
        <f>+取引基本表!CA9/取引基本表!CA$124</f>
        <v>0</v>
      </c>
      <c r="CB9" s="355">
        <f>+取引基本表!CB9/取引基本表!CB$124</f>
        <v>0</v>
      </c>
      <c r="CC9" s="355">
        <f>+取引基本表!CC9/取引基本表!CC$124</f>
        <v>0</v>
      </c>
      <c r="CD9" s="355">
        <f>+取引基本表!CD9/取引基本表!CD$124</f>
        <v>0</v>
      </c>
      <c r="CE9" s="355">
        <f>+取引基本表!CE9/取引基本表!CE$124</f>
        <v>0</v>
      </c>
      <c r="CF9" s="355">
        <f>+取引基本表!CF9/取引基本表!CF$124</f>
        <v>0</v>
      </c>
      <c r="CG9" s="355">
        <f>+取引基本表!CG9/取引基本表!CG$124</f>
        <v>0</v>
      </c>
      <c r="CH9" s="355">
        <f>+取引基本表!CH9/取引基本表!CH$124</f>
        <v>0</v>
      </c>
      <c r="CI9" s="355">
        <f>+取引基本表!CI9/取引基本表!CI$124</f>
        <v>0</v>
      </c>
      <c r="CJ9" s="355">
        <f>+取引基本表!CJ9/取引基本表!CJ$124</f>
        <v>0</v>
      </c>
      <c r="CK9" s="355">
        <f>+取引基本表!CK9/取引基本表!CK$124</f>
        <v>0</v>
      </c>
      <c r="CL9" s="355">
        <f>+取引基本表!CL9/取引基本表!CL$124</f>
        <v>0</v>
      </c>
      <c r="CM9" s="355">
        <f>+取引基本表!CM9/取引基本表!CM$124</f>
        <v>0</v>
      </c>
      <c r="CN9" s="355">
        <f>+取引基本表!CN9/取引基本表!CN$124</f>
        <v>0</v>
      </c>
      <c r="CO9" s="355">
        <f>+取引基本表!CO9/取引基本表!CO$124</f>
        <v>0</v>
      </c>
      <c r="CP9" s="355">
        <f>+取引基本表!CP9/取引基本表!CP$124</f>
        <v>2.1946830146165887E-6</v>
      </c>
      <c r="CQ9" s="355">
        <f>+取引基本表!CQ9/取引基本表!CQ$124</f>
        <v>9.6546238443271157E-5</v>
      </c>
      <c r="CR9" s="355">
        <f>+取引基本表!CR9/取引基本表!CR$124</f>
        <v>0</v>
      </c>
      <c r="CS9" s="355">
        <f>+取引基本表!CS9/取引基本表!CS$124</f>
        <v>1.0133001727474134E-5</v>
      </c>
      <c r="CT9" s="355">
        <f>+取引基本表!CT9/取引基本表!CT$124</f>
        <v>0</v>
      </c>
      <c r="CU9" s="355">
        <f>+取引基本表!CU9/取引基本表!CU$124</f>
        <v>1.4453462946482955E-4</v>
      </c>
      <c r="CV9" s="355">
        <f>+取引基本表!CV9/取引基本表!CV$124</f>
        <v>2.3719824003179738E-4</v>
      </c>
      <c r="CW9" s="355">
        <f>+取引基本表!CW9/取引基本表!CW$124</f>
        <v>0</v>
      </c>
      <c r="CX9" s="355">
        <f>+取引基本表!CX9/取引基本表!CX$124</f>
        <v>0</v>
      </c>
      <c r="CY9" s="355">
        <f>+取引基本表!CY9/取引基本表!CY$124</f>
        <v>0</v>
      </c>
      <c r="CZ9" s="355">
        <f>+取引基本表!CZ9/取引基本表!CZ$124</f>
        <v>0</v>
      </c>
      <c r="DA9" s="355">
        <f>+取引基本表!DA9/取引基本表!DA$124</f>
        <v>0</v>
      </c>
      <c r="DB9" s="355">
        <f>+取引基本表!DB9/取引基本表!DB$124</f>
        <v>1.0363520408163266E-3</v>
      </c>
      <c r="DC9" s="355">
        <f>+取引基本表!DC9/取引基本表!DC$124</f>
        <v>1.8750850294867473E-3</v>
      </c>
      <c r="DD9" s="355">
        <f>+取引基本表!DD9/取引基本表!DD$124</f>
        <v>0</v>
      </c>
      <c r="DE9" s="355">
        <f>+取引基本表!DE9/取引基本表!DE$124</f>
        <v>0</v>
      </c>
      <c r="DF9" s="355">
        <f>+取引基本表!DF9/取引基本表!DF$124</f>
        <v>1.5149181565465926E-4</v>
      </c>
      <c r="DG9" s="355">
        <f>+取引基本表!DG9/取引基本表!DG$124</f>
        <v>0</v>
      </c>
      <c r="DH9" s="357">
        <f>+取引基本表!DH9/取引基本表!DH$124</f>
        <v>0</v>
      </c>
    </row>
    <row r="10" spans="1:112">
      <c r="A10" s="224">
        <v>5</v>
      </c>
      <c r="B10" s="263" t="s">
        <v>453</v>
      </c>
      <c r="C10" s="264" t="s">
        <v>52</v>
      </c>
      <c r="D10" s="354">
        <f>+取引基本表!D10/取引基本表!D$124</f>
        <v>0</v>
      </c>
      <c r="E10" s="355">
        <f>+取引基本表!E10/取引基本表!E$124</f>
        <v>0</v>
      </c>
      <c r="F10" s="355">
        <f>+取引基本表!F10/取引基本表!F$124</f>
        <v>0</v>
      </c>
      <c r="G10" s="355">
        <f>+取引基本表!G10/取引基本表!G$124</f>
        <v>0</v>
      </c>
      <c r="H10" s="355">
        <f>+取引基本表!H10/取引基本表!H$124</f>
        <v>0.10626827717736809</v>
      </c>
      <c r="I10" s="356">
        <v>0</v>
      </c>
      <c r="J10" s="355">
        <f>+取引基本表!J10/取引基本表!J$124</f>
        <v>0</v>
      </c>
      <c r="K10" s="355">
        <f>+取引基本表!K10/取引基本表!K$124</f>
        <v>1.6801455958068014E-2</v>
      </c>
      <c r="L10" s="355">
        <f>+取引基本表!L10/取引基本表!L$124</f>
        <v>0</v>
      </c>
      <c r="M10" s="355">
        <f>+取引基本表!M10/取引基本表!M$124</f>
        <v>1.8229184380037682E-3</v>
      </c>
      <c r="N10" s="356">
        <v>0</v>
      </c>
      <c r="O10" s="355">
        <f>+取引基本表!O10/取引基本表!O$124</f>
        <v>0</v>
      </c>
      <c r="P10" s="355">
        <f>+取引基本表!P10/取引基本表!P$124</f>
        <v>0</v>
      </c>
      <c r="Q10" s="355">
        <f>+取引基本表!Q10/取引基本表!Q$124</f>
        <v>0</v>
      </c>
      <c r="R10" s="355">
        <f>+取引基本表!R10/取引基本表!R$124</f>
        <v>0</v>
      </c>
      <c r="S10" s="355">
        <f>+取引基本表!S10/取引基本表!S$124</f>
        <v>0</v>
      </c>
      <c r="T10" s="355">
        <f>+取引基本表!T10/取引基本表!T$124</f>
        <v>0</v>
      </c>
      <c r="U10" s="355">
        <f>+取引基本表!U10/取引基本表!U$124</f>
        <v>0</v>
      </c>
      <c r="V10" s="355">
        <f>+取引基本表!V10/取引基本表!V$124</f>
        <v>6.8582401755709486E-5</v>
      </c>
      <c r="W10" s="355">
        <f>+取引基本表!W10/取引基本表!W$124</f>
        <v>0</v>
      </c>
      <c r="X10" s="355">
        <f>+取引基本表!X10/取引基本表!X$124</f>
        <v>0</v>
      </c>
      <c r="Y10" s="355">
        <f>+取引基本表!Y10/取引基本表!Y$124</f>
        <v>0</v>
      </c>
      <c r="Z10" s="355">
        <f>+取引基本表!Z10/取引基本表!Z$124</f>
        <v>0</v>
      </c>
      <c r="AA10" s="355">
        <f>+取引基本表!AA10/取引基本表!AA$124</f>
        <v>0</v>
      </c>
      <c r="AB10" s="355">
        <f>+取引基本表!AB10/取引基本表!AB$124</f>
        <v>1.4421759550810263E-4</v>
      </c>
      <c r="AC10" s="355">
        <f>+取引基本表!AC10/取引基本表!AC$124</f>
        <v>0</v>
      </c>
      <c r="AD10" s="355">
        <f>+取引基本表!AD10/取引基本表!AD$124</f>
        <v>0</v>
      </c>
      <c r="AE10" s="355">
        <f>+取引基本表!AE10/取引基本表!AE$124</f>
        <v>0</v>
      </c>
      <c r="AF10" s="355">
        <f>+取引基本表!AF10/取引基本表!AF$124</f>
        <v>0</v>
      </c>
      <c r="AG10" s="355">
        <f>+取引基本表!AG10/取引基本表!AG$124</f>
        <v>0</v>
      </c>
      <c r="AH10" s="355">
        <f>+取引基本表!AH10/取引基本表!AH$124</f>
        <v>0</v>
      </c>
      <c r="AI10" s="355">
        <f>+取引基本表!AI10/取引基本表!AI$124</f>
        <v>0</v>
      </c>
      <c r="AJ10" s="355">
        <f>+取引基本表!AJ10/取引基本表!AJ$124</f>
        <v>0</v>
      </c>
      <c r="AK10" s="355">
        <f>+取引基本表!AK10/取引基本表!AK$124</f>
        <v>0</v>
      </c>
      <c r="AL10" s="355">
        <f>+取引基本表!AL10/取引基本表!AL$124</f>
        <v>0</v>
      </c>
      <c r="AM10" s="355">
        <f>+取引基本表!AM10/取引基本表!AM$124</f>
        <v>0</v>
      </c>
      <c r="AN10" s="355">
        <f>+取引基本表!AN10/取引基本表!AN$124</f>
        <v>0</v>
      </c>
      <c r="AO10" s="355">
        <f>+取引基本表!AO10/取引基本表!AO$124</f>
        <v>0</v>
      </c>
      <c r="AP10" s="355">
        <f>+取引基本表!AP10/取引基本表!AP$124</f>
        <v>0</v>
      </c>
      <c r="AQ10" s="355">
        <f>+取引基本表!AQ10/取引基本表!AQ$124</f>
        <v>0</v>
      </c>
      <c r="AR10" s="355">
        <f>+取引基本表!AR10/取引基本表!AR$124</f>
        <v>0</v>
      </c>
      <c r="AS10" s="355">
        <f>+取引基本表!AS10/取引基本表!AS$124</f>
        <v>0</v>
      </c>
      <c r="AT10" s="355">
        <f>+取引基本表!AT10/取引基本表!AT$124</f>
        <v>0</v>
      </c>
      <c r="AU10" s="355">
        <f>+取引基本表!AU10/取引基本表!AU$124</f>
        <v>0</v>
      </c>
      <c r="AV10" s="355">
        <f>+取引基本表!AV10/取引基本表!AV$124</f>
        <v>0</v>
      </c>
      <c r="AW10" s="355">
        <f>+取引基本表!AW10/取引基本表!AW$124</f>
        <v>0</v>
      </c>
      <c r="AX10" s="355">
        <f>+取引基本表!AX10/取引基本表!AX$124</f>
        <v>0</v>
      </c>
      <c r="AY10" s="355">
        <f>+取引基本表!AY10/取引基本表!AY$124</f>
        <v>0</v>
      </c>
      <c r="AZ10" s="355">
        <f>+取引基本表!AZ10/取引基本表!AZ$124</f>
        <v>0</v>
      </c>
      <c r="BA10" s="355">
        <f>+取引基本表!BA10/取引基本表!BA$124</f>
        <v>0</v>
      </c>
      <c r="BB10" s="355">
        <f>+取引基本表!BB10/取引基本表!BB$124</f>
        <v>0</v>
      </c>
      <c r="BC10" s="355">
        <f>+取引基本表!BC10/取引基本表!BC$124</f>
        <v>0</v>
      </c>
      <c r="BD10" s="355">
        <f>+取引基本表!BD10/取引基本表!BD$124</f>
        <v>0</v>
      </c>
      <c r="BE10" s="355">
        <f>+取引基本表!BE10/取引基本表!BE$124</f>
        <v>0</v>
      </c>
      <c r="BF10" s="355">
        <f>+取引基本表!BF10/取引基本表!BF$124</f>
        <v>0</v>
      </c>
      <c r="BG10" s="355">
        <f>+取引基本表!BG10/取引基本表!BG$124</f>
        <v>0</v>
      </c>
      <c r="BH10" s="355">
        <f>+取引基本表!BH10/取引基本表!BH$124</f>
        <v>0</v>
      </c>
      <c r="BI10" s="355">
        <f>+取引基本表!BI10/取引基本表!BI$124</f>
        <v>0</v>
      </c>
      <c r="BJ10" s="355">
        <f>+取引基本表!BJ10/取引基本表!BJ$124</f>
        <v>0</v>
      </c>
      <c r="BK10" s="355">
        <f>+取引基本表!BK10/取引基本表!BK$124</f>
        <v>0</v>
      </c>
      <c r="BL10" s="355">
        <f>+取引基本表!BL10/取引基本表!BL$124</f>
        <v>2.0294596888812276E-3</v>
      </c>
      <c r="BM10" s="355">
        <f>+取引基本表!BM10/取引基本表!BM$124</f>
        <v>0</v>
      </c>
      <c r="BN10" s="355">
        <f>+取引基本表!BN10/取引基本表!BN$124</f>
        <v>0</v>
      </c>
      <c r="BO10" s="355">
        <f>+取引基本表!BO10/取引基本表!BO$124</f>
        <v>0</v>
      </c>
      <c r="BP10" s="355">
        <f>+取引基本表!BP10/取引基本表!BP$124</f>
        <v>0</v>
      </c>
      <c r="BQ10" s="355">
        <f>+取引基本表!BQ10/取引基本表!BQ$124</f>
        <v>0</v>
      </c>
      <c r="BR10" s="355">
        <f>+取引基本表!BR10/取引基本表!BR$124</f>
        <v>0</v>
      </c>
      <c r="BS10" s="355">
        <f>+取引基本表!BS10/取引基本表!BS$124</f>
        <v>0</v>
      </c>
      <c r="BT10" s="355">
        <f>+取引基本表!BT10/取引基本表!BT$124</f>
        <v>0</v>
      </c>
      <c r="BU10" s="355">
        <f>+取引基本表!BU10/取引基本表!BU$124</f>
        <v>0</v>
      </c>
      <c r="BV10" s="355">
        <f>+取引基本表!BV10/取引基本表!BV$124</f>
        <v>0</v>
      </c>
      <c r="BW10" s="355">
        <f>+取引基本表!BW10/取引基本表!BW$124</f>
        <v>0</v>
      </c>
      <c r="BX10" s="355">
        <f>+取引基本表!BX10/取引基本表!BX$124</f>
        <v>0</v>
      </c>
      <c r="BY10" s="355">
        <f>+取引基本表!BY10/取引基本表!BY$124</f>
        <v>0</v>
      </c>
      <c r="BZ10" s="355">
        <f>+取引基本表!BZ10/取引基本表!BZ$124</f>
        <v>0</v>
      </c>
      <c r="CA10" s="355">
        <f>+取引基本表!CA10/取引基本表!CA$124</f>
        <v>0</v>
      </c>
      <c r="CB10" s="355">
        <f>+取引基本表!CB10/取引基本表!CB$124</f>
        <v>0</v>
      </c>
      <c r="CC10" s="355">
        <f>+取引基本表!CC10/取引基本表!CC$124</f>
        <v>0</v>
      </c>
      <c r="CD10" s="355">
        <f>+取引基本表!CD10/取引基本表!CD$124</f>
        <v>0</v>
      </c>
      <c r="CE10" s="355">
        <f>+取引基本表!CE10/取引基本表!CE$124</f>
        <v>0</v>
      </c>
      <c r="CF10" s="355">
        <f>+取引基本表!CF10/取引基本表!CF$124</f>
        <v>0</v>
      </c>
      <c r="CG10" s="355">
        <f>+取引基本表!CG10/取引基本表!CG$124</f>
        <v>0</v>
      </c>
      <c r="CH10" s="355">
        <f>+取引基本表!CH10/取引基本表!CH$124</f>
        <v>0</v>
      </c>
      <c r="CI10" s="355">
        <f>+取引基本表!CI10/取引基本表!CI$124</f>
        <v>2.4943513335425818E-5</v>
      </c>
      <c r="CJ10" s="355">
        <f>+取引基本表!CJ10/取引基本表!CJ$124</f>
        <v>0</v>
      </c>
      <c r="CK10" s="355">
        <f>+取引基本表!CK10/取引基本表!CK$124</f>
        <v>0</v>
      </c>
      <c r="CL10" s="355">
        <f>+取引基本表!CL10/取引基本表!CL$124</f>
        <v>0</v>
      </c>
      <c r="CM10" s="355">
        <f>+取引基本表!CM10/取引基本表!CM$124</f>
        <v>0</v>
      </c>
      <c r="CN10" s="355">
        <f>+取引基本表!CN10/取引基本表!CN$124</f>
        <v>0</v>
      </c>
      <c r="CO10" s="355">
        <f>+取引基本表!CO10/取引基本表!CO$124</f>
        <v>0</v>
      </c>
      <c r="CP10" s="355">
        <f>+取引基本表!CP10/取引基本表!CP$124</f>
        <v>3.6578050243609813E-6</v>
      </c>
      <c r="CQ10" s="355">
        <f>+取引基本表!CQ10/取引基本表!CQ$124</f>
        <v>1.0447167592742029E-4</v>
      </c>
      <c r="CR10" s="355">
        <f>+取引基本表!CR10/取引基本表!CR$124</f>
        <v>0</v>
      </c>
      <c r="CS10" s="355">
        <f>+取引基本表!CS10/取引基本表!CS$124</f>
        <v>2.3468032000830097E-4</v>
      </c>
      <c r="CT10" s="355">
        <f>+取引基本表!CT10/取引基本表!CT$124</f>
        <v>0</v>
      </c>
      <c r="CU10" s="355">
        <f>+取引基本表!CU10/取引基本表!CU$124</f>
        <v>8.7753167889360808E-4</v>
      </c>
      <c r="CV10" s="355">
        <f>+取引基本表!CV10/取引基本表!CV$124</f>
        <v>1.6817568910362571E-3</v>
      </c>
      <c r="CW10" s="355">
        <f>+取引基本表!CW10/取引基本表!CW$124</f>
        <v>0</v>
      </c>
      <c r="CX10" s="355">
        <f>+取引基本表!CX10/取引基本表!CX$124</f>
        <v>0</v>
      </c>
      <c r="CY10" s="355">
        <f>+取引基本表!CY10/取引基本表!CY$124</f>
        <v>0</v>
      </c>
      <c r="CZ10" s="355">
        <f>+取引基本表!CZ10/取引基本表!CZ$124</f>
        <v>0</v>
      </c>
      <c r="DA10" s="355">
        <f>+取引基本表!DA10/取引基本表!DA$124</f>
        <v>0</v>
      </c>
      <c r="DB10" s="355">
        <f>+取引基本表!DB10/取引基本表!DB$124</f>
        <v>3.8755886970172682E-3</v>
      </c>
      <c r="DC10" s="355">
        <f>+取引基本表!DC10/取引基本表!DC$124</f>
        <v>6.6286030320775588E-3</v>
      </c>
      <c r="DD10" s="355">
        <f>+取引基本表!DD10/取引基本表!DD$124</f>
        <v>0</v>
      </c>
      <c r="DE10" s="355">
        <f>+取引基本表!DE10/取引基本表!DE$124</f>
        <v>2.7118031230932635E-5</v>
      </c>
      <c r="DF10" s="355">
        <f>+取引基本表!DF10/取引基本表!DF$124</f>
        <v>5.3274621838555168E-4</v>
      </c>
      <c r="DG10" s="355">
        <f>+取引基本表!DG10/取引基本表!DG$124</f>
        <v>0</v>
      </c>
      <c r="DH10" s="357">
        <f>+取引基本表!DH10/取引基本表!DH$124</f>
        <v>0</v>
      </c>
    </row>
    <row r="11" spans="1:112">
      <c r="A11" s="224">
        <v>6</v>
      </c>
      <c r="B11" s="263" t="s">
        <v>454</v>
      </c>
      <c r="C11" s="264" t="s">
        <v>58</v>
      </c>
      <c r="D11" s="354">
        <f>+取引基本表!D11/取引基本表!D$124</f>
        <v>0</v>
      </c>
      <c r="E11" s="355">
        <f>+取引基本表!E11/取引基本表!E$124</f>
        <v>2.0330781820214895E-5</v>
      </c>
      <c r="F11" s="355">
        <f>+取引基本表!F11/取引基本表!F$124</f>
        <v>0</v>
      </c>
      <c r="G11" s="355">
        <f>+取引基本表!G11/取引基本表!G$124</f>
        <v>0</v>
      </c>
      <c r="H11" s="355">
        <f>+取引基本表!H11/取引基本表!H$124</f>
        <v>0</v>
      </c>
      <c r="I11" s="356">
        <v>0</v>
      </c>
      <c r="J11" s="355">
        <f>+取引基本表!J11/取引基本表!J$124</f>
        <v>0</v>
      </c>
      <c r="K11" s="355">
        <f>+取引基本表!K11/取引基本表!K$124</f>
        <v>3.5304153896588354E-4</v>
      </c>
      <c r="L11" s="355">
        <f>+取引基本表!L11/取引基本表!L$124</f>
        <v>1.2736582010851568E-4</v>
      </c>
      <c r="M11" s="355">
        <f>+取引基本表!M11/取引基本表!M$124</f>
        <v>5.1694701973241191E-4</v>
      </c>
      <c r="N11" s="356">
        <v>0</v>
      </c>
      <c r="O11" s="355">
        <f>+取引基本表!O11/取引基本表!O$124</f>
        <v>8.3467331132087053E-4</v>
      </c>
      <c r="P11" s="355">
        <f>+取引基本表!P11/取引基本表!P$124</f>
        <v>1.0071169598496038E-4</v>
      </c>
      <c r="Q11" s="355">
        <f>+取引基本表!Q11/取引基本表!Q$124</f>
        <v>7.3631738224444265E-6</v>
      </c>
      <c r="R11" s="355">
        <f>+取引基本表!R11/取引基本表!R$124</f>
        <v>0</v>
      </c>
      <c r="S11" s="355">
        <f>+取引基本表!S11/取引基本表!S$124</f>
        <v>1.0014003485759764E-2</v>
      </c>
      <c r="T11" s="355">
        <f>+取引基本表!T11/取引基本表!T$124</f>
        <v>1.6607004465438979E-4</v>
      </c>
      <c r="U11" s="355">
        <f>+取引基本表!U11/取引基本表!U$124</f>
        <v>0</v>
      </c>
      <c r="V11" s="355">
        <f>+取引基本表!V11/取引基本表!V$124</f>
        <v>8.6139496605171118E-2</v>
      </c>
      <c r="W11" s="355">
        <f>+取引基本表!W11/取引基本表!W$124</f>
        <v>1.2844897858360299E-3</v>
      </c>
      <c r="X11" s="355">
        <f>+取引基本表!X11/取引基本表!X$124</f>
        <v>4.3804340611933363E-4</v>
      </c>
      <c r="Y11" s="355">
        <f>+取引基本表!Y11/取引基本表!Y$124</f>
        <v>4.3502460745254278E-3</v>
      </c>
      <c r="Z11" s="355">
        <f>+取引基本表!Z11/取引基本表!Z$124</f>
        <v>1.5818698347107437E-3</v>
      </c>
      <c r="AA11" s="355">
        <f>+取引基本表!AA11/取引基本表!AA$124</f>
        <v>1.4413010663680188E-2</v>
      </c>
      <c r="AB11" s="355">
        <f>+取引基本表!AB11/取引基本表!AB$124</f>
        <v>1.8267562097692999E-4</v>
      </c>
      <c r="AC11" s="355">
        <f>+取引基本表!AC11/取引基本表!AC$124</f>
        <v>3.7354144160122973E-4</v>
      </c>
      <c r="AD11" s="355">
        <f>+取引基本表!AD11/取引基本表!AD$124</f>
        <v>0.58970377207224811</v>
      </c>
      <c r="AE11" s="355">
        <f>+取引基本表!AE11/取引基本表!AE$124</f>
        <v>0.42685206070956722</v>
      </c>
      <c r="AF11" s="355">
        <f>+取引基本表!AF11/取引基本表!AF$124</f>
        <v>2.9955366503909175E-5</v>
      </c>
      <c r="AG11" s="355">
        <f>+取引基本表!AG11/取引基本表!AG$124</f>
        <v>2.2684646002591195E-4</v>
      </c>
      <c r="AH11" s="355">
        <f>+取引基本表!AH11/取引基本表!AH$124</f>
        <v>0</v>
      </c>
      <c r="AI11" s="355">
        <f>+取引基本表!AI11/取引基本表!AI$124</f>
        <v>2.3371079832080997E-3</v>
      </c>
      <c r="AJ11" s="355">
        <f>+取引基本表!AJ11/取引基本表!AJ$124</f>
        <v>2.8830994625763237E-3</v>
      </c>
      <c r="AK11" s="355">
        <f>+取引基本表!AK11/取引基本表!AK$124</f>
        <v>1.3099226905163897E-2</v>
      </c>
      <c r="AL11" s="355">
        <f>+取引基本表!AL11/取引基本表!AL$124</f>
        <v>6.5445538738668181E-3</v>
      </c>
      <c r="AM11" s="355">
        <f>+取引基本表!AM11/取引基本表!AM$124</f>
        <v>4.6964629222050851E-3</v>
      </c>
      <c r="AN11" s="355">
        <f>+取引基本表!AN11/取引基本表!AN$124</f>
        <v>2.707143425367836E-3</v>
      </c>
      <c r="AO11" s="355">
        <f>+取引基本表!AO11/取引基本表!AO$124</f>
        <v>7.4662986725435878E-4</v>
      </c>
      <c r="AP11" s="355">
        <f>+取引基本表!AP11/取引基本表!AP$124</f>
        <v>1.6362097901444073E-5</v>
      </c>
      <c r="AQ11" s="355">
        <f>+取引基本表!AQ11/取引基本表!AQ$124</f>
        <v>1.8910078560789698E-3</v>
      </c>
      <c r="AR11" s="355">
        <f>+取引基本表!AR11/取引基本表!AR$124</f>
        <v>6.8522067791612499E-4</v>
      </c>
      <c r="AS11" s="355">
        <f>+取引基本表!AS11/取引基本表!AS$124</f>
        <v>9.4566535781099028E-5</v>
      </c>
      <c r="AT11" s="355">
        <f>+取引基本表!AT11/取引基本表!AT$124</f>
        <v>2.6757220143019066E-4</v>
      </c>
      <c r="AU11" s="355">
        <f>+取引基本表!AU11/取引基本表!AU$124</f>
        <v>4.0046207162110128E-5</v>
      </c>
      <c r="AV11" s="355">
        <f>+取引基本表!AV11/取引基本表!AV$124</f>
        <v>5.0555733904950168E-6</v>
      </c>
      <c r="AW11" s="355">
        <f>+取引基本表!AW11/取引基本表!AW$124</f>
        <v>1.6776764181608472E-6</v>
      </c>
      <c r="AX11" s="355">
        <f>+取引基本表!AX11/取引基本表!AX$124</f>
        <v>7.3273621147464913E-5</v>
      </c>
      <c r="AY11" s="355">
        <f>+取引基本表!AY11/取引基本表!AY$124</f>
        <v>3.024117335752627E-4</v>
      </c>
      <c r="AZ11" s="355">
        <f>+取引基本表!AZ11/取引基本表!AZ$124</f>
        <v>5.6774883800737824E-5</v>
      </c>
      <c r="BA11" s="355">
        <f>+取引基本表!BA11/取引基本表!BA$124</f>
        <v>0</v>
      </c>
      <c r="BB11" s="355">
        <f>+取引基本表!BB11/取引基本表!BB$124</f>
        <v>0</v>
      </c>
      <c r="BC11" s="355">
        <f>+取引基本表!BC11/取引基本表!BC$124</f>
        <v>0</v>
      </c>
      <c r="BD11" s="355">
        <f>+取引基本表!BD11/取引基本表!BD$124</f>
        <v>0</v>
      </c>
      <c r="BE11" s="355">
        <f>+取引基本表!BE11/取引基本表!BE$124</f>
        <v>1.101427725689425E-4</v>
      </c>
      <c r="BF11" s="355">
        <f>+取引基本表!BF11/取引基本表!BF$124</f>
        <v>4.451974326948048E-5</v>
      </c>
      <c r="BG11" s="355">
        <f>+取引基本表!BG11/取引基本表!BG$124</f>
        <v>2.8723168969786097E-6</v>
      </c>
      <c r="BH11" s="355">
        <f>+取引基本表!BH11/取引基本表!BH$124</f>
        <v>1.7710216650594542E-4</v>
      </c>
      <c r="BI11" s="355">
        <f>+取引基本表!BI11/取引基本表!BI$124</f>
        <v>0</v>
      </c>
      <c r="BJ11" s="355">
        <f>+取引基本表!BJ11/取引基本表!BJ$124</f>
        <v>1.0269638943863368E-4</v>
      </c>
      <c r="BK11" s="355">
        <f>+取引基本表!BK11/取引基本表!BK$124</f>
        <v>2.0617919033431956E-6</v>
      </c>
      <c r="BL11" s="355">
        <f>+取引基本表!BL11/取引基本表!BL$124</f>
        <v>3.902807094002361E-5</v>
      </c>
      <c r="BM11" s="355">
        <f>+取引基本表!BM11/取引基本表!BM$124</f>
        <v>2.4141071644116712E-4</v>
      </c>
      <c r="BN11" s="355">
        <f>+取引基本表!BN11/取引基本表!BN$124</f>
        <v>9.6729011739032875E-7</v>
      </c>
      <c r="BO11" s="355">
        <f>+取引基本表!BO11/取引基本表!BO$124</f>
        <v>0</v>
      </c>
      <c r="BP11" s="355">
        <f>+取引基本表!BP11/取引基本表!BP$124</f>
        <v>0</v>
      </c>
      <c r="BQ11" s="355">
        <f>+取引基本表!BQ11/取引基本表!BQ$124</f>
        <v>1.0174872135773494E-5</v>
      </c>
      <c r="BR11" s="355">
        <f>+取引基本表!BR11/取引基本表!BR$124</f>
        <v>7.5242468855888103E-6</v>
      </c>
      <c r="BS11" s="355">
        <f>+取引基本表!BS11/取引基本表!BS$124</f>
        <v>0.31147475080191434</v>
      </c>
      <c r="BT11" s="355">
        <f>+取引基本表!BT11/取引基本表!BT$124</f>
        <v>0.43174606241215591</v>
      </c>
      <c r="BU11" s="355">
        <f>+取引基本表!BU11/取引基本表!BU$124</f>
        <v>0</v>
      </c>
      <c r="BV11" s="355">
        <f>+取引基本表!BV11/取引基本表!BV$124</f>
        <v>3.0964066201173539E-6</v>
      </c>
      <c r="BW11" s="355">
        <f>+取引基本表!BW11/取引基本表!BW$124</f>
        <v>1.6086551160633176E-6</v>
      </c>
      <c r="BX11" s="355">
        <f>+取引基本表!BX11/取引基本表!BX$124</f>
        <v>3.9083308808557054E-6</v>
      </c>
      <c r="BY11" s="355">
        <f>+取引基本表!BY11/取引基本表!BY$124</f>
        <v>1.133445657798021E-6</v>
      </c>
      <c r="BZ11" s="355">
        <f>+取引基本表!BZ11/取引基本表!BZ$124</f>
        <v>4.7825894613249925E-6</v>
      </c>
      <c r="CA11" s="355">
        <f>+取引基本表!CA11/取引基本表!CA$124</f>
        <v>0</v>
      </c>
      <c r="CB11" s="355">
        <f>+取引基本表!CB11/取引基本表!CB$124</f>
        <v>0</v>
      </c>
      <c r="CC11" s="355">
        <f>+取引基本表!CC11/取引基本表!CC$124</f>
        <v>2.1561862944958444E-5</v>
      </c>
      <c r="CD11" s="355">
        <f>+取引基本表!CD11/取引基本表!CD$124</f>
        <v>1.068130717837249E-6</v>
      </c>
      <c r="CE11" s="355">
        <f>+取引基本表!CE11/取引基本表!CE$124</f>
        <v>0</v>
      </c>
      <c r="CF11" s="355">
        <f>+取引基本表!CF11/取引基本表!CF$124</f>
        <v>0</v>
      </c>
      <c r="CG11" s="355">
        <f>+取引基本表!CG11/取引基本表!CG$124</f>
        <v>0</v>
      </c>
      <c r="CH11" s="355">
        <f>+取引基本表!CH11/取引基本表!CH$124</f>
        <v>7.021781566419032E-6</v>
      </c>
      <c r="CI11" s="355">
        <f>+取引基本表!CI11/取引基本表!CI$124</f>
        <v>1.6629008890283877E-5</v>
      </c>
      <c r="CJ11" s="355">
        <f>+取引基本表!CJ11/取引基本表!CJ$124</f>
        <v>0</v>
      </c>
      <c r="CK11" s="355">
        <f>+取引基本表!CK11/取引基本表!CK$124</f>
        <v>0</v>
      </c>
      <c r="CL11" s="355">
        <f>+取引基本表!CL11/取引基本表!CL$124</f>
        <v>0</v>
      </c>
      <c r="CM11" s="355">
        <f>+取引基本表!CM11/取引基本表!CM$124</f>
        <v>0</v>
      </c>
      <c r="CN11" s="355">
        <f>+取引基本表!CN11/取引基本表!CN$124</f>
        <v>0</v>
      </c>
      <c r="CO11" s="355">
        <f>+取引基本表!CO11/取引基本表!CO$124</f>
        <v>0</v>
      </c>
      <c r="CP11" s="355">
        <f>+取引基本表!CP11/取引基本表!CP$124</f>
        <v>0</v>
      </c>
      <c r="CQ11" s="355">
        <f>+取引基本表!CQ11/取引基本表!CQ$124</f>
        <v>5.7639545339266366E-6</v>
      </c>
      <c r="CR11" s="355">
        <f>+取引基本表!CR11/取引基本表!CR$124</f>
        <v>1.201906200768883E-4</v>
      </c>
      <c r="CS11" s="355">
        <f>+取引基本表!CS11/取引基本表!CS$124</f>
        <v>8.9170415201772376E-6</v>
      </c>
      <c r="CT11" s="355">
        <f>+取引基本表!CT11/取引基本表!CT$124</f>
        <v>0</v>
      </c>
      <c r="CU11" s="355">
        <f>+取引基本表!CU11/取引基本表!CU$124</f>
        <v>4.1295608418522735E-6</v>
      </c>
      <c r="CV11" s="355">
        <f>+取引基本表!CV11/取引基本表!CV$124</f>
        <v>1.4958447569572808E-5</v>
      </c>
      <c r="CW11" s="355">
        <f>+取引基本表!CW11/取引基本表!CW$124</f>
        <v>5.7834948695580931E-5</v>
      </c>
      <c r="CX11" s="355">
        <f>+取引基本表!CX11/取引基本表!CX$124</f>
        <v>5.6209829354711158E-5</v>
      </c>
      <c r="CY11" s="355">
        <f>+取引基本表!CY11/取引基本表!CY$124</f>
        <v>0</v>
      </c>
      <c r="CZ11" s="355">
        <f>+取引基本表!CZ11/取引基本表!CZ$124</f>
        <v>1.1665575935316716E-6</v>
      </c>
      <c r="DA11" s="355">
        <f>+取引基本表!DA11/取引基本表!DA$124</f>
        <v>3.7913441338617455E-7</v>
      </c>
      <c r="DB11" s="355">
        <f>+取引基本表!DB11/取引基本表!DB$124</f>
        <v>8.5851648351648358E-5</v>
      </c>
      <c r="DC11" s="355">
        <f>+取引基本表!DC11/取引基本表!DC$124</f>
        <v>7.3938684128026307E-7</v>
      </c>
      <c r="DD11" s="355">
        <f>+取引基本表!DD11/取引基本表!DD$124</f>
        <v>1.5797436810252759E-4</v>
      </c>
      <c r="DE11" s="355">
        <f>+取引基本表!DE11/取引基本表!DE$124</f>
        <v>9.0393437436442117E-6</v>
      </c>
      <c r="DF11" s="355">
        <f>+取引基本表!DF11/取引基本表!DF$124</f>
        <v>2.5248635942443208E-6</v>
      </c>
      <c r="DG11" s="355">
        <f>+取引基本表!DG11/取引基本表!DG$124</f>
        <v>0</v>
      </c>
      <c r="DH11" s="357">
        <f>+取引基本表!DH11/取引基本表!DH$124</f>
        <v>0</v>
      </c>
    </row>
    <row r="12" spans="1:112">
      <c r="A12" s="224">
        <v>7</v>
      </c>
      <c r="B12" s="263" t="s">
        <v>455</v>
      </c>
      <c r="C12" s="264" t="s">
        <v>456</v>
      </c>
      <c r="D12" s="354">
        <f>+取引基本表!D12/取引基本表!D$124</f>
        <v>0</v>
      </c>
      <c r="E12" s="355">
        <f>+取引基本表!E12/取引基本表!E$124</f>
        <v>0</v>
      </c>
      <c r="F12" s="355">
        <f>+取引基本表!F12/取引基本表!F$124</f>
        <v>0</v>
      </c>
      <c r="G12" s="355">
        <f>+取引基本表!G12/取引基本表!G$124</f>
        <v>3.6010082823190496E-4</v>
      </c>
      <c r="H12" s="355">
        <f>+取引基本表!H12/取引基本表!H$124</f>
        <v>0</v>
      </c>
      <c r="I12" s="356">
        <v>0</v>
      </c>
      <c r="J12" s="355">
        <f>+取引基本表!J12/取引基本表!J$124</f>
        <v>2.1850899742930593E-3</v>
      </c>
      <c r="K12" s="355">
        <f>+取引基本表!K12/取引基本表!K$124</f>
        <v>4.9204395674687595E-6</v>
      </c>
      <c r="L12" s="355">
        <f>+取引基本表!L12/取引基本表!L$124</f>
        <v>0</v>
      </c>
      <c r="M12" s="355">
        <f>+取引基本表!M12/取引基本表!M$124</f>
        <v>1.1563288599277634E-4</v>
      </c>
      <c r="N12" s="356">
        <v>0</v>
      </c>
      <c r="O12" s="355">
        <f>+取引基本表!O12/取引基本表!O$124</f>
        <v>0</v>
      </c>
      <c r="P12" s="355">
        <f>+取引基本表!P12/取引基本表!P$124</f>
        <v>0</v>
      </c>
      <c r="Q12" s="355">
        <f>+取引基本表!Q12/取引基本表!Q$124</f>
        <v>0</v>
      </c>
      <c r="R12" s="355">
        <f>+取引基本表!R12/取引基本表!R$124</f>
        <v>0</v>
      </c>
      <c r="S12" s="355">
        <f>+取引基本表!S12/取引基本表!S$124</f>
        <v>1.5313164284059197E-3</v>
      </c>
      <c r="T12" s="355">
        <f>+取引基本表!T12/取引基本表!T$124</f>
        <v>9.2261135919105438E-6</v>
      </c>
      <c r="U12" s="355">
        <f>+取引基本表!U12/取引基本表!U$124</f>
        <v>0</v>
      </c>
      <c r="V12" s="355">
        <f>+取引基本表!V12/取引基本表!V$124</f>
        <v>4.1149441053425695E-3</v>
      </c>
      <c r="W12" s="355">
        <f>+取引基本表!W12/取引基本表!W$124</f>
        <v>2.9160388311142951E-2</v>
      </c>
      <c r="X12" s="355">
        <f>+取引基本表!X12/取引基本表!X$124</f>
        <v>0</v>
      </c>
      <c r="Y12" s="355">
        <f>+取引基本表!Y12/取引基本表!Y$124</f>
        <v>2.6853370830403874E-4</v>
      </c>
      <c r="Z12" s="355">
        <f>+取引基本表!Z12/取引基本表!Z$124</f>
        <v>1.1299070247933885E-4</v>
      </c>
      <c r="AA12" s="355">
        <f>+取引基本表!AA12/取引基本表!AA$124</f>
        <v>0</v>
      </c>
      <c r="AB12" s="355">
        <f>+取引基本表!AB12/取引基本表!AB$124</f>
        <v>7.6916050937654736E-5</v>
      </c>
      <c r="AC12" s="355">
        <f>+取引基本表!AC12/取引基本表!AC$124</f>
        <v>7.255840951966333E-5</v>
      </c>
      <c r="AD12" s="355">
        <f>+取引基本表!AD12/取引基本表!AD$124</f>
        <v>-1.2025627724293116E-3</v>
      </c>
      <c r="AE12" s="355">
        <f>+取引基本表!AE12/取引基本表!AE$124</f>
        <v>2.6826281700125673E-2</v>
      </c>
      <c r="AF12" s="355">
        <f>+取引基本表!AF12/取引基本表!AF$124</f>
        <v>0</v>
      </c>
      <c r="AG12" s="355">
        <f>+取引基本表!AG12/取引基本表!AG$124</f>
        <v>1.8241261734042405E-4</v>
      </c>
      <c r="AH12" s="355">
        <f>+取引基本表!AH12/取引基本表!AH$124</f>
        <v>7.224911494834188E-5</v>
      </c>
      <c r="AI12" s="355">
        <f>+取引基本表!AI12/取引基本表!AI$124</f>
        <v>5.1037146788019898E-2</v>
      </c>
      <c r="AJ12" s="355">
        <f>+取引基本表!AJ12/取引基本表!AJ$124</f>
        <v>5.2653583840706578E-2</v>
      </c>
      <c r="AK12" s="355">
        <f>+取引基本表!AK12/取引基本表!AK$124</f>
        <v>4.1252633174602343E-2</v>
      </c>
      <c r="AL12" s="355">
        <f>+取引基本表!AL12/取引基本表!AL$124</f>
        <v>3.3295479020225949E-2</v>
      </c>
      <c r="AM12" s="355">
        <f>+取引基本表!AM12/取引基本表!AM$124</f>
        <v>0.10482232292948374</v>
      </c>
      <c r="AN12" s="355">
        <f>+取引基本表!AN12/取引基本表!AN$124</f>
        <v>0</v>
      </c>
      <c r="AO12" s="355">
        <f>+取引基本表!AO12/取引基本表!AO$124</f>
        <v>2.6260774641360203E-4</v>
      </c>
      <c r="AP12" s="355">
        <f>+取引基本表!AP12/取引基本表!AP$124</f>
        <v>0</v>
      </c>
      <c r="AQ12" s="355">
        <f>+取引基本表!AQ12/取引基本表!AQ$124</f>
        <v>4.7340907099675825E-2</v>
      </c>
      <c r="AR12" s="355">
        <f>+取引基本表!AR12/取引基本表!AR$124</f>
        <v>1.1895028883140556E-4</v>
      </c>
      <c r="AS12" s="355">
        <f>+取引基本表!AS12/取引基本表!AS$124</f>
        <v>6.578541619554715E-5</v>
      </c>
      <c r="AT12" s="355">
        <f>+取引基本表!AT12/取引基本表!AT$124</f>
        <v>2.8709463672767237E-5</v>
      </c>
      <c r="AU12" s="355">
        <f>+取引基本表!AU12/取引基本表!AU$124</f>
        <v>8.2146065973559243E-6</v>
      </c>
      <c r="AV12" s="355">
        <f>+取引基本表!AV12/取引基本表!AV$124</f>
        <v>4.7016832531603652E-5</v>
      </c>
      <c r="AW12" s="355">
        <f>+取引基本表!AW12/取引基本表!AW$124</f>
        <v>2.097095522701059E-5</v>
      </c>
      <c r="AX12" s="355">
        <f>+取引基本表!AX12/取引基本表!AX$124</f>
        <v>0</v>
      </c>
      <c r="AY12" s="355">
        <f>+取引基本表!AY12/取引基本表!AY$124</f>
        <v>0</v>
      </c>
      <c r="AZ12" s="355">
        <f>+取引基本表!AZ12/取引基本表!AZ$124</f>
        <v>0</v>
      </c>
      <c r="BA12" s="355">
        <f>+取引基本表!BA12/取引基本表!BA$124</f>
        <v>0</v>
      </c>
      <c r="BB12" s="355">
        <f>+取引基本表!BB12/取引基本表!BB$124</f>
        <v>0</v>
      </c>
      <c r="BC12" s="355">
        <f>+取引基本表!BC12/取引基本表!BC$124</f>
        <v>0</v>
      </c>
      <c r="BD12" s="355">
        <f>+取引基本表!BD12/取引基本表!BD$124</f>
        <v>0</v>
      </c>
      <c r="BE12" s="355">
        <f>+取引基本表!BE12/取引基本表!BE$124</f>
        <v>0</v>
      </c>
      <c r="BF12" s="355">
        <f>+取引基本表!BF12/取引基本表!BF$124</f>
        <v>0</v>
      </c>
      <c r="BG12" s="355">
        <f>+取引基本表!BG12/取引基本表!BG$124</f>
        <v>0</v>
      </c>
      <c r="BH12" s="355">
        <f>+取引基本表!BH12/取引基本表!BH$124</f>
        <v>0</v>
      </c>
      <c r="BI12" s="355">
        <f>+取引基本表!BI12/取引基本表!BI$124</f>
        <v>0</v>
      </c>
      <c r="BJ12" s="355">
        <f>+取引基本表!BJ12/取引基本表!BJ$124</f>
        <v>0</v>
      </c>
      <c r="BK12" s="355">
        <f>+取引基本表!BK12/取引基本表!BK$124</f>
        <v>0</v>
      </c>
      <c r="BL12" s="355">
        <f>+取引基本表!BL12/取引基本表!BL$124</f>
        <v>1.2976833587557851E-3</v>
      </c>
      <c r="BM12" s="355">
        <f>+取引基本表!BM12/取引基本表!BM$124</f>
        <v>0</v>
      </c>
      <c r="BN12" s="355">
        <f>+取引基本表!BN12/取引基本表!BN$124</f>
        <v>1.8997577905546055E-3</v>
      </c>
      <c r="BO12" s="355">
        <f>+取引基本表!BO12/取引基本表!BO$124</f>
        <v>2.5495004660075942E-3</v>
      </c>
      <c r="BP12" s="355">
        <f>+取引基本表!BP12/取引基本表!BP$124</f>
        <v>2.6318501722665568E-4</v>
      </c>
      <c r="BQ12" s="355">
        <f>+取引基本表!BQ12/取引基本表!BQ$124</f>
        <v>1.5109685121623638E-2</v>
      </c>
      <c r="BR12" s="355">
        <f>+取引基本表!BR12/取引基本表!BR$124</f>
        <v>1.5487408172836966E-2</v>
      </c>
      <c r="BS12" s="355">
        <f>+取引基本表!BS12/取引基本表!BS$124</f>
        <v>-1.1671282226517542E-5</v>
      </c>
      <c r="BT12" s="355">
        <f>+取引基本表!BT12/取引基本表!BT$124</f>
        <v>0</v>
      </c>
      <c r="BU12" s="355">
        <f>+取引基本表!BU12/取引基本表!BU$124</f>
        <v>0</v>
      </c>
      <c r="BV12" s="355">
        <f>+取引基本表!BV12/取引基本表!BV$124</f>
        <v>0</v>
      </c>
      <c r="BW12" s="355">
        <f>+取引基本表!BW12/取引基本表!BW$124</f>
        <v>0</v>
      </c>
      <c r="BX12" s="355">
        <f>+取引基本表!BX12/取引基本表!BX$124</f>
        <v>0</v>
      </c>
      <c r="BY12" s="355">
        <f>+取引基本表!BY12/取引基本表!BY$124</f>
        <v>0</v>
      </c>
      <c r="BZ12" s="355">
        <f>+取引基本表!BZ12/取引基本表!BZ$124</f>
        <v>0</v>
      </c>
      <c r="CA12" s="355">
        <f>+取引基本表!CA12/取引基本表!CA$124</f>
        <v>0</v>
      </c>
      <c r="CB12" s="355">
        <f>+取引基本表!CB12/取引基本表!CB$124</f>
        <v>0</v>
      </c>
      <c r="CC12" s="355">
        <f>+取引基本表!CC12/取引基本表!CC$124</f>
        <v>0</v>
      </c>
      <c r="CD12" s="355">
        <f>+取引基本表!CD12/取引基本表!CD$124</f>
        <v>0</v>
      </c>
      <c r="CE12" s="355">
        <f>+取引基本表!CE12/取引基本表!CE$124</f>
        <v>0</v>
      </c>
      <c r="CF12" s="355">
        <f>+取引基本表!CF12/取引基本表!CF$124</f>
        <v>0</v>
      </c>
      <c r="CG12" s="355">
        <f>+取引基本表!CG12/取引基本表!CG$124</f>
        <v>0</v>
      </c>
      <c r="CH12" s="355">
        <f>+取引基本表!CH12/取引基本表!CH$124</f>
        <v>0</v>
      </c>
      <c r="CI12" s="355">
        <f>+取引基本表!CI12/取引基本表!CI$124</f>
        <v>0</v>
      </c>
      <c r="CJ12" s="355">
        <f>+取引基本表!CJ12/取引基本表!CJ$124</f>
        <v>0</v>
      </c>
      <c r="CK12" s="355">
        <f>+取引基本表!CK12/取引基本表!CK$124</f>
        <v>0</v>
      </c>
      <c r="CL12" s="355">
        <f>+取引基本表!CL12/取引基本表!CL$124</f>
        <v>0</v>
      </c>
      <c r="CM12" s="355">
        <f>+取引基本表!CM12/取引基本表!CM$124</f>
        <v>0</v>
      </c>
      <c r="CN12" s="355">
        <f>+取引基本表!CN12/取引基本表!CN$124</f>
        <v>0</v>
      </c>
      <c r="CO12" s="355">
        <f>+取引基本表!CO12/取引基本表!CO$124</f>
        <v>0</v>
      </c>
      <c r="CP12" s="355">
        <f>+取引基本表!CP12/取引基本表!CP$124</f>
        <v>6.5840490438497664E-6</v>
      </c>
      <c r="CQ12" s="355">
        <f>+取引基本表!CQ12/取引基本表!CQ$124</f>
        <v>0</v>
      </c>
      <c r="CR12" s="355">
        <f>+取引基本表!CR12/取引基本表!CR$124</f>
        <v>0</v>
      </c>
      <c r="CS12" s="355">
        <f>+取引基本表!CS12/取引基本表!CS$124</f>
        <v>0</v>
      </c>
      <c r="CT12" s="355">
        <f>+取引基本表!CT12/取引基本表!CT$124</f>
        <v>0</v>
      </c>
      <c r="CU12" s="355">
        <f>+取引基本表!CU12/取引基本表!CU$124</f>
        <v>0</v>
      </c>
      <c r="CV12" s="355">
        <f>+取引基本表!CV12/取引基本表!CV$124</f>
        <v>0</v>
      </c>
      <c r="CW12" s="355">
        <f>+取引基本表!CW12/取引基本表!CW$124</f>
        <v>0</v>
      </c>
      <c r="CX12" s="355">
        <f>+取引基本表!CX12/取引基本表!CX$124</f>
        <v>0</v>
      </c>
      <c r="CY12" s="355">
        <f>+取引基本表!CY12/取引基本表!CY$124</f>
        <v>0</v>
      </c>
      <c r="CZ12" s="355">
        <f>+取引基本表!CZ12/取引基本表!CZ$124</f>
        <v>0</v>
      </c>
      <c r="DA12" s="355">
        <f>+取引基本表!DA12/取引基本表!DA$124</f>
        <v>0</v>
      </c>
      <c r="DB12" s="355">
        <f>+取引基本表!DB12/取引基本表!DB$124</f>
        <v>-4.905808477237049E-5</v>
      </c>
      <c r="DC12" s="355">
        <f>+取引基本表!DC12/取引基本表!DC$124</f>
        <v>-2.883608680993026E-5</v>
      </c>
      <c r="DD12" s="355">
        <f>+取引基本表!DD12/取引基本表!DD$124</f>
        <v>0</v>
      </c>
      <c r="DE12" s="355">
        <f>+取引基本表!DE12/取引基本表!DE$124</f>
        <v>3.1637703102754738E-5</v>
      </c>
      <c r="DF12" s="355">
        <f>+取引基本表!DF12/取引基本表!DF$124</f>
        <v>9.8469680175528512E-5</v>
      </c>
      <c r="DG12" s="355">
        <f>+取引基本表!DG12/取引基本表!DG$124</f>
        <v>0</v>
      </c>
      <c r="DH12" s="357">
        <f>+取引基本表!DH12/取引基本表!DH$124</f>
        <v>2.2159819524617379E-4</v>
      </c>
    </row>
    <row r="13" spans="1:112">
      <c r="A13" s="224">
        <v>8</v>
      </c>
      <c r="B13" s="263" t="s">
        <v>457</v>
      </c>
      <c r="C13" s="264" t="s">
        <v>458</v>
      </c>
      <c r="D13" s="354">
        <f>+取引基本表!D13/取引基本表!D$124</f>
        <v>0</v>
      </c>
      <c r="E13" s="355">
        <f>+取引基本表!E13/取引基本表!E$124</f>
        <v>1.4699155256015371E-2</v>
      </c>
      <c r="F13" s="355">
        <f>+取引基本表!F13/取引基本表!F$124</f>
        <v>0</v>
      </c>
      <c r="G13" s="355">
        <f>+取引基本表!G13/取引基本表!G$124</f>
        <v>1.1523226503420959E-2</v>
      </c>
      <c r="H13" s="355">
        <f>+取引基本表!H13/取引基本表!H$124</f>
        <v>1.9732994278448823E-2</v>
      </c>
      <c r="I13" s="356">
        <v>0</v>
      </c>
      <c r="J13" s="355">
        <f>+取引基本表!J13/取引基本表!J$124</f>
        <v>0</v>
      </c>
      <c r="K13" s="355">
        <f>+取引基本表!K13/取引基本表!K$124</f>
        <v>0.24246573067604996</v>
      </c>
      <c r="L13" s="355">
        <f>+取引基本表!L13/取引基本表!L$124</f>
        <v>5.7344723697221343E-2</v>
      </c>
      <c r="M13" s="355">
        <f>+取引基本表!M13/取引基本表!M$124</f>
        <v>0.26575838168375088</v>
      </c>
      <c r="N13" s="356">
        <v>0</v>
      </c>
      <c r="O13" s="355">
        <f>+取引基本表!O13/取引基本表!O$124</f>
        <v>3.6823822558273701E-4</v>
      </c>
      <c r="P13" s="355">
        <f>+取引基本表!P13/取引基本表!P$124</f>
        <v>5.2957566805425004E-3</v>
      </c>
      <c r="Q13" s="355">
        <f>+取引基本表!Q13/取引基本表!Q$124</f>
        <v>1.0602970304319974E-3</v>
      </c>
      <c r="R13" s="355">
        <f>+取引基本表!R13/取引基本表!R$124</f>
        <v>0</v>
      </c>
      <c r="S13" s="355">
        <f>+取引基本表!S13/取引基本表!S$124</f>
        <v>4.4881675582555082E-3</v>
      </c>
      <c r="T13" s="355">
        <f>+取引基本表!T13/取引基本表!T$124</f>
        <v>4.1517511163597448E-5</v>
      </c>
      <c r="U13" s="355">
        <f>+取引基本表!U13/取引基本表!U$124</f>
        <v>0</v>
      </c>
      <c r="V13" s="355">
        <f>+取引基本表!V13/取引基本表!V$124</f>
        <v>1.3716480351141897E-4</v>
      </c>
      <c r="W13" s="355">
        <f>+取引基本表!W13/取引基本表!W$124</f>
        <v>1.8526294988019664E-4</v>
      </c>
      <c r="X13" s="355">
        <f>+取引基本表!X13/取引基本表!X$124</f>
        <v>0</v>
      </c>
      <c r="Y13" s="355">
        <f>+取引基本表!Y13/取引基本表!Y$124</f>
        <v>7.28458714162956E-3</v>
      </c>
      <c r="Z13" s="355">
        <f>+取引基本表!Z13/取引基本表!Z$124</f>
        <v>2.0176911157024794E-4</v>
      </c>
      <c r="AA13" s="355">
        <f>+取引基本表!AA13/取引基本表!AA$124</f>
        <v>0</v>
      </c>
      <c r="AB13" s="355">
        <f>+取引基本表!AB13/取引基本表!AB$124</f>
        <v>1.0181762242872046E-2</v>
      </c>
      <c r="AC13" s="355">
        <f>+取引基本表!AC13/取引基本表!AC$124</f>
        <v>1.4205324174849644E-2</v>
      </c>
      <c r="AD13" s="355">
        <f>+取引基本表!AD13/取引基本表!AD$124</f>
        <v>4.4913642294278673E-6</v>
      </c>
      <c r="AE13" s="355">
        <f>+取引基本表!AE13/取引基本表!AE$124</f>
        <v>0</v>
      </c>
      <c r="AF13" s="355">
        <f>+取引基本表!AF13/取引基本表!AF$124</f>
        <v>2.0202456479380605E-5</v>
      </c>
      <c r="AG13" s="355">
        <f>+取引基本表!AG13/取引基本表!AG$124</f>
        <v>2.3386232992362056E-6</v>
      </c>
      <c r="AH13" s="355">
        <f>+取引基本表!AH13/取引基本表!AH$124</f>
        <v>8.27974857307998E-2</v>
      </c>
      <c r="AI13" s="355">
        <f>+取引基本表!AI13/取引基本表!AI$124</f>
        <v>2.6457826224997355E-5</v>
      </c>
      <c r="AJ13" s="355">
        <f>+取引基本表!AJ13/取引基本表!AJ$124</f>
        <v>0</v>
      </c>
      <c r="AK13" s="355">
        <f>+取引基本表!AK13/取引基本表!AK$124</f>
        <v>8.5202473485303883E-4</v>
      </c>
      <c r="AL13" s="355">
        <f>+取引基本表!AL13/取引基本表!AL$124</f>
        <v>1.1013647132535782E-3</v>
      </c>
      <c r="AM13" s="355">
        <f>+取引基本表!AM13/取引基本表!AM$124</f>
        <v>0</v>
      </c>
      <c r="AN13" s="355">
        <f>+取引基本表!AN13/取引基本表!AN$124</f>
        <v>0</v>
      </c>
      <c r="AO13" s="355">
        <f>+取引基本表!AO13/取引基本表!AO$124</f>
        <v>1.5447514494917769E-5</v>
      </c>
      <c r="AP13" s="355">
        <f>+取引基本表!AP13/取引基本表!AP$124</f>
        <v>0</v>
      </c>
      <c r="AQ13" s="355">
        <f>+取引基本表!AQ13/取引基本表!AQ$124</f>
        <v>0</v>
      </c>
      <c r="AR13" s="355">
        <f>+取引基本表!AR13/取引基本表!AR$124</f>
        <v>0</v>
      </c>
      <c r="AS13" s="355">
        <f>+取引基本表!AS13/取引基本表!AS$124</f>
        <v>0</v>
      </c>
      <c r="AT13" s="355">
        <f>+取引基本表!AT13/取引基本表!AT$124</f>
        <v>0</v>
      </c>
      <c r="AU13" s="355">
        <f>+取引基本表!AU13/取引基本表!AU$124</f>
        <v>0</v>
      </c>
      <c r="AV13" s="355">
        <f>+取引基本表!AV13/取引基本表!AV$124</f>
        <v>0</v>
      </c>
      <c r="AW13" s="355">
        <f>+取引基本表!AW13/取引基本表!AW$124</f>
        <v>0</v>
      </c>
      <c r="AX13" s="355">
        <f>+取引基本表!AX13/取引基本表!AX$124</f>
        <v>0</v>
      </c>
      <c r="AY13" s="355">
        <f>+取引基本表!AY13/取引基本表!AY$124</f>
        <v>0</v>
      </c>
      <c r="AZ13" s="355">
        <f>+取引基本表!AZ13/取引基本表!AZ$124</f>
        <v>0</v>
      </c>
      <c r="BA13" s="355">
        <f>+取引基本表!BA13/取引基本表!BA$124</f>
        <v>0</v>
      </c>
      <c r="BB13" s="355">
        <f>+取引基本表!BB13/取引基本表!BB$124</f>
        <v>0</v>
      </c>
      <c r="BC13" s="355">
        <f>+取引基本表!BC13/取引基本表!BC$124</f>
        <v>0</v>
      </c>
      <c r="BD13" s="355">
        <f>+取引基本表!BD13/取引基本表!BD$124</f>
        <v>0</v>
      </c>
      <c r="BE13" s="355">
        <f>+取引基本表!BE13/取引基本表!BE$124</f>
        <v>0</v>
      </c>
      <c r="BF13" s="355">
        <f>+取引基本表!BF13/取引基本表!BF$124</f>
        <v>0</v>
      </c>
      <c r="BG13" s="355">
        <f>+取引基本表!BG13/取引基本表!BG$124</f>
        <v>0</v>
      </c>
      <c r="BH13" s="355">
        <f>+取引基本表!BH13/取引基本表!BH$124</f>
        <v>0</v>
      </c>
      <c r="BI13" s="355">
        <f>+取引基本表!BI13/取引基本表!BI$124</f>
        <v>0</v>
      </c>
      <c r="BJ13" s="355">
        <f>+取引基本表!BJ13/取引基本表!BJ$124</f>
        <v>0</v>
      </c>
      <c r="BK13" s="355">
        <f>+取引基本表!BK13/取引基本表!BK$124</f>
        <v>0</v>
      </c>
      <c r="BL13" s="355">
        <f>+取引基本表!BL13/取引基本表!BL$124</f>
        <v>4.0946951094574776E-3</v>
      </c>
      <c r="BM13" s="355">
        <f>+取引基本表!BM13/取引基本表!BM$124</f>
        <v>0</v>
      </c>
      <c r="BN13" s="355">
        <f>+取引基本表!BN13/取引基本表!BN$124</f>
        <v>0</v>
      </c>
      <c r="BO13" s="355">
        <f>+取引基本表!BO13/取引基本表!BO$124</f>
        <v>0</v>
      </c>
      <c r="BP13" s="355">
        <f>+取引基本表!BP13/取引基本表!BP$124</f>
        <v>0</v>
      </c>
      <c r="BQ13" s="355">
        <f>+取引基本表!BQ13/取引基本表!BQ$124</f>
        <v>0</v>
      </c>
      <c r="BR13" s="355">
        <f>+取引基本表!BR13/取引基本表!BR$124</f>
        <v>0</v>
      </c>
      <c r="BS13" s="355">
        <f>+取引基本表!BS13/取引基本表!BS$124</f>
        <v>0</v>
      </c>
      <c r="BT13" s="355">
        <f>+取引基本表!BT13/取引基本表!BT$124</f>
        <v>0</v>
      </c>
      <c r="BU13" s="355">
        <f>+取引基本表!BU13/取引基本表!BU$124</f>
        <v>0</v>
      </c>
      <c r="BV13" s="355">
        <f>+取引基本表!BV13/取引基本表!BV$124</f>
        <v>0</v>
      </c>
      <c r="BW13" s="355">
        <f>+取引基本表!BW13/取引基本表!BW$124</f>
        <v>0</v>
      </c>
      <c r="BX13" s="355">
        <f>+取引基本表!BX13/取引基本表!BX$124</f>
        <v>0</v>
      </c>
      <c r="BY13" s="355">
        <f>+取引基本表!BY13/取引基本表!BY$124</f>
        <v>0</v>
      </c>
      <c r="BZ13" s="355">
        <f>+取引基本表!BZ13/取引基本表!BZ$124</f>
        <v>0</v>
      </c>
      <c r="CA13" s="355">
        <f>+取引基本表!CA13/取引基本表!CA$124</f>
        <v>0</v>
      </c>
      <c r="CB13" s="355">
        <f>+取引基本表!CB13/取引基本表!CB$124</f>
        <v>0</v>
      </c>
      <c r="CC13" s="355">
        <f>+取引基本表!CC13/取引基本表!CC$124</f>
        <v>0</v>
      </c>
      <c r="CD13" s="355">
        <f>+取引基本表!CD13/取引基本表!CD$124</f>
        <v>0</v>
      </c>
      <c r="CE13" s="355">
        <f>+取引基本表!CE13/取引基本表!CE$124</f>
        <v>0</v>
      </c>
      <c r="CF13" s="355">
        <f>+取引基本表!CF13/取引基本表!CF$124</f>
        <v>0</v>
      </c>
      <c r="CG13" s="355">
        <f>+取引基本表!CG13/取引基本表!CG$124</f>
        <v>0</v>
      </c>
      <c r="CH13" s="355">
        <f>+取引基本表!CH13/取引基本表!CH$124</f>
        <v>0</v>
      </c>
      <c r="CI13" s="355">
        <f>+取引基本表!CI13/取引基本表!CI$124</f>
        <v>4.9471301448594535E-4</v>
      </c>
      <c r="CJ13" s="355">
        <f>+取引基本表!CJ13/取引基本表!CJ$124</f>
        <v>0</v>
      </c>
      <c r="CK13" s="355">
        <f>+取引基本表!CK13/取引基本表!CK$124</f>
        <v>0</v>
      </c>
      <c r="CL13" s="355">
        <f>+取引基本表!CL13/取引基本表!CL$124</f>
        <v>0</v>
      </c>
      <c r="CM13" s="355">
        <f>+取引基本表!CM13/取引基本表!CM$124</f>
        <v>0</v>
      </c>
      <c r="CN13" s="355">
        <f>+取引基本表!CN13/取引基本表!CN$124</f>
        <v>0</v>
      </c>
      <c r="CO13" s="355">
        <f>+取引基本表!CO13/取引基本表!CO$124</f>
        <v>0</v>
      </c>
      <c r="CP13" s="355">
        <f>+取引基本表!CP13/取引基本表!CP$124</f>
        <v>2.2824703352012523E-4</v>
      </c>
      <c r="CQ13" s="355">
        <f>+取引基本表!CQ13/取引基本表!CQ$124</f>
        <v>7.9405678648006833E-3</v>
      </c>
      <c r="CR13" s="355">
        <f>+取引基本表!CR13/取引基本表!CR$124</f>
        <v>0</v>
      </c>
      <c r="CS13" s="355">
        <f>+取引基本表!CS13/取引基本表!CS$124</f>
        <v>3.5943783727696251E-3</v>
      </c>
      <c r="CT13" s="355">
        <f>+取引基本表!CT13/取引基本表!CT$124</f>
        <v>0</v>
      </c>
      <c r="CU13" s="355">
        <f>+取引基本表!CU13/取引基本表!CU$124</f>
        <v>1.3813381015995854E-2</v>
      </c>
      <c r="CV13" s="355">
        <f>+取引基本表!CV13/取引基本表!CV$124</f>
        <v>2.1708981265612881E-2</v>
      </c>
      <c r="CW13" s="355">
        <f>+取引基本表!CW13/取引基本表!CW$124</f>
        <v>1.4651520336213834E-3</v>
      </c>
      <c r="CX13" s="355">
        <f>+取引基本表!CX13/取引基本表!CX$124</f>
        <v>0</v>
      </c>
      <c r="CY13" s="355">
        <f>+取引基本表!CY13/取引基本表!CY$124</f>
        <v>0</v>
      </c>
      <c r="CZ13" s="355">
        <f>+取引基本表!CZ13/取引基本表!CZ$124</f>
        <v>0</v>
      </c>
      <c r="DA13" s="355">
        <f>+取引基本表!DA13/取引基本表!DA$124</f>
        <v>0</v>
      </c>
      <c r="DB13" s="355">
        <f>+取引基本表!DB13/取引基本表!DB$124</f>
        <v>4.8684016875981159E-2</v>
      </c>
      <c r="DC13" s="355">
        <f>+取引基本表!DC13/取引基本表!DC$124</f>
        <v>0.16857650287769357</v>
      </c>
      <c r="DD13" s="355">
        <f>+取引基本表!DD13/取引基本表!DD$124</f>
        <v>0</v>
      </c>
      <c r="DE13" s="355">
        <f>+取引基本表!DE13/取引基本表!DE$124</f>
        <v>2.7118031230932635E-5</v>
      </c>
      <c r="DF13" s="355">
        <f>+取引基本表!DF13/取引基本表!DF$124</f>
        <v>7.1579882896826499E-3</v>
      </c>
      <c r="DG13" s="355">
        <f>+取引基本表!DG13/取引基本表!DG$124</f>
        <v>0</v>
      </c>
      <c r="DH13" s="357">
        <f>+取引基本表!DH13/取引基本表!DH$124</f>
        <v>0</v>
      </c>
    </row>
    <row r="14" spans="1:112">
      <c r="A14" s="224">
        <v>9</v>
      </c>
      <c r="B14" s="263" t="s">
        <v>459</v>
      </c>
      <c r="C14" s="264" t="s">
        <v>79</v>
      </c>
      <c r="D14" s="354">
        <f>+取引基本表!D14/取引基本表!D$124</f>
        <v>0</v>
      </c>
      <c r="E14" s="355">
        <f>+取引基本表!E14/取引基本表!E$124</f>
        <v>1.7281164547182663E-4</v>
      </c>
      <c r="F14" s="355">
        <f>+取引基本表!F14/取引基本表!F$124</f>
        <v>5.0695799852982182E-5</v>
      </c>
      <c r="G14" s="355">
        <f>+取引基本表!G14/取引基本表!G$124</f>
        <v>0</v>
      </c>
      <c r="H14" s="355">
        <f>+取引基本表!H14/取引基本表!H$124</f>
        <v>9.4087730451366813E-3</v>
      </c>
      <c r="I14" s="356">
        <v>0</v>
      </c>
      <c r="J14" s="355">
        <f>+取引基本表!J14/取引基本表!J$124</f>
        <v>0</v>
      </c>
      <c r="K14" s="355">
        <f>+取引基本表!K14/取引基本表!K$124</f>
        <v>1.7959604421260973E-3</v>
      </c>
      <c r="L14" s="355">
        <f>+取引基本表!L14/取引基本表!L$124</f>
        <v>3.6804090526993447E-2</v>
      </c>
      <c r="M14" s="355">
        <f>+取引基本表!M14/取引基本表!M$124</f>
        <v>0</v>
      </c>
      <c r="N14" s="356">
        <v>0</v>
      </c>
      <c r="O14" s="355">
        <f>+取引基本表!O14/取引基本表!O$124</f>
        <v>0</v>
      </c>
      <c r="P14" s="355">
        <f>+取引基本表!P14/取引基本表!P$124</f>
        <v>0</v>
      </c>
      <c r="Q14" s="355">
        <f>+取引基本表!Q14/取引基本表!Q$124</f>
        <v>0</v>
      </c>
      <c r="R14" s="355">
        <f>+取引基本表!R14/取引基本表!R$124</f>
        <v>0</v>
      </c>
      <c r="S14" s="355">
        <f>+取引基本表!S14/取引基本表!S$124</f>
        <v>0</v>
      </c>
      <c r="T14" s="355">
        <f>+取引基本表!T14/取引基本表!T$124</f>
        <v>0</v>
      </c>
      <c r="U14" s="355">
        <f>+取引基本表!U14/取引基本表!U$124</f>
        <v>0</v>
      </c>
      <c r="V14" s="355">
        <f>+取引基本表!V14/取引基本表!V$124</f>
        <v>0</v>
      </c>
      <c r="W14" s="355">
        <f>+取引基本表!W14/取引基本表!W$124</f>
        <v>0</v>
      </c>
      <c r="X14" s="355">
        <f>+取引基本表!X14/取引基本表!X$124</f>
        <v>0</v>
      </c>
      <c r="Y14" s="355">
        <f>+取引基本表!Y14/取引基本表!Y$124</f>
        <v>4.8824310600734315E-6</v>
      </c>
      <c r="Z14" s="355">
        <f>+取引基本表!Z14/取引基本表!Z$124</f>
        <v>0</v>
      </c>
      <c r="AA14" s="355">
        <f>+取引基本表!AA14/取引基本表!AA$124</f>
        <v>0</v>
      </c>
      <c r="AB14" s="355">
        <f>+取引基本表!AB14/取引基本表!AB$124</f>
        <v>5.2879785019637633E-5</v>
      </c>
      <c r="AC14" s="355">
        <f>+取引基本表!AC14/取引基本表!AC$124</f>
        <v>2.6873485007282716E-6</v>
      </c>
      <c r="AD14" s="355">
        <f>+取引基本表!AD14/取引基本表!AD$124</f>
        <v>0</v>
      </c>
      <c r="AE14" s="355">
        <f>+取引基本表!AE14/取引基本表!AE$124</f>
        <v>0</v>
      </c>
      <c r="AF14" s="355">
        <f>+取引基本表!AF14/取引基本表!AF$124</f>
        <v>0</v>
      </c>
      <c r="AG14" s="355">
        <f>+取引基本表!AG14/取引基本表!AG$124</f>
        <v>0</v>
      </c>
      <c r="AH14" s="355">
        <f>+取引基本表!AH14/取引基本表!AH$124</f>
        <v>0</v>
      </c>
      <c r="AI14" s="355">
        <f>+取引基本表!AI14/取引基本表!AI$124</f>
        <v>0</v>
      </c>
      <c r="AJ14" s="355">
        <f>+取引基本表!AJ14/取引基本表!AJ$124</f>
        <v>0</v>
      </c>
      <c r="AK14" s="355">
        <f>+取引基本表!AK14/取引基本表!AK$124</f>
        <v>0</v>
      </c>
      <c r="AL14" s="355">
        <f>+取引基本表!AL14/取引基本表!AL$124</f>
        <v>0</v>
      </c>
      <c r="AM14" s="355">
        <f>+取引基本表!AM14/取引基本表!AM$124</f>
        <v>0</v>
      </c>
      <c r="AN14" s="355">
        <f>+取引基本表!AN14/取引基本表!AN$124</f>
        <v>0</v>
      </c>
      <c r="AO14" s="355">
        <f>+取引基本表!AO14/取引基本表!AO$124</f>
        <v>0</v>
      </c>
      <c r="AP14" s="355">
        <f>+取引基本表!AP14/取引基本表!AP$124</f>
        <v>0</v>
      </c>
      <c r="AQ14" s="355">
        <f>+取引基本表!AQ14/取引基本表!AQ$124</f>
        <v>0</v>
      </c>
      <c r="AR14" s="355">
        <f>+取引基本表!AR14/取引基本表!AR$124</f>
        <v>0</v>
      </c>
      <c r="AS14" s="355">
        <f>+取引基本表!AS14/取引基本表!AS$124</f>
        <v>0</v>
      </c>
      <c r="AT14" s="355">
        <f>+取引基本表!AT14/取引基本表!AT$124</f>
        <v>0</v>
      </c>
      <c r="AU14" s="355">
        <f>+取引基本表!AU14/取引基本表!AU$124</f>
        <v>0</v>
      </c>
      <c r="AV14" s="355">
        <f>+取引基本表!AV14/取引基本表!AV$124</f>
        <v>0</v>
      </c>
      <c r="AW14" s="355">
        <f>+取引基本表!AW14/取引基本表!AW$124</f>
        <v>0</v>
      </c>
      <c r="AX14" s="355">
        <f>+取引基本表!AX14/取引基本表!AX$124</f>
        <v>0</v>
      </c>
      <c r="AY14" s="355">
        <f>+取引基本表!AY14/取引基本表!AY$124</f>
        <v>0</v>
      </c>
      <c r="AZ14" s="355">
        <f>+取引基本表!AZ14/取引基本表!AZ$124</f>
        <v>0</v>
      </c>
      <c r="BA14" s="355">
        <f>+取引基本表!BA14/取引基本表!BA$124</f>
        <v>0</v>
      </c>
      <c r="BB14" s="355">
        <f>+取引基本表!BB14/取引基本表!BB$124</f>
        <v>0</v>
      </c>
      <c r="BC14" s="355">
        <f>+取引基本表!BC14/取引基本表!BC$124</f>
        <v>0</v>
      </c>
      <c r="BD14" s="355">
        <f>+取引基本表!BD14/取引基本表!BD$124</f>
        <v>0</v>
      </c>
      <c r="BE14" s="355">
        <f>+取引基本表!BE14/取引基本表!BE$124</f>
        <v>0</v>
      </c>
      <c r="BF14" s="355">
        <f>+取引基本表!BF14/取引基本表!BF$124</f>
        <v>0</v>
      </c>
      <c r="BG14" s="355">
        <f>+取引基本表!BG14/取引基本表!BG$124</f>
        <v>0</v>
      </c>
      <c r="BH14" s="355">
        <f>+取引基本表!BH14/取引基本表!BH$124</f>
        <v>0</v>
      </c>
      <c r="BI14" s="355">
        <f>+取引基本表!BI14/取引基本表!BI$124</f>
        <v>0</v>
      </c>
      <c r="BJ14" s="355">
        <f>+取引基本表!BJ14/取引基本表!BJ$124</f>
        <v>0</v>
      </c>
      <c r="BK14" s="355">
        <f>+取引基本表!BK14/取引基本表!BK$124</f>
        <v>0</v>
      </c>
      <c r="BL14" s="355">
        <f>+取引基本表!BL14/取引基本表!BL$124</f>
        <v>0</v>
      </c>
      <c r="BM14" s="355">
        <f>+取引基本表!BM14/取引基本表!BM$124</f>
        <v>0</v>
      </c>
      <c r="BN14" s="355">
        <f>+取引基本表!BN14/取引基本表!BN$124</f>
        <v>0</v>
      </c>
      <c r="BO14" s="355">
        <f>+取引基本表!BO14/取引基本表!BO$124</f>
        <v>0</v>
      </c>
      <c r="BP14" s="355">
        <f>+取引基本表!BP14/取引基本表!BP$124</f>
        <v>0</v>
      </c>
      <c r="BQ14" s="355">
        <f>+取引基本表!BQ14/取引基本表!BQ$124</f>
        <v>0</v>
      </c>
      <c r="BR14" s="355">
        <f>+取引基本表!BR14/取引基本表!BR$124</f>
        <v>0</v>
      </c>
      <c r="BS14" s="355">
        <f>+取引基本表!BS14/取引基本表!BS$124</f>
        <v>0</v>
      </c>
      <c r="BT14" s="355">
        <f>+取引基本表!BT14/取引基本表!BT$124</f>
        <v>0</v>
      </c>
      <c r="BU14" s="355">
        <f>+取引基本表!BU14/取引基本表!BU$124</f>
        <v>0</v>
      </c>
      <c r="BV14" s="355">
        <f>+取引基本表!BV14/取引基本表!BV$124</f>
        <v>0</v>
      </c>
      <c r="BW14" s="355">
        <f>+取引基本表!BW14/取引基本表!BW$124</f>
        <v>1.3581645337048867E-4</v>
      </c>
      <c r="BX14" s="355">
        <f>+取引基本表!BX14/取引基本表!BX$124</f>
        <v>5.7061630860493302E-5</v>
      </c>
      <c r="BY14" s="355">
        <f>+取引基本表!BY14/取引基本表!BY$124</f>
        <v>0</v>
      </c>
      <c r="BZ14" s="355">
        <f>+取引基本表!BZ14/取引基本表!BZ$124</f>
        <v>0</v>
      </c>
      <c r="CA14" s="355">
        <f>+取引基本表!CA14/取引基本表!CA$124</f>
        <v>0</v>
      </c>
      <c r="CB14" s="355">
        <f>+取引基本表!CB14/取引基本表!CB$124</f>
        <v>0</v>
      </c>
      <c r="CC14" s="355">
        <f>+取引基本表!CC14/取引基本表!CC$124</f>
        <v>0</v>
      </c>
      <c r="CD14" s="355">
        <f>+取引基本表!CD14/取引基本表!CD$124</f>
        <v>0</v>
      </c>
      <c r="CE14" s="355">
        <f>+取引基本表!CE14/取引基本表!CE$124</f>
        <v>0</v>
      </c>
      <c r="CF14" s="355">
        <f>+取引基本表!CF14/取引基本表!CF$124</f>
        <v>0</v>
      </c>
      <c r="CG14" s="355">
        <f>+取引基本表!CG14/取引基本表!CG$124</f>
        <v>0</v>
      </c>
      <c r="CH14" s="355">
        <f>+取引基本表!CH14/取引基本表!CH$124</f>
        <v>0</v>
      </c>
      <c r="CI14" s="355">
        <f>+取引基本表!CI14/取引基本表!CI$124</f>
        <v>5.2589240615522764E-4</v>
      </c>
      <c r="CJ14" s="355">
        <f>+取引基本表!CJ14/取引基本表!CJ$124</f>
        <v>0</v>
      </c>
      <c r="CK14" s="355">
        <f>+取引基本表!CK14/取引基本表!CK$124</f>
        <v>0</v>
      </c>
      <c r="CL14" s="355">
        <f>+取引基本表!CL14/取引基本表!CL$124</f>
        <v>0</v>
      </c>
      <c r="CM14" s="355">
        <f>+取引基本表!CM14/取引基本表!CM$124</f>
        <v>0</v>
      </c>
      <c r="CN14" s="355">
        <f>+取引基本表!CN14/取引基本表!CN$124</f>
        <v>0</v>
      </c>
      <c r="CO14" s="355">
        <f>+取引基本表!CO14/取引基本表!CO$124</f>
        <v>0</v>
      </c>
      <c r="CP14" s="355">
        <f>+取引基本表!CP14/取引基本表!CP$124</f>
        <v>1.9752147131549301E-5</v>
      </c>
      <c r="CQ14" s="355">
        <f>+取引基本表!CQ14/取引基本表!CQ$124</f>
        <v>1.1960205657897771E-4</v>
      </c>
      <c r="CR14" s="355">
        <f>+取引基本表!CR14/取引基本表!CR$124</f>
        <v>0</v>
      </c>
      <c r="CS14" s="355">
        <f>+取引基本表!CS14/取引基本表!CS$124</f>
        <v>4.3936695490327847E-4</v>
      </c>
      <c r="CT14" s="355">
        <f>+取引基本表!CT14/取引基本表!CT$124</f>
        <v>0</v>
      </c>
      <c r="CU14" s="355">
        <f>+取引基本表!CU14/取引基本表!CU$124</f>
        <v>1.5217431702225627E-3</v>
      </c>
      <c r="CV14" s="355">
        <f>+取引基本表!CV14/取引基本表!CV$124</f>
        <v>2.4296792695148975E-3</v>
      </c>
      <c r="CW14" s="355">
        <f>+取引基本表!CW14/取引基本表!CW$124</f>
        <v>0</v>
      </c>
      <c r="CX14" s="355">
        <f>+取引基本表!CX14/取引基本表!CX$124</f>
        <v>0</v>
      </c>
      <c r="CY14" s="355">
        <f>+取引基本表!CY14/取引基本表!CY$124</f>
        <v>0</v>
      </c>
      <c r="CZ14" s="355">
        <f>+取引基本表!CZ14/取引基本表!CZ$124</f>
        <v>0</v>
      </c>
      <c r="DA14" s="355">
        <f>+取引基本表!DA14/取引基本表!DA$124</f>
        <v>9.0992259212681896E-6</v>
      </c>
      <c r="DB14" s="355">
        <f>+取引基本表!DB14/取引基本表!DB$124</f>
        <v>2.3560145211930925E-2</v>
      </c>
      <c r="DC14" s="355">
        <f>+取引基本表!DC14/取引基本表!DC$124</f>
        <v>7.7550588847680402E-2</v>
      </c>
      <c r="DD14" s="355">
        <f>+取引基本表!DD14/取引基本表!DD$124</f>
        <v>0</v>
      </c>
      <c r="DE14" s="355">
        <f>+取引基本表!DE14/取引基本表!DE$124</f>
        <v>0</v>
      </c>
      <c r="DF14" s="355">
        <f>+取引基本表!DF14/取引基本表!DF$124</f>
        <v>1.8179017878559112E-3</v>
      </c>
      <c r="DG14" s="355">
        <f>+取引基本表!DG14/取引基本表!DG$124</f>
        <v>0</v>
      </c>
      <c r="DH14" s="357">
        <f>+取引基本表!DH14/取引基本表!DH$124</f>
        <v>3.0515161312587866E-3</v>
      </c>
    </row>
    <row r="15" spans="1:112">
      <c r="A15" s="224">
        <v>10</v>
      </c>
      <c r="B15" s="263" t="s">
        <v>460</v>
      </c>
      <c r="C15" s="264" t="s">
        <v>461</v>
      </c>
      <c r="D15" s="354">
        <f>+取引基本表!D15/取引基本表!D$124</f>
        <v>6.2119049542635031E-3</v>
      </c>
      <c r="E15" s="355">
        <f>+取引基本表!E15/取引基本表!E$124</f>
        <v>0.34748355748020288</v>
      </c>
      <c r="F15" s="355">
        <f>+取引基本表!F15/取引基本表!F$124</f>
        <v>1.5259435755747636E-2</v>
      </c>
      <c r="G15" s="355">
        <f>+取引基本表!G15/取引基本表!G$124</f>
        <v>6.3017644940583364E-3</v>
      </c>
      <c r="H15" s="355">
        <f>+取引基本表!H15/取引基本表!H$124</f>
        <v>9.4214876033057851E-2</v>
      </c>
      <c r="I15" s="356">
        <v>0</v>
      </c>
      <c r="J15" s="355">
        <f>+取引基本表!J15/取引基本表!J$124</f>
        <v>0</v>
      </c>
      <c r="K15" s="355">
        <f>+取引基本表!K15/取引基本表!K$124</f>
        <v>-2.4602197837343797E-6</v>
      </c>
      <c r="L15" s="355">
        <f>+取引基本表!L15/取引基本表!L$124</f>
        <v>0</v>
      </c>
      <c r="M15" s="355">
        <f>+取引基本表!M15/取引基本表!M$124</f>
        <v>4.662726079296952E-2</v>
      </c>
      <c r="N15" s="356">
        <v>0</v>
      </c>
      <c r="O15" s="355">
        <f>+取引基本表!O15/取引基本表!O$124</f>
        <v>-6.137303759712283E-6</v>
      </c>
      <c r="P15" s="355">
        <f>+取引基本表!P15/取引基本表!P$124</f>
        <v>0</v>
      </c>
      <c r="Q15" s="355">
        <f>+取引基本表!Q15/取引基本表!Q$124</f>
        <v>0</v>
      </c>
      <c r="R15" s="355">
        <f>+取引基本表!R15/取引基本表!R$124</f>
        <v>0</v>
      </c>
      <c r="S15" s="355">
        <f>+取引基本表!S15/取引基本表!S$124</f>
        <v>0</v>
      </c>
      <c r="T15" s="355">
        <f>+取引基本表!T15/取引基本表!T$124</f>
        <v>0</v>
      </c>
      <c r="U15" s="355">
        <f>+取引基本表!U15/取引基本表!U$124</f>
        <v>0</v>
      </c>
      <c r="V15" s="355">
        <f>+取引基本表!V15/取引基本表!V$124</f>
        <v>3.429120087785474E-4</v>
      </c>
      <c r="W15" s="355">
        <f>+取引基本表!W15/取引基本表!W$124</f>
        <v>0</v>
      </c>
      <c r="X15" s="355">
        <f>+取引基本表!X15/取引基本表!X$124</f>
        <v>0</v>
      </c>
      <c r="Y15" s="355">
        <f>+取引基本表!Y15/取引基本表!Y$124</f>
        <v>0</v>
      </c>
      <c r="Z15" s="355">
        <f>+取引基本表!Z15/取引基本表!Z$124</f>
        <v>0</v>
      </c>
      <c r="AA15" s="355">
        <f>+取引基本表!AA15/取引基本表!AA$124</f>
        <v>0</v>
      </c>
      <c r="AB15" s="355">
        <f>+取引基本表!AB15/取引基本表!AB$124</f>
        <v>0</v>
      </c>
      <c r="AC15" s="355">
        <f>+取引基本表!AC15/取引基本表!AC$124</f>
        <v>0</v>
      </c>
      <c r="AD15" s="355">
        <f>+取引基本表!AD15/取引基本表!AD$124</f>
        <v>0</v>
      </c>
      <c r="AE15" s="355">
        <f>+取引基本表!AE15/取引基本表!AE$124</f>
        <v>0</v>
      </c>
      <c r="AF15" s="355">
        <f>+取引基本表!AF15/取引基本表!AF$124</f>
        <v>0</v>
      </c>
      <c r="AG15" s="355">
        <f>+取引基本表!AG15/取引基本表!AG$124</f>
        <v>0</v>
      </c>
      <c r="AH15" s="355">
        <f>+取引基本表!AH15/取引基本表!AH$124</f>
        <v>0</v>
      </c>
      <c r="AI15" s="355">
        <f>+取引基本表!AI15/取引基本表!AI$124</f>
        <v>0</v>
      </c>
      <c r="AJ15" s="355">
        <f>+取引基本表!AJ15/取引基本表!AJ$124</f>
        <v>0</v>
      </c>
      <c r="AK15" s="355">
        <f>+取引基本表!AK15/取引基本表!AK$124</f>
        <v>0</v>
      </c>
      <c r="AL15" s="355">
        <f>+取引基本表!AL15/取引基本表!AL$124</f>
        <v>0</v>
      </c>
      <c r="AM15" s="355">
        <f>+取引基本表!AM15/取引基本表!AM$124</f>
        <v>0</v>
      </c>
      <c r="AN15" s="355">
        <f>+取引基本表!AN15/取引基本表!AN$124</f>
        <v>0</v>
      </c>
      <c r="AO15" s="355">
        <f>+取引基本表!AO15/取引基本表!AO$124</f>
        <v>0</v>
      </c>
      <c r="AP15" s="355">
        <f>+取引基本表!AP15/取引基本表!AP$124</f>
        <v>0</v>
      </c>
      <c r="AQ15" s="355">
        <f>+取引基本表!AQ15/取引基本表!AQ$124</f>
        <v>0</v>
      </c>
      <c r="AR15" s="355">
        <f>+取引基本表!AR15/取引基本表!AR$124</f>
        <v>0</v>
      </c>
      <c r="AS15" s="355">
        <f>+取引基本表!AS15/取引基本表!AS$124</f>
        <v>0</v>
      </c>
      <c r="AT15" s="355">
        <f>+取引基本表!AT15/取引基本表!AT$124</f>
        <v>0</v>
      </c>
      <c r="AU15" s="355">
        <f>+取引基本表!AU15/取引基本表!AU$124</f>
        <v>0</v>
      </c>
      <c r="AV15" s="355">
        <f>+取引基本表!AV15/取引基本表!AV$124</f>
        <v>0</v>
      </c>
      <c r="AW15" s="355">
        <f>+取引基本表!AW15/取引基本表!AW$124</f>
        <v>0</v>
      </c>
      <c r="AX15" s="355">
        <f>+取引基本表!AX15/取引基本表!AX$124</f>
        <v>0</v>
      </c>
      <c r="AY15" s="355">
        <f>+取引基本表!AY15/取引基本表!AY$124</f>
        <v>0</v>
      </c>
      <c r="AZ15" s="355">
        <f>+取引基本表!AZ15/取引基本表!AZ$124</f>
        <v>0</v>
      </c>
      <c r="BA15" s="355">
        <f>+取引基本表!BA15/取引基本表!BA$124</f>
        <v>0</v>
      </c>
      <c r="BB15" s="355">
        <f>+取引基本表!BB15/取引基本表!BB$124</f>
        <v>0</v>
      </c>
      <c r="BC15" s="355">
        <f>+取引基本表!BC15/取引基本表!BC$124</f>
        <v>0</v>
      </c>
      <c r="BD15" s="355">
        <f>+取引基本表!BD15/取引基本表!BD$124</f>
        <v>0</v>
      </c>
      <c r="BE15" s="355">
        <f>+取引基本表!BE15/取引基本表!BE$124</f>
        <v>0</v>
      </c>
      <c r="BF15" s="355">
        <f>+取引基本表!BF15/取引基本表!BF$124</f>
        <v>0</v>
      </c>
      <c r="BG15" s="355">
        <f>+取引基本表!BG15/取引基本表!BG$124</f>
        <v>0</v>
      </c>
      <c r="BH15" s="355">
        <f>+取引基本表!BH15/取引基本表!BH$124</f>
        <v>0</v>
      </c>
      <c r="BI15" s="355">
        <f>+取引基本表!BI15/取引基本表!BI$124</f>
        <v>0</v>
      </c>
      <c r="BJ15" s="355">
        <f>+取引基本表!BJ15/取引基本表!BJ$124</f>
        <v>0</v>
      </c>
      <c r="BK15" s="355">
        <f>+取引基本表!BK15/取引基本表!BK$124</f>
        <v>0</v>
      </c>
      <c r="BL15" s="355">
        <f>+取引基本表!BL15/取引基本表!BL$124</f>
        <v>0</v>
      </c>
      <c r="BM15" s="355">
        <f>+取引基本表!BM15/取引基本表!BM$124</f>
        <v>0</v>
      </c>
      <c r="BN15" s="355">
        <f>+取引基本表!BN15/取引基本表!BN$124</f>
        <v>0</v>
      </c>
      <c r="BO15" s="355">
        <f>+取引基本表!BO15/取引基本表!BO$124</f>
        <v>0</v>
      </c>
      <c r="BP15" s="355">
        <f>+取引基本表!BP15/取引基本表!BP$124</f>
        <v>0</v>
      </c>
      <c r="BQ15" s="355">
        <f>+取引基本表!BQ15/取引基本表!BQ$124</f>
        <v>7.9703165063559032E-5</v>
      </c>
      <c r="BR15" s="355">
        <f>+取引基本表!BR15/取引基本表!BR$124</f>
        <v>0</v>
      </c>
      <c r="BS15" s="355">
        <f>+取引基本表!BS15/取引基本表!BS$124</f>
        <v>0</v>
      </c>
      <c r="BT15" s="355">
        <f>+取引基本表!BT15/取引基本表!BT$124</f>
        <v>0</v>
      </c>
      <c r="BU15" s="355">
        <f>+取引基本表!BU15/取引基本表!BU$124</f>
        <v>0</v>
      </c>
      <c r="BV15" s="355">
        <f>+取引基本表!BV15/取引基本表!BV$124</f>
        <v>0</v>
      </c>
      <c r="BW15" s="355">
        <f>+取引基本表!BW15/取引基本表!BW$124</f>
        <v>0</v>
      </c>
      <c r="BX15" s="355">
        <f>+取引基本表!BX15/取引基本表!BX$124</f>
        <v>8.9109944083510089E-5</v>
      </c>
      <c r="BY15" s="355">
        <f>+取引基本表!BY15/取引基本表!BY$124</f>
        <v>0</v>
      </c>
      <c r="BZ15" s="355">
        <f>+取引基本表!BZ15/取引基本表!BZ$124</f>
        <v>0</v>
      </c>
      <c r="CA15" s="355">
        <f>+取引基本表!CA15/取引基本表!CA$124</f>
        <v>0</v>
      </c>
      <c r="CB15" s="355">
        <f>+取引基本表!CB15/取引基本表!CB$124</f>
        <v>0</v>
      </c>
      <c r="CC15" s="355">
        <f>+取引基本表!CC15/取引基本表!CC$124</f>
        <v>0</v>
      </c>
      <c r="CD15" s="355">
        <f>+取引基本表!CD15/取引基本表!CD$124</f>
        <v>0</v>
      </c>
      <c r="CE15" s="355">
        <f>+取引基本表!CE15/取引基本表!CE$124</f>
        <v>0</v>
      </c>
      <c r="CF15" s="355">
        <f>+取引基本表!CF15/取引基本表!CF$124</f>
        <v>0</v>
      </c>
      <c r="CG15" s="355">
        <f>+取引基本表!CG15/取引基本表!CG$124</f>
        <v>0</v>
      </c>
      <c r="CH15" s="355">
        <f>+取引基本表!CH15/取引基本表!CH$124</f>
        <v>0</v>
      </c>
      <c r="CI15" s="355">
        <f>+取引基本表!CI15/取引基本表!CI$124</f>
        <v>0</v>
      </c>
      <c r="CJ15" s="355">
        <f>+取引基本表!CJ15/取引基本表!CJ$124</f>
        <v>0</v>
      </c>
      <c r="CK15" s="355">
        <f>+取引基本表!CK15/取引基本表!CK$124</f>
        <v>0</v>
      </c>
      <c r="CL15" s="355">
        <f>+取引基本表!CL15/取引基本表!CL$124</f>
        <v>0</v>
      </c>
      <c r="CM15" s="355">
        <f>+取引基本表!CM15/取引基本表!CM$124</f>
        <v>0</v>
      </c>
      <c r="CN15" s="355">
        <f>+取引基本表!CN15/取引基本表!CN$124</f>
        <v>0</v>
      </c>
      <c r="CO15" s="355">
        <f>+取引基本表!CO15/取引基本表!CO$124</f>
        <v>0</v>
      </c>
      <c r="CP15" s="355">
        <f>+取引基本表!CP15/取引基本表!CP$124</f>
        <v>0</v>
      </c>
      <c r="CQ15" s="355">
        <f>+取引基本表!CQ15/取引基本表!CQ$124</f>
        <v>2.2047126092269385E-4</v>
      </c>
      <c r="CR15" s="355">
        <f>+取引基本表!CR15/取引基本表!CR$124</f>
        <v>4.6335168954875165E-3</v>
      </c>
      <c r="CS15" s="355">
        <f>+取引基本表!CS15/取引基本表!CS$124</f>
        <v>3.566816608070895E-5</v>
      </c>
      <c r="CT15" s="355">
        <f>+取引基本表!CT15/取引基本表!CT$124</f>
        <v>0</v>
      </c>
      <c r="CU15" s="355">
        <f>+取引基本表!CU15/取引基本表!CU$124</f>
        <v>7.0202534311488639E-5</v>
      </c>
      <c r="CV15" s="355">
        <f>+取引基本表!CV15/取引基本表!CV$124</f>
        <v>2.1369210813675441E-5</v>
      </c>
      <c r="CW15" s="355">
        <f>+取引基本表!CW15/取引基本表!CW$124</f>
        <v>0</v>
      </c>
      <c r="CX15" s="355">
        <f>+取引基本表!CX15/取引基本表!CX$124</f>
        <v>0</v>
      </c>
      <c r="CY15" s="355">
        <f>+取引基本表!CY15/取引基本表!CY$124</f>
        <v>0</v>
      </c>
      <c r="CZ15" s="355">
        <f>+取引基本表!CZ15/取引基本表!CZ$124</f>
        <v>0</v>
      </c>
      <c r="DA15" s="355">
        <f>+取引基本表!DA15/取引基本表!DA$124</f>
        <v>0</v>
      </c>
      <c r="DB15" s="355">
        <f>+取引基本表!DB15/取引基本表!DB$124</f>
        <v>0</v>
      </c>
      <c r="DC15" s="355">
        <f>+取引基本表!DC15/取引基本表!DC$124</f>
        <v>0</v>
      </c>
      <c r="DD15" s="355">
        <f>+取引基本表!DD15/取引基本表!DD$124</f>
        <v>0</v>
      </c>
      <c r="DE15" s="355">
        <f>+取引基本表!DE15/取引基本表!DE$124</f>
        <v>7.4574585885064742E-4</v>
      </c>
      <c r="DF15" s="355">
        <f>+取引基本表!DF15/取引基本表!DF$124</f>
        <v>0</v>
      </c>
      <c r="DG15" s="355">
        <f>+取引基本表!DG15/取引基本表!DG$124</f>
        <v>0</v>
      </c>
      <c r="DH15" s="357">
        <f>+取引基本表!DH15/取引基本表!DH$124</f>
        <v>0</v>
      </c>
    </row>
    <row r="16" spans="1:112">
      <c r="A16" s="224">
        <v>11</v>
      </c>
      <c r="B16" s="263" t="s">
        <v>462</v>
      </c>
      <c r="C16" s="264" t="s">
        <v>86</v>
      </c>
      <c r="D16" s="354">
        <f>+取引基本表!D16/取引基本表!D$124</f>
        <v>0</v>
      </c>
      <c r="E16" s="355">
        <f>+取引基本表!E16/取引基本表!E$124</f>
        <v>0</v>
      </c>
      <c r="F16" s="355">
        <f>+取引基本表!F16/取引基本表!F$124</f>
        <v>0</v>
      </c>
      <c r="G16" s="355">
        <f>+取引基本表!G16/取引基本表!G$124</f>
        <v>0</v>
      </c>
      <c r="H16" s="355">
        <f>+取引基本表!H16/取引基本表!H$124</f>
        <v>0</v>
      </c>
      <c r="I16" s="356">
        <v>0</v>
      </c>
      <c r="J16" s="355">
        <f>+取引基本表!J16/取引基本表!J$124</f>
        <v>0</v>
      </c>
      <c r="K16" s="355">
        <f>+取引基本表!K16/取引基本表!K$124</f>
        <v>0</v>
      </c>
      <c r="L16" s="355">
        <f>+取引基本表!L16/取引基本表!L$124</f>
        <v>0</v>
      </c>
      <c r="M16" s="355">
        <f>+取引基本表!M16/取引基本表!M$124</f>
        <v>0</v>
      </c>
      <c r="N16" s="356">
        <v>0</v>
      </c>
      <c r="O16" s="355">
        <f>+取引基本表!O16/取引基本表!O$124</f>
        <v>0</v>
      </c>
      <c r="P16" s="355">
        <f>+取引基本表!P16/取引基本表!P$124</f>
        <v>0</v>
      </c>
      <c r="Q16" s="355">
        <f>+取引基本表!Q16/取引基本表!Q$124</f>
        <v>0</v>
      </c>
      <c r="R16" s="355">
        <f>+取引基本表!R16/取引基本表!R$124</f>
        <v>0</v>
      </c>
      <c r="S16" s="355">
        <f>+取引基本表!S16/取引基本表!S$124</f>
        <v>0</v>
      </c>
      <c r="T16" s="355">
        <f>+取引基本表!T16/取引基本表!T$124</f>
        <v>0</v>
      </c>
      <c r="U16" s="355">
        <f>+取引基本表!U16/取引基本表!U$124</f>
        <v>0</v>
      </c>
      <c r="V16" s="355">
        <f>+取引基本表!V16/取引基本表!V$124</f>
        <v>0</v>
      </c>
      <c r="W16" s="355">
        <f>+取引基本表!W16/取引基本表!W$124</f>
        <v>0</v>
      </c>
      <c r="X16" s="355">
        <f>+取引基本表!X16/取引基本表!X$124</f>
        <v>0</v>
      </c>
      <c r="Y16" s="355">
        <f>+取引基本表!Y16/取引基本表!Y$124</f>
        <v>0</v>
      </c>
      <c r="Z16" s="355">
        <f>+取引基本表!Z16/取引基本表!Z$124</f>
        <v>0</v>
      </c>
      <c r="AA16" s="355">
        <f>+取引基本表!AA16/取引基本表!AA$124</f>
        <v>0</v>
      </c>
      <c r="AB16" s="355">
        <f>+取引基本表!AB16/取引基本表!AB$124</f>
        <v>0</v>
      </c>
      <c r="AC16" s="355">
        <f>+取引基本表!AC16/取引基本表!AC$124</f>
        <v>0</v>
      </c>
      <c r="AD16" s="355">
        <f>+取引基本表!AD16/取引基本表!AD$124</f>
        <v>0</v>
      </c>
      <c r="AE16" s="355">
        <f>+取引基本表!AE16/取引基本表!AE$124</f>
        <v>0</v>
      </c>
      <c r="AF16" s="355">
        <f>+取引基本表!AF16/取引基本表!AF$124</f>
        <v>0</v>
      </c>
      <c r="AG16" s="355">
        <f>+取引基本表!AG16/取引基本表!AG$124</f>
        <v>0</v>
      </c>
      <c r="AH16" s="355">
        <f>+取引基本表!AH16/取引基本表!AH$124</f>
        <v>0</v>
      </c>
      <c r="AI16" s="355">
        <f>+取引基本表!AI16/取引基本表!AI$124</f>
        <v>0</v>
      </c>
      <c r="AJ16" s="355">
        <f>+取引基本表!AJ16/取引基本表!AJ$124</f>
        <v>0</v>
      </c>
      <c r="AK16" s="355">
        <f>+取引基本表!AK16/取引基本表!AK$124</f>
        <v>0</v>
      </c>
      <c r="AL16" s="355">
        <f>+取引基本表!AL16/取引基本表!AL$124</f>
        <v>0</v>
      </c>
      <c r="AM16" s="355">
        <f>+取引基本表!AM16/取引基本表!AM$124</f>
        <v>0</v>
      </c>
      <c r="AN16" s="355">
        <f>+取引基本表!AN16/取引基本表!AN$124</f>
        <v>0</v>
      </c>
      <c r="AO16" s="355">
        <f>+取引基本表!AO16/取引基本表!AO$124</f>
        <v>0</v>
      </c>
      <c r="AP16" s="355">
        <f>+取引基本表!AP16/取引基本表!AP$124</f>
        <v>0</v>
      </c>
      <c r="AQ16" s="355">
        <f>+取引基本表!AQ16/取引基本表!AQ$124</f>
        <v>0</v>
      </c>
      <c r="AR16" s="355">
        <f>+取引基本表!AR16/取引基本表!AR$124</f>
        <v>0</v>
      </c>
      <c r="AS16" s="355">
        <f>+取引基本表!AS16/取引基本表!AS$124</f>
        <v>0</v>
      </c>
      <c r="AT16" s="355">
        <f>+取引基本表!AT16/取引基本表!AT$124</f>
        <v>0</v>
      </c>
      <c r="AU16" s="355">
        <f>+取引基本表!AU16/取引基本表!AU$124</f>
        <v>0</v>
      </c>
      <c r="AV16" s="355">
        <f>+取引基本表!AV16/取引基本表!AV$124</f>
        <v>0</v>
      </c>
      <c r="AW16" s="355">
        <f>+取引基本表!AW16/取引基本表!AW$124</f>
        <v>0</v>
      </c>
      <c r="AX16" s="355">
        <f>+取引基本表!AX16/取引基本表!AX$124</f>
        <v>0</v>
      </c>
      <c r="AY16" s="355">
        <f>+取引基本表!AY16/取引基本表!AY$124</f>
        <v>0</v>
      </c>
      <c r="AZ16" s="355">
        <f>+取引基本表!AZ16/取引基本表!AZ$124</f>
        <v>0</v>
      </c>
      <c r="BA16" s="355">
        <f>+取引基本表!BA16/取引基本表!BA$124</f>
        <v>0</v>
      </c>
      <c r="BB16" s="355">
        <f>+取引基本表!BB16/取引基本表!BB$124</f>
        <v>0</v>
      </c>
      <c r="BC16" s="355">
        <f>+取引基本表!BC16/取引基本表!BC$124</f>
        <v>0</v>
      </c>
      <c r="BD16" s="355">
        <f>+取引基本表!BD16/取引基本表!BD$124</f>
        <v>0</v>
      </c>
      <c r="BE16" s="355">
        <f>+取引基本表!BE16/取引基本表!BE$124</f>
        <v>0</v>
      </c>
      <c r="BF16" s="355">
        <f>+取引基本表!BF16/取引基本表!BF$124</f>
        <v>0</v>
      </c>
      <c r="BG16" s="355">
        <f>+取引基本表!BG16/取引基本表!BG$124</f>
        <v>0</v>
      </c>
      <c r="BH16" s="355">
        <f>+取引基本表!BH16/取引基本表!BH$124</f>
        <v>0</v>
      </c>
      <c r="BI16" s="355">
        <f>+取引基本表!BI16/取引基本表!BI$124</f>
        <v>0</v>
      </c>
      <c r="BJ16" s="355">
        <f>+取引基本表!BJ16/取引基本表!BJ$124</f>
        <v>0</v>
      </c>
      <c r="BK16" s="355">
        <f>+取引基本表!BK16/取引基本表!BK$124</f>
        <v>0</v>
      </c>
      <c r="BL16" s="355">
        <f>+取引基本表!BL16/取引基本表!BL$124</f>
        <v>0</v>
      </c>
      <c r="BM16" s="355">
        <f>+取引基本表!BM16/取引基本表!BM$124</f>
        <v>0</v>
      </c>
      <c r="BN16" s="355">
        <f>+取引基本表!BN16/取引基本表!BN$124</f>
        <v>0</v>
      </c>
      <c r="BO16" s="355">
        <f>+取引基本表!BO16/取引基本表!BO$124</f>
        <v>0</v>
      </c>
      <c r="BP16" s="355">
        <f>+取引基本表!BP16/取引基本表!BP$124</f>
        <v>0</v>
      </c>
      <c r="BQ16" s="355">
        <f>+取引基本表!BQ16/取引基本表!BQ$124</f>
        <v>0</v>
      </c>
      <c r="BR16" s="355">
        <f>+取引基本表!BR16/取引基本表!BR$124</f>
        <v>0</v>
      </c>
      <c r="BS16" s="355">
        <f>+取引基本表!BS16/取引基本表!BS$124</f>
        <v>0</v>
      </c>
      <c r="BT16" s="355">
        <f>+取引基本表!BT16/取引基本表!BT$124</f>
        <v>0</v>
      </c>
      <c r="BU16" s="355">
        <f>+取引基本表!BU16/取引基本表!BU$124</f>
        <v>0</v>
      </c>
      <c r="BV16" s="355">
        <f>+取引基本表!BV16/取引基本表!BV$124</f>
        <v>0</v>
      </c>
      <c r="BW16" s="355">
        <f>+取引基本表!BW16/取引基本表!BW$124</f>
        <v>0</v>
      </c>
      <c r="BX16" s="355">
        <f>+取引基本表!BX16/取引基本表!BX$124</f>
        <v>0</v>
      </c>
      <c r="BY16" s="355">
        <f>+取引基本表!BY16/取引基本表!BY$124</f>
        <v>0</v>
      </c>
      <c r="BZ16" s="355">
        <f>+取引基本表!BZ16/取引基本表!BZ$124</f>
        <v>0</v>
      </c>
      <c r="CA16" s="355">
        <f>+取引基本表!CA16/取引基本表!CA$124</f>
        <v>0</v>
      </c>
      <c r="CB16" s="355">
        <f>+取引基本表!CB16/取引基本表!CB$124</f>
        <v>0</v>
      </c>
      <c r="CC16" s="355">
        <f>+取引基本表!CC16/取引基本表!CC$124</f>
        <v>0</v>
      </c>
      <c r="CD16" s="355">
        <f>+取引基本表!CD16/取引基本表!CD$124</f>
        <v>0</v>
      </c>
      <c r="CE16" s="355">
        <f>+取引基本表!CE16/取引基本表!CE$124</f>
        <v>0</v>
      </c>
      <c r="CF16" s="355">
        <f>+取引基本表!CF16/取引基本表!CF$124</f>
        <v>0</v>
      </c>
      <c r="CG16" s="355">
        <f>+取引基本表!CG16/取引基本表!CG$124</f>
        <v>0</v>
      </c>
      <c r="CH16" s="355">
        <f>+取引基本表!CH16/取引基本表!CH$124</f>
        <v>0</v>
      </c>
      <c r="CI16" s="355">
        <f>+取引基本表!CI16/取引基本表!CI$124</f>
        <v>0</v>
      </c>
      <c r="CJ16" s="355">
        <f>+取引基本表!CJ16/取引基本表!CJ$124</f>
        <v>0</v>
      </c>
      <c r="CK16" s="355">
        <f>+取引基本表!CK16/取引基本表!CK$124</f>
        <v>0</v>
      </c>
      <c r="CL16" s="355">
        <f>+取引基本表!CL16/取引基本表!CL$124</f>
        <v>0</v>
      </c>
      <c r="CM16" s="355">
        <f>+取引基本表!CM16/取引基本表!CM$124</f>
        <v>0</v>
      </c>
      <c r="CN16" s="355">
        <f>+取引基本表!CN16/取引基本表!CN$124</f>
        <v>0</v>
      </c>
      <c r="CO16" s="355">
        <f>+取引基本表!CO16/取引基本表!CO$124</f>
        <v>0</v>
      </c>
      <c r="CP16" s="355">
        <f>+取引基本表!CP16/取引基本表!CP$124</f>
        <v>0</v>
      </c>
      <c r="CQ16" s="355">
        <f>+取引基本表!CQ16/取引基本表!CQ$124</f>
        <v>0</v>
      </c>
      <c r="CR16" s="355">
        <f>+取引基本表!CR16/取引基本表!CR$124</f>
        <v>0</v>
      </c>
      <c r="CS16" s="355">
        <f>+取引基本表!CS16/取引基本表!CS$124</f>
        <v>0</v>
      </c>
      <c r="CT16" s="355">
        <f>+取引基本表!CT16/取引基本表!CT$124</f>
        <v>0</v>
      </c>
      <c r="CU16" s="355">
        <f>+取引基本表!CU16/取引基本表!CU$124</f>
        <v>0</v>
      </c>
      <c r="CV16" s="355">
        <f>+取引基本表!CV16/取引基本表!CV$124</f>
        <v>0</v>
      </c>
      <c r="CW16" s="355">
        <f>+取引基本表!CW16/取引基本表!CW$124</f>
        <v>0</v>
      </c>
      <c r="CX16" s="355">
        <f>+取引基本表!CX16/取引基本表!CX$124</f>
        <v>0</v>
      </c>
      <c r="CY16" s="355">
        <f>+取引基本表!CY16/取引基本表!CY$124</f>
        <v>0</v>
      </c>
      <c r="CZ16" s="355">
        <f>+取引基本表!CZ16/取引基本表!CZ$124</f>
        <v>0</v>
      </c>
      <c r="DA16" s="355">
        <f>+取引基本表!DA16/取引基本表!DA$124</f>
        <v>0</v>
      </c>
      <c r="DB16" s="355">
        <f>+取引基本表!DB16/取引基本表!DB$124</f>
        <v>0</v>
      </c>
      <c r="DC16" s="355">
        <f>+取引基本表!DC16/取引基本表!DC$124</f>
        <v>0</v>
      </c>
      <c r="DD16" s="355">
        <f>+取引基本表!DD16/取引基本表!DD$124</f>
        <v>0</v>
      </c>
      <c r="DE16" s="355">
        <f>+取引基本表!DE16/取引基本表!DE$124</f>
        <v>0</v>
      </c>
      <c r="DF16" s="355">
        <f>+取引基本表!DF16/取引基本表!DF$124</f>
        <v>0</v>
      </c>
      <c r="DG16" s="355">
        <f>+取引基本表!DG16/取引基本表!DG$124</f>
        <v>0</v>
      </c>
      <c r="DH16" s="357">
        <f>+取引基本表!DH16/取引基本表!DH$124</f>
        <v>0</v>
      </c>
    </row>
    <row r="17" spans="1:112">
      <c r="A17" s="224">
        <v>12</v>
      </c>
      <c r="B17" s="263" t="s">
        <v>463</v>
      </c>
      <c r="C17" s="264" t="s">
        <v>88</v>
      </c>
      <c r="D17" s="354">
        <f>+取引基本表!D17/取引基本表!D$124</f>
        <v>8.5279042002172378E-5</v>
      </c>
      <c r="E17" s="355">
        <f>+取引基本表!E17/取引基本表!E$124</f>
        <v>3.0496172730322345E-5</v>
      </c>
      <c r="F17" s="355">
        <f>+取引基本表!F17/取引基本表!F$124</f>
        <v>5.0695799852982182E-5</v>
      </c>
      <c r="G17" s="355">
        <f>+取引基本表!G17/取引基本表!G$124</f>
        <v>1.2603528988116672E-3</v>
      </c>
      <c r="H17" s="355">
        <f>+取引基本表!H17/取引基本表!H$124</f>
        <v>9.5613477431659242E-3</v>
      </c>
      <c r="I17" s="356">
        <v>0</v>
      </c>
      <c r="J17" s="355">
        <f>+取引基本表!J17/取引基本表!J$124</f>
        <v>0</v>
      </c>
      <c r="K17" s="355">
        <f>+取引基本表!K17/取引基本表!K$124</f>
        <v>2.4602197837343797E-6</v>
      </c>
      <c r="L17" s="355">
        <f>+取引基本表!L17/取引基本表!L$124</f>
        <v>7.4103749881318219E-5</v>
      </c>
      <c r="M17" s="355">
        <f>+取引基本表!M17/取引基本表!M$124</f>
        <v>0</v>
      </c>
      <c r="N17" s="356">
        <v>0</v>
      </c>
      <c r="O17" s="355">
        <f>+取引基本表!O17/取引基本表!O$124</f>
        <v>0.21731578882765223</v>
      </c>
      <c r="P17" s="355">
        <f>+取引基本表!P17/取引基本表!P$124</f>
        <v>0.21708406069558212</v>
      </c>
      <c r="Q17" s="355">
        <f>+取引基本表!Q17/取引基本表!Q$124</f>
        <v>3.4606916965488802E-4</v>
      </c>
      <c r="R17" s="355">
        <f>+取引基本表!R17/取引基本表!R$124</f>
        <v>1.114871146480235E-2</v>
      </c>
      <c r="S17" s="355">
        <f>+取引基本表!S17/取引基本表!S$124</f>
        <v>1.5716142291534439E-3</v>
      </c>
      <c r="T17" s="355">
        <f>+取引基本表!T17/取引基本表!T$124</f>
        <v>2.6986382256338338E-3</v>
      </c>
      <c r="U17" s="355">
        <f>+取引基本表!U17/取引基本表!U$124</f>
        <v>4.6651985971780442E-4</v>
      </c>
      <c r="V17" s="355">
        <f>+取引基本表!V17/取引基本表!V$124</f>
        <v>9.6015362457993274E-4</v>
      </c>
      <c r="W17" s="355">
        <f>+取引基本表!W17/取引基本表!W$124</f>
        <v>0</v>
      </c>
      <c r="X17" s="355">
        <f>+取引基本表!X17/取引基本表!X$124</f>
        <v>0</v>
      </c>
      <c r="Y17" s="355">
        <f>+取引基本表!Y17/取引基本表!Y$124</f>
        <v>0</v>
      </c>
      <c r="Z17" s="355">
        <f>+取引基本表!Z17/取引基本表!Z$124</f>
        <v>0</v>
      </c>
      <c r="AA17" s="355">
        <f>+取引基本表!AA17/取引基本表!AA$124</f>
        <v>1.0046907208128418E-2</v>
      </c>
      <c r="AB17" s="355">
        <f>+取引基本表!AB17/取引基本表!AB$124</f>
        <v>0</v>
      </c>
      <c r="AC17" s="355">
        <f>+取引基本表!AC17/取引基本表!AC$124</f>
        <v>7.255840951966333E-5</v>
      </c>
      <c r="AD17" s="355">
        <f>+取引基本表!AD17/取引基本表!AD$124</f>
        <v>0</v>
      </c>
      <c r="AE17" s="355">
        <f>+取引基本表!AE17/取引基本表!AE$124</f>
        <v>0</v>
      </c>
      <c r="AF17" s="355">
        <f>+取引基本表!AF17/取引基本表!AF$124</f>
        <v>6.7782724670473551E-4</v>
      </c>
      <c r="AG17" s="355">
        <f>+取引基本表!AG17/取引基本表!AG$124</f>
        <v>1.8243600357341641E-2</v>
      </c>
      <c r="AH17" s="355">
        <f>+取引基本表!AH17/取引基本表!AH$124</f>
        <v>3.171736146232209E-2</v>
      </c>
      <c r="AI17" s="355">
        <f>+取引基本表!AI17/取引基本表!AI$124</f>
        <v>3.3954210322079937E-3</v>
      </c>
      <c r="AJ17" s="355">
        <f>+取引基本表!AJ17/取引基本表!AJ$124</f>
        <v>8.7102702796867791E-6</v>
      </c>
      <c r="AK17" s="355">
        <f>+取引基本表!AK17/取引基本表!AK$124</f>
        <v>0</v>
      </c>
      <c r="AL17" s="355">
        <f>+取引基本表!AL17/取引基本表!AL$124</f>
        <v>2.1635697922581403E-3</v>
      </c>
      <c r="AM17" s="355">
        <f>+取引基本表!AM17/取引基本表!AM$124</f>
        <v>0</v>
      </c>
      <c r="AN17" s="355">
        <f>+取引基本表!AN17/取引基本表!AN$124</f>
        <v>0</v>
      </c>
      <c r="AO17" s="355">
        <f>+取引基本表!AO17/取引基本表!AO$124</f>
        <v>2.8320443240682574E-5</v>
      </c>
      <c r="AP17" s="355">
        <f>+取引基本表!AP17/取引基本表!AP$124</f>
        <v>0</v>
      </c>
      <c r="AQ17" s="355">
        <f>+取引基本表!AQ17/取引基本表!AQ$124</f>
        <v>0</v>
      </c>
      <c r="AR17" s="355">
        <f>+取引基本表!AR17/取引基本表!AR$124</f>
        <v>2.8816126308453175E-4</v>
      </c>
      <c r="AS17" s="355">
        <f>+取引基本表!AS17/取引基本表!AS$124</f>
        <v>1.35682420903316E-4</v>
      </c>
      <c r="AT17" s="355">
        <f>+取引基本表!AT17/取引基本表!AT$124</f>
        <v>3.2269437168190373E-4</v>
      </c>
      <c r="AU17" s="355">
        <f>+取引基本表!AU17/取引基本表!AU$124</f>
        <v>1.0576305994095751E-4</v>
      </c>
      <c r="AV17" s="355">
        <f>+取引基本表!AV17/取引基本表!AV$124</f>
        <v>1.2335599072807839E-4</v>
      </c>
      <c r="AW17" s="355">
        <f>+取引基本表!AW17/取引基本表!AW$124</f>
        <v>9.0594526580685747E-5</v>
      </c>
      <c r="AX17" s="355">
        <f>+取引基本表!AX17/取引基本表!AX$124</f>
        <v>2.0132799715279642E-3</v>
      </c>
      <c r="AY17" s="355">
        <f>+取引基本表!AY17/取引基本表!AY$124</f>
        <v>7.5602933393815674E-5</v>
      </c>
      <c r="AZ17" s="355">
        <f>+取引基本表!AZ17/取引基本表!AZ$124</f>
        <v>0</v>
      </c>
      <c r="BA17" s="355">
        <f>+取引基本表!BA17/取引基本表!BA$124</f>
        <v>2.5922233300099701E-3</v>
      </c>
      <c r="BB17" s="355">
        <f>+取引基本表!BB17/取引基本表!BB$124</f>
        <v>0</v>
      </c>
      <c r="BC17" s="355">
        <f>+取引基本表!BC17/取引基本表!BC$124</f>
        <v>9.4818685602309367E-5</v>
      </c>
      <c r="BD17" s="355">
        <f>+取引基本表!BD17/取引基本表!BD$124</f>
        <v>2.3036667420067112E-4</v>
      </c>
      <c r="BE17" s="355">
        <f>+取引基本表!BE17/取引基本表!BE$124</f>
        <v>0</v>
      </c>
      <c r="BF17" s="355">
        <f>+取引基本表!BF17/取引基本表!BF$124</f>
        <v>7.5474282713687633E-4</v>
      </c>
      <c r="BG17" s="355">
        <f>+取引基本表!BG17/取引基本表!BG$124</f>
        <v>4.5957070351657755E-5</v>
      </c>
      <c r="BH17" s="355">
        <f>+取引基本表!BH17/取引基本表!BH$124</f>
        <v>7.1847235790701918E-4</v>
      </c>
      <c r="BI17" s="355">
        <f>+取引基本表!BI17/取引基本表!BI$124</f>
        <v>1.7203528007086826E-3</v>
      </c>
      <c r="BJ17" s="355">
        <f>+取引基本表!BJ17/取引基本表!BJ$124</f>
        <v>2.6457374906224272E-4</v>
      </c>
      <c r="BK17" s="355">
        <f>+取引基本表!BK17/取引基本表!BK$124</f>
        <v>2.7628011504798823E-4</v>
      </c>
      <c r="BL17" s="355">
        <f>+取引基本表!BL17/取引基本表!BL$124</f>
        <v>2.614880752981582E-3</v>
      </c>
      <c r="BM17" s="355">
        <f>+取引基本表!BM17/取引基本表!BM$124</f>
        <v>3.2919643151068245E-5</v>
      </c>
      <c r="BN17" s="355">
        <f>+取引基本表!BN17/取引基本表!BN$124</f>
        <v>4.8654692904733529E-4</v>
      </c>
      <c r="BO17" s="355">
        <f>+取引基本表!BO17/取引基本表!BO$124</f>
        <v>3.7542094774177764E-4</v>
      </c>
      <c r="BP17" s="355">
        <f>+取引基本表!BP17/取引基本表!BP$124</f>
        <v>2.7864483642038931E-3</v>
      </c>
      <c r="BQ17" s="355">
        <f>+取引基本表!BQ17/取引基本表!BQ$124</f>
        <v>1.1192359349350843E-4</v>
      </c>
      <c r="BR17" s="355">
        <f>+取引基本表!BR17/取引基本表!BR$124</f>
        <v>3.7621234427944048E-5</v>
      </c>
      <c r="BS17" s="355">
        <f>+取引基本表!BS17/取引基本表!BS$124</f>
        <v>0</v>
      </c>
      <c r="BT17" s="355">
        <f>+取引基本表!BT17/取引基本表!BT$124</f>
        <v>0</v>
      </c>
      <c r="BU17" s="355">
        <f>+取引基本表!BU17/取引基本表!BU$124</f>
        <v>1.0235624065999304E-4</v>
      </c>
      <c r="BV17" s="355">
        <f>+取引基本表!BV17/取引基本表!BV$124</f>
        <v>4.3349692681642955E-5</v>
      </c>
      <c r="BW17" s="355">
        <f>+取引基本表!BW17/取引基本表!BW$124</f>
        <v>2.3900018867226432E-4</v>
      </c>
      <c r="BX17" s="355">
        <f>+取引基本表!BX17/取引基本表!BX$124</f>
        <v>3.4276061825104536E-4</v>
      </c>
      <c r="BY17" s="355">
        <f>+取引基本表!BY17/取引基本表!BY$124</f>
        <v>6.800673946788127E-6</v>
      </c>
      <c r="BZ17" s="355">
        <f>+取引基本表!BZ17/取引基本表!BZ$124</f>
        <v>1.1956473653312481E-6</v>
      </c>
      <c r="CA17" s="355">
        <f>+取引基本表!CA17/取引基本表!CA$124</f>
        <v>0</v>
      </c>
      <c r="CB17" s="355">
        <f>+取引基本表!CB17/取引基本表!CB$124</f>
        <v>0</v>
      </c>
      <c r="CC17" s="355">
        <f>+取引基本表!CC17/取引基本表!CC$124</f>
        <v>4.6848047671318804E-4</v>
      </c>
      <c r="CD17" s="355">
        <f>+取引基本表!CD17/取引基本表!CD$124</f>
        <v>6.4087843070234933E-5</v>
      </c>
      <c r="CE17" s="355">
        <f>+取引基本表!CE17/取引基本表!CE$124</f>
        <v>1.3201058724909737E-5</v>
      </c>
      <c r="CF17" s="355">
        <f>+取引基本表!CF17/取引基本表!CF$124</f>
        <v>2.064064220680359E-3</v>
      </c>
      <c r="CG17" s="355">
        <f>+取引基本表!CG17/取引基本表!CG$124</f>
        <v>5.1496715245234712E-5</v>
      </c>
      <c r="CH17" s="355">
        <f>+取引基本表!CH17/取引基本表!CH$124</f>
        <v>2.7384948109034226E-4</v>
      </c>
      <c r="CI17" s="355">
        <f>+取引基本表!CI17/取引基本表!CI$124</f>
        <v>3.6375956947495982E-4</v>
      </c>
      <c r="CJ17" s="355">
        <f>+取引基本表!CJ17/取引基本表!CJ$124</f>
        <v>3.1126466834749588E-5</v>
      </c>
      <c r="CK17" s="355">
        <f>+取引基本表!CK17/取引基本表!CK$124</f>
        <v>6.4390947491328684E-6</v>
      </c>
      <c r="CL17" s="355">
        <f>+取引基本表!CL17/取引基本表!CL$124</f>
        <v>4.8578118472315328E-6</v>
      </c>
      <c r="CM17" s="355">
        <f>+取引基本表!CM17/取引基本表!CM$124</f>
        <v>3.9714851568368906E-4</v>
      </c>
      <c r="CN17" s="355">
        <f>+取引基本表!CN17/取引基本表!CN$124</f>
        <v>0</v>
      </c>
      <c r="CO17" s="355">
        <f>+取引基本表!CO17/取引基本表!CO$124</f>
        <v>1.5252039960344697E-4</v>
      </c>
      <c r="CP17" s="355">
        <f>+取引基本表!CP17/取引基本表!CP$124</f>
        <v>5.3403953355670331E-5</v>
      </c>
      <c r="CQ17" s="355">
        <f>+取引基本表!CQ17/取引基本表!CQ$124</f>
        <v>3.6024715837041476E-6</v>
      </c>
      <c r="CR17" s="355">
        <f>+取引基本表!CR17/取引基本表!CR$124</f>
        <v>0</v>
      </c>
      <c r="CS17" s="355">
        <f>+取引基本表!CS17/取引基本表!CS$124</f>
        <v>5.7555449812053084E-5</v>
      </c>
      <c r="CT17" s="355">
        <f>+取引基本表!CT17/取引基本表!CT$124</f>
        <v>2.3100590785321787E-3</v>
      </c>
      <c r="CU17" s="355">
        <f>+取引基本表!CU17/取引基本表!CU$124</f>
        <v>8.6720777678897743E-5</v>
      </c>
      <c r="CV17" s="355">
        <f>+取引基本表!CV17/取引基本表!CV$124</f>
        <v>7.6929158929231586E-5</v>
      </c>
      <c r="CW17" s="355">
        <f>+取引基本表!CW17/取引基本表!CW$124</f>
        <v>1.1085031833319678E-4</v>
      </c>
      <c r="CX17" s="355">
        <f>+取引基本表!CX17/取引基本表!CX$124</f>
        <v>1.4924678828664688E-4</v>
      </c>
      <c r="CY17" s="355">
        <f>+取引基本表!CY17/取引基本表!CY$124</f>
        <v>0</v>
      </c>
      <c r="CZ17" s="355">
        <f>+取引基本表!CZ17/取引基本表!CZ$124</f>
        <v>1.0499018341785043E-5</v>
      </c>
      <c r="DA17" s="355">
        <f>+取引基本表!DA17/取引基本表!DA$124</f>
        <v>3.1847290724438664E-4</v>
      </c>
      <c r="DB17" s="355">
        <f>+取引基本表!DB17/取引基本表!DB$124</f>
        <v>6.0709379905808474E-4</v>
      </c>
      <c r="DC17" s="355">
        <f>+取引基本表!DC17/取引基本表!DC$124</f>
        <v>7.3938684128026307E-7</v>
      </c>
      <c r="DD17" s="355">
        <f>+取引基本表!DD17/取引基本表!DD$124</f>
        <v>1.3127447490210038E-4</v>
      </c>
      <c r="DE17" s="355">
        <f>+取引基本表!DE17/取引基本表!DE$124</f>
        <v>2.1988203656414544E-3</v>
      </c>
      <c r="DF17" s="355">
        <f>+取引基本表!DF17/取引基本表!DF$124</f>
        <v>4.2670194742729025E-4</v>
      </c>
      <c r="DG17" s="355">
        <f>+取引基本表!DG17/取引基本表!DG$124</f>
        <v>1.6693614879696752E-2</v>
      </c>
      <c r="DH17" s="357">
        <f>+取引基本表!DH17/取引基本表!DH$124</f>
        <v>1.4167753466558654E-4</v>
      </c>
    </row>
    <row r="18" spans="1:112">
      <c r="A18" s="224">
        <v>13</v>
      </c>
      <c r="B18" s="263" t="s">
        <v>464</v>
      </c>
      <c r="C18" s="264" t="s">
        <v>465</v>
      </c>
      <c r="D18" s="354">
        <f>+取引基本表!D18/取引基本表!D$124</f>
        <v>4.8025565759118125E-3</v>
      </c>
      <c r="E18" s="355">
        <f>+取引基本表!E18/取引基本表!E$124</f>
        <v>6.7091580006709158E-4</v>
      </c>
      <c r="F18" s="355">
        <f>+取引基本表!F18/取引基本表!F$124</f>
        <v>4.9428404856657624E-3</v>
      </c>
      <c r="G18" s="355">
        <f>+取引基本表!G18/取引基本表!G$124</f>
        <v>0</v>
      </c>
      <c r="H18" s="355">
        <f>+取引基本表!H18/取引基本表!H$124</f>
        <v>4.7552447552447552E-3</v>
      </c>
      <c r="I18" s="356">
        <v>0</v>
      </c>
      <c r="J18" s="355">
        <f>+取引基本表!J18/取引基本表!J$124</f>
        <v>3.8560411311053984E-3</v>
      </c>
      <c r="K18" s="355">
        <f>+取引基本表!K18/取引基本表!K$124</f>
        <v>1.2940756062442839E-3</v>
      </c>
      <c r="L18" s="355">
        <f>+取引基本表!L18/取引基本表!L$124</f>
        <v>3.8209746032554702E-4</v>
      </c>
      <c r="M18" s="355">
        <f>+取引基本表!M18/取引基本表!M$124</f>
        <v>2.7207737880653259E-5</v>
      </c>
      <c r="N18" s="356">
        <v>0</v>
      </c>
      <c r="O18" s="355">
        <f>+取引基本表!O18/取引基本表!O$124</f>
        <v>2.3321754286906677E-3</v>
      </c>
      <c r="P18" s="355">
        <f>+取引基本表!P18/取引基本表!P$124</f>
        <v>1.3688398012622532E-2</v>
      </c>
      <c r="Q18" s="355">
        <f>+取引基本表!Q18/取引基本表!Q$124</f>
        <v>1.8407934556111066E-3</v>
      </c>
      <c r="R18" s="355">
        <f>+取引基本表!R18/取引基本表!R$124</f>
        <v>2.1345431557026513E-3</v>
      </c>
      <c r="S18" s="355">
        <f>+取引基本表!S18/取引基本表!S$124</f>
        <v>1.3801996756027039E-3</v>
      </c>
      <c r="T18" s="355">
        <f>+取引基本表!T18/取引基本表!T$124</f>
        <v>1.4254345499501791E-3</v>
      </c>
      <c r="U18" s="355">
        <f>+取引基本表!U18/取引基本表!U$124</f>
        <v>3.2623766413832479E-4</v>
      </c>
      <c r="V18" s="355">
        <f>+取引基本表!V18/取引基本表!V$124</f>
        <v>4.7321857211439543E-3</v>
      </c>
      <c r="W18" s="355">
        <f>+取引基本表!W18/取引基本表!W$124</f>
        <v>7.1635007287009357E-4</v>
      </c>
      <c r="X18" s="355">
        <f>+取引基本表!X18/取引基本表!X$124</f>
        <v>3.9822127829030333E-5</v>
      </c>
      <c r="Y18" s="355">
        <f>+取引基本表!Y18/取引基本表!Y$124</f>
        <v>6.3471603780954609E-4</v>
      </c>
      <c r="Z18" s="355">
        <f>+取引基本表!Z18/取引基本表!Z$124</f>
        <v>7.3443956611570253E-4</v>
      </c>
      <c r="AA18" s="355">
        <f>+取引基本表!AA18/取引基本表!AA$124</f>
        <v>7.7908165749622635E-4</v>
      </c>
      <c r="AB18" s="355">
        <f>+取引基本表!AB18/取引基本表!AB$124</f>
        <v>9.8548690263870124E-4</v>
      </c>
      <c r="AC18" s="355">
        <f>+取引基本表!AC18/取引基本表!AC$124</f>
        <v>9.0832379324615577E-4</v>
      </c>
      <c r="AD18" s="355">
        <f>+取引基本表!AD18/取引基本表!AD$124</f>
        <v>1.0105569516212702E-5</v>
      </c>
      <c r="AE18" s="355">
        <f>+取引基本表!AE18/取引基本表!AE$124</f>
        <v>2.2556633261366932E-4</v>
      </c>
      <c r="AF18" s="355">
        <f>+取引基本表!AF18/取引基本表!AF$124</f>
        <v>3.6852067164111523E-4</v>
      </c>
      <c r="AG18" s="355">
        <f>+取引基本表!AG18/取引基本表!AG$124</f>
        <v>2.1702424216911986E-3</v>
      </c>
      <c r="AH18" s="355">
        <f>+取引基本表!AH18/取引基本表!AH$124</f>
        <v>1.6617296438118632E-3</v>
      </c>
      <c r="AI18" s="355">
        <f>+取引基本表!AI18/取引基本表!AI$124</f>
        <v>5.3797579990827954E-3</v>
      </c>
      <c r="AJ18" s="355">
        <f>+取引基本表!AJ18/取引基本表!AJ$124</f>
        <v>1.097494055240534E-3</v>
      </c>
      <c r="AK18" s="355">
        <f>+取引基本表!AK18/取引基本表!AK$124</f>
        <v>4.6626138864350342E-3</v>
      </c>
      <c r="AL18" s="355">
        <f>+取引基本表!AL18/取引基本表!AL$124</f>
        <v>2.0558807980733461E-3</v>
      </c>
      <c r="AM18" s="355">
        <f>+取引基本表!AM18/取引基本表!AM$124</f>
        <v>5.740602741625219E-5</v>
      </c>
      <c r="AN18" s="355">
        <f>+取引基本表!AN18/取引基本表!AN$124</f>
        <v>3.487106975230774E-4</v>
      </c>
      <c r="AO18" s="355">
        <f>+取引基本表!AO18/取引基本表!AO$124</f>
        <v>1.2692707743324099E-3</v>
      </c>
      <c r="AP18" s="355">
        <f>+取引基本表!AP18/取引基本表!AP$124</f>
        <v>4.9787526471536958E-4</v>
      </c>
      <c r="AQ18" s="355">
        <f>+取引基本表!AQ18/取引基本表!AQ$124</f>
        <v>3.3585467714143864E-4</v>
      </c>
      <c r="AR18" s="355">
        <f>+取引基本表!AR18/取引基本表!AR$124</f>
        <v>9.3819946120545232E-4</v>
      </c>
      <c r="AS18" s="355">
        <f>+取引基本表!AS18/取引基本表!AS$124</f>
        <v>1.0237855395432026E-3</v>
      </c>
      <c r="AT18" s="355">
        <f>+取引基本表!AT18/取引基本表!AT$124</f>
        <v>9.5315419393587225E-4</v>
      </c>
      <c r="AU18" s="355">
        <f>+取引基本表!AU18/取引基本表!AU$124</f>
        <v>1.1274547554871006E-3</v>
      </c>
      <c r="AV18" s="355">
        <f>+取引基本表!AV18/取引基本表!AV$124</f>
        <v>9.6359228822835014E-4</v>
      </c>
      <c r="AW18" s="355">
        <f>+取引基本表!AW18/取引基本表!AW$124</f>
        <v>1.0821012897137465E-3</v>
      </c>
      <c r="AX18" s="355">
        <f>+取引基本表!AX18/取引基本表!AX$124</f>
        <v>2.6657641217458661E-3</v>
      </c>
      <c r="AY18" s="355">
        <f>+取引基本表!AY18/取引基本表!AY$124</f>
        <v>3.017244341807735E-3</v>
      </c>
      <c r="AZ18" s="355">
        <f>+取引基本表!AZ18/取引基本表!AZ$124</f>
        <v>1.7871471756387804E-3</v>
      </c>
      <c r="BA18" s="355">
        <f>+取引基本表!BA18/取引基本表!BA$124</f>
        <v>5.4182280743974975E-3</v>
      </c>
      <c r="BB18" s="355">
        <f>+取引基本表!BB18/取引基本表!BB$124</f>
        <v>7.8324482666791988E-4</v>
      </c>
      <c r="BC18" s="355">
        <f>+取引基本表!BC18/取引基本表!BC$124</f>
        <v>8.1122653237531339E-4</v>
      </c>
      <c r="BD18" s="355">
        <f>+取引基本表!BD18/取引基本表!BD$124</f>
        <v>1.5604082271328476E-3</v>
      </c>
      <c r="BE18" s="355">
        <f>+取引基本表!BE18/取引基本表!BE$124</f>
        <v>1.376784657111781E-3</v>
      </c>
      <c r="BF18" s="355">
        <f>+取引基本表!BF18/取引基本表!BF$124</f>
        <v>2.1508363147926361E-3</v>
      </c>
      <c r="BG18" s="355">
        <f>+取引基本表!BG18/取引基本表!BG$124</f>
        <v>6.8073910458393058E-4</v>
      </c>
      <c r="BH18" s="355">
        <f>+取引基本表!BH18/取引基本表!BH$124</f>
        <v>4.3885220866529017E-4</v>
      </c>
      <c r="BI18" s="355">
        <f>+取引基本表!BI18/取引基本表!BI$124</f>
        <v>7.3179186298802173E-4</v>
      </c>
      <c r="BJ18" s="355">
        <f>+取引基本表!BJ18/取引基本表!BJ$124</f>
        <v>4.3689480930672977E-4</v>
      </c>
      <c r="BK18" s="355">
        <f>+取引基本表!BK18/取引基本表!BK$124</f>
        <v>2.6390936362792903E-4</v>
      </c>
      <c r="BL18" s="355">
        <f>+取引基本表!BL18/取引基本表!BL$124</f>
        <v>3.0051614623818183E-3</v>
      </c>
      <c r="BM18" s="355">
        <f>+取引基本表!BM18/取引基本表!BM$124</f>
        <v>1.5581964424838967E-3</v>
      </c>
      <c r="BN18" s="355">
        <f>+取引基本表!BN18/取引基本表!BN$124</f>
        <v>2.6290945390669133E-3</v>
      </c>
      <c r="BO18" s="355">
        <f>+取引基本表!BO18/取引基本表!BO$124</f>
        <v>4.2024732956169137E-3</v>
      </c>
      <c r="BP18" s="355">
        <f>+取引基本表!BP18/取引基本表!BP$124</f>
        <v>1.746591477958715E-3</v>
      </c>
      <c r="BQ18" s="355">
        <f>+取引基本表!BQ18/取引基本表!BQ$124</f>
        <v>1.248117648654882E-3</v>
      </c>
      <c r="BR18" s="355">
        <f>+取引基本表!BR18/取引基本表!BR$124</f>
        <v>1.5023412948225658E-3</v>
      </c>
      <c r="BS18" s="355">
        <f>+取引基本表!BS18/取引基本表!BS$124</f>
        <v>8.4940998426322111E-5</v>
      </c>
      <c r="BT18" s="355">
        <f>+取引基本表!BT18/取引基本表!BT$124</f>
        <v>3.3809401911680183E-4</v>
      </c>
      <c r="BU18" s="355">
        <f>+取引基本表!BU18/取引基本表!BU$124</f>
        <v>9.2461804062860377E-4</v>
      </c>
      <c r="BV18" s="355">
        <f>+取引基本表!BV18/取引基本表!BV$124</f>
        <v>1.925964917712994E-3</v>
      </c>
      <c r="BW18" s="355">
        <f>+取引基本表!BW18/取引基本表!BW$124</f>
        <v>3.4271248208360364E-3</v>
      </c>
      <c r="BX18" s="355">
        <f>+取引基本表!BX18/取引基本表!BX$124</f>
        <v>4.4504163740303922E-3</v>
      </c>
      <c r="BY18" s="355">
        <f>+取引基本表!BY18/取引基本表!BY$124</f>
        <v>1.4145401809319304E-3</v>
      </c>
      <c r="BZ18" s="355">
        <f>+取引基本表!BZ18/取引基本表!BZ$124</f>
        <v>1.2793426809044355E-4</v>
      </c>
      <c r="CA18" s="355">
        <f>+取引基本表!CA18/取引基本表!CA$124</f>
        <v>1.9117283338451188E-5</v>
      </c>
      <c r="CB18" s="355">
        <f>+取引基本表!CB18/取引基本表!CB$124</f>
        <v>0</v>
      </c>
      <c r="CC18" s="355">
        <f>+取引基本表!CC18/取引基本表!CC$124</f>
        <v>1.2133448329935707E-3</v>
      </c>
      <c r="CD18" s="355">
        <f>+取引基本表!CD18/取引基本表!CD$124</f>
        <v>1.115128469422088E-3</v>
      </c>
      <c r="CE18" s="355">
        <f>+取引基本表!CE18/取引基本表!CE$124</f>
        <v>5.2474208431516208E-4</v>
      </c>
      <c r="CF18" s="355">
        <f>+取引基本表!CF18/取引基本表!CF$124</f>
        <v>1.4863669460876054E-3</v>
      </c>
      <c r="CG18" s="355">
        <f>+取引基本表!CG18/取引基本表!CG$124</f>
        <v>1.7508883183379802E-3</v>
      </c>
      <c r="CH18" s="355">
        <f>+取引基本表!CH18/取引基本表!CH$124</f>
        <v>9.4091872990015031E-4</v>
      </c>
      <c r="CI18" s="355">
        <f>+取引基本表!CI18/取引基本表!CI$124</f>
        <v>1.5506550790189717E-3</v>
      </c>
      <c r="CJ18" s="355">
        <f>+取引基本表!CJ18/取引基本表!CJ$124</f>
        <v>1.7119556759112274E-3</v>
      </c>
      <c r="CK18" s="355">
        <f>+取引基本表!CK18/取引基本表!CK$124</f>
        <v>4.1532161131907003E-4</v>
      </c>
      <c r="CL18" s="355">
        <f>+取引基本表!CL18/取引基本表!CL$124</f>
        <v>6.4123116383456237E-4</v>
      </c>
      <c r="CM18" s="355">
        <f>+取引基本表!CM18/取引基本表!CM$124</f>
        <v>9.9707391900481735E-4</v>
      </c>
      <c r="CN18" s="355">
        <f>+取引基本表!CN18/取引基本表!CN$124</f>
        <v>8.7220029296984202E-4</v>
      </c>
      <c r="CO18" s="355">
        <f>+取引基本表!CO18/取引基本表!CO$124</f>
        <v>1.609937551369718E-3</v>
      </c>
      <c r="CP18" s="355">
        <f>+取引基本表!CP18/取引基本表!CP$124</f>
        <v>3.7989962983013153E-3</v>
      </c>
      <c r="CQ18" s="355">
        <f>+取引基本表!CQ18/取引基本表!CQ$124</f>
        <v>9.0061789592603693E-5</v>
      </c>
      <c r="CR18" s="355">
        <f>+取引基本表!CR18/取引基本表!CR$124</f>
        <v>6.7565100912381595E-4</v>
      </c>
      <c r="CS18" s="355">
        <f>+取引基本表!CS18/取引基本表!CS$124</f>
        <v>2.036733347222301E-3</v>
      </c>
      <c r="CT18" s="355">
        <f>+取引基本表!CT18/取引基本表!CT$124</f>
        <v>4.3743671912630615E-3</v>
      </c>
      <c r="CU18" s="355">
        <f>+取引基本表!CU18/取引基本表!CU$124</f>
        <v>5.5728423560796429E-3</v>
      </c>
      <c r="CV18" s="355">
        <f>+取引基本表!CV18/取引基本表!CV$124</f>
        <v>2.8421050382188336E-3</v>
      </c>
      <c r="CW18" s="355">
        <f>+取引基本表!CW18/取引基本表!CW$124</f>
        <v>2.3288206008087255E-2</v>
      </c>
      <c r="CX18" s="355">
        <f>+取引基本表!CX18/取引基本表!CX$124</f>
        <v>3.2621083725509958E-3</v>
      </c>
      <c r="CY18" s="355">
        <f>+取引基本表!CY18/取引基本表!CY$124</f>
        <v>3.7952388461404824E-4</v>
      </c>
      <c r="CZ18" s="355">
        <f>+取引基本表!CZ18/取引基本表!CZ$124</f>
        <v>8.3408867937514509E-4</v>
      </c>
      <c r="DA18" s="355">
        <f>+取引基本表!DA18/取引基本表!DA$124</f>
        <v>1.5946393427022502E-3</v>
      </c>
      <c r="DB18" s="355">
        <f>+取引基本表!DB18/取引基本表!DB$124</f>
        <v>9.3516974097331233E-3</v>
      </c>
      <c r="DC18" s="355">
        <f>+取引基本表!DC18/取引基本表!DC$124</f>
        <v>6.7432079924759991E-4</v>
      </c>
      <c r="DD18" s="355">
        <f>+取引基本表!DD18/取引基本表!DD$124</f>
        <v>5.7805268778924881E-3</v>
      </c>
      <c r="DE18" s="355">
        <f>+取引基本表!DE18/取引基本表!DE$124</f>
        <v>4.6032858014508149E-3</v>
      </c>
      <c r="DF18" s="355">
        <f>+取引基本表!DF18/取引基本表!DF$124</f>
        <v>5.4006832280886026E-3</v>
      </c>
      <c r="DG18" s="355">
        <f>+取引基本表!DG18/取引基本表!DG$124</f>
        <v>2.816177494137425E-3</v>
      </c>
      <c r="DH18" s="357">
        <f>+取引基本表!DH18/取引基本表!DH$124</f>
        <v>3.6690848721087792E-4</v>
      </c>
    </row>
    <row r="19" spans="1:112">
      <c r="A19" s="224">
        <v>14</v>
      </c>
      <c r="B19" s="263" t="s">
        <v>466</v>
      </c>
      <c r="C19" s="264" t="s">
        <v>467</v>
      </c>
      <c r="D19" s="354">
        <f>+取引基本表!D19/取引基本表!D$124</f>
        <v>8.0790671370479085E-5</v>
      </c>
      <c r="E19" s="355">
        <f>+取引基本表!E19/取引基本表!E$124</f>
        <v>3.2122635275939537E-3</v>
      </c>
      <c r="F19" s="355">
        <f>+取引基本表!F19/取引基本表!F$124</f>
        <v>5.0695799852982182E-5</v>
      </c>
      <c r="G19" s="355">
        <f>+取引基本表!G19/取引基本表!G$124</f>
        <v>3.781058696435002E-3</v>
      </c>
      <c r="H19" s="355">
        <f>+取引基本表!H19/取引基本表!H$124</f>
        <v>1.0425937698664972E-3</v>
      </c>
      <c r="I19" s="356">
        <v>0</v>
      </c>
      <c r="J19" s="355">
        <f>+取引基本表!J19/取引基本表!J$124</f>
        <v>5.7840616966580978E-4</v>
      </c>
      <c r="K19" s="355">
        <f>+取引基本表!K19/取引基本表!K$124</f>
        <v>3.198285718854694E-4</v>
      </c>
      <c r="L19" s="355">
        <f>+取引基本表!L19/取引基本表!L$124</f>
        <v>2.2925847619532821E-4</v>
      </c>
      <c r="M19" s="355">
        <f>+取引基本表!M19/取引基本表!M$124</f>
        <v>1.924947455056218E-3</v>
      </c>
      <c r="N19" s="356">
        <v>0</v>
      </c>
      <c r="O19" s="355">
        <f>+取引基本表!O19/取引基本表!O$124</f>
        <v>2.2708023910935447E-4</v>
      </c>
      <c r="P19" s="355">
        <f>+取引基本表!P19/取引基本表!P$124</f>
        <v>2.1820867463408084E-4</v>
      </c>
      <c r="Q19" s="355">
        <f>+取引基本表!Q19/取引基本表!Q$124</f>
        <v>0.19195057837730375</v>
      </c>
      <c r="R19" s="355">
        <f>+取引基本表!R19/取引基本表!R$124</f>
        <v>0.12028559741177346</v>
      </c>
      <c r="S19" s="355">
        <f>+取引基本表!S19/取引基本表!S$124</f>
        <v>8.5995506795216656E-2</v>
      </c>
      <c r="T19" s="355">
        <f>+取引基本表!T19/取引基本表!T$124</f>
        <v>2.4725984426320255E-3</v>
      </c>
      <c r="U19" s="355">
        <f>+取引基本表!U19/取引基本表!U$124</f>
        <v>4.2410896337982219E-5</v>
      </c>
      <c r="V19" s="355">
        <f>+取引基本表!V19/取引基本表!V$124</f>
        <v>2.0574720526712846E-4</v>
      </c>
      <c r="W19" s="355">
        <f>+取引基本表!W19/取引基本表!W$124</f>
        <v>0</v>
      </c>
      <c r="X19" s="355">
        <f>+取引基本表!X19/取引基本表!X$124</f>
        <v>0</v>
      </c>
      <c r="Y19" s="355">
        <f>+取引基本表!Y19/取引基本表!Y$124</f>
        <v>2.6853370830403874E-4</v>
      </c>
      <c r="Z19" s="355">
        <f>+取引基本表!Z19/取引基本表!Z$124</f>
        <v>2.4212293388429753E-5</v>
      </c>
      <c r="AA19" s="355">
        <f>+取引基本表!AA19/取引基本表!AA$124</f>
        <v>0</v>
      </c>
      <c r="AB19" s="355">
        <f>+取引基本表!AB19/取引基本表!AB$124</f>
        <v>9.614506367206842E-6</v>
      </c>
      <c r="AC19" s="355">
        <f>+取引基本表!AC19/取引基本表!AC$124</f>
        <v>3.090450775837512E-4</v>
      </c>
      <c r="AD19" s="355">
        <f>+取引基本表!AD19/取引基本表!AD$124</f>
        <v>0</v>
      </c>
      <c r="AE19" s="355">
        <f>+取引基本表!AE19/取引基本表!AE$124</f>
        <v>0</v>
      </c>
      <c r="AF19" s="355">
        <f>+取引基本表!AF19/取引基本表!AF$124</f>
        <v>1.6440619755633872E-4</v>
      </c>
      <c r="AG19" s="355">
        <f>+取引基本表!AG19/取引基本表!AG$124</f>
        <v>3.2740726189306877E-5</v>
      </c>
      <c r="AH19" s="355">
        <f>+取引基本表!AH19/取引基本表!AH$124</f>
        <v>6.5024203453507693E-4</v>
      </c>
      <c r="AI19" s="355">
        <f>+取引基本表!AI19/取引基本表!AI$124</f>
        <v>9.6041909196740403E-3</v>
      </c>
      <c r="AJ19" s="355">
        <f>+取引基本表!AJ19/取引基本表!AJ$124</f>
        <v>8.7102702796867788E-5</v>
      </c>
      <c r="AK19" s="355">
        <f>+取引基本表!AK19/取引基本表!AK$124</f>
        <v>2.3778285391696158E-2</v>
      </c>
      <c r="AL19" s="355">
        <f>+取引基本表!AL19/取引基本表!AL$124</f>
        <v>1.5027509643059933E-3</v>
      </c>
      <c r="AM19" s="355">
        <f>+取引基本表!AM19/取引基本表!AM$124</f>
        <v>0</v>
      </c>
      <c r="AN19" s="355">
        <f>+取引基本表!AN19/取引基本表!AN$124</f>
        <v>4.067294585174831E-5</v>
      </c>
      <c r="AO19" s="355">
        <f>+取引基本表!AO19/取引基本表!AO$124</f>
        <v>2.7290608941021388E-4</v>
      </c>
      <c r="AP19" s="355">
        <f>+取引基本表!AP19/取引基本表!AP$124</f>
        <v>1.1687212786745765E-5</v>
      </c>
      <c r="AQ19" s="355">
        <f>+取引基本表!AQ19/取引基本表!AQ$124</f>
        <v>0</v>
      </c>
      <c r="AR19" s="355">
        <f>+取引基本表!AR19/取引基本表!AR$124</f>
        <v>1.0923322298320623E-3</v>
      </c>
      <c r="AS19" s="355">
        <f>+取引基本表!AS19/取引基本表!AS$124</f>
        <v>1.0278971280554242E-3</v>
      </c>
      <c r="AT19" s="355">
        <f>+取引基本表!AT19/取引基本表!AT$124</f>
        <v>5.1102845337525678E-4</v>
      </c>
      <c r="AU19" s="355">
        <f>+取引基本表!AU19/取引基本表!AU$124</f>
        <v>1.940700808625337E-4</v>
      </c>
      <c r="AV19" s="355">
        <f>+取引基本表!AV19/取引基本表!AV$124</f>
        <v>2.3963417870946378E-4</v>
      </c>
      <c r="AW19" s="355">
        <f>+取引基本表!AW19/取引基本表!AW$124</f>
        <v>2.6456957114396559E-3</v>
      </c>
      <c r="AX19" s="355">
        <f>+取引基本表!AX19/取引基本表!AX$124</f>
        <v>4.5359860710335419E-5</v>
      </c>
      <c r="AY19" s="355">
        <f>+取引基本表!AY19/取引基本表!AY$124</f>
        <v>2.0618981834677003E-4</v>
      </c>
      <c r="AZ19" s="355">
        <f>+取引基本表!AZ19/取引基本表!AZ$124</f>
        <v>1.9618876513366069E-4</v>
      </c>
      <c r="BA19" s="355">
        <f>+取引基本表!BA19/取引基本表!BA$124</f>
        <v>4.3318320899370853E-4</v>
      </c>
      <c r="BB19" s="355">
        <f>+取引基本表!BB19/取引基本表!BB$124</f>
        <v>7.8324482666791982E-5</v>
      </c>
      <c r="BC19" s="355">
        <f>+取引基本表!BC19/取引基本表!BC$124</f>
        <v>9.2711603700035825E-4</v>
      </c>
      <c r="BD19" s="355">
        <f>+取引基本表!BD19/取引基本表!BD$124</f>
        <v>5.2158492271850065E-5</v>
      </c>
      <c r="BE19" s="355">
        <f>+取引基本表!BE19/取引基本表!BE$124</f>
        <v>2.7535693142235625E-5</v>
      </c>
      <c r="BF19" s="355">
        <f>+取引基本表!BF19/取引基本表!BF$124</f>
        <v>4.6422296400654858E-5</v>
      </c>
      <c r="BG19" s="355">
        <f>+取引基本表!BG19/取引基本表!BG$124</f>
        <v>4.4233680213470592E-4</v>
      </c>
      <c r="BH19" s="355">
        <f>+取引基本表!BH19/取引基本表!BH$124</f>
        <v>2.6776944665025314E-4</v>
      </c>
      <c r="BI19" s="355">
        <f>+取引基本表!BI19/取引基本表!BI$124</f>
        <v>2.2338909501739609E-3</v>
      </c>
      <c r="BJ19" s="355">
        <f>+取引基本表!BJ19/取引基本表!BJ$124</f>
        <v>3.307171863278034E-5</v>
      </c>
      <c r="BK19" s="355">
        <f>+取引基本表!BK19/取引基本表!BK$124</f>
        <v>9.8141294599136107E-4</v>
      </c>
      <c r="BL19" s="355">
        <f>+取引基本表!BL19/取引基本表!BL$124</f>
        <v>4.0989231504759797E-2</v>
      </c>
      <c r="BM19" s="355">
        <f>+取引基本表!BM19/取引基本表!BM$124</f>
        <v>0</v>
      </c>
      <c r="BN19" s="355">
        <f>+取引基本表!BN19/取引基本表!BN$124</f>
        <v>0.10835874082041679</v>
      </c>
      <c r="BO19" s="355">
        <f>+取引基本表!BO19/取引基本表!BO$124</f>
        <v>1.8561857605262619E-2</v>
      </c>
      <c r="BP19" s="355">
        <f>+取引基本表!BP19/取引基本表!BP$124</f>
        <v>1.5437733737742572E-2</v>
      </c>
      <c r="BQ19" s="355">
        <f>+取引基本表!BQ19/取引基本表!BQ$124</f>
        <v>1.8196063002808266E-3</v>
      </c>
      <c r="BR19" s="355">
        <f>+取引基本表!BR19/取引基本表!BR$124</f>
        <v>4.4844511438109306E-3</v>
      </c>
      <c r="BS19" s="355">
        <f>+取引基本表!BS19/取引基本表!BS$124</f>
        <v>2.3485213458025855E-3</v>
      </c>
      <c r="BT19" s="355">
        <f>+取引基本表!BT19/取引基本表!BT$124</f>
        <v>7.2448718382171822E-6</v>
      </c>
      <c r="BU19" s="355">
        <f>+取引基本表!BU19/取引基本表!BU$124</f>
        <v>0</v>
      </c>
      <c r="BV19" s="355">
        <f>+取引基本表!BV19/取引基本表!BV$124</f>
        <v>6.1928132402347077E-6</v>
      </c>
      <c r="BW19" s="355">
        <f>+取引基本表!BW19/取引基本表!BW$124</f>
        <v>1.086991242711356E-3</v>
      </c>
      <c r="BX19" s="355">
        <f>+取引基本表!BX19/取引基本表!BX$124</f>
        <v>4.1662807189921824E-4</v>
      </c>
      <c r="BY19" s="355">
        <f>+取引基本表!BY19/取引基本表!BY$124</f>
        <v>7.9341196045861482E-5</v>
      </c>
      <c r="BZ19" s="355">
        <f>+取引基本表!BZ19/取引基本表!BZ$124</f>
        <v>0</v>
      </c>
      <c r="CA19" s="355">
        <f>+取引基本表!CA19/取引基本表!CA$124</f>
        <v>1.1948302086531993E-6</v>
      </c>
      <c r="CB19" s="355">
        <f>+取引基本表!CB19/取引基本表!CB$124</f>
        <v>1.9857443413732812E-6</v>
      </c>
      <c r="CC19" s="355">
        <f>+取引基本表!CC19/取引基本表!CC$124</f>
        <v>3.9203387172651714E-6</v>
      </c>
      <c r="CD19" s="355">
        <f>+取引基本表!CD19/取引基本表!CD$124</f>
        <v>1.068130717837249E-6</v>
      </c>
      <c r="CE19" s="355">
        <f>+取引基本表!CE19/取引基本表!CE$124</f>
        <v>0</v>
      </c>
      <c r="CF19" s="355">
        <f>+取引基本表!CF19/取引基本表!CF$124</f>
        <v>1.9858343814125901E-4</v>
      </c>
      <c r="CG19" s="355">
        <f>+取引基本表!CG19/取引基本表!CG$124</f>
        <v>7.3566736064621018E-6</v>
      </c>
      <c r="CH19" s="355">
        <f>+取引基本表!CH19/取引基本表!CH$124</f>
        <v>5.055682727821703E-4</v>
      </c>
      <c r="CI19" s="355">
        <f>+取引基本表!CI19/取引基本表!CI$124</f>
        <v>2.9911429741398127E-3</v>
      </c>
      <c r="CJ19" s="355">
        <f>+取引基本表!CJ19/取引基本表!CJ$124</f>
        <v>4.150195577966612E-5</v>
      </c>
      <c r="CK19" s="355">
        <f>+取引基本表!CK19/取引基本表!CK$124</f>
        <v>4.0780933411174836E-5</v>
      </c>
      <c r="CL19" s="355">
        <f>+取引基本表!CL19/取引基本表!CL$124</f>
        <v>1.020140487918622E-4</v>
      </c>
      <c r="CM19" s="355">
        <f>+取引基本表!CM19/取引基本表!CM$124</f>
        <v>1.5759861733479725E-5</v>
      </c>
      <c r="CN19" s="355">
        <f>+取引基本表!CN19/取引基本表!CN$124</f>
        <v>3.3546165114224695E-5</v>
      </c>
      <c r="CO19" s="355">
        <f>+取引基本表!CO19/取引基本表!CO$124</f>
        <v>1.3133701076963489E-4</v>
      </c>
      <c r="CP19" s="355">
        <f>+取引基本表!CP19/取引基本表!CP$124</f>
        <v>2.1946830146165889E-5</v>
      </c>
      <c r="CQ19" s="355">
        <f>+取引基本表!CQ19/取引基本表!CQ$124</f>
        <v>1.8732852235261568E-5</v>
      </c>
      <c r="CR19" s="355">
        <f>+取引基本表!CR19/取引基本表!CR$124</f>
        <v>1.1064276708012615E-4</v>
      </c>
      <c r="CS19" s="355">
        <f>+取引基本表!CS19/取引基本表!CS$124</f>
        <v>8.1064013819793078E-7</v>
      </c>
      <c r="CT19" s="355">
        <f>+取引基本表!CT19/取引基本表!CT$124</f>
        <v>4.3252169981028026E-4</v>
      </c>
      <c r="CU19" s="355">
        <f>+取引基本表!CU19/取引基本表!CU$124</f>
        <v>3.7166047576670457E-5</v>
      </c>
      <c r="CV19" s="355">
        <f>+取引基本表!CV19/取引基本表!CV$124</f>
        <v>2.7779974057778073E-5</v>
      </c>
      <c r="CW19" s="355">
        <f>+取引基本表!CW19/取引基本表!CW$124</f>
        <v>1.3976779268098723E-4</v>
      </c>
      <c r="CX19" s="355">
        <f>+取引基本表!CX19/取引基本表!CX$124</f>
        <v>3.8765399554973213E-5</v>
      </c>
      <c r="CY19" s="355">
        <f>+取引基本表!CY19/取引基本表!CY$124</f>
        <v>0</v>
      </c>
      <c r="CZ19" s="355">
        <f>+取引基本表!CZ19/取引基本表!CZ$124</f>
        <v>2.5664267057696771E-5</v>
      </c>
      <c r="DA19" s="355">
        <f>+取引基本表!DA19/取引基本表!DA$124</f>
        <v>1.9449595406710756E-4</v>
      </c>
      <c r="DB19" s="355">
        <f>+取引基本表!DB19/取引基本表!DB$124</f>
        <v>2.268936420722135E-4</v>
      </c>
      <c r="DC19" s="355">
        <f>+取引基本表!DC19/取引基本表!DC$124</f>
        <v>8.9022175690143678E-4</v>
      </c>
      <c r="DD19" s="355">
        <f>+取引基本表!DD19/取引基本表!DD$124</f>
        <v>3.4264862940548235E-4</v>
      </c>
      <c r="DE19" s="355">
        <f>+取引基本表!DE19/取引基本表!DE$124</f>
        <v>5.3332128087500848E-4</v>
      </c>
      <c r="DF19" s="355">
        <f>+取引基本表!DF19/取引基本表!DF$124</f>
        <v>7.0948666998265416E-4</v>
      </c>
      <c r="DG19" s="355">
        <f>+取引基本表!DG19/取引基本表!DG$124</f>
        <v>0</v>
      </c>
      <c r="DH19" s="357">
        <f>+取引基本表!DH19/取引基本表!DH$124</f>
        <v>2.1796543794705618E-5</v>
      </c>
    </row>
    <row r="20" spans="1:112">
      <c r="A20" s="224">
        <v>15</v>
      </c>
      <c r="B20" s="263" t="s">
        <v>468</v>
      </c>
      <c r="C20" s="264" t="s">
        <v>109</v>
      </c>
      <c r="D20" s="354">
        <f>+取引基本表!D20/取引基本表!D$124</f>
        <v>0</v>
      </c>
      <c r="E20" s="355">
        <f>+取引基本表!E20/取引基本表!E$124</f>
        <v>0</v>
      </c>
      <c r="F20" s="355">
        <f>+取引基本表!F20/取引基本表!F$124</f>
        <v>5.0695799852982182E-5</v>
      </c>
      <c r="G20" s="355">
        <f>+取引基本表!G20/取引基本表!G$124</f>
        <v>0</v>
      </c>
      <c r="H20" s="355">
        <f>+取引基本表!H20/取引基本表!H$124</f>
        <v>5.0858232676414498E-4</v>
      </c>
      <c r="I20" s="356">
        <v>0</v>
      </c>
      <c r="J20" s="355">
        <f>+取引基本表!J20/取引基本表!J$124</f>
        <v>1.4781491002570694E-3</v>
      </c>
      <c r="K20" s="355">
        <f>+取引基本表!K20/取引基本表!K$124</f>
        <v>4.2561802258604773E-4</v>
      </c>
      <c r="L20" s="355">
        <f>+取引基本表!L20/取引基本表!L$124</f>
        <v>3.7515023377417345E-4</v>
      </c>
      <c r="M20" s="355">
        <f>+取引基本表!M20/取引基本表!M$124</f>
        <v>1.3603868940326629E-5</v>
      </c>
      <c r="N20" s="356">
        <v>0</v>
      </c>
      <c r="O20" s="355">
        <f>+取引基本表!O20/取引基本表!O$124</f>
        <v>8.1012409628202138E-4</v>
      </c>
      <c r="P20" s="355">
        <f>+取引基本表!P20/取引基本表!P$124</f>
        <v>6.042701759097623E-4</v>
      </c>
      <c r="Q20" s="355">
        <f>+取引基本表!Q20/取引基本表!Q$124</f>
        <v>2.6507425760799935E-4</v>
      </c>
      <c r="R20" s="355">
        <f>+取引基本表!R20/取引基本表!R$124</f>
        <v>3.4256814547618163E-2</v>
      </c>
      <c r="S20" s="355">
        <f>+取引基本表!S20/取引基本表!S$124</f>
        <v>8.5632826588488936E-4</v>
      </c>
      <c r="T20" s="355">
        <f>+取引基本表!T20/取引基本表!T$124</f>
        <v>8.8570690482341215E-4</v>
      </c>
      <c r="U20" s="355">
        <f>+取引基本表!U20/取引基本表!U$124</f>
        <v>4.1758421009705572E-4</v>
      </c>
      <c r="V20" s="355">
        <f>+取引基本表!V20/取引基本表!V$124</f>
        <v>1.0287360263356424E-3</v>
      </c>
      <c r="W20" s="355">
        <f>+取引基本表!W20/取引基本表!W$124</f>
        <v>8.8926215942494377E-4</v>
      </c>
      <c r="X20" s="355">
        <f>+取引基本表!X20/取引基本表!X$124</f>
        <v>5.3096170438707108E-5</v>
      </c>
      <c r="Y20" s="355">
        <f>+取引基本表!Y20/取引基本表!Y$124</f>
        <v>7.7142410749160225E-4</v>
      </c>
      <c r="Z20" s="355">
        <f>+取引基本表!Z20/取引基本表!Z$124</f>
        <v>7.8286415289256198E-4</v>
      </c>
      <c r="AA20" s="355">
        <f>+取引基本表!AA20/取引基本表!AA$124</f>
        <v>6.4923471458018858E-4</v>
      </c>
      <c r="AB20" s="355">
        <f>+取引基本表!AB20/取引基本表!AB$124</f>
        <v>1.6056225633235427E-3</v>
      </c>
      <c r="AC20" s="355">
        <f>+取引基本表!AC20/取引基本表!AC$124</f>
        <v>5.6165583665220876E-4</v>
      </c>
      <c r="AD20" s="355">
        <f>+取引基本表!AD20/取引基本表!AD$124</f>
        <v>4.4913642294278673E-6</v>
      </c>
      <c r="AE20" s="355">
        <f>+取引基本表!AE20/取引基本表!AE$124</f>
        <v>1.1278316630683466E-4</v>
      </c>
      <c r="AF20" s="355">
        <f>+取引基本表!AF20/取引基本表!AF$124</f>
        <v>8.6800899218304262E-4</v>
      </c>
      <c r="AG20" s="355">
        <f>+取引基本表!AG20/取引基本表!AG$124</f>
        <v>1.2511634650913699E-3</v>
      </c>
      <c r="AH20" s="355">
        <f>+取引基本表!AH20/取引基本表!AH$124</f>
        <v>0</v>
      </c>
      <c r="AI20" s="355">
        <f>+取引基本表!AI20/取引基本表!AI$124</f>
        <v>6.7026493103326628E-4</v>
      </c>
      <c r="AJ20" s="355">
        <f>+取引基本表!AJ20/取引基本表!AJ$124</f>
        <v>7.142421629343158E-4</v>
      </c>
      <c r="AK20" s="355">
        <f>+取引基本表!AK20/取引基本表!AK$124</f>
        <v>4.9030625846144199E-3</v>
      </c>
      <c r="AL20" s="355">
        <f>+取引基本表!AL20/取引基本表!AL$124</f>
        <v>1.2971628844986587E-3</v>
      </c>
      <c r="AM20" s="355">
        <f>+取引基本表!AM20/取引基本表!AM$124</f>
        <v>8.5567474827998551E-5</v>
      </c>
      <c r="AN20" s="355">
        <f>+取引基本表!AN20/取引基本表!AN$124</f>
        <v>1.6807496741678345E-4</v>
      </c>
      <c r="AO20" s="355">
        <f>+取引基本表!AO20/取引基本表!AO$124</f>
        <v>1.0349834711594905E-3</v>
      </c>
      <c r="AP20" s="355">
        <f>+取引基本表!AP20/取引基本表!AP$124</f>
        <v>4.6748851146983066E-6</v>
      </c>
      <c r="AQ20" s="355">
        <f>+取引基本表!AQ20/取引基本表!AQ$124</f>
        <v>1.460237726701907E-4</v>
      </c>
      <c r="AR20" s="355">
        <f>+取引基本表!AR20/取引基本表!AR$124</f>
        <v>7.2375387007277744E-4</v>
      </c>
      <c r="AS20" s="355">
        <f>+取引基本表!AS20/取引基本表!AS$124</f>
        <v>3.0425754990440559E-4</v>
      </c>
      <c r="AT20" s="355">
        <f>+取引基本表!AT20/取引基本表!AT$124</f>
        <v>2.5494003741417305E-4</v>
      </c>
      <c r="AU20" s="355">
        <f>+取引基本表!AU20/取引基本表!AU$124</f>
        <v>4.2305223976383003E-4</v>
      </c>
      <c r="AV20" s="355">
        <f>+取引基本表!AV20/取引基本表!AV$124</f>
        <v>3.9281805244146276E-4</v>
      </c>
      <c r="AW20" s="355">
        <f>+取引基本表!AW20/取引基本表!AW$124</f>
        <v>3.6824997378630595E-4</v>
      </c>
      <c r="AX20" s="355">
        <f>+取引基本表!AX20/取引基本表!AX$124</f>
        <v>1.0537444565016383E-3</v>
      </c>
      <c r="AY20" s="355">
        <f>+取引基本表!AY20/取引基本表!AY$124</f>
        <v>1.0790600493480965E-3</v>
      </c>
      <c r="AZ20" s="355">
        <f>+取引基本表!AZ20/取引基本表!AZ$124</f>
        <v>7.860167246191036E-4</v>
      </c>
      <c r="BA20" s="355">
        <f>+取引基本表!BA20/取引基本表!BA$124</f>
        <v>1.2995496269811255E-3</v>
      </c>
      <c r="BB20" s="355">
        <f>+取引基本表!BB20/取引基本表!BB$124</f>
        <v>7.2058524053448625E-4</v>
      </c>
      <c r="BC20" s="355">
        <f>+取引基本表!BC20/取引基本表!BC$124</f>
        <v>4.3195178996607598E-4</v>
      </c>
      <c r="BD20" s="355">
        <f>+取引基本表!BD20/取引基本表!BD$124</f>
        <v>2.1037258549646194E-3</v>
      </c>
      <c r="BE20" s="355">
        <f>+取引基本表!BE20/取引基本表!BE$124</f>
        <v>1.4180881968251346E-3</v>
      </c>
      <c r="BF20" s="355">
        <f>+取引基本表!BF20/取引基本表!BF$124</f>
        <v>2.553226302036017E-4</v>
      </c>
      <c r="BG20" s="355">
        <f>+取引基本表!BG20/取引基本表!BG$124</f>
        <v>3.2744412625556154E-4</v>
      </c>
      <c r="BH20" s="355">
        <f>+取引基本表!BH20/取引基本表!BH$124</f>
        <v>3.1046959725763458E-4</v>
      </c>
      <c r="BI20" s="355">
        <f>+取引基本表!BI20/取引基本表!BI$124</f>
        <v>3.6846362224133727E-3</v>
      </c>
      <c r="BJ20" s="355">
        <f>+取引基本表!BJ20/取引基本表!BJ$124</f>
        <v>3.254953360173644E-4</v>
      </c>
      <c r="BK20" s="355">
        <f>+取引基本表!BK20/取引基本表!BK$124</f>
        <v>5.6905456532272195E-4</v>
      </c>
      <c r="BL20" s="355">
        <f>+取引基本表!BL20/取引基本表!BL$124</f>
        <v>5.1029202754080873E-3</v>
      </c>
      <c r="BM20" s="355">
        <f>+取引基本表!BM20/取引基本表!BM$124</f>
        <v>1.3167857260427298E-4</v>
      </c>
      <c r="BN20" s="355">
        <f>+取引基本表!BN20/取引基本表!BN$124</f>
        <v>1.5613029784797295E-2</v>
      </c>
      <c r="BO20" s="355">
        <f>+取引基本表!BO20/取引基本表!BO$124</f>
        <v>4.8580591297331527E-3</v>
      </c>
      <c r="BP20" s="355">
        <f>+取引基本表!BP20/取引基本表!BP$124</f>
        <v>2.4455961600753851E-2</v>
      </c>
      <c r="BQ20" s="355">
        <f>+取引基本表!BQ20/取引基本表!BQ$124</f>
        <v>6.274504483726988E-5</v>
      </c>
      <c r="BR20" s="355">
        <f>+取引基本表!BR20/取引基本表!BR$124</f>
        <v>1.2289603246461723E-4</v>
      </c>
      <c r="BS20" s="355">
        <f>+取引基本表!BS20/取引基本表!BS$124</f>
        <v>6.0236784380193319E-4</v>
      </c>
      <c r="BT20" s="355">
        <f>+取引基本表!BT20/取引基本表!BT$124</f>
        <v>3.6224359191085908E-4</v>
      </c>
      <c r="BU20" s="355">
        <f>+取引基本表!BU20/取引基本表!BU$124</f>
        <v>3.3231659467611073E-3</v>
      </c>
      <c r="BV20" s="355">
        <f>+取引基本表!BV20/取引基本表!BV$124</f>
        <v>2.8455976838878483E-3</v>
      </c>
      <c r="BW20" s="355">
        <f>+取引基本表!BW20/取引基本表!BW$124</f>
        <v>1.3135818062025605E-3</v>
      </c>
      <c r="BX20" s="355">
        <f>+取引基本表!BX20/取引基本表!BX$124</f>
        <v>1.1009768091370523E-3</v>
      </c>
      <c r="BY20" s="355">
        <f>+取引基本表!BY20/取引基本表!BY$124</f>
        <v>2.4901801101822525E-3</v>
      </c>
      <c r="BZ20" s="355">
        <f>+取引基本表!BZ20/取引基本表!BZ$124</f>
        <v>4.2565046205792433E-4</v>
      </c>
      <c r="CA20" s="355">
        <f>+取引基本表!CA20/取引基本表!CA$124</f>
        <v>1.1135817544647819E-3</v>
      </c>
      <c r="CB20" s="355">
        <f>+取引基本表!CB20/取引基本表!CB$124</f>
        <v>1.4926178299322498E-4</v>
      </c>
      <c r="CC20" s="355">
        <f>+取引基本表!CC20/取引基本表!CC$124</f>
        <v>3.1950760545711149E-4</v>
      </c>
      <c r="CD20" s="355">
        <f>+取引基本表!CD20/取引基本表!CD$124</f>
        <v>3.9734462703545659E-4</v>
      </c>
      <c r="CE20" s="355">
        <f>+取引基本表!CE20/取引基本表!CE$124</f>
        <v>0</v>
      </c>
      <c r="CF20" s="355">
        <f>+取引基本表!CF20/取引基本表!CF$124</f>
        <v>6.4589764728773132E-4</v>
      </c>
      <c r="CG20" s="355">
        <f>+取引基本表!CG20/取引基本表!CG$124</f>
        <v>6.9152731900743759E-4</v>
      </c>
      <c r="CH20" s="355">
        <f>+取引基本表!CH20/取引基本表!CH$124</f>
        <v>2.2891007906526042E-3</v>
      </c>
      <c r="CI20" s="355">
        <f>+取引基本表!CI20/取引基本表!CI$124</f>
        <v>2.2719383396350348E-3</v>
      </c>
      <c r="CJ20" s="355">
        <f>+取引基本表!CJ20/取引基本表!CJ$124</f>
        <v>3.3201564623732896E-4</v>
      </c>
      <c r="CK20" s="355">
        <f>+取引基本表!CK20/取引基本表!CK$124</f>
        <v>2.7280298087159587E-3</v>
      </c>
      <c r="CL20" s="355">
        <f>+取引基本表!CL20/取引基本表!CL$124</f>
        <v>6.800936586124146E-4</v>
      </c>
      <c r="CM20" s="355">
        <f>+取引基本表!CM20/取引基本表!CM$124</f>
        <v>3.7455938053236812E-3</v>
      </c>
      <c r="CN20" s="355">
        <f>+取引基本表!CN20/取引基本表!CN$124</f>
        <v>2.9967907502040725E-3</v>
      </c>
      <c r="CO20" s="355">
        <f>+取引基本表!CO20/取引基本表!CO$124</f>
        <v>1.8175347619410762E-3</v>
      </c>
      <c r="CP20" s="355">
        <f>+取引基本表!CP20/取引基本表!CP$124</f>
        <v>1.0029701376797812E-3</v>
      </c>
      <c r="CQ20" s="355">
        <f>+取引基本表!CQ20/取引基本表!CQ$124</f>
        <v>2.1052843935167038E-3</v>
      </c>
      <c r="CR20" s="355">
        <f>+取引基本表!CR20/取引基本表!CR$124</f>
        <v>4.1145630031929146E-3</v>
      </c>
      <c r="CS20" s="355">
        <f>+取引基本表!CS20/取引基本表!CS$124</f>
        <v>1.6845102071753001E-3</v>
      </c>
      <c r="CT20" s="355">
        <f>+取引基本表!CT20/取引基本表!CT$124</f>
        <v>7.2742285877183492E-4</v>
      </c>
      <c r="CU20" s="355">
        <f>+取引基本表!CU20/取引基本表!CU$124</f>
        <v>6.8509414366329209E-3</v>
      </c>
      <c r="CV20" s="355">
        <f>+取引基本表!CV20/取引基本表!CV$124</f>
        <v>3.5943012588602091E-3</v>
      </c>
      <c r="CW20" s="355">
        <f>+取引基本表!CW20/取引基本表!CW$124</f>
        <v>1.4198479904765117E-2</v>
      </c>
      <c r="CX20" s="355">
        <f>+取引基本表!CX20/取引基本表!CX$124</f>
        <v>1.4517642133337469E-3</v>
      </c>
      <c r="CY20" s="355">
        <f>+取引基本表!CY20/取引基本表!CY$124</f>
        <v>5.6661312350829744E-4</v>
      </c>
      <c r="CZ20" s="355">
        <f>+取引基本表!CZ20/取引基本表!CZ$124</f>
        <v>2.0181446368097917E-4</v>
      </c>
      <c r="DA20" s="355">
        <f>+取引基本表!DA20/取引基本表!DA$124</f>
        <v>1.722407640013391E-3</v>
      </c>
      <c r="DB20" s="355">
        <f>+取引基本表!DB20/取引基本表!DB$124</f>
        <v>3.0170722135007847E-3</v>
      </c>
      <c r="DC20" s="355">
        <f>+取引基本表!DC20/取引基本表!DC$124</f>
        <v>2.5863751707983604E-3</v>
      </c>
      <c r="DD20" s="355">
        <f>+取引基本表!DD20/取引基本表!DD$124</f>
        <v>9.5452118191527229E-4</v>
      </c>
      <c r="DE20" s="355">
        <f>+取引基本表!DE20/取引基本表!DE$124</f>
        <v>5.1682447854285779E-3</v>
      </c>
      <c r="DF20" s="355">
        <f>+取引基本表!DF20/取引基本表!DF$124</f>
        <v>3.5070355324053619E-3</v>
      </c>
      <c r="DG20" s="355">
        <f>+取引基本表!DG20/取引基本表!DG$124</f>
        <v>0</v>
      </c>
      <c r="DH20" s="357">
        <f>+取引基本表!DH20/取引基本表!DH$124</f>
        <v>3.0878437042499628E-4</v>
      </c>
    </row>
    <row r="21" spans="1:112">
      <c r="A21" s="224">
        <v>16</v>
      </c>
      <c r="B21" s="263" t="s">
        <v>469</v>
      </c>
      <c r="C21" s="264" t="s">
        <v>111</v>
      </c>
      <c r="D21" s="354">
        <f>+取引基本表!D21/取引基本表!D$124</f>
        <v>1.7055808400434476E-4</v>
      </c>
      <c r="E21" s="355">
        <f>+取引基本表!E21/取引基本表!E$124</f>
        <v>0</v>
      </c>
      <c r="F21" s="355">
        <f>+取引基本表!F21/取引基本表!F$124</f>
        <v>7.6043699779473276E-5</v>
      </c>
      <c r="G21" s="355">
        <f>+取引基本表!G21/取引基本表!G$124</f>
        <v>0</v>
      </c>
      <c r="H21" s="355">
        <f>+取引基本表!H21/取引基本表!H$124</f>
        <v>2.0343293070565797E-4</v>
      </c>
      <c r="I21" s="356">
        <v>0</v>
      </c>
      <c r="J21" s="355">
        <f>+取引基本表!J21/取引基本表!J$124</f>
        <v>0</v>
      </c>
      <c r="K21" s="355">
        <f>+取引基本表!K21/取引基本表!K$124</f>
        <v>3.3951033015534442E-4</v>
      </c>
      <c r="L21" s="355">
        <f>+取引基本表!L21/取引基本表!L$124</f>
        <v>2.5241589803324014E-4</v>
      </c>
      <c r="M21" s="355">
        <f>+取引基本表!M21/取引基本表!M$124</f>
        <v>1.1563288599277634E-4</v>
      </c>
      <c r="N21" s="356">
        <v>0</v>
      </c>
      <c r="O21" s="355">
        <f>+取引基本表!O21/取引基本表!O$124</f>
        <v>8.8990904515828101E-4</v>
      </c>
      <c r="P21" s="355">
        <f>+取引基本表!P21/取引基本表!P$124</f>
        <v>4.8425540486101782E-3</v>
      </c>
      <c r="Q21" s="355">
        <f>+取引基本表!Q21/取引基本表!Q$124</f>
        <v>9.653120881224643E-3</v>
      </c>
      <c r="R21" s="355">
        <f>+取引基本表!R21/取引基本表!R$124</f>
        <v>9.5645383213714633E-3</v>
      </c>
      <c r="S21" s="355">
        <f>+取引基本表!S21/取引基本表!S$124</f>
        <v>0.34803195615599281</v>
      </c>
      <c r="T21" s="355">
        <f>+取引基本表!T21/取引基本表!T$124</f>
        <v>0.3028333394840757</v>
      </c>
      <c r="U21" s="355">
        <f>+取引基本表!U21/取引基本表!U$124</f>
        <v>0.13155207568713809</v>
      </c>
      <c r="V21" s="355">
        <f>+取引基本表!V21/取引基本表!V$124</f>
        <v>0</v>
      </c>
      <c r="W21" s="355">
        <f>+取引基本表!W21/取引基本表!W$124</f>
        <v>7.0399920954474719E-4</v>
      </c>
      <c r="X21" s="355">
        <f>+取引基本表!X21/取引基本表!X$124</f>
        <v>0</v>
      </c>
      <c r="Y21" s="355">
        <f>+取引基本表!Y21/取引基本表!Y$124</f>
        <v>0</v>
      </c>
      <c r="Z21" s="355">
        <f>+取引基本表!Z21/取引基本表!Z$124</f>
        <v>1.5011621900826446E-3</v>
      </c>
      <c r="AA21" s="355">
        <f>+取引基本表!AA21/取引基本表!AA$124</f>
        <v>2.4086607910924998E-2</v>
      </c>
      <c r="AB21" s="355">
        <f>+取引基本表!AB21/取引基本表!AB$124</f>
        <v>1.9805883116446096E-3</v>
      </c>
      <c r="AC21" s="355">
        <f>+取引基本表!AC21/取引基本表!AC$124</f>
        <v>8.6532621723450342E-4</v>
      </c>
      <c r="AD21" s="355">
        <f>+取引基本表!AD21/取引基本表!AD$124</f>
        <v>0</v>
      </c>
      <c r="AE21" s="355">
        <f>+取引基本表!AE21/取引基本表!AE$124</f>
        <v>0</v>
      </c>
      <c r="AF21" s="355">
        <f>+取引基本表!AF21/取引基本表!AF$124</f>
        <v>3.7242183565092662E-3</v>
      </c>
      <c r="AG21" s="355">
        <f>+取引基本表!AG21/取引基本表!AG$124</f>
        <v>3.1945594267566569E-3</v>
      </c>
      <c r="AH21" s="355">
        <f>+取引基本表!AH21/取引基本表!AH$124</f>
        <v>7.9474026443176072E-4</v>
      </c>
      <c r="AI21" s="355">
        <f>+取引基本表!AI21/取引基本表!AI$124</f>
        <v>5.388577274491128E-3</v>
      </c>
      <c r="AJ21" s="355">
        <f>+取引基本表!AJ21/取引基本表!AJ$124</f>
        <v>0</v>
      </c>
      <c r="AK21" s="355">
        <f>+取引基本表!AK21/取引基本表!AK$124</f>
        <v>1.5116905111625695E-2</v>
      </c>
      <c r="AL21" s="355">
        <f>+取引基本表!AL21/取引基本表!AL$124</f>
        <v>1.6182718853405911E-2</v>
      </c>
      <c r="AM21" s="355">
        <f>+取引基本表!AM21/取引基本表!AM$124</f>
        <v>0</v>
      </c>
      <c r="AN21" s="355">
        <f>+取引基本表!AN21/取引基本表!AN$124</f>
        <v>8.0747760146853263E-5</v>
      </c>
      <c r="AO21" s="355">
        <f>+取引基本表!AO21/取引基本表!AO$124</f>
        <v>0</v>
      </c>
      <c r="AP21" s="355">
        <f>+取引基本表!AP21/取引基本表!AP$124</f>
        <v>2.1971960039082039E-4</v>
      </c>
      <c r="AQ21" s="355">
        <f>+取引基本表!AQ21/取引基本表!AQ$124</f>
        <v>0</v>
      </c>
      <c r="AR21" s="355">
        <f>+取引基本表!AR21/取引基本表!AR$124</f>
        <v>3.7360442830145689E-4</v>
      </c>
      <c r="AS21" s="355">
        <f>+取引基本表!AS21/取引基本表!AS$124</f>
        <v>1.4390559792775939E-4</v>
      </c>
      <c r="AT21" s="355">
        <f>+取引基本表!AT21/取引基本表!AT$124</f>
        <v>3.2499112877572512E-4</v>
      </c>
      <c r="AU21" s="355">
        <f>+取引基本表!AU21/取引基本表!AU$124</f>
        <v>4.4050827878321141E-4</v>
      </c>
      <c r="AV21" s="355">
        <f>+取引基本表!AV21/取引基本表!AV$124</f>
        <v>3.9939029784910628E-4</v>
      </c>
      <c r="AW21" s="355">
        <f>+取引基本表!AW21/取引基本表!AW$124</f>
        <v>1.9880465555206041E-4</v>
      </c>
      <c r="AX21" s="355">
        <f>+取引基本表!AX21/取引基本表!AX$124</f>
        <v>1.0048953757366616E-3</v>
      </c>
      <c r="AY21" s="355">
        <f>+取引基本表!AY21/取引基本表!AY$124</f>
        <v>3.5533378695093371E-3</v>
      </c>
      <c r="AZ21" s="355">
        <f>+取引基本表!AZ21/取引基本表!AZ$124</f>
        <v>3.4727303924784632E-3</v>
      </c>
      <c r="BA21" s="355">
        <f>+取引基本表!BA21/取引基本表!BA$124</f>
        <v>1.8977550108295802E-3</v>
      </c>
      <c r="BB21" s="355">
        <f>+取引基本表!BB21/取引基本表!BB$124</f>
        <v>1.4098406880022558E-4</v>
      </c>
      <c r="BC21" s="355">
        <f>+取引基本表!BC21/取引基本表!BC$124</f>
        <v>1.2642491413641249E-3</v>
      </c>
      <c r="BD21" s="355">
        <f>+取引基本表!BD21/取引基本表!BD$124</f>
        <v>1.2865761427056348E-3</v>
      </c>
      <c r="BE21" s="355">
        <f>+取引基本表!BE21/取引基本表!BE$124</f>
        <v>2.2028554513788498E-3</v>
      </c>
      <c r="BF21" s="355">
        <f>+取引基本表!BF21/取引基本表!BF$124</f>
        <v>1.9025531311743794E-7</v>
      </c>
      <c r="BG21" s="355">
        <f>+取引基本表!BG21/取引基本表!BG$124</f>
        <v>2.8723168969786097E-6</v>
      </c>
      <c r="BH21" s="355">
        <f>+取引基本表!BH21/取引基本表!BH$124</f>
        <v>4.9678897689028347E-4</v>
      </c>
      <c r="BI21" s="355">
        <f>+取引基本表!BI21/取引基本表!BI$124</f>
        <v>3.8515361209895883E-5</v>
      </c>
      <c r="BJ21" s="355">
        <f>+取引基本表!BJ21/取引基本表!BJ$124</f>
        <v>0</v>
      </c>
      <c r="BK21" s="355">
        <f>+取引基本表!BK21/取引基本表!BK$124</f>
        <v>0</v>
      </c>
      <c r="BL21" s="355">
        <f>+取引基本表!BL21/取引基本表!BL$124</f>
        <v>1.5448611413759347E-2</v>
      </c>
      <c r="BM21" s="355">
        <f>+取引基本表!BM21/取引基本表!BM$124</f>
        <v>1.2070535822058356E-4</v>
      </c>
      <c r="BN21" s="355">
        <f>+取引基本表!BN21/取引基本表!BN$124</f>
        <v>6.5359793232064502E-3</v>
      </c>
      <c r="BO21" s="355">
        <f>+取引基本表!BO21/取引基本表!BO$124</f>
        <v>1.1748247568635728E-3</v>
      </c>
      <c r="BP21" s="355">
        <f>+取引基本表!BP21/取引基本表!BP$124</f>
        <v>2.7183515415648281E-3</v>
      </c>
      <c r="BQ21" s="355">
        <f>+取引基本表!BQ21/取引基本表!BQ$124</f>
        <v>0</v>
      </c>
      <c r="BR21" s="355">
        <f>+取引基本表!BR21/取引基本表!BR$124</f>
        <v>0</v>
      </c>
      <c r="BS21" s="355">
        <f>+取引基本表!BS21/取引基本表!BS$124</f>
        <v>0</v>
      </c>
      <c r="BT21" s="355">
        <f>+取引基本表!BT21/取引基本表!BT$124</f>
        <v>0</v>
      </c>
      <c r="BU21" s="355">
        <f>+取引基本表!BU21/取引基本表!BU$124</f>
        <v>0</v>
      </c>
      <c r="BV21" s="355">
        <f>+取引基本表!BV21/取引基本表!BV$124</f>
        <v>1.7959158396680652E-4</v>
      </c>
      <c r="BW21" s="355">
        <f>+取引基本表!BW21/取引基本表!BW$124</f>
        <v>2.7576944846799728E-6</v>
      </c>
      <c r="BX21" s="355">
        <f>+取引基本表!BX21/取引基本表!BX$124</f>
        <v>-9.903710452088359E-4</v>
      </c>
      <c r="BY21" s="355">
        <f>+取引基本表!BY21/取引基本表!BY$124</f>
        <v>4.5677860009260253E-4</v>
      </c>
      <c r="BZ21" s="355">
        <f>+取引基本表!BZ21/取引基本表!BZ$124</f>
        <v>0</v>
      </c>
      <c r="CA21" s="355">
        <f>+取引基本表!CA21/取引基本表!CA$124</f>
        <v>0</v>
      </c>
      <c r="CB21" s="355">
        <f>+取引基本表!CB21/取引基本表!CB$124</f>
        <v>7.9429773654931244E-5</v>
      </c>
      <c r="CC21" s="355">
        <f>+取引基本表!CC21/取引基本表!CC$124</f>
        <v>0</v>
      </c>
      <c r="CD21" s="355">
        <f>+取引基本表!CD21/取引基本表!CD$124</f>
        <v>2.4887445725607898E-4</v>
      </c>
      <c r="CE21" s="355">
        <f>+取引基本表!CE21/取引基本表!CE$124</f>
        <v>0</v>
      </c>
      <c r="CF21" s="355">
        <f>+取引基本表!CF21/取引基本表!CF$124</f>
        <v>5.8170906122186988E-5</v>
      </c>
      <c r="CG21" s="355">
        <f>+取引基本表!CG21/取引基本表!CG$124</f>
        <v>1.0299343049046942E-4</v>
      </c>
      <c r="CH21" s="355">
        <f>+取引基本表!CH21/取引基本表!CH$124</f>
        <v>4.051567963823781E-3</v>
      </c>
      <c r="CI21" s="355">
        <f>+取引基本表!CI21/取引基本表!CI$124</f>
        <v>2.8788971641303964E-3</v>
      </c>
      <c r="CJ21" s="355">
        <f>+取引基本表!CJ21/取引基本表!CJ$124</f>
        <v>0</v>
      </c>
      <c r="CK21" s="355">
        <f>+取引基本表!CK21/取引基本表!CK$124</f>
        <v>1.2019643531714688E-4</v>
      </c>
      <c r="CL21" s="355">
        <f>+取引基本表!CL21/取引基本表!CL$124</f>
        <v>0</v>
      </c>
      <c r="CM21" s="355">
        <f>+取引基本表!CM21/取引基本表!CM$124</f>
        <v>6.0759520269808836E-3</v>
      </c>
      <c r="CN21" s="355">
        <f>+取引基本表!CN21/取引基本表!CN$124</f>
        <v>2.6836932091379756E-4</v>
      </c>
      <c r="CO21" s="355">
        <f>+取引基本表!CO21/取引基本表!CO$124</f>
        <v>6.7435200013557364E-2</v>
      </c>
      <c r="CP21" s="355">
        <f>+取引基本表!CP21/取引基本表!CP$124</f>
        <v>1.5655405504265001E-4</v>
      </c>
      <c r="CQ21" s="355">
        <f>+取引基本表!CQ21/取引基本表!CQ$124</f>
        <v>1.7796209623498489E-3</v>
      </c>
      <c r="CR21" s="355">
        <f>+取引基本表!CR21/取引基本表!CR$124</f>
        <v>4.8115562719565517E-3</v>
      </c>
      <c r="CS21" s="355">
        <f>+取引基本表!CS21/取引基本表!CS$124</f>
        <v>0</v>
      </c>
      <c r="CT21" s="355">
        <f>+取引基本表!CT21/取引基本表!CT$124</f>
        <v>2.781900932870666E-3</v>
      </c>
      <c r="CU21" s="355">
        <f>+取引基本表!CU21/取引基本表!CU$124</f>
        <v>1.3173299085508751E-3</v>
      </c>
      <c r="CV21" s="355">
        <f>+取引基本表!CV21/取引基本表!CV$124</f>
        <v>8.8682224876753077E-4</v>
      </c>
      <c r="CW21" s="355">
        <f>+取引基本表!CW21/取引基本表!CW$124</f>
        <v>1.9133728860121356E-3</v>
      </c>
      <c r="CX21" s="355">
        <f>+取引基本表!CX21/取引基本表!CX$124</f>
        <v>0</v>
      </c>
      <c r="CY21" s="355">
        <f>+取引基本表!CY21/取引基本表!CY$124</f>
        <v>2.6727034127749876E-6</v>
      </c>
      <c r="CZ21" s="355">
        <f>+取引基本表!CZ21/取引基本表!CZ$124</f>
        <v>2.5080988260930937E-4</v>
      </c>
      <c r="DA21" s="355">
        <f>+取引基本表!DA21/取引基本表!DA$124</f>
        <v>1.6943516934228142E-3</v>
      </c>
      <c r="DB21" s="355">
        <f>+取引基本表!DB21/取引基本表!DB$124</f>
        <v>9.9955847723704871E-4</v>
      </c>
      <c r="DC21" s="355">
        <f>+取引基本表!DC21/取引基本表!DC$124</f>
        <v>0</v>
      </c>
      <c r="DD21" s="355">
        <f>+取引基本表!DD21/取引基本表!DD$124</f>
        <v>7.9654681381274471E-4</v>
      </c>
      <c r="DE21" s="355">
        <f>+取引基本表!DE21/取引基本表!DE$124</f>
        <v>7.2766717136335903E-4</v>
      </c>
      <c r="DF21" s="355">
        <f>+取引基本表!DF21/取引基本表!DF$124</f>
        <v>5.3022135479130737E-5</v>
      </c>
      <c r="DG21" s="355">
        <f>+取引基本表!DG21/取引基本表!DG$124</f>
        <v>0.12190943258842048</v>
      </c>
      <c r="DH21" s="357">
        <f>+取引基本表!DH21/取引基本表!DH$124</f>
        <v>4.8315672078264125E-4</v>
      </c>
    </row>
    <row r="22" spans="1:112">
      <c r="A22" s="224">
        <v>17</v>
      </c>
      <c r="B22" s="263" t="s">
        <v>470</v>
      </c>
      <c r="C22" s="264" t="s">
        <v>118</v>
      </c>
      <c r="D22" s="354">
        <f>+取引基本表!D22/取引基本表!D$124</f>
        <v>3.7540731963482614E-2</v>
      </c>
      <c r="E22" s="355">
        <f>+取引基本表!E22/取引基本表!E$124</f>
        <v>9.5453020645908937E-3</v>
      </c>
      <c r="F22" s="355">
        <f>+取引基本表!F22/取引基本表!F$124</f>
        <v>1.8225140047147093E-2</v>
      </c>
      <c r="G22" s="355">
        <f>+取引基本表!G22/取引基本表!G$124</f>
        <v>2.700756211739287E-3</v>
      </c>
      <c r="H22" s="355">
        <f>+取引基本表!H22/取引基本表!H$124</f>
        <v>8.9001907183725363E-4</v>
      </c>
      <c r="I22" s="356">
        <v>0</v>
      </c>
      <c r="J22" s="355">
        <f>+取引基本表!J22/取引基本表!J$124</f>
        <v>0</v>
      </c>
      <c r="K22" s="355">
        <f>+取引基本表!K22/取引基本表!K$124</f>
        <v>1.4666600240732505E-2</v>
      </c>
      <c r="L22" s="355">
        <f>+取引基本表!L22/取引基本表!L$124</f>
        <v>2.402582515683364E-2</v>
      </c>
      <c r="M22" s="355">
        <f>+取引基本表!M22/取引基本表!M$124</f>
        <v>1.408000435323806E-3</v>
      </c>
      <c r="N22" s="356">
        <v>0</v>
      </c>
      <c r="O22" s="355">
        <f>+取引基本表!O22/取引基本表!O$124</f>
        <v>1.6632093188820288E-3</v>
      </c>
      <c r="P22" s="355">
        <f>+取引基本表!P22/取引基本表!P$124</f>
        <v>4.6830938633006577E-3</v>
      </c>
      <c r="Q22" s="355">
        <f>+取引基本表!Q22/取引基本表!Q$124</f>
        <v>1.2370132021706636E-3</v>
      </c>
      <c r="R22" s="355">
        <f>+取引基本表!R22/取引基本表!R$124</f>
        <v>1.0427280502770444E-2</v>
      </c>
      <c r="S22" s="355">
        <f>+取引基本表!S22/取引基本表!S$124</f>
        <v>8.5129104079144878E-4</v>
      </c>
      <c r="T22" s="355">
        <f>+取引基本表!T22/取引基本表!T$124</f>
        <v>4.428534524117061E-3</v>
      </c>
      <c r="U22" s="355">
        <f>+取引基本表!U22/取引基本表!U$124</f>
        <v>1.0700595383737051E-3</v>
      </c>
      <c r="V22" s="355">
        <f>+取引基本表!V22/取引基本表!V$124</f>
        <v>3.9091969000754406E-3</v>
      </c>
      <c r="W22" s="355">
        <f>+取引基本表!W22/取引基本表!W$124</f>
        <v>9.7571820270236887E-4</v>
      </c>
      <c r="X22" s="355">
        <f>+取引基本表!X22/取引基本表!X$124</f>
        <v>0</v>
      </c>
      <c r="Y22" s="355">
        <f>+取引基本表!Y22/取引基本表!Y$124</f>
        <v>1.4500820248418093E-3</v>
      </c>
      <c r="Z22" s="355">
        <f>+取引基本表!Z22/取引基本表!Z$124</f>
        <v>3.4865702479338844E-3</v>
      </c>
      <c r="AA22" s="355">
        <f>+取引基本表!AA22/取引基本表!AA$124</f>
        <v>7.8882017821492907E-3</v>
      </c>
      <c r="AB22" s="355">
        <f>+取引基本表!AB22/取引基本表!AB$124</f>
        <v>2.0868286070022449E-2</v>
      </c>
      <c r="AC22" s="355">
        <f>+取引基本表!AC22/取引基本表!AC$124</f>
        <v>1.6744868508037858E-2</v>
      </c>
      <c r="AD22" s="355">
        <f>+取引基本表!AD22/取引基本表!AD$124</f>
        <v>0</v>
      </c>
      <c r="AE22" s="355">
        <f>+取引基本表!AE22/取引基本表!AE$124</f>
        <v>3.2223761801952757E-5</v>
      </c>
      <c r="AF22" s="355">
        <f>+取引基本表!AF22/取引基本表!AF$124</f>
        <v>2.1867417547853699E-3</v>
      </c>
      <c r="AG22" s="355">
        <f>+取引基本表!AG22/取引基本表!AG$124</f>
        <v>8.5359750422121501E-4</v>
      </c>
      <c r="AH22" s="355">
        <f>+取引基本表!AH22/取引基本表!AH$124</f>
        <v>6.6469185752474529E-3</v>
      </c>
      <c r="AI22" s="355">
        <f>+取引基本表!AI22/取引基本表!AI$124</f>
        <v>5.415035100716125E-3</v>
      </c>
      <c r="AJ22" s="355">
        <f>+取引基本表!AJ22/取引基本表!AJ$124</f>
        <v>4.6164432482339928E-4</v>
      </c>
      <c r="AK22" s="355">
        <f>+取引基本表!AK22/取引基本表!AK$124</f>
        <v>2.4818487368602628E-2</v>
      </c>
      <c r="AL22" s="355">
        <f>+取引基本表!AL22/取引基本表!AL$124</f>
        <v>3.3236739568852426E-3</v>
      </c>
      <c r="AM22" s="355">
        <f>+取引基本表!AM22/取引基本表!AM$124</f>
        <v>0</v>
      </c>
      <c r="AN22" s="355">
        <f>+取引基本表!AN22/取引基本表!AN$124</f>
        <v>0</v>
      </c>
      <c r="AO22" s="355">
        <f>+取引基本表!AO22/取引基本表!AO$124</f>
        <v>7.7237572474588844E-6</v>
      </c>
      <c r="AP22" s="355">
        <f>+取引基本表!AP22/取引基本表!AP$124</f>
        <v>6.357843755989697E-4</v>
      </c>
      <c r="AQ22" s="355">
        <f>+取引基本表!AQ22/取引基本表!AQ$124</f>
        <v>0</v>
      </c>
      <c r="AR22" s="355">
        <f>+取引基本表!AR22/取引基本表!AR$124</f>
        <v>2.0104274168688264E-4</v>
      </c>
      <c r="AS22" s="355">
        <f>+取引基本表!AS22/取引基本表!AS$124</f>
        <v>7.8120181732212237E-5</v>
      </c>
      <c r="AT22" s="355">
        <f>+取引基本表!AT22/取引基本表!AT$124</f>
        <v>4.3891028062926548E-3</v>
      </c>
      <c r="AU22" s="355">
        <f>+取引基本表!AU22/取引基本表!AU$124</f>
        <v>3.7479142600436402E-4</v>
      </c>
      <c r="AV22" s="355">
        <f>+取引基本表!AV22/取引基本表!AV$124</f>
        <v>7.3710260033417344E-4</v>
      </c>
      <c r="AW22" s="355">
        <f>+取引基本表!AW22/取引基本表!AW$124</f>
        <v>1.1315927440494913E-3</v>
      </c>
      <c r="AX22" s="355">
        <f>+取引基本表!AX22/取引基本表!AX$124</f>
        <v>8.3392359305924351E-4</v>
      </c>
      <c r="AY22" s="355">
        <f>+取引基本表!AY22/取引基本表!AY$124</f>
        <v>2.3024529715389322E-3</v>
      </c>
      <c r="AZ22" s="355">
        <f>+取引基本表!AZ22/取引基本表!AZ$124</f>
        <v>2.1050865249229124E-3</v>
      </c>
      <c r="BA22" s="355">
        <f>+取引基本表!BA22/取引基本表!BA$124</f>
        <v>6.2020834049575412E-3</v>
      </c>
      <c r="BB22" s="355">
        <f>+取引基本表!BB22/取引基本表!BB$124</f>
        <v>6.7359055093441111E-4</v>
      </c>
      <c r="BC22" s="355">
        <f>+取引基本表!BC22/取引基本表!BC$124</f>
        <v>7.5117469816051753E-3</v>
      </c>
      <c r="BD22" s="355">
        <f>+取引基本表!BD22/取引基本表!BD$124</f>
        <v>1.4865170297477268E-3</v>
      </c>
      <c r="BE22" s="355">
        <f>+取引基本表!BE22/取引基本表!BE$124</f>
        <v>7.0216017512700834E-4</v>
      </c>
      <c r="BF22" s="355">
        <f>+取引基本表!BF22/取引基本表!BF$124</f>
        <v>5.5554551430291881E-5</v>
      </c>
      <c r="BG22" s="355">
        <f>+取引基本表!BG22/取引基本表!BG$124</f>
        <v>4.5957070351657755E-5</v>
      </c>
      <c r="BH22" s="355">
        <f>+取引基本表!BH22/取引基本表!BH$124</f>
        <v>2.9749025632411333E-4</v>
      </c>
      <c r="BI22" s="355">
        <f>+取引基本表!BI22/取引基本表!BI$124</f>
        <v>2.5676907473263919E-5</v>
      </c>
      <c r="BJ22" s="355">
        <f>+取引基本表!BJ22/取引基本表!BJ$124</f>
        <v>3.4812335402926672E-6</v>
      </c>
      <c r="BK22" s="355">
        <f>+取引基本表!BK22/取引基本表!BK$124</f>
        <v>1.0721317897384616E-4</v>
      </c>
      <c r="BL22" s="355">
        <f>+取引基本表!BL22/取引基本表!BL$124</f>
        <v>4.4719664618777053E-3</v>
      </c>
      <c r="BM22" s="355">
        <f>+取引基本表!BM22/取引基本表!BM$124</f>
        <v>1.1631607246710778E-3</v>
      </c>
      <c r="BN22" s="355">
        <f>+取引基本表!BN22/取引基本表!BN$124</f>
        <v>1.3542061643464601E-5</v>
      </c>
      <c r="BO22" s="355">
        <f>+取引基本表!BO22/取引基本表!BO$124</f>
        <v>2.8016488637446092E-5</v>
      </c>
      <c r="BP22" s="355">
        <f>+取引基本表!BP22/取引基本表!BP$124</f>
        <v>2.2655996937483436E-3</v>
      </c>
      <c r="BQ22" s="355">
        <f>+取引基本表!BQ22/取引基本表!BQ$124</f>
        <v>0</v>
      </c>
      <c r="BR22" s="355">
        <f>+取引基本表!BR22/取引基本表!BR$124</f>
        <v>0</v>
      </c>
      <c r="BS22" s="355">
        <f>+取引基本表!BS22/取引基本表!BS$124</f>
        <v>0</v>
      </c>
      <c r="BT22" s="355">
        <f>+取引基本表!BT22/取引基本表!BT$124</f>
        <v>0</v>
      </c>
      <c r="BU22" s="355">
        <f>+取引基本表!BU22/取引基本表!BU$124</f>
        <v>4.4354370952663649E-5</v>
      </c>
      <c r="BV22" s="355">
        <f>+取引基本表!BV22/取引基本表!BV$124</f>
        <v>5.8212444458206251E-4</v>
      </c>
      <c r="BW22" s="355">
        <f>+取引基本表!BW22/取引基本表!BW$124</f>
        <v>6.0770394127397671E-3</v>
      </c>
      <c r="BX22" s="355">
        <f>+取引基本表!BX22/取引基本表!BX$124</f>
        <v>6.9322064833737653E-3</v>
      </c>
      <c r="BY22" s="355">
        <f>+取引基本表!BY22/取引基本表!BY$124</f>
        <v>1.393571436262667E-3</v>
      </c>
      <c r="BZ22" s="355">
        <f>+取引基本表!BZ22/取引基本表!BZ$124</f>
        <v>3.7065068325268693E-5</v>
      </c>
      <c r="CA22" s="355">
        <f>+取引基本表!CA22/取引基本表!CA$124</f>
        <v>0</v>
      </c>
      <c r="CB22" s="355">
        <f>+取引基本表!CB22/取引基本表!CB$124</f>
        <v>0</v>
      </c>
      <c r="CC22" s="355">
        <f>+取引基本表!CC22/取引基本表!CC$124</f>
        <v>2.7050337149129683E-4</v>
      </c>
      <c r="CD22" s="355">
        <f>+取引基本表!CD22/取引基本表!CD$124</f>
        <v>4.1657097995652706E-4</v>
      </c>
      <c r="CE22" s="355">
        <f>+取引基本表!CE22/取引基本表!CE$124</f>
        <v>0</v>
      </c>
      <c r="CF22" s="355">
        <f>+取引基本表!CF22/取引基本表!CF$124</f>
        <v>3.5504311667679641E-4</v>
      </c>
      <c r="CG22" s="355">
        <f>+取引基本表!CG22/取引基本表!CG$124</f>
        <v>4.8554045802649874E-4</v>
      </c>
      <c r="CH22" s="355">
        <f>+取引基本表!CH22/取引基本表!CH$124</f>
        <v>1.6711840128077295E-3</v>
      </c>
      <c r="CI22" s="355">
        <f>+取引基本表!CI22/取引基本表!CI$124</f>
        <v>3.2218704724925012E-3</v>
      </c>
      <c r="CJ22" s="355">
        <f>+取引基本表!CJ22/取引基本表!CJ$124</f>
        <v>3.631421130720785E-4</v>
      </c>
      <c r="CK22" s="355">
        <f>+取引基本表!CK22/取引基本表!CK$124</f>
        <v>2.5112469521618185E-4</v>
      </c>
      <c r="CL22" s="355">
        <f>+取引基本表!CL22/取引基本表!CL$124</f>
        <v>3.3033120561174427E-4</v>
      </c>
      <c r="CM22" s="355">
        <f>+取引基本表!CM22/取引基本表!CM$124</f>
        <v>1.0454041616541551E-3</v>
      </c>
      <c r="CN22" s="355">
        <f>+取引基本表!CN22/取引基本表!CN$124</f>
        <v>4.0255398137069629E-4</v>
      </c>
      <c r="CO22" s="355">
        <f>+取引基本表!CO22/取引基本表!CO$124</f>
        <v>6.9905183151579861E-4</v>
      </c>
      <c r="CP22" s="355">
        <f>+取引基本表!CP22/取引基本表!CP$124</f>
        <v>1.6021186006701099E-4</v>
      </c>
      <c r="CQ22" s="355">
        <f>+取引基本表!CQ22/取引基本表!CQ$124</f>
        <v>5.591035897908837E-4</v>
      </c>
      <c r="CR22" s="355">
        <f>+取引基本表!CR22/取引基本表!CR$124</f>
        <v>1.2305497597591695E-3</v>
      </c>
      <c r="CS22" s="355">
        <f>+取引基本表!CS22/取引基本表!CS$124</f>
        <v>9.01026513607E-4</v>
      </c>
      <c r="CT22" s="355">
        <f>+取引基本表!CT22/取引基本表!CT$124</f>
        <v>2.9096914350873397E-3</v>
      </c>
      <c r="CU22" s="355">
        <f>+取引基本表!CU22/取引基本表!CU$124</f>
        <v>6.8881074842095918E-3</v>
      </c>
      <c r="CV22" s="355">
        <f>+取引基本表!CV22/取引基本表!CV$124</f>
        <v>4.1092992394697872E-3</v>
      </c>
      <c r="CW22" s="355">
        <f>+取引基本表!CW22/取引基本表!CW$124</f>
        <v>1.7832442514470787E-3</v>
      </c>
      <c r="CX22" s="355">
        <f>+取引基本表!CX22/取引基本表!CX$124</f>
        <v>9.6913498887433032E-6</v>
      </c>
      <c r="CY22" s="355">
        <f>+取引基本表!CY22/取引基本表!CY$124</f>
        <v>5.8532204739772235E-4</v>
      </c>
      <c r="CZ22" s="355">
        <f>+取引基本表!CZ22/取引基本表!CZ$124</f>
        <v>2.3331151870633431E-6</v>
      </c>
      <c r="DA22" s="355">
        <f>+取引基本表!DA22/取引基本表!DA$124</f>
        <v>7.8404996688260901E-4</v>
      </c>
      <c r="DB22" s="355">
        <f>+取引基本表!DB22/取引基本表!DB$124</f>
        <v>6.7454866562009416E-4</v>
      </c>
      <c r="DC22" s="355">
        <f>+取引基本表!DC22/取引基本表!DC$124</f>
        <v>2.9383233072477655E-3</v>
      </c>
      <c r="DD22" s="355">
        <f>+取引基本表!DD22/取引基本表!DD$124</f>
        <v>3.8047347810608759E-4</v>
      </c>
      <c r="DE22" s="355">
        <f>+取引基本表!DE22/取引基本表!DE$124</f>
        <v>5.3106144493909738E-4</v>
      </c>
      <c r="DF22" s="355">
        <f>+取引基本表!DF22/取引基本表!DF$124</f>
        <v>1.4593711574732175E-3</v>
      </c>
      <c r="DG22" s="355">
        <f>+取引基本表!DG22/取引基本表!DG$124</f>
        <v>0.3100258060371136</v>
      </c>
      <c r="DH22" s="357">
        <f>+取引基本表!DH22/取引基本表!DH$124</f>
        <v>3.9597054560381874E-4</v>
      </c>
    </row>
    <row r="23" spans="1:112">
      <c r="A23" s="224">
        <v>18</v>
      </c>
      <c r="B23" s="263" t="s">
        <v>471</v>
      </c>
      <c r="C23" s="264" t="s">
        <v>123</v>
      </c>
      <c r="D23" s="354">
        <f>+取引基本表!D23/取引基本表!D$124</f>
        <v>4.3986032190594172E-4</v>
      </c>
      <c r="E23" s="355">
        <f>+取引基本表!E23/取引基本表!E$124</f>
        <v>0</v>
      </c>
      <c r="F23" s="355">
        <f>+取引基本表!F23/取引基本表!F$124</f>
        <v>1.7743529948543763E-4</v>
      </c>
      <c r="G23" s="355">
        <f>+取引基本表!G23/取引基本表!G$124</f>
        <v>0</v>
      </c>
      <c r="H23" s="355">
        <f>+取引基本表!H23/取引基本表!H$124</f>
        <v>3.814367450731087E-4</v>
      </c>
      <c r="I23" s="356">
        <v>0</v>
      </c>
      <c r="J23" s="355">
        <f>+取引基本表!J23/取引基本表!J$124</f>
        <v>3.8560411311053987E-4</v>
      </c>
      <c r="K23" s="355">
        <f>+取引基本表!K23/取引基本表!K$124</f>
        <v>1.0535276168896549E-2</v>
      </c>
      <c r="L23" s="355">
        <f>+取引基本表!L23/取引基本表!L$124</f>
        <v>9.8882191247883985E-4</v>
      </c>
      <c r="M23" s="355">
        <f>+取引基本表!M23/取引基本表!M$124</f>
        <v>1.7004836175408286E-4</v>
      </c>
      <c r="N23" s="356">
        <v>0</v>
      </c>
      <c r="O23" s="355">
        <f>+取引基本表!O23/取引基本表!O$124</f>
        <v>2.8845327670647732E-4</v>
      </c>
      <c r="P23" s="355">
        <f>+取引基本表!P23/取引基本表!P$124</f>
        <v>2.089767691687928E-3</v>
      </c>
      <c r="Q23" s="355">
        <f>+取引基本表!Q23/取引基本表!Q$124</f>
        <v>1.0161179874973308E-3</v>
      </c>
      <c r="R23" s="355">
        <f>+取引基本表!R23/取引基本表!R$124</f>
        <v>4.0385259008590231E-3</v>
      </c>
      <c r="S23" s="355">
        <f>+取引基本表!S23/取引基本表!S$124</f>
        <v>2.5689847976546681E-4</v>
      </c>
      <c r="T23" s="355">
        <f>+取引基本表!T23/取引基本表!T$124</f>
        <v>1.127892386611064E-2</v>
      </c>
      <c r="U23" s="355">
        <f>+取引基本表!U23/取引基本表!U$124</f>
        <v>4.9640322975287497E-2</v>
      </c>
      <c r="V23" s="355">
        <f>+取引基本表!V23/取引基本表!V$124</f>
        <v>3.429120087785474E-4</v>
      </c>
      <c r="W23" s="355">
        <f>+取引基本表!W23/取引基本表!W$124</f>
        <v>1.7291208655485017E-4</v>
      </c>
      <c r="X23" s="355">
        <f>+取引基本表!X23/取引基本表!X$124</f>
        <v>1.3274042609676777E-5</v>
      </c>
      <c r="Y23" s="355">
        <f>+取引基本表!Y23/取引基本表!Y$124</f>
        <v>2.6853370830403874E-4</v>
      </c>
      <c r="Z23" s="355">
        <f>+取引基本表!Z23/取引基本表!Z$124</f>
        <v>1.5334452479338843E-4</v>
      </c>
      <c r="AA23" s="355">
        <f>+取引基本表!AA23/取引基本表!AA$124</f>
        <v>4.3336417198227587E-3</v>
      </c>
      <c r="AB23" s="355">
        <f>+取引基本表!AB23/取引基本表!AB$124</f>
        <v>2.273830755844418E-3</v>
      </c>
      <c r="AC23" s="355">
        <f>+取引基本表!AC23/取引基本表!AC$124</f>
        <v>5.5413126085016957E-3</v>
      </c>
      <c r="AD23" s="355">
        <f>+取引基本表!AD23/取引基本表!AD$124</f>
        <v>1.3474092688283603E-5</v>
      </c>
      <c r="AE23" s="355">
        <f>+取引基本表!AE23/取引基本表!AE$124</f>
        <v>1.1278316630683466E-4</v>
      </c>
      <c r="AF23" s="355">
        <f>+取引基本表!AF23/取引基本表!AF$124</f>
        <v>3.5946439804691009E-4</v>
      </c>
      <c r="AG23" s="355">
        <f>+取引基本表!AG23/取引基本表!AG$124</f>
        <v>9.6351279928531667E-4</v>
      </c>
      <c r="AH23" s="355">
        <f>+取引基本表!AH23/取引基本表!AH$124</f>
        <v>1.0114876092767863E-3</v>
      </c>
      <c r="AI23" s="355">
        <f>+取引基本表!AI23/取引基本表!AI$124</f>
        <v>5.9618301760327374E-3</v>
      </c>
      <c r="AJ23" s="355">
        <f>+取引基本表!AJ23/取引基本表!AJ$124</f>
        <v>7.839243251718101E-5</v>
      </c>
      <c r="AK23" s="355">
        <f>+取引基本表!AK23/取引基本表!AK$124</f>
        <v>1.7667752170572215E-3</v>
      </c>
      <c r="AL23" s="355">
        <f>+取引基本表!AL23/取引基本表!AL$124</f>
        <v>2.8390734830536683E-4</v>
      </c>
      <c r="AM23" s="355">
        <f>+取引基本表!AM23/取引基本表!AM$124</f>
        <v>1.2997591113113702E-5</v>
      </c>
      <c r="AN23" s="355">
        <f>+取引基本表!AN23/取引基本表!AN$124</f>
        <v>6.4598208117482605E-5</v>
      </c>
      <c r="AO23" s="355">
        <f>+取引基本表!AO23/取引基本表!AO$124</f>
        <v>1.6322873649629774E-3</v>
      </c>
      <c r="AP23" s="355">
        <f>+取引基本表!AP23/取引基本表!AP$124</f>
        <v>5.8436063933728829E-5</v>
      </c>
      <c r="AQ23" s="355">
        <f>+取引基本表!AQ23/取引基本表!AQ$124</f>
        <v>2.7014397943985282E-4</v>
      </c>
      <c r="AR23" s="355">
        <f>+取引基本表!AR23/取引基本表!AR$124</f>
        <v>1.6736808245432979E-3</v>
      </c>
      <c r="AS23" s="355">
        <f>+取引基本表!AS23/取引基本表!AS$124</f>
        <v>3.2892708097773576E-4</v>
      </c>
      <c r="AT23" s="355">
        <f>+取引基本表!AT23/取引基本表!AT$124</f>
        <v>7.5976724663611214E-3</v>
      </c>
      <c r="AU23" s="355">
        <f>+取引基本表!AU23/取引基本表!AU$124</f>
        <v>1.5135412655628289E-3</v>
      </c>
      <c r="AV23" s="355">
        <f>+取引基本表!AV23/取引基本表!AV$124</f>
        <v>1.252771086164665E-3</v>
      </c>
      <c r="AW23" s="355">
        <f>+取引基本表!AW23/取引基本表!AW$124</f>
        <v>2.9292230261088394E-3</v>
      </c>
      <c r="AX23" s="355">
        <f>+取引基本表!AX23/取引基本表!AX$124</f>
        <v>5.7258101096661863E-3</v>
      </c>
      <c r="AY23" s="355">
        <f>+取引基本表!AY23/取引基本表!AY$124</f>
        <v>1.8832003409004997E-3</v>
      </c>
      <c r="AZ23" s="355">
        <f>+取引基本表!AZ23/取引基本表!AZ$124</f>
        <v>1.4111712784694501E-3</v>
      </c>
      <c r="BA23" s="355">
        <f>+取引基本表!BA23/取引基本表!BA$124</f>
        <v>1.238353903805824E-2</v>
      </c>
      <c r="BB23" s="355">
        <f>+取引基本表!BB23/取引基本表!BB$124</f>
        <v>1.6291492394692733E-3</v>
      </c>
      <c r="BC23" s="355">
        <f>+取引基本表!BC23/取引基本表!BC$124</f>
        <v>3.3713310436376664E-4</v>
      </c>
      <c r="BD23" s="355">
        <f>+取引基本表!BD23/取引基本表!BD$124</f>
        <v>9.8970739085835497E-3</v>
      </c>
      <c r="BE23" s="355">
        <f>+取引基本表!BE23/取引基本表!BE$124</f>
        <v>3.8412291933418692E-3</v>
      </c>
      <c r="BF23" s="355">
        <f>+取引基本表!BF23/取引基本表!BF$124</f>
        <v>1.3264600430547774E-3</v>
      </c>
      <c r="BG23" s="355">
        <f>+取引基本表!BG23/取引基本表!BG$124</f>
        <v>8.2435494943286101E-4</v>
      </c>
      <c r="BH23" s="355">
        <f>+取引基本表!BH23/取引基本表!BH$124</f>
        <v>3.6511450365166236E-4</v>
      </c>
      <c r="BI23" s="355">
        <f>+取引基本表!BI23/取引基本表!BI$124</f>
        <v>1.5662913558690992E-3</v>
      </c>
      <c r="BJ23" s="355">
        <f>+取引基本表!BJ23/取引基本表!BJ$124</f>
        <v>3.7684353073668122E-3</v>
      </c>
      <c r="BK23" s="355">
        <f>+取引基本表!BK23/取引基本表!BK$124</f>
        <v>1.2721256043627517E-3</v>
      </c>
      <c r="BL23" s="355">
        <f>+取引基本表!BL23/取引基本表!BL$124</f>
        <v>7.7470720815946865E-3</v>
      </c>
      <c r="BM23" s="355">
        <f>+取引基本表!BM23/取引基本表!BM$124</f>
        <v>2.7103839527712853E-3</v>
      </c>
      <c r="BN23" s="355">
        <f>+取引基本表!BN23/取引基本表!BN$124</f>
        <v>4.256076516517446E-4</v>
      </c>
      <c r="BO23" s="355">
        <f>+取引基本表!BO23/取引基本表!BO$124</f>
        <v>8.5730455230585039E-4</v>
      </c>
      <c r="BP23" s="355">
        <f>+取引基本表!BP23/取引基本表!BP$124</f>
        <v>9.1286551429665182E-4</v>
      </c>
      <c r="BQ23" s="355">
        <f>+取引基本表!BQ23/取引基本表!BQ$124</f>
        <v>4.8500223847186986E-4</v>
      </c>
      <c r="BR23" s="355">
        <f>+取引基本表!BR23/取引基本表!BR$124</f>
        <v>3.4109919214669274E-4</v>
      </c>
      <c r="BS23" s="355">
        <f>+取引基本表!BS23/取引基本表!BS$124</f>
        <v>1.1671282226517542E-3</v>
      </c>
      <c r="BT23" s="355">
        <f>+取引基本表!BT23/取引基本表!BT$124</f>
        <v>3.5668919016822592E-3</v>
      </c>
      <c r="BU23" s="355">
        <f>+取引基本表!BU23/取引基本表!BU$124</f>
        <v>3.0809228438657904E-3</v>
      </c>
      <c r="BV23" s="355">
        <f>+取引基本表!BV23/取引基本表!BV$124</f>
        <v>3.2821910173243952E-3</v>
      </c>
      <c r="BW23" s="355">
        <f>+取引基本表!BW23/取引基本表!BW$124</f>
        <v>3.8354934124423959E-3</v>
      </c>
      <c r="BX23" s="355">
        <f>+取引基本表!BX23/取引基本表!BX$124</f>
        <v>7.8065001014211866E-3</v>
      </c>
      <c r="BY23" s="355">
        <f>+取引基本表!BY23/取引基本表!BY$124</f>
        <v>1.5787197844639736E-2</v>
      </c>
      <c r="BZ23" s="355">
        <f>+取引基本表!BZ23/取引基本表!BZ$124</f>
        <v>2.9412925187148706E-4</v>
      </c>
      <c r="CA23" s="355">
        <f>+取引基本表!CA23/取引基本表!CA$124</f>
        <v>3.2260415633636381E-5</v>
      </c>
      <c r="CB23" s="355">
        <f>+取引基本表!CB23/取引基本表!CB$124</f>
        <v>0</v>
      </c>
      <c r="CC23" s="355">
        <f>+取引基本表!CC23/取引基本表!CC$124</f>
        <v>1.5485337933197427E-3</v>
      </c>
      <c r="CD23" s="355">
        <f>+取引基本表!CD23/取引基本表!CD$124</f>
        <v>1.4579984298478449E-3</v>
      </c>
      <c r="CE23" s="355">
        <f>+取引基本表!CE23/取引基本表!CE$124</f>
        <v>0</v>
      </c>
      <c r="CF23" s="355">
        <f>+取引基本表!CF23/取引基本表!CF$124</f>
        <v>6.4589764728773132E-4</v>
      </c>
      <c r="CG23" s="355">
        <f>+取引基本表!CG23/取引基本表!CG$124</f>
        <v>6.2531725654927869E-4</v>
      </c>
      <c r="CH23" s="355">
        <f>+取引基本表!CH23/取引基本表!CH$124</f>
        <v>1.0462454533964357E-3</v>
      </c>
      <c r="CI23" s="355">
        <f>+取引基本表!CI23/取引基本表!CI$124</f>
        <v>6.9633974728063736E-3</v>
      </c>
      <c r="CJ23" s="355">
        <f>+取引基本表!CJ23/取引基本表!CJ$124</f>
        <v>7.1590873719924054E-3</v>
      </c>
      <c r="CK23" s="355">
        <f>+取引基本表!CK23/取引基本表!CK$124</f>
        <v>7.1549074487448055E-3</v>
      </c>
      <c r="CL23" s="355">
        <f>+取引基本表!CL23/取引基本表!CL$124</f>
        <v>2.2783137563515891E-3</v>
      </c>
      <c r="CM23" s="355">
        <f>+取引基本表!CM23/取引基本表!CM$124</f>
        <v>7.1234575035328358E-3</v>
      </c>
      <c r="CN23" s="355">
        <f>+取引基本表!CN23/取引基本表!CN$124</f>
        <v>8.543090049089222E-3</v>
      </c>
      <c r="CO23" s="355">
        <f>+取引基本表!CO23/取引基本表!CO$124</f>
        <v>9.1118228729759276E-2</v>
      </c>
      <c r="CP23" s="355">
        <f>+取引基本表!CP23/取引基本表!CP$124</f>
        <v>7.1232095044405754E-3</v>
      </c>
      <c r="CQ23" s="355">
        <f>+取引基本表!CQ23/取引基本表!CQ$124</f>
        <v>5.1472113987964859E-3</v>
      </c>
      <c r="CR23" s="355">
        <f>+取引基本表!CR23/取引基本表!CR$124</f>
        <v>2.308951673822876E-2</v>
      </c>
      <c r="CS23" s="355">
        <f>+取引基本表!CS23/取引基本表!CS$124</f>
        <v>2.3289691170426553E-3</v>
      </c>
      <c r="CT23" s="355">
        <f>+取引基本表!CT23/取引基本表!CT$124</f>
        <v>5.9078532178631462E-3</v>
      </c>
      <c r="CU23" s="355">
        <f>+取引基本表!CU23/取引基本表!CU$124</f>
        <v>6.4214671090802849E-3</v>
      </c>
      <c r="CV23" s="355">
        <f>+取引基本表!CV23/取引基本表!CV$124</f>
        <v>1.8163829191624125E-3</v>
      </c>
      <c r="CW23" s="355">
        <f>+取引基本表!CW23/取引基本表!CW$124</f>
        <v>4.1920698646180241E-2</v>
      </c>
      <c r="CX23" s="355">
        <f>+取引基本表!CX23/取引基本表!CX$124</f>
        <v>1.0931842674502445E-3</v>
      </c>
      <c r="CY23" s="355">
        <f>+取引基本表!CY23/取引基本表!CY$124</f>
        <v>4.3027852242264526E-2</v>
      </c>
      <c r="CZ23" s="355">
        <f>+取引基本表!CZ23/取引基本表!CZ$124</f>
        <v>1.1805562846540516E-3</v>
      </c>
      <c r="DA23" s="355">
        <f>+取引基本表!DA23/取引基本表!DA$124</f>
        <v>2.4799181979589676E-3</v>
      </c>
      <c r="DB23" s="355">
        <f>+取引基本表!DB23/取引基本表!DB$124</f>
        <v>4.8444858712715853E-4</v>
      </c>
      <c r="DC23" s="355">
        <f>+取引基本表!DC23/取引基本表!DC$124</f>
        <v>4.9464979681649603E-4</v>
      </c>
      <c r="DD23" s="355">
        <f>+取引基本表!DD23/取引基本表!DD$124</f>
        <v>2.0069419722321112E-3</v>
      </c>
      <c r="DE23" s="355">
        <f>+取引基本表!DE23/取引基本表!DE$124</f>
        <v>6.872161081105512E-3</v>
      </c>
      <c r="DF23" s="355">
        <f>+取引基本表!DF23/取引基本表!DF$124</f>
        <v>4.1382514309664421E-3</v>
      </c>
      <c r="DG23" s="355">
        <f>+取引基本表!DG23/取引基本表!DG$124</f>
        <v>0</v>
      </c>
      <c r="DH23" s="357">
        <f>+取引基本表!DH23/取引基本表!DH$124</f>
        <v>5.449135948676405E-5</v>
      </c>
    </row>
    <row r="24" spans="1:112">
      <c r="A24" s="224">
        <v>19</v>
      </c>
      <c r="B24" s="263" t="s">
        <v>472</v>
      </c>
      <c r="C24" s="264" t="s">
        <v>125</v>
      </c>
      <c r="D24" s="354">
        <f>+取引基本表!D24/取引基本表!D$124</f>
        <v>3.6270523074713415E-2</v>
      </c>
      <c r="E24" s="355">
        <f>+取引基本表!E24/取引基本表!E$124</f>
        <v>0</v>
      </c>
      <c r="F24" s="355">
        <f>+取引基本表!F24/取引基本表!F$124</f>
        <v>3.2952269904438418E-4</v>
      </c>
      <c r="G24" s="355">
        <f>+取引基本表!G24/取引基本表!G$124</f>
        <v>1.8005041411595248E-4</v>
      </c>
      <c r="H24" s="355">
        <f>+取引基本表!H24/取引基本表!H$124</f>
        <v>0</v>
      </c>
      <c r="I24" s="356">
        <v>0</v>
      </c>
      <c r="J24" s="355">
        <f>+取引基本表!J24/取引基本表!J$124</f>
        <v>0</v>
      </c>
      <c r="K24" s="355">
        <f>+取引基本表!K24/取引基本表!K$124</f>
        <v>6.1505494593359493E-7</v>
      </c>
      <c r="L24" s="355">
        <f>+取引基本表!L24/取引基本表!L$124</f>
        <v>6.9472265513735826E-6</v>
      </c>
      <c r="M24" s="355">
        <f>+取引基本表!M24/取引基本表!M$124</f>
        <v>0</v>
      </c>
      <c r="N24" s="356">
        <v>0</v>
      </c>
      <c r="O24" s="355">
        <f>+取引基本表!O24/取引基本表!O$124</f>
        <v>6.137303759712283E-6</v>
      </c>
      <c r="P24" s="355">
        <f>+取引基本表!P24/取引基本表!P$124</f>
        <v>0</v>
      </c>
      <c r="Q24" s="355">
        <f>+取引基本表!Q24/取引基本表!Q$124</f>
        <v>7.3631738224444265E-6</v>
      </c>
      <c r="R24" s="355">
        <f>+取引基本表!R24/取引基本表!R$124</f>
        <v>0</v>
      </c>
      <c r="S24" s="355">
        <f>+取引基本表!S24/取引基本表!S$124</f>
        <v>5.0372250934405258E-6</v>
      </c>
      <c r="T24" s="355">
        <f>+取引基本表!T24/取引基本表!T$124</f>
        <v>0</v>
      </c>
      <c r="U24" s="355">
        <f>+取引基本表!U24/取引基本表!U$124</f>
        <v>3.2623766413832479E-6</v>
      </c>
      <c r="V24" s="355">
        <f>+取引基本表!V24/取引基本表!V$124</f>
        <v>0.18386941910705712</v>
      </c>
      <c r="W24" s="355">
        <f>+取引基本表!W24/取引基本表!W$124</f>
        <v>4.8785910135118443E-3</v>
      </c>
      <c r="X24" s="355">
        <f>+取引基本表!X24/取引基本表!X$124</f>
        <v>0</v>
      </c>
      <c r="Y24" s="355">
        <f>+取引基本表!Y24/取引基本表!Y$124</f>
        <v>8.0462463870010163E-3</v>
      </c>
      <c r="Z24" s="355">
        <f>+取引基本表!Z24/取引基本表!Z$124</f>
        <v>6.2467716942148756E-3</v>
      </c>
      <c r="AA24" s="355">
        <f>+取引基本表!AA24/取引基本表!AA$124</f>
        <v>3.5707909301910371E-4</v>
      </c>
      <c r="AB24" s="355">
        <f>+取引基本表!AB24/取引基本表!AB$124</f>
        <v>1.1056682322287867E-3</v>
      </c>
      <c r="AC24" s="355">
        <f>+取引基本表!AC24/取引基本表!AC$124</f>
        <v>1.6580940249493435E-3</v>
      </c>
      <c r="AD24" s="355">
        <f>+取引基本表!AD24/取引基本表!AD$124</f>
        <v>2.2456821147139337E-6</v>
      </c>
      <c r="AE24" s="355">
        <f>+取引基本表!AE24/取引基本表!AE$124</f>
        <v>-2.4490058969484098E-3</v>
      </c>
      <c r="AF24" s="355">
        <f>+取引基本表!AF24/取引基本表!AF$124</f>
        <v>0</v>
      </c>
      <c r="AG24" s="355">
        <f>+取引基本表!AG24/取引基本表!AG$124</f>
        <v>3.7417972787779289E-5</v>
      </c>
      <c r="AH24" s="355">
        <f>+取引基本表!AH24/取引基本表!AH$124</f>
        <v>0</v>
      </c>
      <c r="AI24" s="355">
        <f>+取引基本表!AI24/取引基本表!AI$124</f>
        <v>1.7638550816664903E-5</v>
      </c>
      <c r="AJ24" s="355">
        <f>+取引基本表!AJ24/取引基本表!AJ$124</f>
        <v>0</v>
      </c>
      <c r="AK24" s="355">
        <f>+取引基本表!AK24/取引基本表!AK$124</f>
        <v>0</v>
      </c>
      <c r="AL24" s="355">
        <f>+取引基本表!AL24/取引基本表!AL$124</f>
        <v>7.3424314216905215E-5</v>
      </c>
      <c r="AM24" s="355">
        <f>+取引基本表!AM24/取引基本表!AM$124</f>
        <v>-1.2575169401937507E-3</v>
      </c>
      <c r="AN24" s="355">
        <f>+取引基本表!AN24/取引基本表!AN$124</f>
        <v>2.9547698898181861E-4</v>
      </c>
      <c r="AO24" s="355">
        <f>+取引基本表!AO24/取引基本表!AO$124</f>
        <v>0</v>
      </c>
      <c r="AP24" s="355">
        <f>+取引基本表!AP24/取引基本表!AP$124</f>
        <v>0</v>
      </c>
      <c r="AQ24" s="355">
        <f>+取引基本表!AQ24/取引基本表!AQ$124</f>
        <v>0</v>
      </c>
      <c r="AR24" s="355">
        <f>+取引基本表!AR24/取引基本表!AR$124</f>
        <v>1.6753561807240219E-6</v>
      </c>
      <c r="AS24" s="355">
        <f>+取引基本表!AS24/取引基本表!AS$124</f>
        <v>0</v>
      </c>
      <c r="AT24" s="355">
        <f>+取引基本表!AT24/取引基本表!AT$124</f>
        <v>0</v>
      </c>
      <c r="AU24" s="355">
        <f>+取引基本表!AU24/取引基本表!AU$124</f>
        <v>0</v>
      </c>
      <c r="AV24" s="355">
        <f>+取引基本表!AV24/取引基本表!AV$124</f>
        <v>2.5277866952475082E-5</v>
      </c>
      <c r="AW24" s="355">
        <f>+取引基本表!AW24/取引基本表!AW$124</f>
        <v>0</v>
      </c>
      <c r="AX24" s="355">
        <f>+取引基本表!AX24/取引基本表!AX$124</f>
        <v>0</v>
      </c>
      <c r="AY24" s="355">
        <f>+取引基本表!AY24/取引基本表!AY$124</f>
        <v>0</v>
      </c>
      <c r="AZ24" s="355">
        <f>+取引基本表!AZ24/取引基本表!AZ$124</f>
        <v>0</v>
      </c>
      <c r="BA24" s="355">
        <f>+取引基本表!BA24/取引基本表!BA$124</f>
        <v>0</v>
      </c>
      <c r="BB24" s="355">
        <f>+取引基本表!BB24/取引基本表!BB$124</f>
        <v>0</v>
      </c>
      <c r="BC24" s="355">
        <f>+取引基本表!BC24/取引基本表!BC$124</f>
        <v>4.214163804547083E-5</v>
      </c>
      <c r="BD24" s="355">
        <f>+取引基本表!BD24/取引基本表!BD$124</f>
        <v>0</v>
      </c>
      <c r="BE24" s="355">
        <f>+取引基本表!BE24/取引基本表!BE$124</f>
        <v>0</v>
      </c>
      <c r="BF24" s="355">
        <f>+取引基本表!BF24/取引基本表!BF$124</f>
        <v>0</v>
      </c>
      <c r="BG24" s="355">
        <f>+取引基本表!BG24/取引基本表!BG$124</f>
        <v>0</v>
      </c>
      <c r="BH24" s="355">
        <f>+取引基本表!BH24/取引基本表!BH$124</f>
        <v>0</v>
      </c>
      <c r="BI24" s="355">
        <f>+取引基本表!BI24/取引基本表!BI$124</f>
        <v>0</v>
      </c>
      <c r="BJ24" s="355">
        <f>+取引基本表!BJ24/取引基本表!BJ$124</f>
        <v>0</v>
      </c>
      <c r="BK24" s="355">
        <f>+取引基本表!BK24/取引基本表!BK$124</f>
        <v>0</v>
      </c>
      <c r="BL24" s="355">
        <f>+取引基本表!BL24/取引基本表!BL$124</f>
        <v>2.6018713960015742E-5</v>
      </c>
      <c r="BM24" s="355">
        <f>+取引基本表!BM24/取引基本表!BM$124</f>
        <v>0</v>
      </c>
      <c r="BN24" s="355">
        <f>+取引基本表!BN24/取引基本表!BN$124</f>
        <v>0</v>
      </c>
      <c r="BO24" s="355">
        <f>+取引基本表!BO24/取引基本表!BO$124</f>
        <v>0</v>
      </c>
      <c r="BP24" s="355">
        <f>+取引基本表!BP24/取引基本表!BP$124</f>
        <v>0</v>
      </c>
      <c r="BQ24" s="355">
        <f>+取引基本表!BQ24/取引基本表!BQ$124</f>
        <v>3.6120796081995902E-4</v>
      </c>
      <c r="BR24" s="355">
        <f>+取引基本表!BR24/取引基本表!BR$124</f>
        <v>1.9061425443491652E-4</v>
      </c>
      <c r="BS24" s="355">
        <f>+取引基本表!BS24/取引基本表!BS$124</f>
        <v>1.3032931819611254E-4</v>
      </c>
      <c r="BT24" s="355">
        <f>+取引基本表!BT24/取引基本表!BT$124</f>
        <v>9.9013248455634818E-5</v>
      </c>
      <c r="BU24" s="355">
        <f>+取引基本表!BU24/取引基本表!BU$124</f>
        <v>0</v>
      </c>
      <c r="BV24" s="355">
        <f>+取引基本表!BV24/取引基本表!BV$124</f>
        <v>0</v>
      </c>
      <c r="BW24" s="355">
        <f>+取引基本表!BW24/取引基本表!BW$124</f>
        <v>0</v>
      </c>
      <c r="BX24" s="355">
        <f>+取引基本表!BX24/取引基本表!BX$124</f>
        <v>0</v>
      </c>
      <c r="BY24" s="355">
        <f>+取引基本表!BY24/取引基本表!BY$124</f>
        <v>0</v>
      </c>
      <c r="BZ24" s="355">
        <f>+取引基本表!BZ24/取引基本表!BZ$124</f>
        <v>4.7825894613249925E-6</v>
      </c>
      <c r="CA24" s="355">
        <f>+取引基本表!CA24/取引基本表!CA$124</f>
        <v>0</v>
      </c>
      <c r="CB24" s="355">
        <f>+取引基本表!CB24/取引基本表!CB$124</f>
        <v>0</v>
      </c>
      <c r="CC24" s="355">
        <f>+取引基本表!CC24/取引基本表!CC$124</f>
        <v>0</v>
      </c>
      <c r="CD24" s="355">
        <f>+取引基本表!CD24/取引基本表!CD$124</f>
        <v>0</v>
      </c>
      <c r="CE24" s="355">
        <f>+取引基本表!CE24/取引基本表!CE$124</f>
        <v>0</v>
      </c>
      <c r="CF24" s="355">
        <f>+取引基本表!CF24/取引基本表!CF$124</f>
        <v>0</v>
      </c>
      <c r="CG24" s="355">
        <f>+取引基本表!CG24/取引基本表!CG$124</f>
        <v>0</v>
      </c>
      <c r="CH24" s="355">
        <f>+取引基本表!CH24/取引基本表!CH$124</f>
        <v>7.021781566419032E-6</v>
      </c>
      <c r="CI24" s="355">
        <f>+取引基本表!CI24/取引基本表!CI$124</f>
        <v>0</v>
      </c>
      <c r="CJ24" s="355">
        <f>+取引基本表!CJ24/取引基本表!CJ$124</f>
        <v>0</v>
      </c>
      <c r="CK24" s="355">
        <f>+取引基本表!CK24/取引基本表!CK$124</f>
        <v>0</v>
      </c>
      <c r="CL24" s="355">
        <f>+取引基本表!CL24/取引基本表!CL$124</f>
        <v>0</v>
      </c>
      <c r="CM24" s="355">
        <f>+取引基本表!CM24/取引基本表!CM$124</f>
        <v>0</v>
      </c>
      <c r="CN24" s="355">
        <f>+取引基本表!CN24/取引基本表!CN$124</f>
        <v>0</v>
      </c>
      <c r="CO24" s="355">
        <f>+取引基本表!CO24/取引基本表!CO$124</f>
        <v>0</v>
      </c>
      <c r="CP24" s="355">
        <f>+取引基本表!CP24/取引基本表!CP$124</f>
        <v>3.6578050243609813E-6</v>
      </c>
      <c r="CQ24" s="355">
        <f>+取引基本表!CQ24/取引基本表!CQ$124</f>
        <v>0</v>
      </c>
      <c r="CR24" s="355">
        <f>+取引基本表!CR24/取引基本表!CR$124</f>
        <v>0</v>
      </c>
      <c r="CS24" s="355">
        <f>+取引基本表!CS24/取引基本表!CS$124</f>
        <v>0</v>
      </c>
      <c r="CT24" s="355">
        <f>+取引基本表!CT24/取引基本表!CT$124</f>
        <v>0</v>
      </c>
      <c r="CU24" s="355">
        <f>+取引基本表!CU24/取引基本表!CU$124</f>
        <v>0</v>
      </c>
      <c r="CV24" s="355">
        <f>+取引基本表!CV24/取引基本表!CV$124</f>
        <v>0</v>
      </c>
      <c r="CW24" s="355">
        <f>+取引基本表!CW24/取引基本表!CW$124</f>
        <v>0</v>
      </c>
      <c r="CX24" s="355">
        <f>+取引基本表!CX24/取引基本表!CX$124</f>
        <v>0</v>
      </c>
      <c r="CY24" s="355">
        <f>+取引基本表!CY24/取引基本表!CY$124</f>
        <v>0</v>
      </c>
      <c r="CZ24" s="355">
        <f>+取引基本表!CZ24/取引基本表!CZ$124</f>
        <v>0</v>
      </c>
      <c r="DA24" s="355">
        <f>+取引基本表!DA24/取引基本表!DA$124</f>
        <v>0</v>
      </c>
      <c r="DB24" s="355">
        <f>+取引基本表!DB24/取引基本表!DB$124</f>
        <v>0</v>
      </c>
      <c r="DC24" s="355">
        <f>+取引基本表!DC24/取引基本表!DC$124</f>
        <v>0</v>
      </c>
      <c r="DD24" s="355">
        <f>+取引基本表!DD24/取引基本表!DD$124</f>
        <v>0</v>
      </c>
      <c r="DE24" s="355">
        <f>+取引基本表!DE24/取引基本表!DE$124</f>
        <v>1.1073196085964159E-4</v>
      </c>
      <c r="DF24" s="355">
        <f>+取引基本表!DF24/取引基本表!DF$124</f>
        <v>6.9686235201143261E-4</v>
      </c>
      <c r="DG24" s="355">
        <f>+取引基本表!DG24/取引基本表!DG$124</f>
        <v>0</v>
      </c>
      <c r="DH24" s="357">
        <f>+取引基本表!DH24/取引基本表!DH$124</f>
        <v>1.2896288411867491E-3</v>
      </c>
    </row>
    <row r="25" spans="1:112">
      <c r="A25" s="224">
        <v>20</v>
      </c>
      <c r="B25" s="263" t="s">
        <v>473</v>
      </c>
      <c r="C25" s="264" t="s">
        <v>127</v>
      </c>
      <c r="D25" s="354">
        <f>+取引基本表!D25/取引基本表!D$124</f>
        <v>4.8474402822287451E-4</v>
      </c>
      <c r="E25" s="355">
        <f>+取引基本表!E25/取引基本表!E$124</f>
        <v>4.7777337277505005E-4</v>
      </c>
      <c r="F25" s="355">
        <f>+取引基本表!F25/取引基本表!F$124</f>
        <v>2.6868773922080554E-3</v>
      </c>
      <c r="G25" s="355">
        <f>+取引基本表!G25/取引基本表!G$124</f>
        <v>0</v>
      </c>
      <c r="H25" s="355">
        <f>+取引基本表!H25/取引基本表!H$124</f>
        <v>2.1360457724094086E-3</v>
      </c>
      <c r="I25" s="356">
        <v>0</v>
      </c>
      <c r="J25" s="355">
        <f>+取引基本表!J25/取引基本表!J$124</f>
        <v>1.9280205655526994E-4</v>
      </c>
      <c r="K25" s="355">
        <f>+取引基本表!K25/取引基本表!K$124</f>
        <v>5.4844449528898666E-3</v>
      </c>
      <c r="L25" s="355">
        <f>+取引基本表!L25/取引基本表!L$124</f>
        <v>2.744154487792565E-3</v>
      </c>
      <c r="M25" s="355">
        <f>+取引基本表!M25/取引基本表!M$124</f>
        <v>2.3194596543256903E-3</v>
      </c>
      <c r="N25" s="356">
        <v>0</v>
      </c>
      <c r="O25" s="355">
        <f>+取引基本表!O25/取引基本表!O$124</f>
        <v>1.5551927727110925E-2</v>
      </c>
      <c r="P25" s="355">
        <f>+取引基本表!P25/取引基本表!P$124</f>
        <v>5.6230696924936213E-4</v>
      </c>
      <c r="Q25" s="355">
        <f>+取引基本表!Q25/取引基本表!Q$124</f>
        <v>3.387059958324436E-4</v>
      </c>
      <c r="R25" s="355">
        <f>+取引基本表!R25/取引基本表!R$124</f>
        <v>3.1980960172548438E-4</v>
      </c>
      <c r="S25" s="355">
        <f>+取引基本表!S25/取引基本表!S$124</f>
        <v>1.150502211341816E-2</v>
      </c>
      <c r="T25" s="355">
        <f>+取引基本表!T25/取引基本表!T$124</f>
        <v>9.0415913200723324E-4</v>
      </c>
      <c r="U25" s="355">
        <f>+取引基本表!U25/取引基本表!U$124</f>
        <v>6.5247532827664957E-6</v>
      </c>
      <c r="V25" s="355">
        <f>+取引基本表!V25/取引基本表!V$124</f>
        <v>8.7305397435018181E-2</v>
      </c>
      <c r="W25" s="355">
        <f>+取引基本表!W25/取引基本表!W$124</f>
        <v>0.14843267544401353</v>
      </c>
      <c r="X25" s="355">
        <f>+取引基本表!X25/取引基本表!X$124</f>
        <v>9.4643923806995416E-3</v>
      </c>
      <c r="Y25" s="355">
        <f>+取引基本表!Y25/取引基本表!Y$124</f>
        <v>3.466037809546129E-2</v>
      </c>
      <c r="Z25" s="355">
        <f>+取引基本表!Z25/取引基本表!Z$124</f>
        <v>1.7917097107438017E-2</v>
      </c>
      <c r="AA25" s="355">
        <f>+取引基本表!AA25/取引基本表!AA$124</f>
        <v>1.2335459577023583E-2</v>
      </c>
      <c r="AB25" s="355">
        <f>+取引基本表!AB25/取引基本表!AB$124</f>
        <v>2.7401343146539497E-2</v>
      </c>
      <c r="AC25" s="355">
        <f>+取引基本表!AC25/取引基本表!AC$124</f>
        <v>6.4649542882020031E-2</v>
      </c>
      <c r="AD25" s="355">
        <f>+取引基本表!AD25/取引基本表!AD$124</f>
        <v>3.8176595950136877E-5</v>
      </c>
      <c r="AE25" s="355">
        <f>+取引基本表!AE25/取引基本表!AE$124</f>
        <v>2.5779009441562206E-4</v>
      </c>
      <c r="AF25" s="355">
        <f>+取引基本表!AF25/取引基本表!AF$124</f>
        <v>3.9617713792495695E-3</v>
      </c>
      <c r="AG25" s="355">
        <f>+取引基本表!AG25/取引基本表!AG$124</f>
        <v>3.5250068989387325E-2</v>
      </c>
      <c r="AH25" s="355">
        <f>+取引基本表!AH25/取引基本表!AH$124</f>
        <v>1.5172314139151794E-3</v>
      </c>
      <c r="AI25" s="355">
        <f>+取引基本表!AI25/取引基本表!AI$124</f>
        <v>2.3776766500864289E-2</v>
      </c>
      <c r="AJ25" s="355">
        <f>+取引基本表!AJ25/取引基本表!AJ$124</f>
        <v>1.2455686499952094E-3</v>
      </c>
      <c r="AK25" s="355">
        <f>+取引基本表!AK25/取引基本表!AK$124</f>
        <v>1.7364577725041686E-2</v>
      </c>
      <c r="AL25" s="355">
        <f>+取引基本表!AL25/取引基本表!AL$124</f>
        <v>2.7950188945235249E-3</v>
      </c>
      <c r="AM25" s="355">
        <f>+取引基本表!AM25/取引基本表!AM$124</f>
        <v>6.1196991490910348E-3</v>
      </c>
      <c r="AN25" s="355">
        <f>+取引基本表!AN25/取引基本表!AN$124</f>
        <v>2.4020963314797237E-3</v>
      </c>
      <c r="AO25" s="355">
        <f>+取引基本表!AO25/取引基本表!AO$124</f>
        <v>1.464939291268035E-3</v>
      </c>
      <c r="AP25" s="355">
        <f>+取引基本表!AP25/取引基本表!AP$124</f>
        <v>2.4776891107901024E-4</v>
      </c>
      <c r="AQ25" s="355">
        <f>+取引基本表!AQ25/取引基本表!AQ$124</f>
        <v>9.8858094097719115E-3</v>
      </c>
      <c r="AR25" s="355">
        <f>+取引基本表!AR25/取引基本表!AR$124</f>
        <v>5.9642680033775185E-4</v>
      </c>
      <c r="AS25" s="355">
        <f>+取引基本表!AS25/取引基本表!AS$124</f>
        <v>5.2587217071315504E-3</v>
      </c>
      <c r="AT25" s="355">
        <f>+取引基本表!AT25/取引基本表!AT$124</f>
        <v>8.5669039599537431E-4</v>
      </c>
      <c r="AU25" s="355">
        <f>+取引基本表!AU25/取引基本表!AU$124</f>
        <v>1.7568989860094982E-3</v>
      </c>
      <c r="AV25" s="355">
        <f>+取引基本表!AV25/取引基本表!AV$124</f>
        <v>6.754246049701342E-4</v>
      </c>
      <c r="AW25" s="355">
        <f>+取引基本表!AW25/取引基本表!AW$124</f>
        <v>5.6705462933836636E-4</v>
      </c>
      <c r="AX25" s="355">
        <f>+取引基本表!AX25/取引基本表!AX$124</f>
        <v>9.2220086044166542E-3</v>
      </c>
      <c r="AY25" s="355">
        <f>+取引基本表!AY25/取引基本表!AY$124</f>
        <v>2.5017697959408098E-3</v>
      </c>
      <c r="AZ25" s="355">
        <f>+取引基本表!AZ25/取引基本表!AZ$124</f>
        <v>8.6928655419351913E-4</v>
      </c>
      <c r="BA25" s="355">
        <f>+取引基本表!BA25/取引基本表!BA$124</f>
        <v>9.1449788565338462E-4</v>
      </c>
      <c r="BB25" s="355">
        <f>+取引基本表!BB25/取引基本表!BB$124</f>
        <v>1.5664896533358398E-3</v>
      </c>
      <c r="BC25" s="355">
        <f>+取引基本表!BC25/取引基本表!BC$124</f>
        <v>3.518826776796814E-3</v>
      </c>
      <c r="BD25" s="355">
        <f>+取引基本表!BD25/取引基本表!BD$124</f>
        <v>3.9770850357285668E-3</v>
      </c>
      <c r="BE25" s="355">
        <f>+取引基本表!BE25/取引基本表!BE$124</f>
        <v>9.9128495312048232E-4</v>
      </c>
      <c r="BF25" s="355">
        <f>+取引基本表!BF25/取引基本表!BF$124</f>
        <v>1.2024135789022078E-4</v>
      </c>
      <c r="BG25" s="355">
        <f>+取引基本表!BG25/取引基本表!BG$124</f>
        <v>1.7233901381871659E-5</v>
      </c>
      <c r="BH25" s="355">
        <f>+取引基本表!BH25/取引基本表!BH$124</f>
        <v>1.5151969741958475E-4</v>
      </c>
      <c r="BI25" s="355">
        <f>+取引基本表!BI25/取引基本表!BI$124</f>
        <v>1.1426223825602444E-3</v>
      </c>
      <c r="BJ25" s="355">
        <f>+取引基本表!BJ25/取引基本表!BJ$124</f>
        <v>4.664852943992174E-4</v>
      </c>
      <c r="BK25" s="355">
        <f>+取引基本表!BK25/取引基本表!BK$124</f>
        <v>4.0411121305526632E-4</v>
      </c>
      <c r="BL25" s="355">
        <f>+取引基本表!BL25/取引基本表!BL$124</f>
        <v>3.7271807747722551E-3</v>
      </c>
      <c r="BM25" s="355">
        <f>+取引基本表!BM25/取引基本表!BM$124</f>
        <v>5.3768750480078127E-4</v>
      </c>
      <c r="BN25" s="355">
        <f>+取引基本表!BN25/取引基本表!BN$124</f>
        <v>1.3251874608247502E-4</v>
      </c>
      <c r="BO25" s="355">
        <f>+取引基本表!BO25/取引基本表!BO$124</f>
        <v>1.923798886437965E-4</v>
      </c>
      <c r="BP25" s="355">
        <f>+取引基本表!BP25/取引基本表!BP$124</f>
        <v>3.3496274919756175E-4</v>
      </c>
      <c r="BQ25" s="355">
        <f>+取引基本表!BQ25/取引基本表!BQ$124</f>
        <v>6.4440856859898795E-4</v>
      </c>
      <c r="BR25" s="355">
        <f>+取引基本表!BR25/取引基本表!BR$124</f>
        <v>8.4773181577633928E-4</v>
      </c>
      <c r="BS25" s="355">
        <f>+取引基本表!BS25/取引基本表!BS$124</f>
        <v>4.5388319769790443E-6</v>
      </c>
      <c r="BT25" s="355">
        <f>+取引基本表!BT25/取引基本表!BT$124</f>
        <v>1.2074786397028637E-5</v>
      </c>
      <c r="BU25" s="355">
        <f>+取引基本表!BU25/取引基本表!BU$124</f>
        <v>7.8677830320647985E-3</v>
      </c>
      <c r="BV25" s="355">
        <f>+取引基本表!BV25/取引基本表!BV$124</f>
        <v>6.9638184886439284E-3</v>
      </c>
      <c r="BW25" s="355">
        <f>+取引基本表!BW25/取引基本表!BW$124</f>
        <v>0</v>
      </c>
      <c r="BX25" s="355">
        <f>+取引基本表!BX25/取引基本表!BX$124</f>
        <v>0</v>
      </c>
      <c r="BY25" s="355">
        <f>+取引基本表!BY25/取引基本表!BY$124</f>
        <v>0</v>
      </c>
      <c r="BZ25" s="355">
        <f>+取引基本表!BZ25/取引基本表!BZ$124</f>
        <v>0</v>
      </c>
      <c r="CA25" s="355">
        <f>+取引基本表!CA25/取引基本表!CA$124</f>
        <v>0</v>
      </c>
      <c r="CB25" s="355">
        <f>+取引基本表!CB25/取引基本表!CB$124</f>
        <v>0</v>
      </c>
      <c r="CC25" s="355">
        <f>+取引基本表!CC25/取引基本表!CC$124</f>
        <v>2.7442371020856202E-5</v>
      </c>
      <c r="CD25" s="355">
        <f>+取引基本表!CD25/取引基本表!CD$124</f>
        <v>4.6997751584838952E-5</v>
      </c>
      <c r="CE25" s="355">
        <f>+取引基本表!CE25/取引基本表!CE$124</f>
        <v>0</v>
      </c>
      <c r="CF25" s="355">
        <f>+取引基本表!CF25/取引基本表!CF$124</f>
        <v>0</v>
      </c>
      <c r="CG25" s="355">
        <f>+取引基本表!CG25/取引基本表!CG$124</f>
        <v>0</v>
      </c>
      <c r="CH25" s="355">
        <f>+取引基本表!CH25/取引基本表!CH$124</f>
        <v>6.6004746724338903E-4</v>
      </c>
      <c r="CI25" s="355">
        <f>+取引基本表!CI25/取引基本表!CI$124</f>
        <v>1.3095344501098553E-4</v>
      </c>
      <c r="CJ25" s="355">
        <f>+取引基本表!CJ25/取引基本表!CJ$124</f>
        <v>0</v>
      </c>
      <c r="CK25" s="355">
        <f>+取引基本表!CK25/取引基本表!CK$124</f>
        <v>0</v>
      </c>
      <c r="CL25" s="355">
        <f>+取引基本表!CL25/取引基本表!CL$124</f>
        <v>0</v>
      </c>
      <c r="CM25" s="355">
        <f>+取引基本表!CM25/取引基本表!CM$124</f>
        <v>0</v>
      </c>
      <c r="CN25" s="355">
        <f>+取引基本表!CN25/取引基本表!CN$124</f>
        <v>0</v>
      </c>
      <c r="CO25" s="355">
        <f>+取引基本表!CO25/取引基本表!CO$124</f>
        <v>2.4149063270545768E-4</v>
      </c>
      <c r="CP25" s="355">
        <f>+取引基本表!CP25/取引基本表!CP$124</f>
        <v>1.5801717705239441E-4</v>
      </c>
      <c r="CQ25" s="355">
        <f>+取引基本表!CQ25/取引基本表!CQ$124</f>
        <v>1.7291863601779909E-5</v>
      </c>
      <c r="CR25" s="355">
        <f>+取引基本表!CR25/取引基本表!CR$124</f>
        <v>6.7306747243057446E-3</v>
      </c>
      <c r="CS25" s="355">
        <f>+取引基本表!CS25/取引基本表!CS$124</f>
        <v>3.3601033728304229E-4</v>
      </c>
      <c r="CT25" s="355">
        <f>+取引基本表!CT25/取引基本表!CT$124</f>
        <v>1.1471655083604478E-2</v>
      </c>
      <c r="CU25" s="355">
        <f>+取引基本表!CU25/取引基本表!CU$124</f>
        <v>3.7166047576670457E-4</v>
      </c>
      <c r="CV25" s="355">
        <f>+取引基本表!CV25/取引基本表!CV$124</f>
        <v>2.9275818814735355E-4</v>
      </c>
      <c r="CW25" s="355">
        <f>+取引基本表!CW25/取引基本表!CW$124</f>
        <v>0</v>
      </c>
      <c r="CX25" s="355">
        <f>+取引基本表!CX25/取引基本表!CX$124</f>
        <v>0</v>
      </c>
      <c r="CY25" s="355">
        <f>+取引基本表!CY25/取引基本表!CY$124</f>
        <v>2.6459763786472381E-4</v>
      </c>
      <c r="CZ25" s="355">
        <f>+取引基本表!CZ25/取引基本表!CZ$124</f>
        <v>3.7913121789779323E-4</v>
      </c>
      <c r="DA25" s="355">
        <f>+取引基本表!DA25/取引基本表!DA$124</f>
        <v>0</v>
      </c>
      <c r="DB25" s="355">
        <f>+取引基本表!DB25/取引基本表!DB$124</f>
        <v>7.3587127158555724E-5</v>
      </c>
      <c r="DC25" s="355">
        <f>+取引基本表!DC25/取引基本表!DC$124</f>
        <v>3.1276063386155128E-4</v>
      </c>
      <c r="DD25" s="355">
        <f>+取引基本表!DD25/取引基本表!DD$124</f>
        <v>3.1261124955500176E-3</v>
      </c>
      <c r="DE25" s="355">
        <f>+取引基本表!DE25/取引基本表!DE$124</f>
        <v>5.062032496440758E-4</v>
      </c>
      <c r="DF25" s="355">
        <f>+取引基本表!DF25/取引基本表!DF$124</f>
        <v>4.0397817507909132E-5</v>
      </c>
      <c r="DG25" s="355">
        <f>+取引基本表!DG25/取引基本表!DG$124</f>
        <v>0</v>
      </c>
      <c r="DH25" s="357">
        <f>+取引基本表!DH25/取引基本表!DH$124</f>
        <v>9.9537549995822321E-4</v>
      </c>
    </row>
    <row r="26" spans="1:112">
      <c r="A26" s="224">
        <v>21</v>
      </c>
      <c r="B26" s="263" t="s">
        <v>474</v>
      </c>
      <c r="C26" s="264" t="s">
        <v>475</v>
      </c>
      <c r="D26" s="354">
        <f>+取引基本表!D26/取引基本表!D$124</f>
        <v>0</v>
      </c>
      <c r="E26" s="355">
        <f>+取引基本表!E26/取引基本表!E$124</f>
        <v>0</v>
      </c>
      <c r="F26" s="355">
        <f>+取引基本表!F26/取引基本表!F$124</f>
        <v>0</v>
      </c>
      <c r="G26" s="355">
        <f>+取引基本表!G26/取引基本表!G$124</f>
        <v>0</v>
      </c>
      <c r="H26" s="355">
        <f>+取引基本表!H26/取引基本表!H$124</f>
        <v>0</v>
      </c>
      <c r="I26" s="356">
        <v>0</v>
      </c>
      <c r="J26" s="355">
        <f>+取引基本表!J26/取引基本表!J$124</f>
        <v>0</v>
      </c>
      <c r="K26" s="355">
        <f>+取引基本表!K26/取引基本表!K$124</f>
        <v>0</v>
      </c>
      <c r="L26" s="355">
        <f>+取引基本表!L26/取引基本表!L$124</f>
        <v>0</v>
      </c>
      <c r="M26" s="355">
        <f>+取引基本表!M26/取引基本表!M$124</f>
        <v>0</v>
      </c>
      <c r="N26" s="356">
        <v>0</v>
      </c>
      <c r="O26" s="355">
        <f>+取引基本表!O26/取引基本表!O$124</f>
        <v>6.7510341356835115E-5</v>
      </c>
      <c r="P26" s="355">
        <f>+取引基本表!P26/取引基本表!P$124</f>
        <v>0</v>
      </c>
      <c r="Q26" s="355">
        <f>+取引基本表!Q26/取引基本表!Q$124</f>
        <v>0</v>
      </c>
      <c r="R26" s="355">
        <f>+取引基本表!R26/取引基本表!R$124</f>
        <v>0</v>
      </c>
      <c r="S26" s="355">
        <f>+取引基本表!S26/取引基本表!S$124</f>
        <v>9.0670051681929458E-5</v>
      </c>
      <c r="T26" s="355">
        <f>+取引基本表!T26/取引基本表!T$124</f>
        <v>4.6130567959552719E-6</v>
      </c>
      <c r="U26" s="355">
        <f>+取引基本表!U26/取引基本表!U$124</f>
        <v>1.631188320691624E-5</v>
      </c>
      <c r="V26" s="355">
        <f>+取引基本表!V26/取引基本表!V$124</f>
        <v>1.6459776421370278E-2</v>
      </c>
      <c r="W26" s="355">
        <f>+取引基本表!W26/取引基本表!W$124</f>
        <v>1.0732900229726058E-2</v>
      </c>
      <c r="X26" s="355">
        <f>+取引基本表!X26/取引基本表!X$124</f>
        <v>0.35513373597929249</v>
      </c>
      <c r="Y26" s="355">
        <f>+取引基本表!Y26/取引基本表!Y$124</f>
        <v>0.18127978282946644</v>
      </c>
      <c r="Z26" s="355">
        <f>+取引基本表!Z26/取引基本表!Z$124</f>
        <v>2.357470299586777E-2</v>
      </c>
      <c r="AA26" s="355">
        <f>+取引基本表!AA26/取引基本表!AA$124</f>
        <v>1.8503189365535375E-3</v>
      </c>
      <c r="AB26" s="355">
        <f>+取引基本表!AB26/取引基本表!AB$124</f>
        <v>4.0380926742268733E-4</v>
      </c>
      <c r="AC26" s="355">
        <f>+取引基本表!AC26/取引基本表!AC$124</f>
        <v>4.199250767237997E-2</v>
      </c>
      <c r="AD26" s="355">
        <f>+取引基本表!AD26/取引基本表!AD$124</f>
        <v>1.257581984239803E-4</v>
      </c>
      <c r="AE26" s="355">
        <f>+取引基本表!AE26/取引基本表!AE$124</f>
        <v>0</v>
      </c>
      <c r="AF26" s="355">
        <f>+取引基本表!AF26/取引基本表!AF$124</f>
        <v>1.8112547188410199E-5</v>
      </c>
      <c r="AG26" s="355">
        <f>+取引基本表!AG26/取引基本表!AG$124</f>
        <v>3.0635965219994295E-4</v>
      </c>
      <c r="AH26" s="355">
        <f>+取引基本表!AH26/取引基本表!AH$124</f>
        <v>0</v>
      </c>
      <c r="AI26" s="355">
        <f>+取引基本表!AI26/取引基本表!AI$124</f>
        <v>4.3214449500829014E-4</v>
      </c>
      <c r="AJ26" s="355">
        <f>+取引基本表!AJ26/取引基本表!AJ$124</f>
        <v>0</v>
      </c>
      <c r="AK26" s="355">
        <f>+取引基本表!AK26/取引基本表!AK$124</f>
        <v>0</v>
      </c>
      <c r="AL26" s="355">
        <f>+取引基本表!AL26/取引基本表!AL$124</f>
        <v>2.1048303408846162E-4</v>
      </c>
      <c r="AM26" s="355">
        <f>+取引基本表!AM26/取引基本表!AM$124</f>
        <v>0</v>
      </c>
      <c r="AN26" s="355">
        <f>+取引基本表!AN26/取引基本表!AN$124</f>
        <v>0</v>
      </c>
      <c r="AO26" s="355">
        <f>+取引基本表!AO26/取引基本表!AO$124</f>
        <v>2.5745857491529612E-6</v>
      </c>
      <c r="AP26" s="355">
        <f>+取引基本表!AP26/取引基本表!AP$124</f>
        <v>0</v>
      </c>
      <c r="AQ26" s="355">
        <f>+取引基本表!AQ26/取引基本表!AQ$124</f>
        <v>0</v>
      </c>
      <c r="AR26" s="355">
        <f>+取引基本表!AR26/取引基本表!AR$124</f>
        <v>0</v>
      </c>
      <c r="AS26" s="355">
        <f>+取引基本表!AS26/取引基本表!AS$124</f>
        <v>0</v>
      </c>
      <c r="AT26" s="355">
        <f>+取引基本表!AT26/取引基本表!AT$124</f>
        <v>0</v>
      </c>
      <c r="AU26" s="355">
        <f>+取引基本表!AU26/取引基本表!AU$124</f>
        <v>2.3616993967398279E-5</v>
      </c>
      <c r="AV26" s="355">
        <f>+取引基本表!AV26/取引基本表!AV$124</f>
        <v>1.516672017148505E-6</v>
      </c>
      <c r="AW26" s="355">
        <f>+取引基本表!AW26/取引基本表!AW$124</f>
        <v>0</v>
      </c>
      <c r="AX26" s="355">
        <f>+取引基本表!AX26/取引基本表!AX$124</f>
        <v>1.7446100273205929E-5</v>
      </c>
      <c r="AY26" s="355">
        <f>+取引基本表!AY26/取引基本表!AY$124</f>
        <v>1.7182484862230836E-4</v>
      </c>
      <c r="AZ26" s="355">
        <f>+取引基本表!AZ26/取引基本表!AZ$124</f>
        <v>0</v>
      </c>
      <c r="BA26" s="355">
        <f>+取引基本表!BA26/取引基本表!BA$124</f>
        <v>0</v>
      </c>
      <c r="BB26" s="355">
        <f>+取引基本表!BB26/取引基本表!BB$124</f>
        <v>0</v>
      </c>
      <c r="BC26" s="355">
        <f>+取引基本表!BC26/取引基本表!BC$124</f>
        <v>0</v>
      </c>
      <c r="BD26" s="355">
        <f>+取引基本表!BD26/取引基本表!BD$124</f>
        <v>0</v>
      </c>
      <c r="BE26" s="355">
        <f>+取引基本表!BE26/取引基本表!BE$124</f>
        <v>0</v>
      </c>
      <c r="BF26" s="355">
        <f>+取引基本表!BF26/取引基本表!BF$124</f>
        <v>0</v>
      </c>
      <c r="BG26" s="355">
        <f>+取引基本表!BG26/取引基本表!BG$124</f>
        <v>0</v>
      </c>
      <c r="BH26" s="355">
        <f>+取引基本表!BH26/取引基本表!BH$124</f>
        <v>0</v>
      </c>
      <c r="BI26" s="355">
        <f>+取引基本表!BI26/取引基本表!BI$124</f>
        <v>1.2838453736631959E-5</v>
      </c>
      <c r="BJ26" s="355">
        <f>+取引基本表!BJ26/取引基本表!BJ$124</f>
        <v>0</v>
      </c>
      <c r="BK26" s="355">
        <f>+取引基本表!BK26/取引基本表!BK$124</f>
        <v>0</v>
      </c>
      <c r="BL26" s="355">
        <f>+取引基本表!BL26/取引基本表!BL$124</f>
        <v>2.6994415733516333E-4</v>
      </c>
      <c r="BM26" s="355">
        <f>+取引基本表!BM26/取引基本表!BM$124</f>
        <v>0</v>
      </c>
      <c r="BN26" s="355">
        <f>+取引基本表!BN26/取引基本表!BN$124</f>
        <v>0</v>
      </c>
      <c r="BO26" s="355">
        <f>+取引基本表!BO26/取引基本表!BO$124</f>
        <v>0</v>
      </c>
      <c r="BP26" s="355">
        <f>+取引基本表!BP26/取引基本表!BP$124</f>
        <v>0</v>
      </c>
      <c r="BQ26" s="355">
        <f>+取引基本表!BQ26/取引基本表!BQ$124</f>
        <v>0</v>
      </c>
      <c r="BR26" s="355">
        <f>+取引基本表!BR26/取引基本表!BR$124</f>
        <v>0</v>
      </c>
      <c r="BS26" s="355">
        <f>+取引基本表!BS26/取引基本表!BS$124</f>
        <v>0</v>
      </c>
      <c r="BT26" s="355">
        <f>+取引基本表!BT26/取引基本表!BT$124</f>
        <v>2.5115555705819566E-4</v>
      </c>
      <c r="BU26" s="355">
        <f>+取引基本表!BU26/取引基本表!BU$124</f>
        <v>0</v>
      </c>
      <c r="BV26" s="355">
        <f>+取引基本表!BV26/取引基本表!BV$124</f>
        <v>0</v>
      </c>
      <c r="BW26" s="355">
        <f>+取引基本表!BW26/取引基本表!BW$124</f>
        <v>0</v>
      </c>
      <c r="BX26" s="355">
        <f>+取引基本表!BX26/取引基本表!BX$124</f>
        <v>0</v>
      </c>
      <c r="BY26" s="355">
        <f>+取引基本表!BY26/取引基本表!BY$124</f>
        <v>0</v>
      </c>
      <c r="BZ26" s="355">
        <f>+取引基本表!BZ26/取引基本表!BZ$124</f>
        <v>0</v>
      </c>
      <c r="CA26" s="355">
        <f>+取引基本表!CA26/取引基本表!CA$124</f>
        <v>0</v>
      </c>
      <c r="CB26" s="355">
        <f>+取引基本表!CB26/取引基本表!CB$124</f>
        <v>0</v>
      </c>
      <c r="CC26" s="355">
        <f>+取引基本表!CC26/取引基本表!CC$124</f>
        <v>0</v>
      </c>
      <c r="CD26" s="355">
        <f>+取引基本表!CD26/取引基本表!CD$124</f>
        <v>0</v>
      </c>
      <c r="CE26" s="355">
        <f>+取引基本表!CE26/取引基本表!CE$124</f>
        <v>0</v>
      </c>
      <c r="CF26" s="355">
        <f>+取引基本表!CF26/取引基本表!CF$124</f>
        <v>0</v>
      </c>
      <c r="CG26" s="355">
        <f>+取引基本表!CG26/取引基本表!CG$124</f>
        <v>0</v>
      </c>
      <c r="CH26" s="355">
        <f>+取引基本表!CH26/取引基本表!CH$124</f>
        <v>0</v>
      </c>
      <c r="CI26" s="355">
        <f>+取引基本表!CI26/取引基本表!CI$124</f>
        <v>0</v>
      </c>
      <c r="CJ26" s="355">
        <f>+取引基本表!CJ26/取引基本表!CJ$124</f>
        <v>0</v>
      </c>
      <c r="CK26" s="355">
        <f>+取引基本表!CK26/取引基本表!CK$124</f>
        <v>0</v>
      </c>
      <c r="CL26" s="355">
        <f>+取引基本表!CL26/取引基本表!CL$124</f>
        <v>0</v>
      </c>
      <c r="CM26" s="355">
        <f>+取引基本表!CM26/取引基本表!CM$124</f>
        <v>0</v>
      </c>
      <c r="CN26" s="355">
        <f>+取引基本表!CN26/取引基本表!CN$124</f>
        <v>0</v>
      </c>
      <c r="CO26" s="355">
        <f>+取引基本表!CO26/取引基本表!CO$124</f>
        <v>1.2710033300287246E-5</v>
      </c>
      <c r="CP26" s="355">
        <f>+取引基本表!CP26/取引基本表!CP$124</f>
        <v>0</v>
      </c>
      <c r="CQ26" s="355">
        <f>+取引基本表!CQ26/取引基本表!CQ$124</f>
        <v>0</v>
      </c>
      <c r="CR26" s="355">
        <f>+取引基本表!CR26/取引基本表!CR$124</f>
        <v>1.670874274433377E-3</v>
      </c>
      <c r="CS26" s="355">
        <f>+取引基本表!CS26/取引基本表!CS$124</f>
        <v>6.7688451539527224E-5</v>
      </c>
      <c r="CT26" s="355">
        <f>+取引基本表!CT26/取引基本表!CT$124</f>
        <v>5.8980231792310946E-5</v>
      </c>
      <c r="CU26" s="355">
        <f>+取引基本表!CU26/取引基本表!CU$124</f>
        <v>0</v>
      </c>
      <c r="CV26" s="355">
        <f>+取引基本表!CV26/取引基本表!CV$124</f>
        <v>0</v>
      </c>
      <c r="CW26" s="355">
        <f>+取引基本表!CW26/取引基本表!CW$124</f>
        <v>0</v>
      </c>
      <c r="CX26" s="355">
        <f>+取引基本表!CX26/取引基本表!CX$124</f>
        <v>0</v>
      </c>
      <c r="CY26" s="355">
        <f>+取引基本表!CY26/取引基本表!CY$124</f>
        <v>0</v>
      </c>
      <c r="CZ26" s="355">
        <f>+取引基本表!CZ26/取引基本表!CZ$124</f>
        <v>0</v>
      </c>
      <c r="DA26" s="355">
        <f>+取引基本表!DA26/取引基本表!DA$124</f>
        <v>0</v>
      </c>
      <c r="DB26" s="355">
        <f>+取引基本表!DB26/取引基本表!DB$124</f>
        <v>0</v>
      </c>
      <c r="DC26" s="355">
        <f>+取引基本表!DC26/取引基本表!DC$124</f>
        <v>0</v>
      </c>
      <c r="DD26" s="355">
        <f>+取引基本表!DD26/取引基本表!DD$124</f>
        <v>0</v>
      </c>
      <c r="DE26" s="355">
        <f>+取引基本表!DE26/取引基本表!DE$124</f>
        <v>0</v>
      </c>
      <c r="DF26" s="355">
        <f>+取引基本表!DF26/取引基本表!DF$124</f>
        <v>0</v>
      </c>
      <c r="DG26" s="355">
        <f>+取引基本表!DG26/取引基本表!DG$124</f>
        <v>0</v>
      </c>
      <c r="DH26" s="357">
        <f>+取引基本表!DH26/取引基本表!DH$124</f>
        <v>0</v>
      </c>
    </row>
    <row r="27" spans="1:112">
      <c r="A27" s="224">
        <v>22</v>
      </c>
      <c r="B27" s="263" t="s">
        <v>476</v>
      </c>
      <c r="C27" s="264" t="s">
        <v>477</v>
      </c>
      <c r="D27" s="354">
        <f>+取引基本表!D27/取引基本表!D$124</f>
        <v>0</v>
      </c>
      <c r="E27" s="355">
        <f>+取引基本表!E27/取引基本表!E$124</f>
        <v>0</v>
      </c>
      <c r="F27" s="355">
        <f>+取引基本表!F27/取引基本表!F$124</f>
        <v>7.0974119794175051E-4</v>
      </c>
      <c r="G27" s="355">
        <f>+取引基本表!G27/取引基本表!G$124</f>
        <v>0</v>
      </c>
      <c r="H27" s="355">
        <f>+取引基本表!H27/取引基本表!H$124</f>
        <v>0</v>
      </c>
      <c r="I27" s="356">
        <v>0</v>
      </c>
      <c r="J27" s="355">
        <f>+取引基本表!J27/取引基本表!J$124</f>
        <v>1.0925449871465296E-3</v>
      </c>
      <c r="K27" s="355">
        <f>+取引基本表!K27/取引基本表!K$124</f>
        <v>3.6085273677924018E-3</v>
      </c>
      <c r="L27" s="355">
        <f>+取引基本表!L27/取引基本表!L$124</f>
        <v>3.1980399558156391E-3</v>
      </c>
      <c r="M27" s="355">
        <f>+取引基本表!M27/取引基本表!M$124</f>
        <v>1.4964255834359291E-3</v>
      </c>
      <c r="N27" s="356">
        <v>0</v>
      </c>
      <c r="O27" s="355">
        <f>+取引基本表!O27/取引基本表!O$124</f>
        <v>1.8166419128748359E-2</v>
      </c>
      <c r="P27" s="355">
        <f>+取引基本表!P27/取引基本表!P$124</f>
        <v>8.5604941587216331E-4</v>
      </c>
      <c r="Q27" s="355">
        <f>+取引基本表!Q27/取引基本表!Q$124</f>
        <v>2.2457680158455501E-3</v>
      </c>
      <c r="R27" s="355">
        <f>+取引基本表!R27/取引基本表!R$124</f>
        <v>1.8296084191737013E-3</v>
      </c>
      <c r="S27" s="355">
        <f>+取引基本表!S27/取引基本表!S$124</f>
        <v>1.1238049183465812E-2</v>
      </c>
      <c r="T27" s="355">
        <f>+取引基本表!T27/取引基本表!T$124</f>
        <v>1.8590618887699745E-3</v>
      </c>
      <c r="U27" s="355">
        <f>+取引基本表!U27/取引基本表!U$124</f>
        <v>5.2850501590408618E-4</v>
      </c>
      <c r="V27" s="355">
        <f>+取引基本表!V27/取引基本表!V$124</f>
        <v>6.1038337562581441E-3</v>
      </c>
      <c r="W27" s="355">
        <f>+取引基本表!W27/取引基本表!W$124</f>
        <v>3.8781710841587824E-2</v>
      </c>
      <c r="X27" s="355">
        <f>+取引基本表!X27/取引基本表!X$124</f>
        <v>2.1371208601579611E-3</v>
      </c>
      <c r="Y27" s="355">
        <f>+取引基本表!Y27/取引基本表!Y$124</f>
        <v>0.28525603468479027</v>
      </c>
      <c r="Z27" s="355">
        <f>+取引基本表!Z27/取引基本表!Z$124</f>
        <v>0.5546713584710744</v>
      </c>
      <c r="AA27" s="355">
        <f>+取引基本表!AA27/取引基本表!AA$124</f>
        <v>0.26375160279820165</v>
      </c>
      <c r="AB27" s="355">
        <f>+取引基本表!AB27/取引基本表!AB$124</f>
        <v>6.751787096371005E-2</v>
      </c>
      <c r="AC27" s="355">
        <f>+取引基本表!AC27/取引基本表!AC$124</f>
        <v>0.16930564289438182</v>
      </c>
      <c r="AD27" s="355">
        <f>+取引基本表!AD27/取引基本表!AD$124</f>
        <v>2.3804230415967699E-4</v>
      </c>
      <c r="AE27" s="355">
        <f>+取引基本表!AE27/取引基本表!AE$124</f>
        <v>1.9173138272161891E-3</v>
      </c>
      <c r="AF27" s="355">
        <f>+取引基本表!AF27/取引基本表!AF$124</f>
        <v>3.7056181638196295E-2</v>
      </c>
      <c r="AG27" s="355">
        <f>+取引基本表!AG27/取引基本表!AG$124</f>
        <v>0.12163413641657429</v>
      </c>
      <c r="AH27" s="355">
        <f>+取引基本表!AH27/取引基本表!AH$124</f>
        <v>3.684704862365436E-3</v>
      </c>
      <c r="AI27" s="355">
        <f>+取引基本表!AI27/取引基本表!AI$124</f>
        <v>2.2974212438706038E-2</v>
      </c>
      <c r="AJ27" s="355">
        <f>+取引基本表!AJ27/取引基本表!AJ$124</f>
        <v>1.3936432447498847E-4</v>
      </c>
      <c r="AK27" s="355">
        <f>+取引基本表!AK27/取引基本表!AK$124</f>
        <v>7.9975327872708552E-4</v>
      </c>
      <c r="AL27" s="355">
        <f>+取引基本表!AL27/取引基本表!AL$124</f>
        <v>3.3398273060129616E-2</v>
      </c>
      <c r="AM27" s="355">
        <f>+取引基本表!AM27/取引基本表!AM$124</f>
        <v>4.6574701488657437E-5</v>
      </c>
      <c r="AN27" s="355">
        <f>+取引基本表!AN27/取引基本表!AN$124</f>
        <v>0</v>
      </c>
      <c r="AO27" s="355">
        <f>+取引基本表!AO27/取引基本表!AO$124</f>
        <v>2.059668599322369E-5</v>
      </c>
      <c r="AP27" s="355">
        <f>+取引基本表!AP27/取引基本表!AP$124</f>
        <v>0</v>
      </c>
      <c r="AQ27" s="355">
        <f>+取引基本表!AQ27/取引基本表!AQ$124</f>
        <v>7.3011886335095348E-5</v>
      </c>
      <c r="AR27" s="355">
        <f>+取引基本表!AR27/取引基本表!AR$124</f>
        <v>5.9810215651847579E-4</v>
      </c>
      <c r="AS27" s="355">
        <f>+取引基本表!AS27/取引基本表!AS$124</f>
        <v>1.1101288982998582E-4</v>
      </c>
      <c r="AT27" s="355">
        <f>+取引基本表!AT27/取引基本表!AT$124</f>
        <v>2.6757220143019066E-4</v>
      </c>
      <c r="AU27" s="355">
        <f>+取引基本表!AU27/取引基本表!AU$124</f>
        <v>1.2424592478500834E-3</v>
      </c>
      <c r="AV27" s="355">
        <f>+取引基本表!AV27/取引基本表!AV$124</f>
        <v>1.9716736222930563E-5</v>
      </c>
      <c r="AW27" s="355">
        <f>+取引基本表!AW27/取引基本表!AW$124</f>
        <v>2.1491034916640453E-3</v>
      </c>
      <c r="AX27" s="355">
        <f>+取引基本表!AX27/取引基本表!AX$124</f>
        <v>5.9840123937096338E-3</v>
      </c>
      <c r="AY27" s="355">
        <f>+取引基本表!AY27/取引基本表!AY$124</f>
        <v>1.1752819645765892E-3</v>
      </c>
      <c r="AZ27" s="355">
        <f>+取引基本表!AZ27/取引基本表!AZ$124</f>
        <v>1.142436828479291E-3</v>
      </c>
      <c r="BA27" s="355">
        <f>+取引基本表!BA27/取引基本表!BA$124</f>
        <v>4.620620895932891E-3</v>
      </c>
      <c r="BB27" s="355">
        <f>+取引基本表!BB27/取引基本表!BB$124</f>
        <v>6.7359055093441111E-4</v>
      </c>
      <c r="BC27" s="355">
        <f>+取引基本表!BC27/取引基本表!BC$124</f>
        <v>4.6355801850017913E-4</v>
      </c>
      <c r="BD27" s="355">
        <f>+取引基本表!BD27/取引基本表!BD$124</f>
        <v>3.4772328181233375E-4</v>
      </c>
      <c r="BE27" s="355">
        <f>+取引基本表!BE27/取引基本表!BE$124</f>
        <v>2.7535693142235625E-5</v>
      </c>
      <c r="BF27" s="355">
        <f>+取引基本表!BF27/取引基本表!BF$124</f>
        <v>2.9489573533202882E-5</v>
      </c>
      <c r="BG27" s="355">
        <f>+取引基本表!BG27/取引基本表!BG$124</f>
        <v>6.0318654836550809E-5</v>
      </c>
      <c r="BH27" s="355">
        <f>+取引基本表!BH27/取引基本表!BH$124</f>
        <v>3.1695926772439518E-4</v>
      </c>
      <c r="BI27" s="355">
        <f>+取引基本表!BI27/取引基本表!BI$124</f>
        <v>2.1825371352274332E-4</v>
      </c>
      <c r="BJ27" s="355">
        <f>+取引基本表!BJ27/取引基本表!BJ$124</f>
        <v>0</v>
      </c>
      <c r="BK27" s="355">
        <f>+取引基本表!BK27/取引基本表!BK$124</f>
        <v>6.1853757100295863E-6</v>
      </c>
      <c r="BL27" s="355">
        <f>+取引基本表!BL27/取引基本表!BL$124</f>
        <v>8.2284182898549781E-4</v>
      </c>
      <c r="BM27" s="355">
        <f>+取引基本表!BM27/取引基本表!BM$124</f>
        <v>0</v>
      </c>
      <c r="BN27" s="355">
        <f>+取引基本表!BN27/取引基本表!BN$124</f>
        <v>1.0350004256076517E-4</v>
      </c>
      <c r="BO27" s="355">
        <f>+取引基本表!BO27/取引基本表!BO$124</f>
        <v>1.1206595454978437E-5</v>
      </c>
      <c r="BP27" s="355">
        <f>+取引基本表!BP27/取引基本表!BP$124</f>
        <v>2.2085455991048029E-4</v>
      </c>
      <c r="BQ27" s="355">
        <f>+取引基本表!BQ27/取引基本表!BQ$124</f>
        <v>0</v>
      </c>
      <c r="BR27" s="355">
        <f>+取引基本表!BR27/取引基本表!BR$124</f>
        <v>0</v>
      </c>
      <c r="BS27" s="355">
        <f>+取引基本表!BS27/取引基本表!BS$124</f>
        <v>0</v>
      </c>
      <c r="BT27" s="355">
        <f>+取引基本表!BT27/取引基本表!BT$124</f>
        <v>2.4149572794057274E-6</v>
      </c>
      <c r="BU27" s="355">
        <f>+取引基本表!BU27/取引基本表!BU$124</f>
        <v>5.8001869707329391E-5</v>
      </c>
      <c r="BV27" s="355">
        <f>+取引基本表!BV27/取引基本表!BV$124</f>
        <v>0</v>
      </c>
      <c r="BW27" s="355">
        <f>+取引基本表!BW27/取引基本表!BW$124</f>
        <v>0</v>
      </c>
      <c r="BX27" s="355">
        <f>+取引基本表!BX27/取引基本表!BX$124</f>
        <v>0</v>
      </c>
      <c r="BY27" s="355">
        <f>+取引基本表!BY27/取引基本表!BY$124</f>
        <v>0</v>
      </c>
      <c r="BZ27" s="355">
        <f>+取引基本表!BZ27/取引基本表!BZ$124</f>
        <v>0</v>
      </c>
      <c r="CA27" s="355">
        <f>+取引基本表!CA27/取引基本表!CA$124</f>
        <v>0</v>
      </c>
      <c r="CB27" s="355">
        <f>+取引基本表!CB27/取引基本表!CB$124</f>
        <v>0</v>
      </c>
      <c r="CC27" s="355">
        <f>+取引基本表!CC27/取引基本表!CC$124</f>
        <v>0</v>
      </c>
      <c r="CD27" s="355">
        <f>+取引基本表!CD27/取引基本表!CD$124</f>
        <v>0</v>
      </c>
      <c r="CE27" s="355">
        <f>+取引基本表!CE27/取引基本表!CE$124</f>
        <v>0</v>
      </c>
      <c r="CF27" s="355">
        <f>+取引基本表!CF27/取引基本表!CF$124</f>
        <v>0</v>
      </c>
      <c r="CG27" s="355">
        <f>+取引基本表!CG27/取引基本表!CG$124</f>
        <v>0</v>
      </c>
      <c r="CH27" s="355">
        <f>+取引基本表!CH27/取引基本表!CH$124</f>
        <v>7.021781566419032E-6</v>
      </c>
      <c r="CI27" s="355">
        <f>+取引基本表!CI27/取引基本表!CI$124</f>
        <v>2.0370535890597752E-4</v>
      </c>
      <c r="CJ27" s="355">
        <f>+取引基本表!CJ27/取引基本表!CJ$124</f>
        <v>0</v>
      </c>
      <c r="CK27" s="355">
        <f>+取引基本表!CK27/取引基本表!CK$124</f>
        <v>0</v>
      </c>
      <c r="CL27" s="355">
        <f>+取引基本表!CL27/取引基本表!CL$124</f>
        <v>0</v>
      </c>
      <c r="CM27" s="355">
        <f>+取引基本表!CM27/取引基本表!CM$124</f>
        <v>0</v>
      </c>
      <c r="CN27" s="355">
        <f>+取引基本表!CN27/取引基本表!CN$124</f>
        <v>0</v>
      </c>
      <c r="CO27" s="355">
        <f>+取引基本表!CO27/取引基本表!CO$124</f>
        <v>3.0927747697365632E-4</v>
      </c>
      <c r="CP27" s="355">
        <f>+取引基本表!CP27/取引基本表!CP$124</f>
        <v>2.9262440194887852E-6</v>
      </c>
      <c r="CQ27" s="355">
        <f>+取引基本表!CQ27/取引基本表!CQ$124</f>
        <v>4.6399833998109425E-4</v>
      </c>
      <c r="CR27" s="355">
        <f>+取引基本表!CR27/取引基本表!CR$124</f>
        <v>5.5899871103984545E-3</v>
      </c>
      <c r="CS27" s="355">
        <f>+取引基本表!CS27/取引基本表!CS$124</f>
        <v>3.9640302757878814E-4</v>
      </c>
      <c r="CT27" s="355">
        <f>+取引基本表!CT27/取引基本表!CT$124</f>
        <v>8.6504339962056051E-4</v>
      </c>
      <c r="CU27" s="355">
        <f>+取引基本表!CU27/取引基本表!CU$124</f>
        <v>1.4453462946482956E-5</v>
      </c>
      <c r="CV27" s="355">
        <f>+取引基本表!CV27/取引基本表!CV$124</f>
        <v>6.1970711359658778E-5</v>
      </c>
      <c r="CW27" s="355">
        <f>+取引基本表!CW27/取引基本表!CW$124</f>
        <v>0</v>
      </c>
      <c r="CX27" s="355">
        <f>+取引基本表!CX27/取引基本表!CX$124</f>
        <v>1.9382699777486606E-6</v>
      </c>
      <c r="CY27" s="355">
        <f>+取引基本表!CY27/取引基本表!CY$124</f>
        <v>0</v>
      </c>
      <c r="CZ27" s="355">
        <f>+取引基本表!CZ27/取引基本表!CZ$124</f>
        <v>3.5580006602715979E-4</v>
      </c>
      <c r="DA27" s="355">
        <f>+取引基本表!DA27/取引基本表!DA$124</f>
        <v>0</v>
      </c>
      <c r="DB27" s="355">
        <f>+取引基本表!DB27/取引基本表!DB$124</f>
        <v>0</v>
      </c>
      <c r="DC27" s="355">
        <f>+取引基本表!DC27/取引基本表!DC$124</f>
        <v>0</v>
      </c>
      <c r="DD27" s="355">
        <f>+取引基本表!DD27/取引基本表!DD$124</f>
        <v>1.0969206123175508E-3</v>
      </c>
      <c r="DE27" s="355">
        <f>+取引基本表!DE27/取引基本表!DE$124</f>
        <v>0</v>
      </c>
      <c r="DF27" s="355">
        <f>+取引基本表!DF27/取引基本表!DF$124</f>
        <v>9.0895089392795551E-5</v>
      </c>
      <c r="DG27" s="355">
        <f>+取引基本表!DG27/取引基本表!DG$124</f>
        <v>0</v>
      </c>
      <c r="DH27" s="357">
        <f>+取引基本表!DH27/取引基本表!DH$124</f>
        <v>2.7608955473293784E-4</v>
      </c>
    </row>
    <row r="28" spans="1:112">
      <c r="A28" s="224">
        <v>23</v>
      </c>
      <c r="B28" s="263" t="s">
        <v>478</v>
      </c>
      <c r="C28" s="264" t="s">
        <v>139</v>
      </c>
      <c r="D28" s="354">
        <f>+取引基本表!D28/取引基本表!D$124</f>
        <v>0</v>
      </c>
      <c r="E28" s="355">
        <f>+取引基本表!E28/取引基本表!E$124</f>
        <v>0</v>
      </c>
      <c r="F28" s="355">
        <f>+取引基本表!F28/取引基本表!F$124</f>
        <v>0</v>
      </c>
      <c r="G28" s="355">
        <f>+取引基本表!G28/取引基本表!G$124</f>
        <v>0</v>
      </c>
      <c r="H28" s="355">
        <f>+取引基本表!H28/取引基本表!H$124</f>
        <v>0</v>
      </c>
      <c r="I28" s="356">
        <v>0</v>
      </c>
      <c r="J28" s="355">
        <f>+取引基本表!J28/取引基本表!J$124</f>
        <v>0</v>
      </c>
      <c r="K28" s="355">
        <f>+取引基本表!K28/取引基本表!K$124</f>
        <v>8.5492637484769698E-5</v>
      </c>
      <c r="L28" s="355">
        <f>+取引基本表!L28/取引基本表!L$124</f>
        <v>0</v>
      </c>
      <c r="M28" s="355">
        <f>+取引基本表!M28/取引基本表!M$124</f>
        <v>6.8019344701633147E-6</v>
      </c>
      <c r="N28" s="356">
        <v>0</v>
      </c>
      <c r="O28" s="355">
        <f>+取引基本表!O28/取引基本表!O$124</f>
        <v>1.583424370005769E-3</v>
      </c>
      <c r="P28" s="355">
        <f>+取引基本表!P28/取引基本表!P$124</f>
        <v>5.0355847992480192E-5</v>
      </c>
      <c r="Q28" s="355">
        <f>+取引基本表!Q28/取引基本表!Q$124</f>
        <v>3.195617438940881E-3</v>
      </c>
      <c r="R28" s="355">
        <f>+取引基本表!R28/取引基本表!R$124</f>
        <v>9.2967907478338477E-4</v>
      </c>
      <c r="S28" s="355">
        <f>+取引基本表!S28/取引基本表!S$124</f>
        <v>1.1635989965847614E-3</v>
      </c>
      <c r="T28" s="355">
        <f>+取引基本表!T28/取引基本表!T$124</f>
        <v>2.6709598848581022E-3</v>
      </c>
      <c r="U28" s="355">
        <f>+取引基本表!U28/取引基本表!U$124</f>
        <v>5.2198026262131967E-4</v>
      </c>
      <c r="V28" s="355">
        <f>+取引基本表!V28/取引基本表!V$124</f>
        <v>0</v>
      </c>
      <c r="W28" s="355">
        <f>+取引基本表!W28/取引基本表!W$124</f>
        <v>0</v>
      </c>
      <c r="X28" s="355">
        <f>+取引基本表!X28/取引基本表!X$124</f>
        <v>0</v>
      </c>
      <c r="Y28" s="355">
        <f>+取引基本表!Y28/取引基本表!Y$124</f>
        <v>0</v>
      </c>
      <c r="Z28" s="355">
        <f>+取引基本表!Z28/取引基本表!Z$124</f>
        <v>1.1137654958677686E-3</v>
      </c>
      <c r="AA28" s="355">
        <f>+取引基本表!AA28/取引基本表!AA$124</f>
        <v>6.5329243154631483E-2</v>
      </c>
      <c r="AB28" s="355">
        <f>+取引基本表!AB28/取引基本表!AB$124</f>
        <v>0</v>
      </c>
      <c r="AC28" s="355">
        <f>+取引基本表!AC28/取引基本表!AC$124</f>
        <v>3.5634241119656879E-2</v>
      </c>
      <c r="AD28" s="355">
        <f>+取引基本表!AD28/取引基本表!AD$124</f>
        <v>0</v>
      </c>
      <c r="AE28" s="355">
        <f>+取引基本表!AE28/取引基本表!AE$124</f>
        <v>0</v>
      </c>
      <c r="AF28" s="355">
        <f>+取引基本表!AF28/取引基本表!AF$124</f>
        <v>0.15416703530344439</v>
      </c>
      <c r="AG28" s="355">
        <f>+取引基本表!AG28/取引基本表!AG$124</f>
        <v>5.4723785202127212E-4</v>
      </c>
      <c r="AH28" s="355">
        <f>+取引基本表!AH28/取引基本表!AH$124</f>
        <v>1.0331623437612888E-2</v>
      </c>
      <c r="AI28" s="355">
        <f>+取引基本表!AI28/取引基本表!AI$124</f>
        <v>1.9402405898331392E-4</v>
      </c>
      <c r="AJ28" s="355">
        <f>+取引基本表!AJ28/取引基本表!AJ$124</f>
        <v>0</v>
      </c>
      <c r="AK28" s="355">
        <f>+取引基本表!AK28/取引基本表!AK$124</f>
        <v>0</v>
      </c>
      <c r="AL28" s="355">
        <f>+取引基本表!AL28/取引基本表!AL$124</f>
        <v>2.5894308147161905E-3</v>
      </c>
      <c r="AM28" s="355">
        <f>+取引基本表!AM28/取引基本表!AM$124</f>
        <v>0</v>
      </c>
      <c r="AN28" s="355">
        <f>+取引基本表!AN28/取引基本表!AN$124</f>
        <v>1.0168236462937077E-5</v>
      </c>
      <c r="AO28" s="355">
        <f>+取引基本表!AO28/取引基本表!AO$124</f>
        <v>0</v>
      </c>
      <c r="AP28" s="355">
        <f>+取引基本表!AP28/取引基本表!AP$124</f>
        <v>0</v>
      </c>
      <c r="AQ28" s="355">
        <f>+取引基本表!AQ28/取引基本表!AQ$124</f>
        <v>0</v>
      </c>
      <c r="AR28" s="355">
        <f>+取引基本表!AR28/取引基本表!AR$124</f>
        <v>9.1641983085604002E-4</v>
      </c>
      <c r="AS28" s="355">
        <f>+取引基本表!AS28/取引基本表!AS$124</f>
        <v>2.466953107333018E-5</v>
      </c>
      <c r="AT28" s="355">
        <f>+取引基本表!AT28/取引基本表!AT$124</f>
        <v>1.2172812597253309E-4</v>
      </c>
      <c r="AU28" s="355">
        <f>+取引基本表!AU28/取引基本表!AU$124</f>
        <v>3.0804774740084714E-6</v>
      </c>
      <c r="AV28" s="355">
        <f>+取引基本表!AV28/取引基本表!AV$124</f>
        <v>1.1678374532043488E-4</v>
      </c>
      <c r="AW28" s="355">
        <f>+取引基本表!AW28/取引基本表!AW$124</f>
        <v>8.8497431057984696E-4</v>
      </c>
      <c r="AX28" s="355">
        <f>+取引基本表!AX28/取引基本表!AX$124</f>
        <v>3.2100824502698912E-3</v>
      </c>
      <c r="AY28" s="355">
        <f>+取引基本表!AY28/取引基本表!AY$124</f>
        <v>2.1443741108064084E-3</v>
      </c>
      <c r="AZ28" s="355">
        <f>+取引基本表!AZ28/取引基本表!AZ$124</f>
        <v>3.7818380931713691E-3</v>
      </c>
      <c r="BA28" s="355">
        <f>+取引基本表!BA28/取引基本表!BA$124</f>
        <v>5.803279815725238E-3</v>
      </c>
      <c r="BB28" s="355">
        <f>+取引基本表!BB28/取引基本表!BB$124</f>
        <v>0</v>
      </c>
      <c r="BC28" s="355">
        <f>+取引基本表!BC28/取引基本表!BC$124</f>
        <v>1.9595861691143936E-3</v>
      </c>
      <c r="BD28" s="355">
        <f>+取引基本表!BD28/取引基本表!BD$124</f>
        <v>2.9252221082462578E-3</v>
      </c>
      <c r="BE28" s="355">
        <f>+取引基本表!BE28/取引基本表!BE$124</f>
        <v>8.8114218055153999E-4</v>
      </c>
      <c r="BF28" s="355">
        <f>+取引基本表!BF28/取引基本表!BF$124</f>
        <v>0</v>
      </c>
      <c r="BG28" s="355">
        <f>+取引基本表!BG28/取引基本表!BG$124</f>
        <v>0</v>
      </c>
      <c r="BH28" s="355">
        <f>+取引基本表!BH28/取引基本表!BH$124</f>
        <v>3.1262341542703772E-3</v>
      </c>
      <c r="BI28" s="355">
        <f>+取引基本表!BI28/取引基本表!BI$124</f>
        <v>3.2096134341579898E-4</v>
      </c>
      <c r="BJ28" s="355">
        <f>+取引基本表!BJ28/取引基本表!BJ$124</f>
        <v>0</v>
      </c>
      <c r="BK28" s="355">
        <f>+取引基本表!BK28/取引基本表!BK$124</f>
        <v>1.2370751420059175E-4</v>
      </c>
      <c r="BL28" s="355">
        <f>+取引基本表!BL28/取引基本表!BL$124</f>
        <v>2.9401146774817788E-3</v>
      </c>
      <c r="BM28" s="355">
        <f>+取引基本表!BM28/取引基本表!BM$124</f>
        <v>0</v>
      </c>
      <c r="BN28" s="355">
        <f>+取引基本表!BN28/取引基本表!BN$124</f>
        <v>0</v>
      </c>
      <c r="BO28" s="355">
        <f>+取引基本表!BO28/取引基本表!BO$124</f>
        <v>0</v>
      </c>
      <c r="BP28" s="355">
        <f>+取引基本表!BP28/取引基本表!BP$124</f>
        <v>0</v>
      </c>
      <c r="BQ28" s="355">
        <f>+取引基本表!BQ28/取引基本表!BQ$124</f>
        <v>0</v>
      </c>
      <c r="BR28" s="355">
        <f>+取引基本表!BR28/取引基本表!BR$124</f>
        <v>0</v>
      </c>
      <c r="BS28" s="355">
        <f>+取引基本表!BS28/取引基本表!BS$124</f>
        <v>0</v>
      </c>
      <c r="BT28" s="355">
        <f>+取引基本表!BT28/取引基本表!BT$124</f>
        <v>0</v>
      </c>
      <c r="BU28" s="355">
        <f>+取引基本表!BU28/取引基本表!BU$124</f>
        <v>0</v>
      </c>
      <c r="BV28" s="355">
        <f>+取引基本表!BV28/取引基本表!BV$124</f>
        <v>0</v>
      </c>
      <c r="BW28" s="355">
        <f>+取引基本表!BW28/取引基本表!BW$124</f>
        <v>0</v>
      </c>
      <c r="BX28" s="355">
        <f>+取引基本表!BX28/取引基本表!BX$124</f>
        <v>0</v>
      </c>
      <c r="BY28" s="355">
        <f>+取引基本表!BY28/取引基本表!BY$124</f>
        <v>0</v>
      </c>
      <c r="BZ28" s="355">
        <f>+取引基本表!BZ28/取引基本表!BZ$124</f>
        <v>0</v>
      </c>
      <c r="CA28" s="355">
        <f>+取引基本表!CA28/取引基本表!CA$124</f>
        <v>0</v>
      </c>
      <c r="CB28" s="355">
        <f>+取引基本表!CB28/取引基本表!CB$124</f>
        <v>0</v>
      </c>
      <c r="CC28" s="355">
        <f>+取引基本表!CC28/取引基本表!CC$124</f>
        <v>0</v>
      </c>
      <c r="CD28" s="355">
        <f>+取引基本表!CD28/取引基本表!CD$124</f>
        <v>0</v>
      </c>
      <c r="CE28" s="355">
        <f>+取引基本表!CE28/取引基本表!CE$124</f>
        <v>0</v>
      </c>
      <c r="CF28" s="355">
        <f>+取引基本表!CF28/取引基本表!CF$124</f>
        <v>0</v>
      </c>
      <c r="CG28" s="355">
        <f>+取引基本表!CG28/取引基本表!CG$124</f>
        <v>0</v>
      </c>
      <c r="CH28" s="355">
        <f>+取引基本表!CH28/取引基本表!CH$124</f>
        <v>0</v>
      </c>
      <c r="CI28" s="355">
        <f>+取引基本表!CI28/取引基本表!CI$124</f>
        <v>0</v>
      </c>
      <c r="CJ28" s="355">
        <f>+取引基本表!CJ28/取引基本表!CJ$124</f>
        <v>0</v>
      </c>
      <c r="CK28" s="355">
        <f>+取引基本表!CK28/取引基本表!CK$124</f>
        <v>0</v>
      </c>
      <c r="CL28" s="355">
        <f>+取引基本表!CL28/取引基本表!CL$124</f>
        <v>0</v>
      </c>
      <c r="CM28" s="355">
        <f>+取引基本表!CM28/取引基本表!CM$124</f>
        <v>0</v>
      </c>
      <c r="CN28" s="355">
        <f>+取引基本表!CN28/取引基本表!CN$124</f>
        <v>0</v>
      </c>
      <c r="CO28" s="355">
        <f>+取引基本表!CO28/取引基本表!CO$124</f>
        <v>2.9656744367336909E-5</v>
      </c>
      <c r="CP28" s="355">
        <f>+取引基本表!CP28/取引基本表!CP$124</f>
        <v>0</v>
      </c>
      <c r="CQ28" s="355">
        <f>+取引基本表!CQ28/取引基本表!CQ$124</f>
        <v>0</v>
      </c>
      <c r="CR28" s="355">
        <f>+取引基本表!CR28/取引基本表!CR$124</f>
        <v>0</v>
      </c>
      <c r="CS28" s="355">
        <f>+取引基本表!CS28/取引基本表!CS$124</f>
        <v>1.4915778542841927E-4</v>
      </c>
      <c r="CT28" s="355">
        <f>+取引基本表!CT28/取引基本表!CT$124</f>
        <v>2.1626084990514013E-4</v>
      </c>
      <c r="CU28" s="355">
        <f>+取引基本表!CU28/取引基本表!CU$124</f>
        <v>0</v>
      </c>
      <c r="CV28" s="355">
        <f>+取引基本表!CV28/取引基本表!CV$124</f>
        <v>1.2821526488205264E-5</v>
      </c>
      <c r="CW28" s="355">
        <f>+取引基本表!CW28/取引基本表!CW$124</f>
        <v>0</v>
      </c>
      <c r="CX28" s="355">
        <f>+取引基本表!CX28/取引基本表!CX$124</f>
        <v>0</v>
      </c>
      <c r="CY28" s="355">
        <f>+取引基本表!CY28/取引基本表!CY$124</f>
        <v>0</v>
      </c>
      <c r="CZ28" s="355">
        <f>+取引基本表!CZ28/取引基本表!CZ$124</f>
        <v>0</v>
      </c>
      <c r="DA28" s="355">
        <f>+取引基本表!DA28/取引基本表!DA$124</f>
        <v>0</v>
      </c>
      <c r="DB28" s="355">
        <f>+取引基本表!DB28/取引基本表!DB$124</f>
        <v>0</v>
      </c>
      <c r="DC28" s="355">
        <f>+取引基本表!DC28/取引基本表!DC$124</f>
        <v>0</v>
      </c>
      <c r="DD28" s="355">
        <f>+取引基本表!DD28/取引基本表!DD$124</f>
        <v>0</v>
      </c>
      <c r="DE28" s="355">
        <f>+取引基本表!DE28/取引基本表!DE$124</f>
        <v>0</v>
      </c>
      <c r="DF28" s="355">
        <f>+取引基本表!DF28/取引基本表!DF$124</f>
        <v>0</v>
      </c>
      <c r="DG28" s="355">
        <f>+取引基本表!DG28/取引基本表!DG$124</f>
        <v>0</v>
      </c>
      <c r="DH28" s="357">
        <f>+取引基本表!DH28/取引基本表!DH$124</f>
        <v>1.5221253083302758E-3</v>
      </c>
    </row>
    <row r="29" spans="1:112">
      <c r="A29" s="224">
        <v>24</v>
      </c>
      <c r="B29" s="263" t="s">
        <v>479</v>
      </c>
      <c r="C29" s="264" t="s">
        <v>141</v>
      </c>
      <c r="D29" s="354">
        <f>+取引基本表!D29/取引基本表!D$124</f>
        <v>0</v>
      </c>
      <c r="E29" s="355">
        <f>+取引基本表!E29/取引基本表!E$124</f>
        <v>0</v>
      </c>
      <c r="F29" s="355">
        <f>+取引基本表!F29/取引基本表!F$124</f>
        <v>0</v>
      </c>
      <c r="G29" s="355">
        <f>+取引基本表!G29/取引基本表!G$124</f>
        <v>0</v>
      </c>
      <c r="H29" s="355">
        <f>+取引基本表!H29/取引基本表!H$124</f>
        <v>0</v>
      </c>
      <c r="I29" s="356">
        <v>0</v>
      </c>
      <c r="J29" s="355">
        <f>+取引基本表!J29/取引基本表!J$124</f>
        <v>0</v>
      </c>
      <c r="K29" s="355">
        <f>+取引基本表!K29/取引基本表!K$124</f>
        <v>0</v>
      </c>
      <c r="L29" s="355">
        <f>+取引基本表!L29/取引基本表!L$124</f>
        <v>0</v>
      </c>
      <c r="M29" s="355">
        <f>+取引基本表!M29/取引基本表!M$124</f>
        <v>0</v>
      </c>
      <c r="N29" s="356">
        <v>0</v>
      </c>
      <c r="O29" s="355">
        <f>+取引基本表!O29/取引基本表!O$124</f>
        <v>0.10811474303109159</v>
      </c>
      <c r="P29" s="355">
        <f>+取引基本表!P29/取引基本表!P$124</f>
        <v>7.2117966966563724E-2</v>
      </c>
      <c r="Q29" s="355">
        <f>+取引基本表!Q29/取引基本表!Q$124</f>
        <v>1.1781078115911082E-4</v>
      </c>
      <c r="R29" s="355">
        <f>+取引基本表!R29/取引基本表!R$124</f>
        <v>1.2866758395002045E-3</v>
      </c>
      <c r="S29" s="355">
        <f>+取引基本表!S29/取引基本表!S$124</f>
        <v>9.419610924733783E-4</v>
      </c>
      <c r="T29" s="355">
        <f>+取引基本表!T29/取引基本表!T$124</f>
        <v>1.3839170387865815E-5</v>
      </c>
      <c r="U29" s="355">
        <f>+取引基本表!U29/取引基本表!U$124</f>
        <v>0</v>
      </c>
      <c r="V29" s="355">
        <f>+取引基本表!V29/取引基本表!V$124</f>
        <v>0</v>
      </c>
      <c r="W29" s="355">
        <f>+取引基本表!W29/取引基本表!W$124</f>
        <v>0</v>
      </c>
      <c r="X29" s="355">
        <f>+取引基本表!X29/取引基本表!X$124</f>
        <v>0</v>
      </c>
      <c r="Y29" s="355">
        <f>+取引基本表!Y29/取引基本表!Y$124</f>
        <v>0</v>
      </c>
      <c r="Z29" s="355">
        <f>+取引基本表!Z29/取引基本表!Z$124</f>
        <v>0</v>
      </c>
      <c r="AA29" s="355">
        <f>+取引基本表!AA29/取引基本表!AA$124</f>
        <v>8.1154339322523573E-5</v>
      </c>
      <c r="AB29" s="355">
        <f>+取引基本表!AB29/取引基本表!AB$124</f>
        <v>0</v>
      </c>
      <c r="AC29" s="355">
        <f>+取引基本表!AC29/取引基本表!AC$124</f>
        <v>0</v>
      </c>
      <c r="AD29" s="355">
        <f>+取引基本表!AD29/取引基本表!AD$124</f>
        <v>0</v>
      </c>
      <c r="AE29" s="355">
        <f>+取引基本表!AE29/取引基本表!AE$124</f>
        <v>3.3834949892050397E-4</v>
      </c>
      <c r="AF29" s="355">
        <f>+取引基本表!AF29/取引基本表!AF$124</f>
        <v>3.2184603080944276E-4</v>
      </c>
      <c r="AG29" s="355">
        <f>+取引基本表!AG29/取引基本表!AG$124</f>
        <v>1.3330152805646371E-4</v>
      </c>
      <c r="AH29" s="355">
        <f>+取引基本表!AH29/取引基本表!AH$124</f>
        <v>4.3349468969005131E-4</v>
      </c>
      <c r="AI29" s="355">
        <f>+取引基本表!AI29/取引基本表!AI$124</f>
        <v>1.8520478357498147E-4</v>
      </c>
      <c r="AJ29" s="355">
        <f>+取引基本表!AJ29/取引基本表!AJ$124</f>
        <v>0</v>
      </c>
      <c r="AK29" s="355">
        <f>+取引基本表!AK29/取引基本表!AK$124</f>
        <v>0</v>
      </c>
      <c r="AL29" s="355">
        <f>+取引基本表!AL29/取引基本表!AL$124</f>
        <v>1.0059131047716014E-2</v>
      </c>
      <c r="AM29" s="355">
        <f>+取引基本表!AM29/取引基本表!AM$124</f>
        <v>0</v>
      </c>
      <c r="AN29" s="355">
        <f>+取引基本表!AN29/取引基本表!AN$124</f>
        <v>0</v>
      </c>
      <c r="AO29" s="355">
        <f>+取引基本表!AO29/取引基本表!AO$124</f>
        <v>0</v>
      </c>
      <c r="AP29" s="355">
        <f>+取引基本表!AP29/取引基本表!AP$124</f>
        <v>0</v>
      </c>
      <c r="AQ29" s="355">
        <f>+取引基本表!AQ29/取引基本表!AQ$124</f>
        <v>0</v>
      </c>
      <c r="AR29" s="355">
        <f>+取引基本表!AR29/取引基本表!AR$124</f>
        <v>0</v>
      </c>
      <c r="AS29" s="355">
        <f>+取引基本表!AS29/取引基本表!AS$124</f>
        <v>0</v>
      </c>
      <c r="AT29" s="355">
        <f>+取引基本表!AT29/取引基本表!AT$124</f>
        <v>0</v>
      </c>
      <c r="AU29" s="355">
        <f>+取引基本表!AU29/取引基本表!AU$124</f>
        <v>0</v>
      </c>
      <c r="AV29" s="355">
        <f>+取引基本表!AV29/取引基本表!AV$124</f>
        <v>0</v>
      </c>
      <c r="AW29" s="355">
        <f>+取引基本表!AW29/取引基本表!AW$124</f>
        <v>1.8370556778861277E-4</v>
      </c>
      <c r="AX29" s="355">
        <f>+取引基本表!AX29/取引基本表!AX$124</f>
        <v>0</v>
      </c>
      <c r="AY29" s="355">
        <f>+取引基本表!AY29/取引基本表!AY$124</f>
        <v>0</v>
      </c>
      <c r="AZ29" s="355">
        <f>+取引基本表!AZ29/取引基本表!AZ$124</f>
        <v>0</v>
      </c>
      <c r="BA29" s="355">
        <f>+取引基本表!BA29/取引基本表!BA$124</f>
        <v>0</v>
      </c>
      <c r="BB29" s="355">
        <f>+取引基本表!BB29/取引基本表!BB$124</f>
        <v>0</v>
      </c>
      <c r="BC29" s="355">
        <f>+取引基本表!BC29/取引基本表!BC$124</f>
        <v>0</v>
      </c>
      <c r="BD29" s="355">
        <f>+取引基本表!BD29/取引基本表!BD$124</f>
        <v>0</v>
      </c>
      <c r="BE29" s="355">
        <f>+取引基本表!BE29/取引基本表!BE$124</f>
        <v>0</v>
      </c>
      <c r="BF29" s="355">
        <f>+取引基本表!BF29/取引基本表!BF$124</f>
        <v>0</v>
      </c>
      <c r="BG29" s="355">
        <f>+取引基本表!BG29/取引基本表!BG$124</f>
        <v>0</v>
      </c>
      <c r="BH29" s="355">
        <f>+取引基本表!BH29/取引基本表!BH$124</f>
        <v>0</v>
      </c>
      <c r="BI29" s="355">
        <f>+取引基本表!BI29/取引基本表!BI$124</f>
        <v>0</v>
      </c>
      <c r="BJ29" s="355">
        <f>+取引基本表!BJ29/取引基本表!BJ$124</f>
        <v>0</v>
      </c>
      <c r="BK29" s="355">
        <f>+取引基本表!BK29/取引基本表!BK$124</f>
        <v>0</v>
      </c>
      <c r="BL29" s="355">
        <f>+取引基本表!BL29/取引基本表!BL$124</f>
        <v>1.0579859563991401E-2</v>
      </c>
      <c r="BM29" s="355">
        <f>+取引基本表!BM29/取引基本表!BM$124</f>
        <v>0</v>
      </c>
      <c r="BN29" s="355">
        <f>+取引基本表!BN29/取引基本表!BN$124</f>
        <v>0</v>
      </c>
      <c r="BO29" s="355">
        <f>+取引基本表!BO29/取引基本表!BO$124</f>
        <v>0</v>
      </c>
      <c r="BP29" s="355">
        <f>+取引基本表!BP29/取引基本表!BP$124</f>
        <v>0</v>
      </c>
      <c r="BQ29" s="355">
        <f>+取引基本表!BQ29/取引基本表!BQ$124</f>
        <v>0</v>
      </c>
      <c r="BR29" s="355">
        <f>+取引基本表!BR29/取引基本表!BR$124</f>
        <v>0</v>
      </c>
      <c r="BS29" s="355">
        <f>+取引基本表!BS29/取引基本表!BS$124</f>
        <v>0</v>
      </c>
      <c r="BT29" s="355">
        <f>+取引基本表!BT29/取引基本表!BT$124</f>
        <v>0</v>
      </c>
      <c r="BU29" s="355">
        <f>+取引基本表!BU29/取引基本表!BU$124</f>
        <v>0</v>
      </c>
      <c r="BV29" s="355">
        <f>+取引基本表!BV29/取引基本表!BV$124</f>
        <v>0</v>
      </c>
      <c r="BW29" s="355">
        <f>+取引基本表!BW29/取引基本表!BW$124</f>
        <v>0</v>
      </c>
      <c r="BX29" s="355">
        <f>+取引基本表!BX29/取引基本表!BX$124</f>
        <v>0</v>
      </c>
      <c r="BY29" s="355">
        <f>+取引基本表!BY29/取引基本表!BY$124</f>
        <v>0</v>
      </c>
      <c r="BZ29" s="355">
        <f>+取引基本表!BZ29/取引基本表!BZ$124</f>
        <v>0</v>
      </c>
      <c r="CA29" s="355">
        <f>+取引基本表!CA29/取引基本表!CA$124</f>
        <v>0</v>
      </c>
      <c r="CB29" s="355">
        <f>+取引基本表!CB29/取引基本表!CB$124</f>
        <v>0</v>
      </c>
      <c r="CC29" s="355">
        <f>+取引基本表!CC29/取引基本表!CC$124</f>
        <v>0</v>
      </c>
      <c r="CD29" s="355">
        <f>+取引基本表!CD29/取引基本表!CD$124</f>
        <v>0</v>
      </c>
      <c r="CE29" s="355">
        <f>+取引基本表!CE29/取引基本表!CE$124</f>
        <v>0</v>
      </c>
      <c r="CF29" s="355">
        <f>+取引基本表!CF29/取引基本表!CF$124</f>
        <v>0</v>
      </c>
      <c r="CG29" s="355">
        <f>+取引基本表!CG29/取引基本表!CG$124</f>
        <v>0</v>
      </c>
      <c r="CH29" s="355">
        <f>+取引基本表!CH29/取引基本表!CH$124</f>
        <v>0</v>
      </c>
      <c r="CI29" s="355">
        <f>+取引基本表!CI29/取引基本表!CI$124</f>
        <v>0</v>
      </c>
      <c r="CJ29" s="355">
        <f>+取引基本表!CJ29/取引基本表!CJ$124</f>
        <v>0</v>
      </c>
      <c r="CK29" s="355">
        <f>+取引基本表!CK29/取引基本表!CK$124</f>
        <v>0</v>
      </c>
      <c r="CL29" s="355">
        <f>+取引基本表!CL29/取引基本表!CL$124</f>
        <v>0</v>
      </c>
      <c r="CM29" s="355">
        <f>+取引基本表!CM29/取引基本表!CM$124</f>
        <v>0</v>
      </c>
      <c r="CN29" s="355">
        <f>+取引基本表!CN29/取引基本表!CN$124</f>
        <v>0</v>
      </c>
      <c r="CO29" s="355">
        <f>+取引基本表!CO29/取引基本表!CO$124</f>
        <v>0</v>
      </c>
      <c r="CP29" s="355">
        <f>+取引基本表!CP29/取引基本表!CP$124</f>
        <v>7.3156100487219629E-7</v>
      </c>
      <c r="CQ29" s="355">
        <f>+取引基本表!CQ29/取引基本表!CQ$124</f>
        <v>0</v>
      </c>
      <c r="CR29" s="355">
        <f>+取引基本表!CR29/取引基本表!CR$124</f>
        <v>0</v>
      </c>
      <c r="CS29" s="355">
        <f>+取引基本表!CS29/取引基本表!CS$124</f>
        <v>0</v>
      </c>
      <c r="CT29" s="355">
        <f>+取引基本表!CT29/取引基本表!CT$124</f>
        <v>0</v>
      </c>
      <c r="CU29" s="355">
        <f>+取引基本表!CU29/取引基本表!CU$124</f>
        <v>0</v>
      </c>
      <c r="CV29" s="355">
        <f>+取引基本表!CV29/取引基本表!CV$124</f>
        <v>0</v>
      </c>
      <c r="CW29" s="355">
        <f>+取引基本表!CW29/取引基本表!CW$124</f>
        <v>0</v>
      </c>
      <c r="CX29" s="355">
        <f>+取引基本表!CX29/取引基本表!CX$124</f>
        <v>0</v>
      </c>
      <c r="CY29" s="355">
        <f>+取引基本表!CY29/取引基本表!CY$124</f>
        <v>0</v>
      </c>
      <c r="CZ29" s="355">
        <f>+取引基本表!CZ29/取引基本表!CZ$124</f>
        <v>0</v>
      </c>
      <c r="DA29" s="355">
        <f>+取引基本表!DA29/取引基本表!DA$124</f>
        <v>0</v>
      </c>
      <c r="DB29" s="355">
        <f>+取引基本表!DB29/取引基本表!DB$124</f>
        <v>0</v>
      </c>
      <c r="DC29" s="355">
        <f>+取引基本表!DC29/取引基本表!DC$124</f>
        <v>0</v>
      </c>
      <c r="DD29" s="355">
        <f>+取引基本表!DD29/取引基本表!DD$124</f>
        <v>0</v>
      </c>
      <c r="DE29" s="355">
        <f>+取引基本表!DE29/取引基本表!DE$124</f>
        <v>0</v>
      </c>
      <c r="DF29" s="355">
        <f>+取引基本表!DF29/取引基本表!DF$124</f>
        <v>0</v>
      </c>
      <c r="DG29" s="355">
        <f>+取引基本表!DG29/取引基本表!DG$124</f>
        <v>0</v>
      </c>
      <c r="DH29" s="357">
        <f>+取引基本表!DH29/取引基本表!DH$124</f>
        <v>1.3077926276823372E-4</v>
      </c>
    </row>
    <row r="30" spans="1:112">
      <c r="A30" s="224">
        <v>25</v>
      </c>
      <c r="B30" s="263" t="s">
        <v>480</v>
      </c>
      <c r="C30" s="264" t="s">
        <v>143</v>
      </c>
      <c r="D30" s="354">
        <f>+取引基本表!D30/取引基本表!D$124</f>
        <v>0</v>
      </c>
      <c r="E30" s="355">
        <f>+取引基本表!E30/取引基本表!E$124</f>
        <v>1.1741026501174102E-2</v>
      </c>
      <c r="F30" s="355">
        <f>+取引基本表!F30/取引基本表!F$124</f>
        <v>6.1468657321740894E-2</v>
      </c>
      <c r="G30" s="355">
        <f>+取引基本表!G30/取引基本表!G$124</f>
        <v>0</v>
      </c>
      <c r="H30" s="355">
        <f>+取引基本表!H30/取引基本表!H$124</f>
        <v>7.730451366815003E-3</v>
      </c>
      <c r="I30" s="356">
        <v>0</v>
      </c>
      <c r="J30" s="355">
        <f>+取引基本表!J30/取引基本表!J$124</f>
        <v>0</v>
      </c>
      <c r="K30" s="355">
        <f>+取引基本表!K30/取引基本表!K$124</f>
        <v>2.3003054977916451E-4</v>
      </c>
      <c r="L30" s="355">
        <f>+取引基本表!L30/取引基本表!L$124</f>
        <v>0</v>
      </c>
      <c r="M30" s="355">
        <f>+取引基本表!M30/取引基本表!M$124</f>
        <v>2.1154016202207908E-3</v>
      </c>
      <c r="N30" s="356">
        <v>0</v>
      </c>
      <c r="O30" s="355">
        <f>+取引基本表!O30/取引基本表!O$124</f>
        <v>0</v>
      </c>
      <c r="P30" s="355">
        <f>+取引基本表!P30/取引基本表!P$124</f>
        <v>6.7141130656640251E-5</v>
      </c>
      <c r="Q30" s="355">
        <f>+取引基本表!Q30/取引基本表!Q$124</f>
        <v>0</v>
      </c>
      <c r="R30" s="355">
        <f>+取引基本表!R30/取引基本表!R$124</f>
        <v>0</v>
      </c>
      <c r="S30" s="355">
        <f>+取引基本表!S30/取引基本表!S$124</f>
        <v>0</v>
      </c>
      <c r="T30" s="355">
        <f>+取引基本表!T30/取引基本表!T$124</f>
        <v>0</v>
      </c>
      <c r="U30" s="355">
        <f>+取引基本表!U30/取引基本表!U$124</f>
        <v>0</v>
      </c>
      <c r="V30" s="355">
        <f>+取引基本表!V30/取引基本表!V$124</f>
        <v>0</v>
      </c>
      <c r="W30" s="355">
        <f>+取引基本表!W30/取引基本表!W$124</f>
        <v>0</v>
      </c>
      <c r="X30" s="355">
        <f>+取引基本表!X30/取引基本表!X$124</f>
        <v>0</v>
      </c>
      <c r="Y30" s="355">
        <f>+取引基本表!Y30/取引基本表!Y$124</f>
        <v>0</v>
      </c>
      <c r="Z30" s="355">
        <f>+取引基本表!Z30/取引基本表!Z$124</f>
        <v>0</v>
      </c>
      <c r="AA30" s="355">
        <f>+取引基本表!AA30/取引基本表!AA$124</f>
        <v>0</v>
      </c>
      <c r="AB30" s="355">
        <f>+取引基本表!AB30/取引基本表!AB$124</f>
        <v>3.8145554011893144E-2</v>
      </c>
      <c r="AC30" s="355">
        <f>+取引基本表!AC30/取引基本表!AC$124</f>
        <v>1.1071875823000477E-3</v>
      </c>
      <c r="AD30" s="355">
        <f>+取引基本表!AD30/取引基本表!AD$124</f>
        <v>0</v>
      </c>
      <c r="AE30" s="355">
        <f>+取引基本表!AE30/取引基本表!AE$124</f>
        <v>0</v>
      </c>
      <c r="AF30" s="355">
        <f>+取引基本表!AF30/取引基本表!AF$124</f>
        <v>0</v>
      </c>
      <c r="AG30" s="355">
        <f>+取引基本表!AG30/取引基本表!AG$124</f>
        <v>0</v>
      </c>
      <c r="AH30" s="355">
        <f>+取引基本表!AH30/取引基本表!AH$124</f>
        <v>0</v>
      </c>
      <c r="AI30" s="355">
        <f>+取引基本表!AI30/取引基本表!AI$124</f>
        <v>0</v>
      </c>
      <c r="AJ30" s="355">
        <f>+取引基本表!AJ30/取引基本表!AJ$124</f>
        <v>0</v>
      </c>
      <c r="AK30" s="355">
        <f>+取引基本表!AK30/取引基本表!AK$124</f>
        <v>0</v>
      </c>
      <c r="AL30" s="355">
        <f>+取引基本表!AL30/取引基本表!AL$124</f>
        <v>0</v>
      </c>
      <c r="AM30" s="355">
        <f>+取引基本表!AM30/取引基本表!AM$124</f>
        <v>0</v>
      </c>
      <c r="AN30" s="355">
        <f>+取引基本表!AN30/取引基本表!AN$124</f>
        <v>0</v>
      </c>
      <c r="AO30" s="355">
        <f>+取引基本表!AO30/取引基本表!AO$124</f>
        <v>0</v>
      </c>
      <c r="AP30" s="355">
        <f>+取引基本表!AP30/取引基本表!AP$124</f>
        <v>0</v>
      </c>
      <c r="AQ30" s="355">
        <f>+取引基本表!AQ30/取引基本表!AQ$124</f>
        <v>0</v>
      </c>
      <c r="AR30" s="355">
        <f>+取引基本表!AR30/取引基本表!AR$124</f>
        <v>0</v>
      </c>
      <c r="AS30" s="355">
        <f>+取引基本表!AS30/取引基本表!AS$124</f>
        <v>0</v>
      </c>
      <c r="AT30" s="355">
        <f>+取引基本表!AT30/取引基本表!AT$124</f>
        <v>0</v>
      </c>
      <c r="AU30" s="355">
        <f>+取引基本表!AU30/取引基本表!AU$124</f>
        <v>0</v>
      </c>
      <c r="AV30" s="355">
        <f>+取引基本表!AV30/取引基本表!AV$124</f>
        <v>0</v>
      </c>
      <c r="AW30" s="355">
        <f>+取引基本表!AW30/取引基本表!AW$124</f>
        <v>0</v>
      </c>
      <c r="AX30" s="355">
        <f>+取引基本表!AX30/取引基本表!AX$124</f>
        <v>0</v>
      </c>
      <c r="AY30" s="355">
        <f>+取引基本表!AY30/取引基本表!AY$124</f>
        <v>0</v>
      </c>
      <c r="AZ30" s="355">
        <f>+取引基本表!AZ30/取引基本表!AZ$124</f>
        <v>0</v>
      </c>
      <c r="BA30" s="355">
        <f>+取引基本表!BA30/取引基本表!BA$124</f>
        <v>0</v>
      </c>
      <c r="BB30" s="355">
        <f>+取引基本表!BB30/取引基本表!BB$124</f>
        <v>0</v>
      </c>
      <c r="BC30" s="355">
        <f>+取引基本表!BC30/取引基本表!BC$124</f>
        <v>0</v>
      </c>
      <c r="BD30" s="355">
        <f>+取引基本表!BD30/取引基本表!BD$124</f>
        <v>0</v>
      </c>
      <c r="BE30" s="355">
        <f>+取引基本表!BE30/取引基本表!BE$124</f>
        <v>0</v>
      </c>
      <c r="BF30" s="355">
        <f>+取引基本表!BF30/取引基本表!BF$124</f>
        <v>0</v>
      </c>
      <c r="BG30" s="355">
        <f>+取引基本表!BG30/取引基本表!BG$124</f>
        <v>0</v>
      </c>
      <c r="BH30" s="355">
        <f>+取引基本表!BH30/取引基本表!BH$124</f>
        <v>0</v>
      </c>
      <c r="BI30" s="355">
        <f>+取引基本表!BI30/取引基本表!BI$124</f>
        <v>0</v>
      </c>
      <c r="BJ30" s="355">
        <f>+取引基本表!BJ30/取引基本表!BJ$124</f>
        <v>0</v>
      </c>
      <c r="BK30" s="355">
        <f>+取引基本表!BK30/取引基本表!BK$124</f>
        <v>0</v>
      </c>
      <c r="BL30" s="355">
        <f>+取引基本表!BL30/取引基本表!BL$124</f>
        <v>0</v>
      </c>
      <c r="BM30" s="355">
        <f>+取引基本表!BM30/取引基本表!BM$124</f>
        <v>3.2919643151068245E-5</v>
      </c>
      <c r="BN30" s="355">
        <f>+取引基本表!BN30/取引基本表!BN$124</f>
        <v>0</v>
      </c>
      <c r="BO30" s="355">
        <f>+取引基本表!BO30/取引基本表!BO$124</f>
        <v>0</v>
      </c>
      <c r="BP30" s="355">
        <f>+取引基本表!BP30/取引基本表!BP$124</f>
        <v>0</v>
      </c>
      <c r="BQ30" s="355">
        <f>+取引基本表!BQ30/取引基本表!BQ$124</f>
        <v>0</v>
      </c>
      <c r="BR30" s="355">
        <f>+取引基本表!BR30/取引基本表!BR$124</f>
        <v>0</v>
      </c>
      <c r="BS30" s="355">
        <f>+取引基本表!BS30/取引基本表!BS$124</f>
        <v>0</v>
      </c>
      <c r="BT30" s="355">
        <f>+取引基本表!BT30/取引基本表!BT$124</f>
        <v>0</v>
      </c>
      <c r="BU30" s="355">
        <f>+取引基本表!BU30/取引基本表!BU$124</f>
        <v>2.7294997509331476E-5</v>
      </c>
      <c r="BV30" s="355">
        <f>+取引基本表!BV30/取引基本表!BV$124</f>
        <v>5.1152637364338688E-3</v>
      </c>
      <c r="BW30" s="355">
        <f>+取引基本表!BW30/取引基本表!BW$124</f>
        <v>0</v>
      </c>
      <c r="BX30" s="355">
        <f>+取引基本表!BX30/取引基本表!BX$124</f>
        <v>0</v>
      </c>
      <c r="BY30" s="355">
        <f>+取引基本表!BY30/取引基本表!BY$124</f>
        <v>0</v>
      </c>
      <c r="BZ30" s="355">
        <f>+取引基本表!BZ30/取引基本表!BZ$124</f>
        <v>0</v>
      </c>
      <c r="CA30" s="355">
        <f>+取引基本表!CA30/取引基本表!CA$124</f>
        <v>0</v>
      </c>
      <c r="CB30" s="355">
        <f>+取引基本表!CB30/取引基本表!CB$124</f>
        <v>0</v>
      </c>
      <c r="CC30" s="355">
        <f>+取引基本表!CC30/取引基本表!CC$124</f>
        <v>0</v>
      </c>
      <c r="CD30" s="355">
        <f>+取引基本表!CD30/取引基本表!CD$124</f>
        <v>1.4953830049721486E-5</v>
      </c>
      <c r="CE30" s="355">
        <f>+取引基本表!CE30/取引基本表!CE$124</f>
        <v>0</v>
      </c>
      <c r="CF30" s="355">
        <f>+取引基本表!CF30/取引基本表!CF$124</f>
        <v>1.002946657279086E-5</v>
      </c>
      <c r="CG30" s="355">
        <f>+取引基本表!CG30/取引基本表!CG$124</f>
        <v>0</v>
      </c>
      <c r="CH30" s="355">
        <f>+取引基本表!CH30/取引基本表!CH$124</f>
        <v>0</v>
      </c>
      <c r="CI30" s="355">
        <f>+取引基本表!CI30/取引基本表!CI$124</f>
        <v>0</v>
      </c>
      <c r="CJ30" s="355">
        <f>+取引基本表!CJ30/取引基本表!CJ$124</f>
        <v>8.5079009348315538E-4</v>
      </c>
      <c r="CK30" s="355">
        <f>+取引基本表!CK30/取引基本表!CK$124</f>
        <v>0</v>
      </c>
      <c r="CL30" s="355">
        <f>+取引基本表!CL30/取引基本表!CL$124</f>
        <v>0</v>
      </c>
      <c r="CM30" s="355">
        <f>+取引基本表!CM30/取引基本表!CM$124</f>
        <v>0</v>
      </c>
      <c r="CN30" s="355">
        <f>+取引基本表!CN30/取引基本表!CN$124</f>
        <v>0</v>
      </c>
      <c r="CO30" s="355">
        <f>+取引基本表!CO30/取引基本表!CO$124</f>
        <v>4.2366777667624157E-6</v>
      </c>
      <c r="CP30" s="355">
        <f>+取引基本表!CP30/取引基本表!CP$124</f>
        <v>2.5092542467116335E-4</v>
      </c>
      <c r="CQ30" s="355">
        <f>+取引基本表!CQ30/取引基本表!CQ$124</f>
        <v>5.7639545339266366E-6</v>
      </c>
      <c r="CR30" s="355">
        <f>+取引基本表!CR30/取引基本表!CR$124</f>
        <v>5.7736428709832322E-4</v>
      </c>
      <c r="CS30" s="355">
        <f>+取引基本表!CS30/取引基本表!CS$124</f>
        <v>0.17977850068863879</v>
      </c>
      <c r="CT30" s="355">
        <f>+取引基本表!CT30/取引基本表!CT$124</f>
        <v>1.6022962970244473E-2</v>
      </c>
      <c r="CU30" s="355">
        <f>+取引基本表!CU30/取引基本表!CU$124</f>
        <v>8.3912676306438193E-3</v>
      </c>
      <c r="CV30" s="355">
        <f>+取引基本表!CV30/取引基本表!CV$124</f>
        <v>3.5366043896632852E-3</v>
      </c>
      <c r="CW30" s="355">
        <f>+取引基本表!CW30/取引基本表!CW$124</f>
        <v>0</v>
      </c>
      <c r="CX30" s="355">
        <f>+取引基本表!CX30/取引基本表!CX$124</f>
        <v>0</v>
      </c>
      <c r="CY30" s="355">
        <f>+取引基本表!CY30/取引基本表!CY$124</f>
        <v>0</v>
      </c>
      <c r="CZ30" s="355">
        <f>+取引基本表!CZ30/取引基本表!CZ$124</f>
        <v>0</v>
      </c>
      <c r="DA30" s="355">
        <f>+取引基本表!DA30/取引基本表!DA$124</f>
        <v>0</v>
      </c>
      <c r="DB30" s="355">
        <f>+取引基本表!DB30/取引基本表!DB$124</f>
        <v>1.8396781789638931E-5</v>
      </c>
      <c r="DC30" s="355">
        <f>+取引基本表!DC30/取引基本表!DC$124</f>
        <v>0</v>
      </c>
      <c r="DD30" s="355">
        <f>+取引基本表!DD30/取引基本表!DD$124</f>
        <v>0</v>
      </c>
      <c r="DE30" s="355">
        <f>+取引基本表!DE30/取引基本表!DE$124</f>
        <v>2.0338523423199475E-5</v>
      </c>
      <c r="DF30" s="355">
        <f>+取引基本表!DF30/取引基本表!DF$124</f>
        <v>2.5248635942443208E-6</v>
      </c>
      <c r="DG30" s="355">
        <f>+取引基本表!DG30/取引基本表!DG$124</f>
        <v>0</v>
      </c>
      <c r="DH30" s="357">
        <f>+取引基本表!DH30/取引基本表!DH$124</f>
        <v>1.8890337955411536E-3</v>
      </c>
    </row>
    <row r="31" spans="1:112">
      <c r="A31" s="224">
        <v>26</v>
      </c>
      <c r="B31" s="263" t="s">
        <v>481</v>
      </c>
      <c r="C31" s="264" t="s">
        <v>482</v>
      </c>
      <c r="D31" s="354">
        <f>+取引基本表!D31/取引基本表!D$124</f>
        <v>3.5413244284060001E-2</v>
      </c>
      <c r="E31" s="355">
        <f>+取引基本表!E31/取引基本表!E$124</f>
        <v>1.8907627092799853E-3</v>
      </c>
      <c r="F31" s="355">
        <f>+取引基本表!F31/取引基本表!F$124</f>
        <v>2.7122252921345466E-3</v>
      </c>
      <c r="G31" s="355">
        <f>+取引基本表!G31/取引基本表!G$124</f>
        <v>3.6010082823190496E-4</v>
      </c>
      <c r="H31" s="355">
        <f>+取引基本表!H31/取引基本表!H$124</f>
        <v>2.0851875397329945E-3</v>
      </c>
      <c r="I31" s="356">
        <v>0</v>
      </c>
      <c r="J31" s="355">
        <f>+取引基本表!J31/取引基本表!J$124</f>
        <v>1.7994858611825194E-2</v>
      </c>
      <c r="K31" s="355">
        <f>+取引基本表!K31/取引基本表!K$124</f>
        <v>3.3508193454462256E-3</v>
      </c>
      <c r="L31" s="355">
        <f>+取引基本表!L31/取引基本表!L$124</f>
        <v>2.183744879315096E-3</v>
      </c>
      <c r="M31" s="355">
        <f>+取引基本表!M31/取引基本表!M$124</f>
        <v>1.3603868940326629E-5</v>
      </c>
      <c r="N31" s="356">
        <v>0</v>
      </c>
      <c r="O31" s="355">
        <f>+取引基本表!O31/取引基本表!O$124</f>
        <v>1.9823491143870674E-2</v>
      </c>
      <c r="P31" s="355">
        <f>+取引基本表!P31/取引基本表!P$124</f>
        <v>1.56774540083255E-2</v>
      </c>
      <c r="Q31" s="355">
        <f>+取引基本表!Q31/取引基本表!Q$124</f>
        <v>2.9872396197657039E-2</v>
      </c>
      <c r="R31" s="355">
        <f>+取引基本表!R31/取引基本表!R$124</f>
        <v>2.4707151091443235E-2</v>
      </c>
      <c r="S31" s="355">
        <f>+取引基本表!S31/取引基本表!S$124</f>
        <v>6.986631204602009E-3</v>
      </c>
      <c r="T31" s="355">
        <f>+取引基本表!T31/取引基本表!T$124</f>
        <v>1.9222607668745617E-2</v>
      </c>
      <c r="U31" s="355">
        <f>+取引基本表!U31/取引基本表!U$124</f>
        <v>3.0366201777995268E-2</v>
      </c>
      <c r="V31" s="355">
        <f>+取引基本表!V31/取引基本表!V$124</f>
        <v>3.7720320965640218E-3</v>
      </c>
      <c r="W31" s="355">
        <f>+取引基本表!W31/取引基本表!W$124</f>
        <v>1.0078304473482697E-2</v>
      </c>
      <c r="X31" s="355">
        <f>+取引基本表!X31/取引基本表!X$124</f>
        <v>3.8096502289772351E-3</v>
      </c>
      <c r="Y31" s="355">
        <f>+取引基本表!Y31/取引基本表!Y$124</f>
        <v>1.1927779079759393E-2</v>
      </c>
      <c r="Z31" s="355">
        <f>+取引基本表!Z31/取引基本表!Z$124</f>
        <v>1.1589617768595042E-2</v>
      </c>
      <c r="AA31" s="355">
        <f>+取引基本表!AA31/取引基本表!AA$124</f>
        <v>1.3682621609777474E-2</v>
      </c>
      <c r="AB31" s="355">
        <f>+取引基本表!AB31/取引基本表!AB$124</f>
        <v>1.5436089972550584E-2</v>
      </c>
      <c r="AC31" s="355">
        <f>+取引基本表!AC31/取引基本表!AC$124</f>
        <v>8.2893951853464265E-2</v>
      </c>
      <c r="AD31" s="355">
        <f>+取引基本表!AD31/取引基本表!AD$124</f>
        <v>7.0514418402017518E-4</v>
      </c>
      <c r="AE31" s="355">
        <f>+取引基本表!AE31/取引基本表!AE$124</f>
        <v>1.4694035381690458E-2</v>
      </c>
      <c r="AF31" s="355">
        <f>+取引基本表!AF31/取引基本表!AF$124</f>
        <v>5.5041244359857302E-3</v>
      </c>
      <c r="AG31" s="355">
        <f>+取引基本表!AG31/取引基本表!AG$124</f>
        <v>1.0278249400143123E-2</v>
      </c>
      <c r="AH31" s="355">
        <f>+取引基本表!AH31/取引基本表!AH$124</f>
        <v>2.0952243335019146E-3</v>
      </c>
      <c r="AI31" s="355">
        <f>+取引基本表!AI31/取引基本表!AI$124</f>
        <v>1.8079514587081525E-3</v>
      </c>
      <c r="AJ31" s="355">
        <f>+取引基本表!AJ31/取引基本表!AJ$124</f>
        <v>8.4838032524149221E-3</v>
      </c>
      <c r="AK31" s="355">
        <f>+取引基本表!AK31/取引基本表!AK$124</f>
        <v>7.9975327872708552E-4</v>
      </c>
      <c r="AL31" s="355">
        <f>+取引基本表!AL31/取引基本表!AL$124</f>
        <v>1.4102363283926929E-2</v>
      </c>
      <c r="AM31" s="355">
        <f>+取引基本表!AM31/取引基本表!AM$124</f>
        <v>1.3647470668769389E-4</v>
      </c>
      <c r="AN31" s="355">
        <f>+取引基本表!AN31/取引基本表!AN$124</f>
        <v>8.5114120510349769E-4</v>
      </c>
      <c r="AO31" s="355">
        <f>+取引基本表!AO31/取引基本表!AO$124</f>
        <v>5.2006632132889814E-3</v>
      </c>
      <c r="AP31" s="355">
        <f>+取引基本表!AP31/取引基本表!AP$124</f>
        <v>1.7530819180118647E-4</v>
      </c>
      <c r="AQ31" s="355">
        <f>+取引基本表!AQ31/取引基本表!AQ$124</f>
        <v>7.3011886335095355E-6</v>
      </c>
      <c r="AR31" s="355">
        <f>+取引基本表!AR31/取引基本表!AR$124</f>
        <v>1.7758775515674633E-3</v>
      </c>
      <c r="AS31" s="355">
        <f>+取引基本表!AS31/取引基本表!AS$124</f>
        <v>7.7051168719034597E-3</v>
      </c>
      <c r="AT31" s="355">
        <f>+取引基本表!AT31/取引基本表!AT$124</f>
        <v>4.6601201433635782E-3</v>
      </c>
      <c r="AU31" s="355">
        <f>+取引基本表!AU31/取引基本表!AU$124</f>
        <v>2.7539468617635734E-3</v>
      </c>
      <c r="AV31" s="355">
        <f>+取引基本表!AV31/取引基本表!AV$124</f>
        <v>3.3033116533494437E-3</v>
      </c>
      <c r="AW31" s="355">
        <f>+取引基本表!AW31/取引基本表!AW$124</f>
        <v>1.5615812100241166E-2</v>
      </c>
      <c r="AX31" s="355">
        <f>+取引基本表!AX31/取引基本表!AX$124</f>
        <v>2.2924175758992594E-3</v>
      </c>
      <c r="AY31" s="355">
        <f>+取引基本表!AY31/取引基本表!AY$124</f>
        <v>4.0138284638171233E-3</v>
      </c>
      <c r="AZ31" s="355">
        <f>+取引基本表!AZ31/取引基本表!AZ$124</f>
        <v>3.7704831164112216E-3</v>
      </c>
      <c r="BA31" s="355">
        <f>+取引基本表!BA31/取引基本表!BA$124</f>
        <v>3.4379619761405441E-3</v>
      </c>
      <c r="BB31" s="355">
        <f>+取引基本表!BB31/取引基本表!BB$124</f>
        <v>2.8040164794711532E-3</v>
      </c>
      <c r="BC31" s="355">
        <f>+取引基本表!BC31/取引基本表!BC$124</f>
        <v>4.603973956467688E-3</v>
      </c>
      <c r="BD31" s="355">
        <f>+取引基本表!BD31/取引基本表!BD$124</f>
        <v>5.0115617991202599E-3</v>
      </c>
      <c r="BE31" s="355">
        <f>+取引基本表!BE31/取引基本表!BE$124</f>
        <v>7.4484049949747359E-3</v>
      </c>
      <c r="BF31" s="355">
        <f>+取引基本表!BF31/取引基本表!BF$124</f>
        <v>5.0722066477108954E-3</v>
      </c>
      <c r="BG31" s="355">
        <f>+取引基本表!BG31/取引基本表!BG$124</f>
        <v>9.2316265068892525E-3</v>
      </c>
      <c r="BH31" s="355">
        <f>+取引基本表!BH31/取引基本表!BH$124</f>
        <v>9.3928104420866985E-3</v>
      </c>
      <c r="BI31" s="355">
        <f>+取引基本表!BI31/取引基本表!BI$124</f>
        <v>1.034779371172536E-2</v>
      </c>
      <c r="BJ31" s="355">
        <f>+取引基本表!BJ31/取引基本表!BJ$124</f>
        <v>1.6431422310181389E-3</v>
      </c>
      <c r="BK31" s="355">
        <f>+取引基本表!BK31/取引基本表!BK$124</f>
        <v>4.568930857808521E-3</v>
      </c>
      <c r="BL31" s="355">
        <f>+取引基本表!BL31/取引基本表!BL$124</f>
        <v>3.7792182026922867E-2</v>
      </c>
      <c r="BM31" s="355">
        <f>+取引基本表!BM31/取引基本表!BM$124</f>
        <v>2.1946428767378827E-4</v>
      </c>
      <c r="BN31" s="355">
        <f>+取引基本表!BN31/取引基本表!BN$124</f>
        <v>6.8145588770148653E-3</v>
      </c>
      <c r="BO31" s="355">
        <f>+取引基本表!BO31/取引基本表!BO$124</f>
        <v>4.8057616842765863E-3</v>
      </c>
      <c r="BP31" s="355">
        <f>+取引基本表!BP31/取引基本表!BP$124</f>
        <v>7.2421891103978328E-3</v>
      </c>
      <c r="BQ31" s="355">
        <f>+取引基本表!BQ31/取引基本表!BQ$124</f>
        <v>1.850130916688147E-3</v>
      </c>
      <c r="BR31" s="355">
        <f>+取引基本表!BR31/取引基本表!BR$124</f>
        <v>2.3726458512556715E-3</v>
      </c>
      <c r="BS31" s="355">
        <f>+取引基本表!BS31/取引基本表!BS$124</f>
        <v>1.9776339328265836E-4</v>
      </c>
      <c r="BT31" s="355">
        <f>+取引基本表!BT31/取引基本表!BT$124</f>
        <v>2.5260453142583908E-3</v>
      </c>
      <c r="BU31" s="355">
        <f>+取引基本表!BU31/取引基本表!BU$124</f>
        <v>1.3135717551365773E-3</v>
      </c>
      <c r="BV31" s="355">
        <f>+取引基本表!BV31/取引基本表!BV$124</f>
        <v>2.5204749887755258E-3</v>
      </c>
      <c r="BW31" s="355">
        <f>+取引基本表!BW31/取引基本表!BW$124</f>
        <v>5.9750047168066084E-6</v>
      </c>
      <c r="BX31" s="355">
        <f>+取引基本表!BX31/取引基本表!BX$124</f>
        <v>1.2115825730652687E-5</v>
      </c>
      <c r="BY31" s="355">
        <f>+取引基本表!BY31/取引基本表!BY$124</f>
        <v>2.096874466926339E-5</v>
      </c>
      <c r="BZ31" s="355">
        <f>+取引基本表!BZ31/取引基本表!BZ$124</f>
        <v>1.3152121018643729E-5</v>
      </c>
      <c r="CA31" s="355">
        <f>+取引基本表!CA31/取引基本表!CA$124</f>
        <v>2.1506943755757588E-5</v>
      </c>
      <c r="CB31" s="355">
        <f>+取引基本表!CB31/取引基本表!CB$124</f>
        <v>4.3024460729754424E-5</v>
      </c>
      <c r="CC31" s="355">
        <f>+取引基本表!CC31/取引基本表!CC$124</f>
        <v>8.6247451779833775E-5</v>
      </c>
      <c r="CD31" s="355">
        <f>+取引基本表!CD31/取引基本表!CD$124</f>
        <v>3.8132266626789786E-4</v>
      </c>
      <c r="CE31" s="355">
        <f>+取引基本表!CE31/取引基本表!CE$124</f>
        <v>8.0856484690072149E-5</v>
      </c>
      <c r="CF31" s="355">
        <f>+取引基本表!CF31/取引基本表!CF$124</f>
        <v>1.2436538550260665E-4</v>
      </c>
      <c r="CG31" s="355">
        <f>+取引基本表!CG31/取引基本表!CG$124</f>
        <v>2.1334353458740096E-4</v>
      </c>
      <c r="CH31" s="355">
        <f>+取引基本表!CH31/取引基本表!CH$124</f>
        <v>2.2469701012540902E-4</v>
      </c>
      <c r="CI31" s="355">
        <f>+取引基本表!CI31/取引基本表!CI$124</f>
        <v>4.1988247447966791E-4</v>
      </c>
      <c r="CJ31" s="355">
        <f>+取引基本表!CJ31/取引基本表!CJ$124</f>
        <v>1.037548894491653E-5</v>
      </c>
      <c r="CK31" s="355">
        <f>+取引基本表!CK31/取引基本表!CK$124</f>
        <v>0</v>
      </c>
      <c r="CL31" s="355">
        <f>+取引基本表!CL31/取引基本表!CL$124</f>
        <v>4.420608780980695E-4</v>
      </c>
      <c r="CM31" s="355">
        <f>+取引基本表!CM31/取引基本表!CM$124</f>
        <v>8.1320886544755384E-4</v>
      </c>
      <c r="CN31" s="355">
        <f>+取引基本表!CN31/取引基本表!CN$124</f>
        <v>0</v>
      </c>
      <c r="CO31" s="355">
        <f>+取引基本表!CO31/取引基本表!CO$124</f>
        <v>6.9566248930238864E-3</v>
      </c>
      <c r="CP31" s="355">
        <f>+取引基本表!CP31/取引基本表!CP$124</f>
        <v>4.6015187206461145E-4</v>
      </c>
      <c r="CQ31" s="355">
        <f>+取引基本表!CQ31/取引基本表!CQ$124</f>
        <v>3.674521015378231E-5</v>
      </c>
      <c r="CR31" s="355">
        <f>+取引基本表!CR31/取引基本表!CR$124</f>
        <v>9.0479948104610769E-3</v>
      </c>
      <c r="CS31" s="355">
        <f>+取引基本表!CS31/取引基本表!CS$124</f>
        <v>1.6188483559812677E-3</v>
      </c>
      <c r="CT31" s="355">
        <f>+取引基本表!CT31/取引基本表!CT$124</f>
        <v>8.8372047302145897E-3</v>
      </c>
      <c r="CU31" s="355">
        <f>+取引基本表!CU31/取引基本表!CU$124</f>
        <v>3.5741349086231425E-3</v>
      </c>
      <c r="CV31" s="355">
        <f>+取引基本表!CV31/取引基本表!CV$124</f>
        <v>2.985278750670459E-3</v>
      </c>
      <c r="CW31" s="355">
        <f>+取引基本表!CW31/取引基本表!CW$124</f>
        <v>2.2893000525334118E-3</v>
      </c>
      <c r="CX31" s="355">
        <f>+取引基本表!CX31/取引基本表!CX$124</f>
        <v>2.8725161070235149E-3</v>
      </c>
      <c r="CY31" s="355">
        <f>+取引基本表!CY31/取引基本表!CY$124</f>
        <v>4.8536293975993778E-3</v>
      </c>
      <c r="CZ31" s="355">
        <f>+取引基本表!CZ31/取引基本表!CZ$124</f>
        <v>4.8785438561494499E-3</v>
      </c>
      <c r="DA31" s="355">
        <f>+取引基本表!DA31/取引基本表!DA$124</f>
        <v>3.2844414231644301E-3</v>
      </c>
      <c r="DB31" s="355">
        <f>+取引基本表!DB31/取引基本表!DB$124</f>
        <v>3.0538657770800628E-3</v>
      </c>
      <c r="DC31" s="355">
        <f>+取引基本表!DC31/取引基本表!DC$124</f>
        <v>2.2299907133012734E-3</v>
      </c>
      <c r="DD31" s="355">
        <f>+取引基本表!DD31/取引基本表!DD$124</f>
        <v>2.4385902456390173E-2</v>
      </c>
      <c r="DE31" s="355">
        <f>+取引基本表!DE31/取引基本表!DE$124</f>
        <v>3.2722424351992047E-3</v>
      </c>
      <c r="DF31" s="355">
        <f>+取引基本表!DF31/取引基本表!DF$124</f>
        <v>8.2234807264537531E-3</v>
      </c>
      <c r="DG31" s="355">
        <f>+取引基本表!DG31/取引基本表!DG$124</f>
        <v>9.3372881174442392E-3</v>
      </c>
      <c r="DH31" s="357">
        <f>+取引基本表!DH31/取引基本表!DH$124</f>
        <v>1.1988099087088091E-3</v>
      </c>
    </row>
    <row r="32" spans="1:112">
      <c r="A32" s="224">
        <v>27</v>
      </c>
      <c r="B32" s="263" t="s">
        <v>483</v>
      </c>
      <c r="C32" s="264" t="s">
        <v>156</v>
      </c>
      <c r="D32" s="354">
        <f>+取引基本表!D32/取引基本表!D$124</f>
        <v>1.6472320218314348E-2</v>
      </c>
      <c r="E32" s="355">
        <f>+取引基本表!E32/取引基本表!E$124</f>
        <v>1.2706738637634309E-3</v>
      </c>
      <c r="F32" s="355">
        <f>+取引基本表!F32/取引基本表!F$124</f>
        <v>2.255963093457707E-3</v>
      </c>
      <c r="G32" s="355">
        <f>+取引基本表!G32/取引基本表!G$124</f>
        <v>9.1825711199135761E-3</v>
      </c>
      <c r="H32" s="355">
        <f>+取引基本表!H32/取引基本表!H$124</f>
        <v>4.2492053401144307E-2</v>
      </c>
      <c r="I32" s="356">
        <v>0</v>
      </c>
      <c r="J32" s="355">
        <f>+取引基本表!J32/取引基本表!J$124</f>
        <v>2.6992287917737789E-2</v>
      </c>
      <c r="K32" s="355">
        <f>+取引基本表!K32/取引基本表!K$124</f>
        <v>6.4832941850860243E-3</v>
      </c>
      <c r="L32" s="355">
        <f>+取引基本表!L32/取引基本表!L$124</f>
        <v>2.1582717152933929E-3</v>
      </c>
      <c r="M32" s="355">
        <f>+取引基本表!M32/取引基本表!M$124</f>
        <v>4.8293734738159531E-3</v>
      </c>
      <c r="N32" s="356">
        <v>0</v>
      </c>
      <c r="O32" s="355">
        <f>+取引基本表!O32/取引基本表!O$124</f>
        <v>1.1949330420159816E-2</v>
      </c>
      <c r="P32" s="355">
        <f>+取引基本表!P32/取引基本表!P$124</f>
        <v>2.2995837249899288E-3</v>
      </c>
      <c r="Q32" s="355">
        <f>+取引基本表!Q32/取引基本表!Q$124</f>
        <v>1.848156629433551E-3</v>
      </c>
      <c r="R32" s="355">
        <f>+取引基本表!R32/取引基本表!R$124</f>
        <v>1.4949239522516827E-3</v>
      </c>
      <c r="S32" s="355">
        <f>+取引基本表!S32/取引基本表!S$124</f>
        <v>5.5711709533452208E-3</v>
      </c>
      <c r="T32" s="355">
        <f>+取引基本表!T32/取引基本表!T$124</f>
        <v>2.7447687935933866E-3</v>
      </c>
      <c r="U32" s="355">
        <f>+取引基本表!U32/取引基本表!U$124</f>
        <v>1.6996982301606721E-3</v>
      </c>
      <c r="V32" s="355">
        <f>+取引基本表!V32/取引基本表!V$124</f>
        <v>5.6649063850216036E-2</v>
      </c>
      <c r="W32" s="355">
        <f>+取引基本表!W32/取引基本表!W$124</f>
        <v>1.3956475557641479E-2</v>
      </c>
      <c r="X32" s="355">
        <f>+取引基本表!X32/取引基本表!X$124</f>
        <v>0.44114953208999802</v>
      </c>
      <c r="Y32" s="355">
        <f>+取引基本表!Y32/取引基本表!Y$124</f>
        <v>6.2495117568939929E-3</v>
      </c>
      <c r="Z32" s="355">
        <f>+取引基本表!Z32/取引基本表!Z$124</f>
        <v>1.1218362603305785E-3</v>
      </c>
      <c r="AA32" s="355">
        <f>+取引基本表!AA32/取引基本表!AA$124</f>
        <v>8.6348217039165093E-3</v>
      </c>
      <c r="AB32" s="355">
        <f>+取引基本表!AB32/取引基本表!AB$124</f>
        <v>1.951744792542989E-3</v>
      </c>
      <c r="AC32" s="355">
        <f>+取引基本表!AC32/取引基本表!AC$124</f>
        <v>4.219137146143386E-3</v>
      </c>
      <c r="AD32" s="355">
        <f>+取引基本表!AD32/取引基本表!AD$124</f>
        <v>5.3884019501503483E-2</v>
      </c>
      <c r="AE32" s="355">
        <f>+取引基本表!AE32/取引基本表!AE$124</f>
        <v>0.14573196274933137</v>
      </c>
      <c r="AF32" s="355">
        <f>+取引基本表!AF32/取引基本表!AF$124</f>
        <v>9.4672890880959462E-4</v>
      </c>
      <c r="AG32" s="355">
        <f>+取引基本表!AG32/取引基本表!AG$124</f>
        <v>5.0701353127440936E-3</v>
      </c>
      <c r="AH32" s="355">
        <f>+取引基本表!AH32/取引基本表!AH$124</f>
        <v>1.9507261036052308E-3</v>
      </c>
      <c r="AI32" s="355">
        <f>+取引基本表!AI32/取引基本表!AI$124</f>
        <v>2.4385296504039228E-2</v>
      </c>
      <c r="AJ32" s="355">
        <f>+取引基本表!AJ32/取引基本表!AJ$124</f>
        <v>7.1685524401822187E-3</v>
      </c>
      <c r="AK32" s="355">
        <f>+取引基本表!AK32/取引基本表!AK$124</f>
        <v>4.5026632306896172E-2</v>
      </c>
      <c r="AL32" s="355">
        <f>+取引基本表!AL32/取引基本表!AL$124</f>
        <v>2.2477630058935251E-2</v>
      </c>
      <c r="AM32" s="355">
        <f>+取引基本表!AM32/取引基本表!AM$124</f>
        <v>1.5586278009808848E-3</v>
      </c>
      <c r="AN32" s="355">
        <f>+取引基本表!AN32/取引基本表!AN$124</f>
        <v>2.4361898302083951E-3</v>
      </c>
      <c r="AO32" s="355">
        <f>+取引基本表!AO32/取引基本表!AO$124</f>
        <v>2.7651050945902804E-3</v>
      </c>
      <c r="AP32" s="355">
        <f>+取引基本表!AP32/取引基本表!AP$124</f>
        <v>1.6175102496856139E-3</v>
      </c>
      <c r="AQ32" s="355">
        <f>+取引基本表!AQ32/取引基本表!AQ$124</f>
        <v>5.2203498729593177E-3</v>
      </c>
      <c r="AR32" s="355">
        <f>+取引基本表!AR32/取引基本表!AR$124</f>
        <v>2.435967886772728E-3</v>
      </c>
      <c r="AS32" s="355">
        <f>+取引基本表!AS32/取引基本表!AS$124</f>
        <v>2.536850112040787E-3</v>
      </c>
      <c r="AT32" s="355">
        <f>+取引基本表!AT32/取引基本表!AT$124</f>
        <v>2.5872968661897833E-3</v>
      </c>
      <c r="AU32" s="355">
        <f>+取引基本表!AU32/取引基本表!AU$124</f>
        <v>8.2043383391092281E-4</v>
      </c>
      <c r="AV32" s="355">
        <f>+取引基本表!AV32/取引基本表!AV$124</f>
        <v>1.3741048475365454E-3</v>
      </c>
      <c r="AW32" s="355">
        <f>+取引基本表!AW32/取引基本表!AW$124</f>
        <v>6.408723917374436E-4</v>
      </c>
      <c r="AX32" s="355">
        <f>+取引基本表!AX32/取引基本表!AX$124</f>
        <v>1.5841059048070985E-3</v>
      </c>
      <c r="AY32" s="355">
        <f>+取引基本表!AY32/取引基本表!AY$124</f>
        <v>1.2646308858601896E-3</v>
      </c>
      <c r="AZ32" s="355">
        <f>+取引基本表!AZ32/取引基本表!AZ$124</f>
        <v>1.1638851179151253E-3</v>
      </c>
      <c r="BA32" s="355">
        <f>+取引基本表!BA32/取引基本表!BA$124</f>
        <v>4.3318320899370853E-4</v>
      </c>
      <c r="BB32" s="355">
        <f>+取引基本表!BB32/取引基本表!BB$124</f>
        <v>2.0364365493365916E-4</v>
      </c>
      <c r="BC32" s="355">
        <f>+取引基本表!BC32/取引基本表!BC$124</f>
        <v>7.480140753071072E-4</v>
      </c>
      <c r="BD32" s="355">
        <f>+取引基本表!BD32/取引基本表!BD$124</f>
        <v>4.2596102022010883E-4</v>
      </c>
      <c r="BE32" s="355">
        <f>+取引基本表!BE32/取引基本表!BE$124</f>
        <v>3.717318574201809E-4</v>
      </c>
      <c r="BF32" s="355">
        <f>+取引基本表!BF32/取引基本表!BF$124</f>
        <v>5.6772185434243478E-4</v>
      </c>
      <c r="BG32" s="355">
        <f>+取引基本表!BG32/取引基本表!BG$124</f>
        <v>7.2956849183256685E-4</v>
      </c>
      <c r="BH32" s="355">
        <f>+取引基本表!BH32/取引基本表!BH$124</f>
        <v>2.0973862523008938E-3</v>
      </c>
      <c r="BI32" s="355">
        <f>+取引基本表!BI32/取引基本表!BI$124</f>
        <v>6.1111039786368128E-3</v>
      </c>
      <c r="BJ32" s="355">
        <f>+取引基本表!BJ32/取引基本表!BJ$124</f>
        <v>7.5594986327455274E-3</v>
      </c>
      <c r="BK32" s="355">
        <f>+取引基本表!BK32/取引基本表!BK$124</f>
        <v>2.4246672783315979E-3</v>
      </c>
      <c r="BL32" s="355">
        <f>+取引基本表!BL32/取引基本表!BL$124</f>
        <v>6.9925293767542302E-4</v>
      </c>
      <c r="BM32" s="355">
        <f>+取引基本表!BM32/取引基本表!BM$124</f>
        <v>6.8363125610385054E-3</v>
      </c>
      <c r="BN32" s="355">
        <f>+取引基本表!BN32/取引基本表!BN$124</f>
        <v>1.4586734970246156E-3</v>
      </c>
      <c r="BO32" s="355">
        <f>+取引基本表!BO32/取引基本表!BO$124</f>
        <v>3.1453177910306146E-3</v>
      </c>
      <c r="BP32" s="355">
        <f>+取引基本表!BP32/取引基本表!BP$124</f>
        <v>3.3293824906504904E-3</v>
      </c>
      <c r="BQ32" s="355">
        <f>+取引基本表!BQ32/取引基本表!BQ$124</f>
        <v>1.06971822387432E-2</v>
      </c>
      <c r="BR32" s="355">
        <f>+取引基本表!BR32/取引基本表!BR$124</f>
        <v>4.9083170516991004E-3</v>
      </c>
      <c r="BS32" s="355">
        <f>+取引基本表!BS32/取引基本表!BS$124</f>
        <v>3.5928745525197973E-2</v>
      </c>
      <c r="BT32" s="355">
        <f>+取引基本表!BT32/取引基本表!BT$124</f>
        <v>2.8428877093164221E-2</v>
      </c>
      <c r="BU32" s="355">
        <f>+取引基本表!BU32/取引基本表!BU$124</f>
        <v>1.3859034985363058E-2</v>
      </c>
      <c r="BV32" s="355">
        <f>+取引基本表!BV32/取引基本表!BV$124</f>
        <v>1.1199702744964469E-2</v>
      </c>
      <c r="BW32" s="355">
        <f>+取引基本表!BW32/取引基本表!BW$124</f>
        <v>1.0033411766760636E-3</v>
      </c>
      <c r="BX32" s="355">
        <f>+取引基本表!BX32/取引基本表!BX$124</f>
        <v>2.2242311042949821E-3</v>
      </c>
      <c r="BY32" s="355">
        <f>+取引基本表!BY32/取引基本表!BY$124</f>
        <v>4.6301255121049164E-4</v>
      </c>
      <c r="BZ32" s="355">
        <f>+取引基本表!BZ32/取引基本表!BZ$124</f>
        <v>1.4096682437255415E-3</v>
      </c>
      <c r="CA32" s="355">
        <f>+取引基本表!CA32/取引基本表!CA$124</f>
        <v>7.7544480541592636E-4</v>
      </c>
      <c r="CB32" s="355">
        <f>+取引基本表!CB32/取引基本表!CB$124</f>
        <v>9.9287217068664059E-7</v>
      </c>
      <c r="CC32" s="355">
        <f>+取引基本表!CC32/取引基本表!CC$124</f>
        <v>3.255841304688725E-3</v>
      </c>
      <c r="CD32" s="355">
        <f>+取引基本表!CD32/取引基本表!CD$124</f>
        <v>5.9720256564998422E-2</v>
      </c>
      <c r="CE32" s="355">
        <f>+取引基本表!CE32/取引基本表!CE$124</f>
        <v>0.33795370388705176</v>
      </c>
      <c r="CF32" s="355">
        <f>+取引基本表!CF32/取引基本表!CF$124</f>
        <v>6.057196041971312E-2</v>
      </c>
      <c r="CG32" s="355">
        <f>+取引基本表!CG32/取引基本表!CG$124</f>
        <v>0.24119590086146647</v>
      </c>
      <c r="CH32" s="355">
        <f>+取引基本表!CH32/取引基本表!CH$124</f>
        <v>1.334138497619616E-3</v>
      </c>
      <c r="CI32" s="355">
        <f>+取引基本表!CI32/取引基本表!CI$124</f>
        <v>1.7398100551459508E-3</v>
      </c>
      <c r="CJ32" s="355">
        <f>+取引基本表!CJ32/取引基本表!CJ$124</f>
        <v>4.8142268704412699E-3</v>
      </c>
      <c r="CK32" s="355">
        <f>+取引基本表!CK32/取引基本表!CK$124</f>
        <v>6.9864178028091622E-4</v>
      </c>
      <c r="CL32" s="355">
        <f>+取引基本表!CL32/取引基本表!CL$124</f>
        <v>9.9099361683523276E-4</v>
      </c>
      <c r="CM32" s="355">
        <f>+取引基本表!CM32/取引基本表!CM$124</f>
        <v>6.7242076729513494E-4</v>
      </c>
      <c r="CN32" s="355">
        <f>+取引基本表!CN32/取引基本表!CN$124</f>
        <v>2.6836932091379756E-4</v>
      </c>
      <c r="CO32" s="355">
        <f>+取引基本表!CO32/取引基本表!CO$124</f>
        <v>1.3599735631307354E-3</v>
      </c>
      <c r="CP32" s="355">
        <f>+取引基本表!CP32/取引基本表!CP$124</f>
        <v>8.1510527162860103E-3</v>
      </c>
      <c r="CQ32" s="355">
        <f>+取引基本表!CQ32/取引基本表!CQ$124</f>
        <v>1.4986281788209254E-3</v>
      </c>
      <c r="CR32" s="355">
        <f>+取引基本表!CR32/取引基本表!CR$124</f>
        <v>4.8744597740528672E-3</v>
      </c>
      <c r="CS32" s="355">
        <f>+取引基本表!CS32/取引基本表!CS$124</f>
        <v>2.1092856395910158E-3</v>
      </c>
      <c r="CT32" s="355">
        <f>+取引基本表!CT32/取引基本表!CT$124</f>
        <v>3.627284255227123E-3</v>
      </c>
      <c r="CU32" s="355">
        <f>+取引基本表!CU32/取引基本表!CU$124</f>
        <v>1.8706910613590798E-3</v>
      </c>
      <c r="CV32" s="355">
        <f>+取引基本表!CV32/取引基本表!CV$124</f>
        <v>3.0643448306810583E-3</v>
      </c>
      <c r="CW32" s="355">
        <f>+取引基本表!CW32/取引基本表!CW$124</f>
        <v>3.2146592316627067E-3</v>
      </c>
      <c r="CX32" s="355">
        <f>+取引基本表!CX32/取引基本表!CX$124</f>
        <v>2.2367635543219543E-3</v>
      </c>
      <c r="CY32" s="355">
        <f>+取引基本表!CY32/取引基本表!CY$124</f>
        <v>1.1358989504293697E-3</v>
      </c>
      <c r="CZ32" s="355">
        <f>+取引基本表!CZ32/取引基本表!CZ$124</f>
        <v>4.6685634893137489E-3</v>
      </c>
      <c r="DA32" s="355">
        <f>+取引基本表!DA32/取引基本表!DA$124</f>
        <v>1.4790033466194669E-3</v>
      </c>
      <c r="DB32" s="355">
        <f>+取引基本表!DB32/取引基本表!DB$124</f>
        <v>2.4590364992150707E-3</v>
      </c>
      <c r="DC32" s="355">
        <f>+取引基本表!DC32/取引基本表!DC$124</f>
        <v>3.7997089773392722E-3</v>
      </c>
      <c r="DD32" s="355">
        <f>+取引基本表!DD32/取引基本表!DD$124</f>
        <v>7.9988430046279823E-3</v>
      </c>
      <c r="DE32" s="355">
        <f>+取引基本表!DE32/取引基本表!DE$124</f>
        <v>8.3975503378454722E-3</v>
      </c>
      <c r="DF32" s="355">
        <f>+取引基本表!DF32/取引基本表!DF$124</f>
        <v>3.5827814402326916E-3</v>
      </c>
      <c r="DG32" s="355">
        <f>+取引基本表!DG32/取引基本表!DG$124</f>
        <v>0</v>
      </c>
      <c r="DH32" s="357">
        <f>+取引基本表!DH32/取引基本表!DH$124</f>
        <v>1.9348065375100355E-2</v>
      </c>
    </row>
    <row r="33" spans="1:112">
      <c r="A33" s="224">
        <v>28</v>
      </c>
      <c r="B33" s="263" t="s">
        <v>484</v>
      </c>
      <c r="C33" s="264" t="s">
        <v>158</v>
      </c>
      <c r="D33" s="354">
        <f>+取引基本表!D33/取引基本表!D$124</f>
        <v>0</v>
      </c>
      <c r="E33" s="355">
        <f>+取引基本表!E33/取引基本表!E$124</f>
        <v>0</v>
      </c>
      <c r="F33" s="355">
        <f>+取引基本表!F33/取引基本表!F$124</f>
        <v>0</v>
      </c>
      <c r="G33" s="355">
        <f>+取引基本表!G33/取引基本表!G$124</f>
        <v>0</v>
      </c>
      <c r="H33" s="355">
        <f>+取引基本表!H33/取引基本表!H$124</f>
        <v>0</v>
      </c>
      <c r="I33" s="356">
        <v>0</v>
      </c>
      <c r="J33" s="355">
        <f>+取引基本表!J33/取引基本表!J$124</f>
        <v>2.5706940874035988E-4</v>
      </c>
      <c r="K33" s="355">
        <f>+取引基本表!K33/取引基本表!K$124</f>
        <v>9.8408791349375189E-6</v>
      </c>
      <c r="L33" s="355">
        <f>+取引基本表!L33/取引基本表!L$124</f>
        <v>0</v>
      </c>
      <c r="M33" s="355">
        <f>+取引基本表!M33/取引基本表!M$124</f>
        <v>0</v>
      </c>
      <c r="N33" s="356">
        <v>0</v>
      </c>
      <c r="O33" s="355">
        <f>+取引基本表!O33/取引基本表!O$124</f>
        <v>0</v>
      </c>
      <c r="P33" s="355">
        <f>+取引基本表!P33/取引基本表!P$124</f>
        <v>0</v>
      </c>
      <c r="Q33" s="355">
        <f>+取引基本表!Q33/取引基本表!Q$124</f>
        <v>0</v>
      </c>
      <c r="R33" s="355">
        <f>+取引基本表!R33/取引基本表!R$124</f>
        <v>0</v>
      </c>
      <c r="S33" s="355">
        <f>+取引基本表!S33/取引基本表!S$124</f>
        <v>3.5260575654083678E-5</v>
      </c>
      <c r="T33" s="355">
        <f>+取引基本表!T33/取引基本表!T$124</f>
        <v>0</v>
      </c>
      <c r="U33" s="355">
        <f>+取引基本表!U33/取引基本表!U$124</f>
        <v>0</v>
      </c>
      <c r="V33" s="355">
        <f>+取引基本表!V33/取引基本表!V$124</f>
        <v>4.5950209176325351E-3</v>
      </c>
      <c r="W33" s="355">
        <f>+取引基本表!W33/取引基本表!W$124</f>
        <v>5.1873625966455061E-4</v>
      </c>
      <c r="X33" s="355">
        <f>+取引基本表!X33/取引基本表!X$124</f>
        <v>5.4423574699674789E-4</v>
      </c>
      <c r="Y33" s="355">
        <f>+取引基本表!Y33/取引基本表!Y$124</f>
        <v>6.8891102257636122E-3</v>
      </c>
      <c r="Z33" s="355">
        <f>+取引基本表!Z33/取引基本表!Z$124</f>
        <v>0</v>
      </c>
      <c r="AA33" s="355">
        <f>+取引基本表!AA33/取引基本表!AA$124</f>
        <v>0</v>
      </c>
      <c r="AB33" s="355">
        <f>+取引基本表!AB33/取引基本表!AB$124</f>
        <v>0</v>
      </c>
      <c r="AC33" s="355">
        <f>+取引基本表!AC33/取引基本表!AC$124</f>
        <v>1.2361803103350048E-4</v>
      </c>
      <c r="AD33" s="355">
        <f>+取引基本表!AD33/取引基本表!AD$124</f>
        <v>0</v>
      </c>
      <c r="AE33" s="355">
        <f>+取引基本表!AE33/取引基本表!AE$124</f>
        <v>3.2529887539071309E-2</v>
      </c>
      <c r="AF33" s="355">
        <f>+取引基本表!AF33/取引基本表!AF$124</f>
        <v>5.2247732274260187E-5</v>
      </c>
      <c r="AG33" s="355">
        <f>+取引基本表!AG33/取引基本表!AG$124</f>
        <v>0</v>
      </c>
      <c r="AH33" s="355">
        <f>+取引基本表!AH33/取引基本表!AH$124</f>
        <v>0</v>
      </c>
      <c r="AI33" s="355">
        <f>+取引基本表!AI33/取引基本表!AI$124</f>
        <v>0</v>
      </c>
      <c r="AJ33" s="355">
        <f>+取引基本表!AJ33/取引基本表!AJ$124</f>
        <v>1.7420540559373558E-5</v>
      </c>
      <c r="AK33" s="355">
        <f>+取引基本表!AK33/取引基本表!AK$124</f>
        <v>0</v>
      </c>
      <c r="AL33" s="355">
        <f>+取引基本表!AL33/取引基本表!AL$124</f>
        <v>7.4745951872809508E-3</v>
      </c>
      <c r="AM33" s="355">
        <f>+取引基本表!AM33/取引基本表!AM$124</f>
        <v>3.4736062249796369E-2</v>
      </c>
      <c r="AN33" s="355">
        <f>+取引基本表!AN33/取引基本表!AN$124</f>
        <v>7.4455416170965136E-3</v>
      </c>
      <c r="AO33" s="355">
        <f>+取引基本表!AO33/取引基本表!AO$124</f>
        <v>1.1680895543906986E-2</v>
      </c>
      <c r="AP33" s="355">
        <f>+取引基本表!AP33/取引基本表!AP$124</f>
        <v>7.0123276720474598E-5</v>
      </c>
      <c r="AQ33" s="355">
        <f>+取引基本表!AQ33/取引基本表!AQ$124</f>
        <v>1.7814900265763266E-3</v>
      </c>
      <c r="AR33" s="355">
        <f>+取引基本表!AR33/取引基本表!AR$124</f>
        <v>1.5078205626516198E-4</v>
      </c>
      <c r="AS33" s="355">
        <f>+取引基本表!AS33/取引基本表!AS$124</f>
        <v>2.0557942561108485E-5</v>
      </c>
      <c r="AT33" s="355">
        <f>+取引基本表!AT33/取引基本表!AT$124</f>
        <v>4.708352042333827E-5</v>
      </c>
      <c r="AU33" s="355">
        <f>+取引基本表!AU33/取引基本表!AU$124</f>
        <v>1.7456039019381337E-5</v>
      </c>
      <c r="AV33" s="355">
        <f>+取引基本表!AV33/取引基本表!AV$124</f>
        <v>1.1122261459089037E-5</v>
      </c>
      <c r="AW33" s="355">
        <f>+取引基本表!AW33/取引基本表!AW$124</f>
        <v>9.2272202998846594E-6</v>
      </c>
      <c r="AX33" s="355">
        <f>+取引基本表!AX33/取引基本表!AX$124</f>
        <v>0</v>
      </c>
      <c r="AY33" s="355">
        <f>+取引基本表!AY33/取引基本表!AY$124</f>
        <v>0</v>
      </c>
      <c r="AZ33" s="355">
        <f>+取引基本表!AZ33/取引基本表!AZ$124</f>
        <v>3.7849922533825213E-6</v>
      </c>
      <c r="BA33" s="355">
        <f>+取引基本表!BA33/取引基本表!BA$124</f>
        <v>0</v>
      </c>
      <c r="BB33" s="355">
        <f>+取引基本表!BB33/取引基本表!BB$124</f>
        <v>0</v>
      </c>
      <c r="BC33" s="355">
        <f>+取引基本表!BC33/取引基本表!BC$124</f>
        <v>0</v>
      </c>
      <c r="BD33" s="355">
        <f>+取引基本表!BD33/取引基本表!BD$124</f>
        <v>4.3465410226541718E-6</v>
      </c>
      <c r="BE33" s="355">
        <f>+取引基本表!BE33/取引基本表!BE$124</f>
        <v>0</v>
      </c>
      <c r="BF33" s="355">
        <f>+取引基本表!BF33/取引基本表!BF$124</f>
        <v>0</v>
      </c>
      <c r="BG33" s="355">
        <f>+取引基本表!BG33/取引基本表!BG$124</f>
        <v>0</v>
      </c>
      <c r="BH33" s="355">
        <f>+取引基本表!BH33/取引基本表!BH$124</f>
        <v>4.5051480486642518E-5</v>
      </c>
      <c r="BI33" s="355">
        <f>+取引基本表!BI33/取引基本表!BI$124</f>
        <v>0</v>
      </c>
      <c r="BJ33" s="355">
        <f>+取引基本表!BJ33/取引基本表!BJ$124</f>
        <v>0</v>
      </c>
      <c r="BK33" s="355">
        <f>+取引基本表!BK33/取引基本表!BK$124</f>
        <v>1.7525231178417162E-4</v>
      </c>
      <c r="BL33" s="355">
        <f>+取引基本表!BL33/取引基本表!BL$124</f>
        <v>6.5046784900039356E-6</v>
      </c>
      <c r="BM33" s="355">
        <f>+取引基本表!BM33/取引基本表!BM$124</f>
        <v>1.8654464452272005E-4</v>
      </c>
      <c r="BN33" s="355">
        <f>+取引基本表!BN33/取引基本表!BN$124</f>
        <v>1.6927577054330753E-4</v>
      </c>
      <c r="BO33" s="355">
        <f>+取引基本表!BO33/取引基本表!BO$124</f>
        <v>1.4008244318723046E-3</v>
      </c>
      <c r="BP33" s="355">
        <f>+取引基本表!BP33/取引基本表!BP$124</f>
        <v>2.9447274654730706E-5</v>
      </c>
      <c r="BQ33" s="355">
        <f>+取引基本表!BQ33/取引基本表!BQ$124</f>
        <v>2.9576657486670918E-2</v>
      </c>
      <c r="BR33" s="355">
        <f>+取引基本表!BR33/取引基本表!BR$124</f>
        <v>1.3561200970126232E-2</v>
      </c>
      <c r="BS33" s="355">
        <f>+取引基本表!BS33/取引基本表!BS$124</f>
        <v>2.0292469364505166E-2</v>
      </c>
      <c r="BT33" s="355">
        <f>+取引基本表!BT33/取引基本表!BT$124</f>
        <v>0</v>
      </c>
      <c r="BU33" s="355">
        <f>+取引基本表!BU33/取引基本表!BU$124</f>
        <v>0</v>
      </c>
      <c r="BV33" s="355">
        <f>+取引基本表!BV33/取引基本表!BV$124</f>
        <v>1.9817002368751065E-4</v>
      </c>
      <c r="BW33" s="355">
        <f>+取引基本表!BW33/取引基本表!BW$124</f>
        <v>-2.7576944846799728E-6</v>
      </c>
      <c r="BX33" s="355">
        <f>+取引基本表!BX33/取引基本表!BX$124</f>
        <v>-7.4258286736258407E-6</v>
      </c>
      <c r="BY33" s="355">
        <f>+取引基本表!BY33/取引基本表!BY$124</f>
        <v>0</v>
      </c>
      <c r="BZ33" s="355">
        <f>+取引基本表!BZ33/取引基本表!BZ$124</f>
        <v>0</v>
      </c>
      <c r="CA33" s="355">
        <f>+取引基本表!CA33/取引基本表!CA$124</f>
        <v>0</v>
      </c>
      <c r="CB33" s="355">
        <f>+取引基本表!CB33/取引基本表!CB$124</f>
        <v>0</v>
      </c>
      <c r="CC33" s="355">
        <f>+取引基本表!CC33/取引基本表!CC$124</f>
        <v>1.7641524227693274E-5</v>
      </c>
      <c r="CD33" s="355">
        <f>+取引基本表!CD33/取引基本表!CD$124</f>
        <v>0</v>
      </c>
      <c r="CE33" s="355">
        <f>+取引基本表!CE33/取引基本表!CE$124</f>
        <v>0</v>
      </c>
      <c r="CF33" s="355">
        <f>+取引基本表!CF33/取引基本表!CF$124</f>
        <v>0</v>
      </c>
      <c r="CG33" s="355">
        <f>+取引基本表!CG33/取引基本表!CG$124</f>
        <v>0</v>
      </c>
      <c r="CH33" s="355">
        <f>+取引基本表!CH33/取引基本表!CH$124</f>
        <v>0</v>
      </c>
      <c r="CI33" s="355">
        <f>+取引基本表!CI33/取引基本表!CI$124</f>
        <v>0</v>
      </c>
      <c r="CJ33" s="355">
        <f>+取引基本表!CJ33/取引基本表!CJ$124</f>
        <v>0</v>
      </c>
      <c r="CK33" s="355">
        <f>+取引基本表!CK33/取引基本表!CK$124</f>
        <v>0</v>
      </c>
      <c r="CL33" s="355">
        <f>+取引基本表!CL33/取引基本表!CL$124</f>
        <v>0</v>
      </c>
      <c r="CM33" s="355">
        <f>+取引基本表!CM33/取引基本表!CM$124</f>
        <v>0</v>
      </c>
      <c r="CN33" s="355">
        <f>+取引基本表!CN33/取引基本表!CN$124</f>
        <v>0</v>
      </c>
      <c r="CO33" s="355">
        <f>+取引基本表!CO33/取引基本表!CO$124</f>
        <v>1.2710033300287246E-5</v>
      </c>
      <c r="CP33" s="355">
        <f>+取引基本表!CP33/取引基本表!CP$124</f>
        <v>0</v>
      </c>
      <c r="CQ33" s="355">
        <f>+取引基本表!CQ33/取引基本表!CQ$124</f>
        <v>0</v>
      </c>
      <c r="CR33" s="355">
        <f>+取引基本表!CR33/取引基本表!CR$124</f>
        <v>0</v>
      </c>
      <c r="CS33" s="355">
        <f>+取引基本表!CS33/取引基本表!CS$124</f>
        <v>0</v>
      </c>
      <c r="CT33" s="355">
        <f>+取引基本表!CT33/取引基本表!CT$124</f>
        <v>0</v>
      </c>
      <c r="CU33" s="355">
        <f>+取引基本表!CU33/取引基本表!CU$124</f>
        <v>1.8583023788335229E-5</v>
      </c>
      <c r="CV33" s="355">
        <f>+取引基本表!CV33/取引基本表!CV$124</f>
        <v>2.1369210813675441E-5</v>
      </c>
      <c r="CW33" s="355">
        <f>+取引基本表!CW33/取引基本表!CW$124</f>
        <v>2.2170063666639356E-4</v>
      </c>
      <c r="CX33" s="355">
        <f>+取引基本表!CX33/取引基本表!CX$124</f>
        <v>1.3567889844240624E-5</v>
      </c>
      <c r="CY33" s="355">
        <f>+取引基本表!CY33/取引基本表!CY$124</f>
        <v>0</v>
      </c>
      <c r="CZ33" s="355">
        <f>+取引基本表!CZ33/取引基本表!CZ$124</f>
        <v>0</v>
      </c>
      <c r="DA33" s="355">
        <f>+取引基本表!DA33/取引基本表!DA$124</f>
        <v>2.6539408937032221E-6</v>
      </c>
      <c r="DB33" s="355">
        <f>+取引基本表!DB33/取引基本表!DB$124</f>
        <v>0</v>
      </c>
      <c r="DC33" s="355">
        <f>+取引基本表!DC33/取引基本表!DC$124</f>
        <v>4.9982550470545784E-4</v>
      </c>
      <c r="DD33" s="355">
        <f>+取引基本表!DD33/取引基本表!DD$124</f>
        <v>0</v>
      </c>
      <c r="DE33" s="355">
        <f>+取引基本表!DE33/取引基本表!DE$124</f>
        <v>0</v>
      </c>
      <c r="DF33" s="355">
        <f>+取引基本表!DF33/取引基本表!DF$124</f>
        <v>6.5646453450352341E-5</v>
      </c>
      <c r="DG33" s="355">
        <f>+取引基本表!DG33/取引基本表!DG$124</f>
        <v>0</v>
      </c>
      <c r="DH33" s="357">
        <f>+取引基本表!DH33/取引基本表!DH$124</f>
        <v>1.4531029196470413E-5</v>
      </c>
    </row>
    <row r="34" spans="1:112">
      <c r="A34" s="224">
        <v>29</v>
      </c>
      <c r="B34" s="263" t="s">
        <v>485</v>
      </c>
      <c r="C34" s="264" t="s">
        <v>160</v>
      </c>
      <c r="D34" s="354">
        <f>+取引基本表!D34/取引基本表!D$124</f>
        <v>2.1642923186025009E-2</v>
      </c>
      <c r="E34" s="355">
        <f>+取引基本表!E34/取引基本表!E$124</f>
        <v>2.7141593729986886E-3</v>
      </c>
      <c r="F34" s="355">
        <f>+取引基本表!F34/取引基本表!F$124</f>
        <v>1.6983092950749029E-3</v>
      </c>
      <c r="G34" s="355">
        <f>+取引基本表!G34/取引基本表!G$124</f>
        <v>8.6424198775657182E-3</v>
      </c>
      <c r="H34" s="355">
        <f>+取引基本表!H34/取引基本表!H$124</f>
        <v>1.0375079465988557E-2</v>
      </c>
      <c r="I34" s="356">
        <v>0</v>
      </c>
      <c r="J34" s="355">
        <f>+取引基本表!J34/取引基本表!J$124</f>
        <v>3.8560411311053987E-4</v>
      </c>
      <c r="K34" s="355">
        <f>+取引基本表!K34/取引基本表!K$124</f>
        <v>1.6238680682538774E-2</v>
      </c>
      <c r="L34" s="355">
        <f>+取引基本表!L34/取引基本表!L$124</f>
        <v>3.1563565965073974E-2</v>
      </c>
      <c r="M34" s="355">
        <f>+取引基本表!M34/取引基本表!M$124</f>
        <v>7.2100505383731139E-4</v>
      </c>
      <c r="N34" s="356">
        <v>0</v>
      </c>
      <c r="O34" s="355">
        <f>+取引基本表!O34/取引基本表!O$124</f>
        <v>3.2650456001669347E-3</v>
      </c>
      <c r="P34" s="355">
        <f>+取引基本表!P34/取引基本表!P$124</f>
        <v>1.7691687928024707E-2</v>
      </c>
      <c r="Q34" s="355">
        <f>+取引基本表!Q34/取引基本表!Q$124</f>
        <v>1.0197995744085531E-2</v>
      </c>
      <c r="R34" s="355">
        <f>+取引基本表!R34/取引基本表!R$124</f>
        <v>3.3914692648097877E-2</v>
      </c>
      <c r="S34" s="355">
        <f>+取引基本表!S34/取引基本表!S$124</f>
        <v>2.4783147459727386E-3</v>
      </c>
      <c r="T34" s="355">
        <f>+取引基本表!T34/取引基本表!T$124</f>
        <v>2.3641916079270769E-2</v>
      </c>
      <c r="U34" s="355">
        <f>+取引基本表!U34/取引基本表!U$124</f>
        <v>4.7855802952450857E-2</v>
      </c>
      <c r="V34" s="355">
        <f>+取引基本表!V34/取引基本表!V$124</f>
        <v>1.0081613058089293E-2</v>
      </c>
      <c r="W34" s="355">
        <f>+取引基本表!W34/取引基本表!W$124</f>
        <v>7.756342168317565E-3</v>
      </c>
      <c r="X34" s="355">
        <f>+取引基本表!X34/取引基本表!X$124</f>
        <v>0</v>
      </c>
      <c r="Y34" s="355">
        <f>+取引基本表!Y34/取引基本表!Y$124</f>
        <v>2.4168033747363486E-3</v>
      </c>
      <c r="Z34" s="355">
        <f>+取引基本表!Z34/取引基本表!Z$124</f>
        <v>2.0983987603305785E-3</v>
      </c>
      <c r="AA34" s="355">
        <f>+取引基本表!AA34/取引基本表!AA$124</f>
        <v>6.3949619386148579E-3</v>
      </c>
      <c r="AB34" s="355">
        <f>+取引基本表!AB34/取引基本表!AB$124</f>
        <v>3.572269840735702E-2</v>
      </c>
      <c r="AC34" s="355">
        <f>+取引基本表!AC34/取引基本表!AC$124</f>
        <v>2.2549541269610927E-2</v>
      </c>
      <c r="AD34" s="355">
        <f>+取引基本表!AD34/取引基本表!AD$124</f>
        <v>1.2463535736662333E-4</v>
      </c>
      <c r="AE34" s="355">
        <f>+取引基本表!AE34/取引基本表!AE$124</f>
        <v>0</v>
      </c>
      <c r="AF34" s="355">
        <f>+取引基本表!AF34/取引基本表!AF$124</f>
        <v>0.24943346042303943</v>
      </c>
      <c r="AG34" s="355">
        <f>+取引基本表!AG34/取引基本表!AG$124</f>
        <v>4.0972680202618322E-2</v>
      </c>
      <c r="AH34" s="355">
        <f>+取引基本表!AH34/取引基本表!AH$124</f>
        <v>6.7625171591648006E-2</v>
      </c>
      <c r="AI34" s="355">
        <f>+取引基本表!AI34/取引基本表!AI$124</f>
        <v>3.2948812925530035E-2</v>
      </c>
      <c r="AJ34" s="355">
        <f>+取引基本表!AJ34/取引基本表!AJ$124</f>
        <v>1.106204325520221E-3</v>
      </c>
      <c r="AK34" s="355">
        <f>+取引基本表!AK34/取引基本表!AK$124</f>
        <v>1.9392710222728674E-3</v>
      </c>
      <c r="AL34" s="355">
        <f>+取引基本表!AL34/取引基本表!AL$124</f>
        <v>3.2257748712627024E-3</v>
      </c>
      <c r="AM34" s="355">
        <f>+取引基本表!AM34/取引基本表!AM$124</f>
        <v>0</v>
      </c>
      <c r="AN34" s="355">
        <f>+取引基本表!AN34/取引基本表!AN$124</f>
        <v>3.5887893398601447E-5</v>
      </c>
      <c r="AO34" s="355">
        <f>+取引基本表!AO34/取引基本表!AO$124</f>
        <v>3.5786741913226161E-4</v>
      </c>
      <c r="AP34" s="355">
        <f>+取引基本表!AP34/取引基本表!AP$124</f>
        <v>7.4798161835172905E-5</v>
      </c>
      <c r="AQ34" s="355">
        <f>+取引基本表!AQ34/取引基本表!AQ$124</f>
        <v>4.0886656347653396E-4</v>
      </c>
      <c r="AR34" s="355">
        <f>+取引基本表!AR34/取引基本表!AR$124</f>
        <v>3.0407714680141E-3</v>
      </c>
      <c r="AS34" s="355">
        <f>+取引基本表!AS34/取引基本表!AS$124</f>
        <v>2.1421376148675043E-3</v>
      </c>
      <c r="AT34" s="355">
        <f>+取引基本表!AT34/取引基本表!AT$124</f>
        <v>5.9520460086381032E-3</v>
      </c>
      <c r="AU34" s="355">
        <f>+取引基本表!AU34/取引基本表!AU$124</f>
        <v>8.3624695161083305E-3</v>
      </c>
      <c r="AV34" s="355">
        <f>+取引基本表!AV34/取引基本表!AV$124</f>
        <v>3.8761081184925292E-3</v>
      </c>
      <c r="AW34" s="355">
        <f>+取引基本表!AW34/取引基本表!AW$124</f>
        <v>1.6932788088497432E-2</v>
      </c>
      <c r="AX34" s="355">
        <f>+取引基本表!AX34/取引基本表!AX$124</f>
        <v>2.0855068266590369E-2</v>
      </c>
      <c r="AY34" s="355">
        <f>+取引基本表!AY34/取引基本表!AY$124</f>
        <v>1.2831879695113988E-2</v>
      </c>
      <c r="AZ34" s="355">
        <f>+取引基本表!AZ34/取引基本表!AZ$124</f>
        <v>2.0630731109103663E-2</v>
      </c>
      <c r="BA34" s="355">
        <f>+取引基本表!BA34/取引基本表!BA$124</f>
        <v>3.8016983532162131E-2</v>
      </c>
      <c r="BB34" s="355">
        <f>+取引基本表!BB34/取引基本表!BB$124</f>
        <v>5.4983786832087976E-3</v>
      </c>
      <c r="BC34" s="355">
        <f>+取引基本表!BC34/取引基本表!BC$124</f>
        <v>0.12444425714827535</v>
      </c>
      <c r="BD34" s="355">
        <f>+取引基本表!BD34/取引基本表!BD$124</f>
        <v>3.4789714345323991E-2</v>
      </c>
      <c r="BE34" s="355">
        <f>+取引基本表!BE34/取引基本表!BE$124</f>
        <v>4.342378808530558E-2</v>
      </c>
      <c r="BF34" s="355">
        <f>+取引基本表!BF34/取引基本表!BF$124</f>
        <v>2.3265751475192133E-2</v>
      </c>
      <c r="BG34" s="355">
        <f>+取引基本表!BG34/取引基本表!BG$124</f>
        <v>7.1118566369190381E-3</v>
      </c>
      <c r="BH34" s="355">
        <f>+取引基本表!BH34/取引基本表!BH$124</f>
        <v>2.7609503548674079E-2</v>
      </c>
      <c r="BI34" s="355">
        <f>+取引基本表!BI34/取引基本表!BI$124</f>
        <v>7.2665648149336896E-3</v>
      </c>
      <c r="BJ34" s="355">
        <f>+取引基本表!BJ34/取引基本表!BJ$124</f>
        <v>2.8279800664567482E-2</v>
      </c>
      <c r="BK34" s="355">
        <f>+取引基本表!BK34/取引基本表!BK$124</f>
        <v>3.1916538663752667E-3</v>
      </c>
      <c r="BL34" s="355">
        <f>+取引基本表!BL34/取引基本表!BL$124</f>
        <v>8.1705266512939426E-2</v>
      </c>
      <c r="BM34" s="355">
        <f>+取引基本表!BM34/取引基本表!BM$124</f>
        <v>2.2934018061910874E-3</v>
      </c>
      <c r="BN34" s="355">
        <f>+取引基本表!BN34/取引基本表!BN$124</f>
        <v>1.1207023300084348E-2</v>
      </c>
      <c r="BO34" s="355">
        <f>+取引基本表!BO34/取引基本表!BO$124</f>
        <v>1.1862181289094675E-2</v>
      </c>
      <c r="BP34" s="355">
        <f>+取引基本表!BP34/取引基本表!BP$124</f>
        <v>1.6902735651815423E-2</v>
      </c>
      <c r="BQ34" s="355">
        <f>+取引基本表!BQ34/取引基本表!BQ$124</f>
        <v>8.8216141417156186E-3</v>
      </c>
      <c r="BR34" s="355">
        <f>+取引基本表!BR34/取引基本表!BR$124</f>
        <v>1.1795511034308058E-2</v>
      </c>
      <c r="BS34" s="355">
        <f>+取引基本表!BS34/取引基本表!BS$124</f>
        <v>0</v>
      </c>
      <c r="BT34" s="355">
        <f>+取引基本表!BT34/取引基本表!BT$124</f>
        <v>0</v>
      </c>
      <c r="BU34" s="355">
        <f>+取引基本表!BU34/取引基本表!BU$124</f>
        <v>3.9113731430872004E-2</v>
      </c>
      <c r="BV34" s="355">
        <f>+取引基本表!BV34/取引基本表!BV$124</f>
        <v>1.8392655323497082E-3</v>
      </c>
      <c r="BW34" s="355">
        <f>+取引基本表!BW34/取引基本表!BW$124</f>
        <v>1.2264846220614179E-3</v>
      </c>
      <c r="BX34" s="355">
        <f>+取引基本表!BX34/取引基本表!BX$124</f>
        <v>9.189658400156021E-3</v>
      </c>
      <c r="BY34" s="355">
        <f>+取引基本表!BY34/取引基本表!BY$124</f>
        <v>2.7826090898941417E-3</v>
      </c>
      <c r="BZ34" s="355">
        <f>+取引基本表!BZ34/取引基本表!BZ$124</f>
        <v>5.1771530918843047E-4</v>
      </c>
      <c r="CA34" s="355">
        <f>+取引基本表!CA34/取引基本表!CA$124</f>
        <v>1.2916114555541086E-3</v>
      </c>
      <c r="CB34" s="355">
        <f>+取引基本表!CB34/取引基本表!CB$124</f>
        <v>4.0442993085969161E-4</v>
      </c>
      <c r="CC34" s="355">
        <f>+取引基本表!CC34/取引基本表!CC$124</f>
        <v>0</v>
      </c>
      <c r="CD34" s="355">
        <f>+取引基本表!CD34/取引基本表!CD$124</f>
        <v>3.7277762052519988E-4</v>
      </c>
      <c r="CE34" s="355">
        <f>+取引基本表!CE34/取引基本表!CE$124</f>
        <v>3.7953043834115497E-5</v>
      </c>
      <c r="CF34" s="355">
        <f>+取引基本表!CF34/取引基本表!CF$124</f>
        <v>1.0029466572790859E-4</v>
      </c>
      <c r="CG34" s="355">
        <f>+取引基本表!CG34/取引基本表!CG$124</f>
        <v>7.577373814655965E-4</v>
      </c>
      <c r="CH34" s="355">
        <f>+取引基本表!CH34/取引基本表!CH$124</f>
        <v>3.6302610698386393E-3</v>
      </c>
      <c r="CI34" s="355">
        <f>+取引基本表!CI34/取引基本表!CI$124</f>
        <v>1.4882962956804071E-3</v>
      </c>
      <c r="CJ34" s="355">
        <f>+取引基本表!CJ34/取引基本表!CJ$124</f>
        <v>0</v>
      </c>
      <c r="CK34" s="355">
        <f>+取引基本表!CK34/取引基本表!CK$124</f>
        <v>2.6829561454720285E-5</v>
      </c>
      <c r="CL34" s="355">
        <f>+取引基本表!CL34/取引基本表!CL$124</f>
        <v>6.7037803491795157E-4</v>
      </c>
      <c r="CM34" s="355">
        <f>+取引基本表!CM34/取引基本表!CM$124</f>
        <v>9.215316484290045E-3</v>
      </c>
      <c r="CN34" s="355">
        <f>+取引基本表!CN34/取引基本表!CN$124</f>
        <v>7.827438526652428E-5</v>
      </c>
      <c r="CO34" s="355">
        <f>+取引基本表!CO34/取引基本表!CO$124</f>
        <v>2.762313903929095E-3</v>
      </c>
      <c r="CP34" s="355">
        <f>+取引基本表!CP34/取引基本表!CP$124</f>
        <v>8.1203271540813786E-4</v>
      </c>
      <c r="CQ34" s="355">
        <f>+取引基本表!CQ34/取引基本表!CQ$124</f>
        <v>2.3488114725751043E-4</v>
      </c>
      <c r="CR34" s="355">
        <f>+取引基本表!CR34/取引基本表!CR$124</f>
        <v>1.0468378353332341E-2</v>
      </c>
      <c r="CS34" s="355">
        <f>+取引基本表!CS34/取引基本表!CS$124</f>
        <v>1.1535409166556555E-3</v>
      </c>
      <c r="CT34" s="355">
        <f>+取引基本表!CT34/取引基本表!CT$124</f>
        <v>2.9490115896155473E-5</v>
      </c>
      <c r="CU34" s="355">
        <f>+取引基本表!CU34/取引基本表!CU$124</f>
        <v>1.7550633577872161E-4</v>
      </c>
      <c r="CV34" s="355">
        <f>+取引基本表!CV34/取引基本表!CV$124</f>
        <v>2.8207358274051582E-4</v>
      </c>
      <c r="CW34" s="355">
        <f>+取引基本表!CW34/取引基本表!CW$124</f>
        <v>2.5158202682577704E-3</v>
      </c>
      <c r="CX34" s="355">
        <f>+取引基本表!CX34/取引基本表!CX$124</f>
        <v>3.8959226552748077E-4</v>
      </c>
      <c r="CY34" s="355">
        <f>+取引基本表!CY34/取引基本表!CY$124</f>
        <v>4.6959398962456537E-3</v>
      </c>
      <c r="CZ34" s="355">
        <f>+取引基本表!CZ34/取引基本表!CZ$124</f>
        <v>5.9412778238568031E-3</v>
      </c>
      <c r="DA34" s="355">
        <f>+取引基本表!DA34/取引基本表!DA$124</f>
        <v>1.3785327270721306E-3</v>
      </c>
      <c r="DB34" s="355">
        <f>+取引基本表!DB34/取引基本表!DB$124</f>
        <v>1.7722233124018837E-3</v>
      </c>
      <c r="DC34" s="355">
        <f>+取引基本表!DC34/取引基本表!DC$124</f>
        <v>1.1519646987146498E-3</v>
      </c>
      <c r="DD34" s="355">
        <f>+取引基本表!DD34/取引基本表!DD$124</f>
        <v>4.1295834816660734E-3</v>
      </c>
      <c r="DE34" s="355">
        <f>+取引基本表!DE34/取引基本表!DE$124</f>
        <v>5.5094800117511467E-3</v>
      </c>
      <c r="DF34" s="355">
        <f>+取引基本表!DF34/取引基本表!DF$124</f>
        <v>1.085691345525058E-3</v>
      </c>
      <c r="DG34" s="355">
        <f>+取引基本表!DG34/取引基本表!DG$124</f>
        <v>3.7038623392476627E-2</v>
      </c>
      <c r="DH34" s="357">
        <f>+取引基本表!DH34/取引基本表!DH$124</f>
        <v>3.6400228137158383E-3</v>
      </c>
    </row>
    <row r="35" spans="1:112">
      <c r="A35" s="224">
        <v>30</v>
      </c>
      <c r="B35" s="263" t="s">
        <v>486</v>
      </c>
      <c r="C35" s="264" t="s">
        <v>161</v>
      </c>
      <c r="D35" s="354">
        <f>+取引基本表!D35/取引基本表!D$124</f>
        <v>1.9479528541548846E-3</v>
      </c>
      <c r="E35" s="355">
        <f>+取引基本表!E35/取引基本表!E$124</f>
        <v>5.0826954550537242E-4</v>
      </c>
      <c r="F35" s="355">
        <f>+取引基本表!F35/取引基本表!F$124</f>
        <v>8.6689817748599532E-3</v>
      </c>
      <c r="G35" s="355">
        <f>+取引基本表!G35/取引基本表!G$124</f>
        <v>7.2020165646380992E-4</v>
      </c>
      <c r="H35" s="355">
        <f>+取引基本表!H35/取引基本表!H$124</f>
        <v>1.01716465352829E-3</v>
      </c>
      <c r="I35" s="356">
        <v>0</v>
      </c>
      <c r="J35" s="355">
        <f>+取引基本表!J35/取引基本表!J$124</f>
        <v>3.6632390745501286E-3</v>
      </c>
      <c r="K35" s="355">
        <f>+取引基本表!K35/取引基本表!K$124</f>
        <v>2.7738978061605136E-4</v>
      </c>
      <c r="L35" s="355">
        <f>+取引基本表!L35/取引基本表!L$124</f>
        <v>1.621019528653836E-4</v>
      </c>
      <c r="M35" s="355">
        <f>+取引基本表!M35/取引基本表!M$124</f>
        <v>0</v>
      </c>
      <c r="N35" s="356">
        <v>0</v>
      </c>
      <c r="O35" s="355">
        <f>+取引基本表!O35/取引基本表!O$124</f>
        <v>3.25277099264751E-4</v>
      </c>
      <c r="P35" s="355">
        <f>+取引基本表!P35/取引基本表!P$124</f>
        <v>5.4971800725124214E-3</v>
      </c>
      <c r="Q35" s="355">
        <f>+取引基本表!Q35/取引基本表!Q$124</f>
        <v>3.0189012672022147E-4</v>
      </c>
      <c r="R35" s="355">
        <f>+取引基本表!R35/取引基本表!R$124</f>
        <v>1.2271763787140679E-3</v>
      </c>
      <c r="S35" s="355">
        <f>+取引基本表!S35/取引基本表!S$124</f>
        <v>4.0297800747524207E-5</v>
      </c>
      <c r="T35" s="355">
        <f>+取引基本表!T35/取引基本表!T$124</f>
        <v>5.858582130863195E-4</v>
      </c>
      <c r="U35" s="355">
        <f>+取引基本表!U35/取引基本表!U$124</f>
        <v>5.7417828888345162E-4</v>
      </c>
      <c r="V35" s="355">
        <f>+取引基本表!V35/取引基本表!V$124</f>
        <v>1.1659008298470612E-3</v>
      </c>
      <c r="W35" s="355">
        <f>+取引基本表!W35/取引基本表!W$124</f>
        <v>1.3585949657881087E-4</v>
      </c>
      <c r="X35" s="355">
        <f>+取引基本表!X35/取引基本表!X$124</f>
        <v>0</v>
      </c>
      <c r="Y35" s="355">
        <f>+取引基本表!Y35/取引基本表!Y$124</f>
        <v>5.8100929614873841E-4</v>
      </c>
      <c r="Z35" s="355">
        <f>+取引基本表!Z35/取引基本表!Z$124</f>
        <v>8.4743026859504132E-4</v>
      </c>
      <c r="AA35" s="355">
        <f>+取引基本表!AA35/取引基本表!AA$124</f>
        <v>0</v>
      </c>
      <c r="AB35" s="355">
        <f>+取引基本表!AB35/取引基本表!AB$124</f>
        <v>1.4373687018974228E-3</v>
      </c>
      <c r="AC35" s="355">
        <f>+取引基本表!AC35/取引基本表!AC$124</f>
        <v>3.3323121409030567E-4</v>
      </c>
      <c r="AD35" s="355">
        <f>+取引基本表!AD35/取引基本表!AD$124</f>
        <v>0</v>
      </c>
      <c r="AE35" s="355">
        <f>+取引基本表!AE35/取引基本表!AE$124</f>
        <v>3.3834949892050397E-4</v>
      </c>
      <c r="AF35" s="355">
        <f>+取引基本表!AF35/取引基本表!AF$124</f>
        <v>7.2728843325770183E-4</v>
      </c>
      <c r="AG35" s="355">
        <f>+取引基本表!AG35/取引基本表!AG$124</f>
        <v>4.4115789916791784E-2</v>
      </c>
      <c r="AH35" s="355">
        <f>+取引基本表!AH35/取引基本表!AH$124</f>
        <v>1.1632107506683044E-2</v>
      </c>
      <c r="AI35" s="355">
        <f>+取引基本表!AI35/取引基本表!AI$124</f>
        <v>5.1151797368328218E-4</v>
      </c>
      <c r="AJ35" s="355">
        <f>+取引基本表!AJ35/取引基本表!AJ$124</f>
        <v>7.3166270349368941E-4</v>
      </c>
      <c r="AK35" s="355">
        <f>+取引基本表!AK35/取引基本表!AK$124</f>
        <v>5.5930458054770035E-4</v>
      </c>
      <c r="AL35" s="355">
        <f>+取引基本表!AL35/取引基本表!AL$124</f>
        <v>1.6936541812699469E-3</v>
      </c>
      <c r="AM35" s="355">
        <f>+取引基本表!AM35/取引基本表!AM$124</f>
        <v>5.7514340675528133E-4</v>
      </c>
      <c r="AN35" s="355">
        <f>+取引基本表!AN35/取引基本表!AN$124</f>
        <v>8.5831878378321797E-4</v>
      </c>
      <c r="AO35" s="355">
        <f>+取引基本表!AO35/取引基本表!AO$124</f>
        <v>7.2345859551198213E-4</v>
      </c>
      <c r="AP35" s="355">
        <f>+取引基本表!AP35/取引基本表!AP$124</f>
        <v>1.2855934065420343E-4</v>
      </c>
      <c r="AQ35" s="355">
        <f>+取引基本表!AQ35/取引基本表!AQ$124</f>
        <v>7.3011886335095355E-6</v>
      </c>
      <c r="AR35" s="355">
        <f>+取引基本表!AR35/取引基本表!AR$124</f>
        <v>2.5968020801222342E-4</v>
      </c>
      <c r="AS35" s="355">
        <f>+取引基本表!AS35/取引基本表!AS$124</f>
        <v>2.9562321402874002E-3</v>
      </c>
      <c r="AT35" s="355">
        <f>+取引基本表!AT35/取引基本表!AT$124</f>
        <v>1.5261950888443062E-3</v>
      </c>
      <c r="AU35" s="355">
        <f>+取引基本表!AU35/取引基本表!AU$124</f>
        <v>9.3954562957258379E-3</v>
      </c>
      <c r="AV35" s="355">
        <f>+取引基本表!AV35/取引基本表!AV$124</f>
        <v>5.4691192938375087E-3</v>
      </c>
      <c r="AW35" s="355">
        <f>+取引基本表!AW35/取引基本表!AW$124</f>
        <v>1.4606689734717416E-2</v>
      </c>
      <c r="AX35" s="355">
        <f>+取引基本表!AX35/取引基本表!AX$124</f>
        <v>5.5234353464969979E-3</v>
      </c>
      <c r="AY35" s="355">
        <f>+取引基本表!AY35/取引基本表!AY$124</f>
        <v>5.8420448531584844E-4</v>
      </c>
      <c r="AZ35" s="355">
        <f>+取引基本表!AZ35/取引基本表!AZ$124</f>
        <v>9.4650039616252252E-3</v>
      </c>
      <c r="BA35" s="355">
        <f>+取引基本表!BA35/取引基本表!BA$124</f>
        <v>8.4023790696874899E-3</v>
      </c>
      <c r="BB35" s="355">
        <f>+取引基本表!BB35/取引基本表!BB$124</f>
        <v>1.0025533781349374E-3</v>
      </c>
      <c r="BC35" s="355">
        <f>+取引基本表!BC35/取引基本表!BC$124</f>
        <v>5.9525063739227545E-3</v>
      </c>
      <c r="BD35" s="355">
        <f>+取引基本表!BD35/取引基本表!BD$124</f>
        <v>7.4760505589651759E-3</v>
      </c>
      <c r="BE35" s="355">
        <f>+取引基本表!BE35/取引基本表!BE$124</f>
        <v>2.7535693142235621E-3</v>
      </c>
      <c r="BF35" s="355">
        <f>+取引基本表!BF35/取引基本表!BF$124</f>
        <v>1.3600971824139404E-2</v>
      </c>
      <c r="BG35" s="355">
        <f>+取引基本表!BG35/取引基本表!BG$124</f>
        <v>2.3139384922059681E-2</v>
      </c>
      <c r="BH35" s="355">
        <f>+取引基本表!BH35/取引基本表!BH$124</f>
        <v>1.4952482915001964E-2</v>
      </c>
      <c r="BI35" s="355">
        <f>+取引基本表!BI35/取引基本表!BI$124</f>
        <v>9.2051713291651151E-3</v>
      </c>
      <c r="BJ35" s="355">
        <f>+取引基本表!BJ35/取引基本表!BJ$124</f>
        <v>2.2628018011902338E-4</v>
      </c>
      <c r="BK35" s="355">
        <f>+取引基本表!BK35/取引基本表!BK$124</f>
        <v>1.725926002288589E-2</v>
      </c>
      <c r="BL35" s="355">
        <f>+取引基本表!BL35/取引基本表!BL$124</f>
        <v>6.3518185454888429E-3</v>
      </c>
      <c r="BM35" s="355">
        <f>+取引基本表!BM35/取引基本表!BM$124</f>
        <v>5.2342232610198504E-3</v>
      </c>
      <c r="BN35" s="355">
        <f>+取引基本表!BN35/取引基本表!BN$124</f>
        <v>2.5633188110843708E-4</v>
      </c>
      <c r="BO35" s="355">
        <f>+取引基本表!BO35/取引基本表!BO$124</f>
        <v>3.2125573637604852E-4</v>
      </c>
      <c r="BP35" s="355">
        <f>+取引基本表!BP35/取引基本表!BP$124</f>
        <v>2.7238729055625903E-4</v>
      </c>
      <c r="BQ35" s="355">
        <f>+取引基本表!BQ35/取引基本表!BQ$124</f>
        <v>3.4882853305476793E-3</v>
      </c>
      <c r="BR35" s="355">
        <f>+取引基本表!BR35/取引基本表!BR$124</f>
        <v>4.5295966251244638E-3</v>
      </c>
      <c r="BS35" s="355">
        <f>+取引基本表!BS35/取引基本表!BS$124</f>
        <v>0</v>
      </c>
      <c r="BT35" s="355">
        <f>+取引基本表!BT35/取引基本表!BT$124</f>
        <v>0</v>
      </c>
      <c r="BU35" s="355">
        <f>+取引基本表!BU35/取引基本表!BU$124</f>
        <v>1.5080486123905642E-3</v>
      </c>
      <c r="BV35" s="355">
        <f>+取引基本表!BV35/取引基本表!BV$124</f>
        <v>1.2744809648403028E-2</v>
      </c>
      <c r="BW35" s="355">
        <f>+取引基本表!BW35/取引基本表!BW$124</f>
        <v>9.0084686499545782E-5</v>
      </c>
      <c r="BX35" s="355">
        <f>+取引基本表!BX35/取引基本表!BX$124</f>
        <v>1.4069991171080539E-4</v>
      </c>
      <c r="BY35" s="355">
        <f>+取引基本表!BY35/取引基本表!BY$124</f>
        <v>9.6342880912831795E-6</v>
      </c>
      <c r="BZ35" s="355">
        <f>+取引基本表!BZ35/取引基本表!BZ$124</f>
        <v>0</v>
      </c>
      <c r="CA35" s="355">
        <f>+取引基本表!CA35/取引基本表!CA$124</f>
        <v>0</v>
      </c>
      <c r="CB35" s="355">
        <f>+取引基本表!CB35/取引基本表!CB$124</f>
        <v>0</v>
      </c>
      <c r="CC35" s="355">
        <f>+取引基本表!CC35/取引基本表!CC$124</f>
        <v>1.548533793319743E-4</v>
      </c>
      <c r="CD35" s="355">
        <f>+取引基本表!CD35/取引基本表!CD$124</f>
        <v>1.7346442857676923E-3</v>
      </c>
      <c r="CE35" s="355">
        <f>+取引基本表!CE35/取引基本表!CE$124</f>
        <v>6.5609261862801397E-3</v>
      </c>
      <c r="CF35" s="355">
        <f>+取引基本表!CF35/取引基本表!CF$124</f>
        <v>1.4723256928856983E-3</v>
      </c>
      <c r="CG35" s="355">
        <f>+取引基本表!CG35/取引基本表!CG$124</f>
        <v>0</v>
      </c>
      <c r="CH35" s="355">
        <f>+取引基本表!CH35/取引基本表!CH$124</f>
        <v>6.3196034097771285E-4</v>
      </c>
      <c r="CI35" s="355">
        <f>+取引基本表!CI35/取引基本表!CI$124</f>
        <v>4.1572522225709692E-5</v>
      </c>
      <c r="CJ35" s="355">
        <f>+取引基本表!CJ35/取引基本表!CJ$124</f>
        <v>3.4239113518224544E-4</v>
      </c>
      <c r="CK35" s="355">
        <f>+取引基本表!CK35/取引基本表!CK$124</f>
        <v>2.0605103197225179E-4</v>
      </c>
      <c r="CL35" s="355">
        <f>+取引基本表!CL35/取引基本表!CL$124</f>
        <v>5.8293742166778397E-5</v>
      </c>
      <c r="CM35" s="355">
        <f>+取引基本表!CM35/取引基本表!CM$124</f>
        <v>0</v>
      </c>
      <c r="CN35" s="355">
        <f>+取引基本表!CN35/取引基本表!CN$124</f>
        <v>3.6900781625647162E-4</v>
      </c>
      <c r="CO35" s="355">
        <f>+取引基本表!CO35/取引基本表!CO$124</f>
        <v>2.9656744367336909E-5</v>
      </c>
      <c r="CP35" s="355">
        <f>+取引基本表!CP35/取引基本表!CP$124</f>
        <v>9.0786720704639557E-4</v>
      </c>
      <c r="CQ35" s="355">
        <f>+取引基本表!CQ35/取引基本表!CQ$124</f>
        <v>6.052152260622968E-5</v>
      </c>
      <c r="CR35" s="355">
        <f>+取引基本表!CR35/取引基本表!CR$124</f>
        <v>1.9151869834681734E-4</v>
      </c>
      <c r="CS35" s="355">
        <f>+取引基本表!CS35/取引基本表!CS$124</f>
        <v>1.0558587800028048E-3</v>
      </c>
      <c r="CT35" s="355">
        <f>+取引基本表!CT35/取引基本表!CT$124</f>
        <v>7.8640309056414589E-4</v>
      </c>
      <c r="CU35" s="355">
        <f>+取引基本表!CU35/取引基本表!CU$124</f>
        <v>1.6951847255803581E-3</v>
      </c>
      <c r="CV35" s="355">
        <f>+取引基本表!CV35/取引基本表!CV$124</f>
        <v>1.579184679130615E-3</v>
      </c>
      <c r="CW35" s="355">
        <f>+取引基本表!CW35/取引基本表!CW$124</f>
        <v>4.8629552694867632E-3</v>
      </c>
      <c r="CX35" s="355">
        <f>+取引基本表!CX35/取引基本表!CX$124</f>
        <v>4.8069095448166784E-4</v>
      </c>
      <c r="CY35" s="355">
        <f>+取引基本表!CY35/取引基本表!CY$124</f>
        <v>1.3363517063874939E-5</v>
      </c>
      <c r="CZ35" s="355">
        <f>+取引基本表!CZ35/取引基本表!CZ$124</f>
        <v>3.7328676435419955E-2</v>
      </c>
      <c r="DA35" s="355">
        <f>+取引基本表!DA35/取引基本表!DA$124</f>
        <v>3.3363828377983361E-5</v>
      </c>
      <c r="DB35" s="355">
        <f>+取引基本表!DB35/取引基本表!DB$124</f>
        <v>1.2877747252747253E-3</v>
      </c>
      <c r="DC35" s="355">
        <f>+取引基本表!DC35/取引基本表!DC$124</f>
        <v>1.4639859457349209E-4</v>
      </c>
      <c r="DD35" s="355">
        <f>+取引基本表!DD35/取引基本表!DD$124</f>
        <v>5.1842292630829476E-4</v>
      </c>
      <c r="DE35" s="355">
        <f>+取引基本表!DE35/取引基本表!DE$124</f>
        <v>1.7287744909719553E-3</v>
      </c>
      <c r="DF35" s="355">
        <f>+取引基本表!DF35/取引基本表!DF$124</f>
        <v>7.0696180638840991E-4</v>
      </c>
      <c r="DG35" s="355">
        <f>+取引基本表!DG35/取引基本表!DG$124</f>
        <v>1.025816745012796E-2</v>
      </c>
      <c r="DH35" s="357">
        <f>+取引基本表!DH35/取引基本表!DH$124</f>
        <v>2.8335506933117307E-4</v>
      </c>
    </row>
    <row r="36" spans="1:112">
      <c r="A36" s="224">
        <v>31</v>
      </c>
      <c r="B36" s="263" t="s">
        <v>487</v>
      </c>
      <c r="C36" s="264" t="s">
        <v>488</v>
      </c>
      <c r="D36" s="354">
        <f>+取引基本表!D36/取引基本表!D$124</f>
        <v>7.1813930107092526E-5</v>
      </c>
      <c r="E36" s="355">
        <f>+取引基本表!E36/取引基本表!E$124</f>
        <v>0</v>
      </c>
      <c r="F36" s="355">
        <f>+取引基本表!F36/取引基本表!F$124</f>
        <v>2.5347899926491091E-5</v>
      </c>
      <c r="G36" s="355">
        <f>+取引基本表!G36/取引基本表!G$124</f>
        <v>0</v>
      </c>
      <c r="H36" s="355">
        <f>+取引基本表!H36/取引基本表!H$124</f>
        <v>1.7800381436745074E-4</v>
      </c>
      <c r="I36" s="356">
        <v>0</v>
      </c>
      <c r="J36" s="355">
        <f>+取引基本表!J36/取引基本表!J$124</f>
        <v>2.5706940874035988E-3</v>
      </c>
      <c r="K36" s="355">
        <f>+取引基本表!K36/取引基本表!K$124</f>
        <v>3.6903296756015698E-5</v>
      </c>
      <c r="L36" s="355">
        <f>+取引基本表!L36/取引基本表!L$124</f>
        <v>1.3894453102747165E-5</v>
      </c>
      <c r="M36" s="355">
        <f>+取引基本表!M36/取引基本表!M$124</f>
        <v>0</v>
      </c>
      <c r="N36" s="356">
        <v>0</v>
      </c>
      <c r="O36" s="355">
        <f>+取引基本表!O36/取引基本表!O$124</f>
        <v>1.3502068271367023E-4</v>
      </c>
      <c r="P36" s="355">
        <f>+取引基本表!P36/取引基本表!P$124</f>
        <v>2.6520746609372901E-3</v>
      </c>
      <c r="Q36" s="355">
        <f>+取引基本表!Q36/取引基本表!Q$124</f>
        <v>1.914425193835551E-4</v>
      </c>
      <c r="R36" s="355">
        <f>+取引基本表!R36/取引基本表!R$124</f>
        <v>1.1230523223383288E-3</v>
      </c>
      <c r="S36" s="355">
        <f>+取引基本表!S36/取引基本表!S$124</f>
        <v>5.0372250934405252E-5</v>
      </c>
      <c r="T36" s="355">
        <f>+取引基本表!T36/取引基本表!T$124</f>
        <v>1.476178174705687E-4</v>
      </c>
      <c r="U36" s="355">
        <f>+取引基本表!U36/取引基本表!U$124</f>
        <v>8.8084169317347692E-5</v>
      </c>
      <c r="V36" s="355">
        <f>+取引基本表!V36/取引基本表!V$124</f>
        <v>1.3716480351141897E-4</v>
      </c>
      <c r="W36" s="355">
        <f>+取引基本表!W36/取引基本表!W$124</f>
        <v>2.4701726650692884E-5</v>
      </c>
      <c r="X36" s="355">
        <f>+取引基本表!X36/取引基本表!X$124</f>
        <v>7.9644255658060665E-5</v>
      </c>
      <c r="Y36" s="355">
        <f>+取引基本表!Y36/取引基本表!Y$124</f>
        <v>9.7648621201468629E-6</v>
      </c>
      <c r="Z36" s="355">
        <f>+取引基本表!Z36/取引基本表!Z$124</f>
        <v>8.0707644628099176E-6</v>
      </c>
      <c r="AA36" s="355">
        <f>+取引基本表!AA36/取引基本表!AA$124</f>
        <v>8.1154339322523573E-5</v>
      </c>
      <c r="AB36" s="355">
        <f>+取引基本表!AB36/取引基本表!AB$124</f>
        <v>9.614506367206842E-6</v>
      </c>
      <c r="AC36" s="355">
        <f>+取引基本表!AC36/取引基本表!AC$124</f>
        <v>2.660475015720989E-4</v>
      </c>
      <c r="AD36" s="355">
        <f>+取引基本表!AD36/取引基本表!AD$124</f>
        <v>0</v>
      </c>
      <c r="AE36" s="355">
        <f>+取引基本表!AE36/取引基本表!AE$124</f>
        <v>3.222376180195276E-4</v>
      </c>
      <c r="AF36" s="355">
        <f>+取引基本表!AF36/取引基本表!AF$124</f>
        <v>1.0797864670013772E-4</v>
      </c>
      <c r="AG36" s="355">
        <f>+取引基本表!AG36/取引基本表!AG$124</f>
        <v>1.5434913774958956E-4</v>
      </c>
      <c r="AH36" s="355">
        <f>+取引基本表!AH36/取引基本表!AH$124</f>
        <v>0.14131926883895674</v>
      </c>
      <c r="AI36" s="355">
        <f>+取引基本表!AI36/取引基本表!AI$124</f>
        <v>0</v>
      </c>
      <c r="AJ36" s="355">
        <f>+取引基本表!AJ36/取引基本表!AJ$124</f>
        <v>1.0452324335624134E-4</v>
      </c>
      <c r="AK36" s="355">
        <f>+取引基本表!AK36/取引基本表!AK$124</f>
        <v>8.2588900679006212E-4</v>
      </c>
      <c r="AL36" s="355">
        <f>+取引基本表!AL36/取引基本表!AL$124</f>
        <v>1.5663853699606446E-4</v>
      </c>
      <c r="AM36" s="355">
        <f>+取引基本表!AM36/取引基本表!AM$124</f>
        <v>2.2745784447948981E-5</v>
      </c>
      <c r="AN36" s="355">
        <f>+取引基本表!AN36/取引基本表!AN$124</f>
        <v>5.8018760994405674E-5</v>
      </c>
      <c r="AO36" s="355">
        <f>+取引基本表!AO36/取引基本表!AO$124</f>
        <v>2.7290608941021388E-4</v>
      </c>
      <c r="AP36" s="355">
        <f>+取引基本表!AP36/取引基本表!AP$124</f>
        <v>1.6362097901444073E-5</v>
      </c>
      <c r="AQ36" s="355">
        <f>+取引基本表!AQ36/取引基本表!AQ$124</f>
        <v>2.9204754534038142E-5</v>
      </c>
      <c r="AR36" s="355">
        <f>+取引基本表!AR36/取引基本表!AR$124</f>
        <v>9.5495302301269256E-5</v>
      </c>
      <c r="AS36" s="355">
        <f>+取引基本表!AS36/取引基本表!AS$124</f>
        <v>4.0704726270994799E-4</v>
      </c>
      <c r="AT36" s="355">
        <f>+取引基本表!AT36/取引基本表!AT$124</f>
        <v>5.3973791704802404E-5</v>
      </c>
      <c r="AU36" s="355">
        <f>+取引基本表!AU36/取引基本表!AU$124</f>
        <v>2.4643819792067771E-5</v>
      </c>
      <c r="AV36" s="355">
        <f>+取引基本表!AV36/取引基本表!AV$124</f>
        <v>1.6683392188633555E-4</v>
      </c>
      <c r="AW36" s="355">
        <f>+取引基本表!AW36/取引基本表!AW$124</f>
        <v>6.6100450875537385E-4</v>
      </c>
      <c r="AX36" s="355">
        <f>+取引基本表!AX36/取引基本表!AX$124</f>
        <v>3.1751902497234791E-4</v>
      </c>
      <c r="AY36" s="355">
        <f>+取引基本表!AY36/取引基本表!AY$124</f>
        <v>2.1306281229166237E-4</v>
      </c>
      <c r="AZ36" s="355">
        <f>+取引基本表!AZ36/取引基本表!AZ$124</f>
        <v>6.055987605412034E-5</v>
      </c>
      <c r="BA36" s="355">
        <f>+取引基本表!BA36/取引基本表!BA$124</f>
        <v>2.0627771856843262E-5</v>
      </c>
      <c r="BB36" s="355">
        <f>+取引基本表!BB36/取引基本表!BB$124</f>
        <v>2.3497344800037595E-4</v>
      </c>
      <c r="BC36" s="355">
        <f>+取引基本表!BC36/取引基本表!BC$124</f>
        <v>5.2677047556838537E-5</v>
      </c>
      <c r="BD36" s="355">
        <f>+取引基本表!BD36/取引基本表!BD$124</f>
        <v>3.433767407896796E-4</v>
      </c>
      <c r="BE36" s="355">
        <f>+取引基本表!BE36/取引基本表!BE$124</f>
        <v>0</v>
      </c>
      <c r="BF36" s="355">
        <f>+取引基本表!BF36/取引基本表!BF$124</f>
        <v>9.8932762821067727E-5</v>
      </c>
      <c r="BG36" s="355">
        <f>+取引基本表!BG36/取引基本表!BG$124</f>
        <v>6.8935605527486635E-5</v>
      </c>
      <c r="BH36" s="355">
        <f>+取引基本表!BH36/取引基本表!BH$124</f>
        <v>1.1032439793493042E-4</v>
      </c>
      <c r="BI36" s="355">
        <f>+取引基本表!BI36/取引基本表!BI$124</f>
        <v>2.5676907473263919E-5</v>
      </c>
      <c r="BJ36" s="355">
        <f>+取引基本表!BJ36/取引基本表!BJ$124</f>
        <v>1.5665550931317002E-5</v>
      </c>
      <c r="BK36" s="355">
        <f>+取引基本表!BK36/取引基本表!BK$124</f>
        <v>9.2780635650443796E-5</v>
      </c>
      <c r="BL36" s="355">
        <f>+取引基本表!BL36/取引基本表!BL$124</f>
        <v>1.7627678707910666E-3</v>
      </c>
      <c r="BM36" s="355">
        <f>+取引基本表!BM36/取引基本表!BM$124</f>
        <v>7.6812500685825898E-5</v>
      </c>
      <c r="BN36" s="355">
        <f>+取引基本表!BN36/取引基本表!BN$124</f>
        <v>3.869160469561315E-6</v>
      </c>
      <c r="BO36" s="355">
        <f>+取引基本表!BO36/取引基本表!BO$124</f>
        <v>3.7355318183261455E-6</v>
      </c>
      <c r="BP36" s="355">
        <f>+取引基本表!BP36/取引基本表!BP$124</f>
        <v>1.6564091993286021E-5</v>
      </c>
      <c r="BQ36" s="355">
        <f>+取引基本表!BQ36/取引基本表!BQ$124</f>
        <v>1.0174872135773494E-5</v>
      </c>
      <c r="BR36" s="355">
        <f>+取引基本表!BR36/取引基本表!BR$124</f>
        <v>6.2702057379906745E-5</v>
      </c>
      <c r="BS36" s="355">
        <f>+取引基本表!BS36/取引基本表!BS$124</f>
        <v>5.187236545118908E-5</v>
      </c>
      <c r="BT36" s="355">
        <f>+取引基本表!BT36/取引基本表!BT$124</f>
        <v>3.5886265171969109E-3</v>
      </c>
      <c r="BU36" s="355">
        <f>+取引基本表!BU36/取引基本表!BU$124</f>
        <v>1.5353436098998957E-4</v>
      </c>
      <c r="BV36" s="355">
        <f>+取引基本表!BV36/取引基本表!BV$124</f>
        <v>1.7030236410645446E-4</v>
      </c>
      <c r="BW36" s="355">
        <f>+取引基本表!BW36/取引基本表!BW$124</f>
        <v>6.7793322748382673E-5</v>
      </c>
      <c r="BX36" s="355">
        <f>+取引基本表!BX36/取引基本表!BX$124</f>
        <v>1.1803159260184231E-4</v>
      </c>
      <c r="BY36" s="355">
        <f>+取引基本表!BY36/取引基本表!BY$124</f>
        <v>1.1617817992429717E-4</v>
      </c>
      <c r="BZ36" s="355">
        <f>+取引基本表!BZ36/取引基本表!BZ$124</f>
        <v>0</v>
      </c>
      <c r="CA36" s="355">
        <f>+取引基本表!CA36/取引基本表!CA$124</f>
        <v>0</v>
      </c>
      <c r="CB36" s="355">
        <f>+取引基本表!CB36/取引基本表!CB$124</f>
        <v>0</v>
      </c>
      <c r="CC36" s="355">
        <f>+取引基本表!CC36/取引基本表!CC$124</f>
        <v>2.2149913752548221E-4</v>
      </c>
      <c r="CD36" s="355">
        <f>+取引基本表!CD36/取引基本表!CD$124</f>
        <v>3.5248313688629216E-5</v>
      </c>
      <c r="CE36" s="355">
        <f>+取引基本表!CE36/取引基本表!CE$124</f>
        <v>0</v>
      </c>
      <c r="CF36" s="355">
        <f>+取引基本表!CF36/取引基本表!CF$124</f>
        <v>1.002946657279086E-5</v>
      </c>
      <c r="CG36" s="355">
        <f>+取引基本表!CG36/取引基本表!CG$124</f>
        <v>0</v>
      </c>
      <c r="CH36" s="355">
        <f>+取引基本表!CH36/取引基本表!CH$124</f>
        <v>2.1065344699257096E-5</v>
      </c>
      <c r="CI36" s="355">
        <f>+取引基本表!CI36/取引基本表!CI$124</f>
        <v>4.1572522225709692E-5</v>
      </c>
      <c r="CJ36" s="355">
        <f>+取引基本表!CJ36/取引基本表!CJ$124</f>
        <v>5.914028698602422E-4</v>
      </c>
      <c r="CK36" s="355">
        <f>+取引基本表!CK36/取引基本表!CK$124</f>
        <v>3.1712541639479378E-3</v>
      </c>
      <c r="CL36" s="355">
        <f>+取引基本表!CL36/取引基本表!CL$124</f>
        <v>2.1374372127818745E-4</v>
      </c>
      <c r="CM36" s="355">
        <f>+取引基本表!CM36/取引基本表!CM$124</f>
        <v>4.2026297955945934E-6</v>
      </c>
      <c r="CN36" s="355">
        <f>+取引基本表!CN36/取引基本表!CN$124</f>
        <v>1.6773082557112347E-3</v>
      </c>
      <c r="CO36" s="355">
        <f>+取引基本表!CO36/取引基本表!CO$124</f>
        <v>3.3893422134099325E-5</v>
      </c>
      <c r="CP36" s="355">
        <f>+取引基本表!CP36/取引基本表!CP$124</f>
        <v>2.8896659692451756E-4</v>
      </c>
      <c r="CQ36" s="355">
        <f>+取引基本表!CQ36/取引基本表!CQ$124</f>
        <v>6.5564982823415491E-5</v>
      </c>
      <c r="CR36" s="355">
        <f>+取引基本表!CR36/取引基本表!CR$124</f>
        <v>2.6003858455887513E-4</v>
      </c>
      <c r="CS36" s="355">
        <f>+取引基本表!CS36/取引基本表!CS$124</f>
        <v>3.1614965389719302E-5</v>
      </c>
      <c r="CT36" s="355">
        <f>+取引基本表!CT36/取引基本表!CT$124</f>
        <v>2.2609088853719196E-4</v>
      </c>
      <c r="CU36" s="355">
        <f>+取引基本表!CU36/取引基本表!CU$124</f>
        <v>6.8137753890562514E-5</v>
      </c>
      <c r="CV36" s="355">
        <f>+取引基本表!CV36/取引基本表!CV$124</f>
        <v>4.9149184871453513E-5</v>
      </c>
      <c r="CW36" s="355">
        <f>+取引基本表!CW36/取引基本表!CW$124</f>
        <v>1.4314149802156281E-3</v>
      </c>
      <c r="CX36" s="355">
        <f>+取引基本表!CX36/取引基本表!CX$124</f>
        <v>6.6095006241229332E-4</v>
      </c>
      <c r="CY36" s="355">
        <f>+取引基本表!CY36/取引基本表!CY$124</f>
        <v>2.9399737540524867E-5</v>
      </c>
      <c r="CZ36" s="355">
        <f>+取引基本表!CZ36/取引基本表!CZ$124</f>
        <v>1.0499018341785043E-5</v>
      </c>
      <c r="DA36" s="355">
        <f>+取引基本表!DA36/取引基本表!DA$124</f>
        <v>9.7437544240246859E-5</v>
      </c>
      <c r="DB36" s="355">
        <f>+取引基本表!DB36/取引基本表!DB$124</f>
        <v>4.5991954474097329E-4</v>
      </c>
      <c r="DC36" s="355">
        <f>+取引基本表!DC36/取引基本表!DC$124</f>
        <v>1.4048349984324999E-5</v>
      </c>
      <c r="DD36" s="355">
        <f>+取引基本表!DD36/取引基本表!DD$124</f>
        <v>3.3374866500534E-4</v>
      </c>
      <c r="DE36" s="355">
        <f>+取引基本表!DE36/取引基本表!DE$124</f>
        <v>2.1242457797563896E-4</v>
      </c>
      <c r="DF36" s="355">
        <f>+取引基本表!DF36/取引基本表!DF$124</f>
        <v>1.3003047510358253E-3</v>
      </c>
      <c r="DG36" s="355">
        <f>+取引基本表!DG36/取引基本表!DG$124</f>
        <v>0</v>
      </c>
      <c r="DH36" s="357">
        <f>+取引基本表!DH36/取引基本表!DH$124</f>
        <v>1.0861944324361634E-3</v>
      </c>
    </row>
    <row r="37" spans="1:112">
      <c r="A37" s="224">
        <v>32</v>
      </c>
      <c r="B37" s="263" t="s">
        <v>489</v>
      </c>
      <c r="C37" s="264" t="s">
        <v>171</v>
      </c>
      <c r="D37" s="354">
        <f>+取引基本表!D37/取引基本表!D$124</f>
        <v>0</v>
      </c>
      <c r="E37" s="355">
        <f>+取引基本表!E37/取引基本表!E$124</f>
        <v>0</v>
      </c>
      <c r="F37" s="355">
        <f>+取引基本表!F37/取引基本表!F$124</f>
        <v>0</v>
      </c>
      <c r="G37" s="355">
        <f>+取引基本表!G37/取引基本表!G$124</f>
        <v>3.6010082823190496E-4</v>
      </c>
      <c r="H37" s="355">
        <f>+取引基本表!H37/取引基本表!H$124</f>
        <v>0</v>
      </c>
      <c r="I37" s="356">
        <v>0</v>
      </c>
      <c r="J37" s="355">
        <f>+取引基本表!J37/取引基本表!J$124</f>
        <v>0</v>
      </c>
      <c r="K37" s="355">
        <f>+取引基本表!K37/取引基本表!K$124</f>
        <v>7.8665527584906802E-4</v>
      </c>
      <c r="L37" s="355">
        <f>+取引基本表!L37/取引基本表!L$124</f>
        <v>1.1594921114242509E-2</v>
      </c>
      <c r="M37" s="355">
        <f>+取引基本表!M37/取引基本表!M$124</f>
        <v>0</v>
      </c>
      <c r="N37" s="356">
        <v>0</v>
      </c>
      <c r="O37" s="355">
        <f>+取引基本表!O37/取引基本表!O$124</f>
        <v>3.8051283310216154E-4</v>
      </c>
      <c r="P37" s="355">
        <f>+取引基本表!P37/取引基本表!P$124</f>
        <v>1.3008594064724049E-3</v>
      </c>
      <c r="Q37" s="355">
        <f>+取引基本表!Q37/取引基本表!Q$124</f>
        <v>7.3631738224444262E-5</v>
      </c>
      <c r="R37" s="355">
        <f>+取引基本表!R37/取引基本表!R$124</f>
        <v>1.2494886765088692E-2</v>
      </c>
      <c r="S37" s="355">
        <f>+取引基本表!S37/取引基本表!S$124</f>
        <v>1.5111675280321576E-5</v>
      </c>
      <c r="T37" s="355">
        <f>+取引基本表!T37/取引基本表!T$124</f>
        <v>0</v>
      </c>
      <c r="U37" s="355">
        <f>+取引基本表!U37/取引基本表!U$124</f>
        <v>6.5247532827664957E-6</v>
      </c>
      <c r="V37" s="355">
        <f>+取引基本表!V37/取引基本表!V$124</f>
        <v>6.8582401755709486E-5</v>
      </c>
      <c r="W37" s="355">
        <f>+取引基本表!W37/取引基本表!W$124</f>
        <v>1.4327001457401871E-3</v>
      </c>
      <c r="X37" s="355">
        <f>+取引基本表!X37/取引基本表!X$124</f>
        <v>0</v>
      </c>
      <c r="Y37" s="355">
        <f>+取引基本表!Y37/取引基本表!Y$124</f>
        <v>8.1536598703226308E-4</v>
      </c>
      <c r="Z37" s="355">
        <f>+取引基本表!Z37/取引基本表!Z$124</f>
        <v>6.4566115702479341E-5</v>
      </c>
      <c r="AA37" s="355">
        <f>+取引基本表!AA37/取引基本表!AA$124</f>
        <v>0</v>
      </c>
      <c r="AB37" s="355">
        <f>+取引基本表!AB37/取引基本表!AB$124</f>
        <v>9.8212182541017896E-3</v>
      </c>
      <c r="AC37" s="355">
        <f>+取引基本表!AC37/取引基本表!AC$124</f>
        <v>6.1056557936546331E-3</v>
      </c>
      <c r="AD37" s="355">
        <f>+取引基本表!AD37/取引基本表!AD$124</f>
        <v>0</v>
      </c>
      <c r="AE37" s="355">
        <f>+取引基本表!AE37/取引基本表!AE$124</f>
        <v>0</v>
      </c>
      <c r="AF37" s="355">
        <f>+取引基本表!AF37/取引基本表!AF$124</f>
        <v>3.4420806022282613E-3</v>
      </c>
      <c r="AG37" s="355">
        <f>+取引基本表!AG37/取引基本表!AG$124</f>
        <v>6.4312140728995651E-4</v>
      </c>
      <c r="AH37" s="355">
        <f>+取引基本表!AH37/取引基本表!AH$124</f>
        <v>0</v>
      </c>
      <c r="AI37" s="355">
        <f>+取引基本表!AI37/取引基本表!AI$124</f>
        <v>4.5119412989028822E-2</v>
      </c>
      <c r="AJ37" s="355">
        <f>+取引基本表!AJ37/取引基本表!AJ$124</f>
        <v>3.4841081118747116E-5</v>
      </c>
      <c r="AK37" s="355">
        <f>+取引基本表!AK37/取引基本表!AK$124</f>
        <v>0</v>
      </c>
      <c r="AL37" s="355">
        <f>+取引基本表!AL37/取引基本表!AL$124</f>
        <v>2.5111115462181583E-3</v>
      </c>
      <c r="AM37" s="355">
        <f>+取引基本表!AM37/取引基本表!AM$124</f>
        <v>0</v>
      </c>
      <c r="AN37" s="355">
        <f>+取引基本表!AN37/取引基本表!AN$124</f>
        <v>0</v>
      </c>
      <c r="AO37" s="355">
        <f>+取引基本表!AO37/取引基本表!AO$124</f>
        <v>0</v>
      </c>
      <c r="AP37" s="355">
        <f>+取引基本表!AP37/取引基本表!AP$124</f>
        <v>0</v>
      </c>
      <c r="AQ37" s="355">
        <f>+取引基本表!AQ37/取引基本表!AQ$124</f>
        <v>0</v>
      </c>
      <c r="AR37" s="355">
        <f>+取引基本表!AR37/取引基本表!AR$124</f>
        <v>1.9266596078326253E-4</v>
      </c>
      <c r="AS37" s="355">
        <f>+取引基本表!AS37/取引基本表!AS$124</f>
        <v>3.2070390395329236E-4</v>
      </c>
      <c r="AT37" s="355">
        <f>+取引基本表!AT37/取引基本表!AT$124</f>
        <v>1.0840693482836907E-3</v>
      </c>
      <c r="AU37" s="355">
        <f>+取引基本表!AU37/取引基本表!AU$124</f>
        <v>8.4097035040431268E-4</v>
      </c>
      <c r="AV37" s="355">
        <f>+取引基本表!AV37/取引基本表!AV$124</f>
        <v>5.2072405922098667E-5</v>
      </c>
      <c r="AW37" s="355">
        <f>+取引基本表!AW37/取引基本表!AW$124</f>
        <v>5.1127188843451818E-3</v>
      </c>
      <c r="AX37" s="355">
        <f>+取引基本表!AX37/取引基本表!AX$124</f>
        <v>3.1542549293956321E-3</v>
      </c>
      <c r="AY37" s="355">
        <f>+取引基本表!AY37/取引基本表!AY$124</f>
        <v>7.9039430366261848E-3</v>
      </c>
      <c r="AZ37" s="355">
        <f>+取引基本表!AZ37/取引基本表!AZ$124</f>
        <v>1.9177294083804776E-4</v>
      </c>
      <c r="BA37" s="355">
        <f>+取引基本表!BA37/取引基本表!BA$124</f>
        <v>2.1934197407776669E-3</v>
      </c>
      <c r="BB37" s="355">
        <f>+取引基本表!BB37/取引基本表!BB$124</f>
        <v>7.3625013706784463E-4</v>
      </c>
      <c r="BC37" s="355">
        <f>+取引基本表!BC37/取引基本表!BC$124</f>
        <v>5.9525063739227545E-3</v>
      </c>
      <c r="BD37" s="355">
        <f>+取引基本表!BD37/取引基本表!BD$124</f>
        <v>1.2996157657735974E-3</v>
      </c>
      <c r="BE37" s="355">
        <f>+取引基本表!BE37/取引基本表!BE$124</f>
        <v>1.6521415885341375E-4</v>
      </c>
      <c r="BF37" s="355">
        <f>+取引基本表!BF37/取引基本表!BF$124</f>
        <v>1.1015972884812774E-2</v>
      </c>
      <c r="BG37" s="355">
        <f>+取引基本表!BG37/取引基本表!BG$124</f>
        <v>3.7167780646903213E-3</v>
      </c>
      <c r="BH37" s="355">
        <f>+取引基本表!BH37/取引基本表!BH$124</f>
        <v>2.182034127954293E-5</v>
      </c>
      <c r="BI37" s="355">
        <f>+取引基本表!BI37/取引基本表!BI$124</f>
        <v>3.8515361209895882E-4</v>
      </c>
      <c r="BJ37" s="355">
        <f>+取引基本表!BJ37/取引基本表!BJ$124</f>
        <v>1.1185203364960339E-2</v>
      </c>
      <c r="BK37" s="355">
        <f>+取引基本表!BK37/取引基本表!BK$124</f>
        <v>2.4947682030452664E-3</v>
      </c>
      <c r="BL37" s="355">
        <f>+取引基本表!BL37/取引基本表!BL$124</f>
        <v>1.1906813975952203E-2</v>
      </c>
      <c r="BM37" s="355">
        <f>+取引基本表!BM37/取引基本表!BM$124</f>
        <v>2.194642876737883E-5</v>
      </c>
      <c r="BN37" s="355">
        <f>+取引基本表!BN37/取引基本表!BN$124</f>
        <v>3.7134267606614719E-3</v>
      </c>
      <c r="BO37" s="355">
        <f>+取引基本表!BO37/取引基本表!BO$124</f>
        <v>3.7598127751452656E-3</v>
      </c>
      <c r="BP37" s="355">
        <f>+取引基本表!BP37/取引基本表!BP$124</f>
        <v>1.9913719485261639E-3</v>
      </c>
      <c r="BQ37" s="355">
        <f>+取引基本表!BQ37/取引基本表!BQ$124</f>
        <v>4.9178548656238554E-5</v>
      </c>
      <c r="BR37" s="355">
        <f>+取引基本表!BR37/取引基本表!BR$124</f>
        <v>7.5242468855888096E-5</v>
      </c>
      <c r="BS37" s="355">
        <f>+取引基本表!BS37/取引基本表!BS$124</f>
        <v>0</v>
      </c>
      <c r="BT37" s="355">
        <f>+取引基本表!BT37/取引基本表!BT$124</f>
        <v>0</v>
      </c>
      <c r="BU37" s="355">
        <f>+取引基本表!BU37/取引基本表!BU$124</f>
        <v>0</v>
      </c>
      <c r="BV37" s="355">
        <f>+取引基本表!BV37/取引基本表!BV$124</f>
        <v>9.5988605223637974E-5</v>
      </c>
      <c r="BW37" s="355">
        <f>+取引基本表!BW37/取引基本表!BW$124</f>
        <v>1.884424564531315E-5</v>
      </c>
      <c r="BX37" s="355">
        <f>+取引基本表!BX37/取引基本表!BX$124</f>
        <v>1.4069991171080539E-4</v>
      </c>
      <c r="BY37" s="355">
        <f>+取引基本表!BY37/取引基本表!BY$124</f>
        <v>4.5337826311920841E-6</v>
      </c>
      <c r="BZ37" s="355">
        <f>+取引基本表!BZ37/取引基本表!BZ$124</f>
        <v>0</v>
      </c>
      <c r="CA37" s="355">
        <f>+取引基本表!CA37/取引基本表!CA$124</f>
        <v>0</v>
      </c>
      <c r="CB37" s="355">
        <f>+取引基本表!CB37/取引基本表!CB$124</f>
        <v>0</v>
      </c>
      <c r="CC37" s="355">
        <f>+取引基本表!CC37/取引基本表!CC$124</f>
        <v>1.9601693586325857E-6</v>
      </c>
      <c r="CD37" s="355">
        <f>+取引基本表!CD37/取引基本表!CD$124</f>
        <v>2.029448363890773E-5</v>
      </c>
      <c r="CE37" s="355">
        <f>+取引基本表!CE37/取引基本表!CE$124</f>
        <v>0</v>
      </c>
      <c r="CF37" s="355">
        <f>+取引基本表!CF37/取引基本表!CF$124</f>
        <v>3.0088399718372578E-5</v>
      </c>
      <c r="CG37" s="355">
        <f>+取引基本表!CG37/取引基本表!CG$124</f>
        <v>4.4140041638772611E-5</v>
      </c>
      <c r="CH37" s="355">
        <f>+取引基本表!CH37/取引基本表!CH$124</f>
        <v>0</v>
      </c>
      <c r="CI37" s="355">
        <f>+取引基本表!CI37/取引基本表!CI$124</f>
        <v>0</v>
      </c>
      <c r="CJ37" s="355">
        <f>+取引基本表!CJ37/取引基本表!CJ$124</f>
        <v>0</v>
      </c>
      <c r="CK37" s="355">
        <f>+取引基本表!CK37/取引基本表!CK$124</f>
        <v>0</v>
      </c>
      <c r="CL37" s="355">
        <f>+取引基本表!CL37/取引基本表!CL$124</f>
        <v>0</v>
      </c>
      <c r="CM37" s="355">
        <f>+取引基本表!CM37/取引基本表!CM$124</f>
        <v>0</v>
      </c>
      <c r="CN37" s="355">
        <f>+取引基本表!CN37/取引基本表!CN$124</f>
        <v>0</v>
      </c>
      <c r="CO37" s="355">
        <f>+取引基本表!CO37/取引基本表!CO$124</f>
        <v>8.4733555335248314E-6</v>
      </c>
      <c r="CP37" s="355">
        <f>+取引基本表!CP37/取引基本表!CP$124</f>
        <v>9.3639808623641126E-5</v>
      </c>
      <c r="CQ37" s="355">
        <f>+取引基本表!CQ37/取引基本表!CQ$124</f>
        <v>3.4511677771885738E-4</v>
      </c>
      <c r="CR37" s="355">
        <f>+取引基本表!CR37/取引基本表!CR$124</f>
        <v>1.3586033175980972E-3</v>
      </c>
      <c r="CS37" s="355">
        <f>+取引基本表!CS37/取引基本表!CS$124</f>
        <v>3.3357841686844852E-4</v>
      </c>
      <c r="CT37" s="355">
        <f>+取引基本表!CT37/取引基本表!CT$124</f>
        <v>4.0401458777732996E-3</v>
      </c>
      <c r="CU37" s="355">
        <f>+取引基本表!CU37/取引基本表!CU$124</f>
        <v>2.642918938785455E-4</v>
      </c>
      <c r="CV37" s="355">
        <f>+取引基本表!CV37/取引基本表!CV$124</f>
        <v>2.5643052976410529E-4</v>
      </c>
      <c r="CW37" s="355">
        <f>+取引基本表!CW37/取引基本表!CW$124</f>
        <v>2.5061811101418404E-4</v>
      </c>
      <c r="CX37" s="355">
        <f>+取引基本表!CX37/取引基本表!CX$124</f>
        <v>0</v>
      </c>
      <c r="CY37" s="355">
        <f>+取引基本表!CY37/取引基本表!CY$124</f>
        <v>2.9399737540524867E-5</v>
      </c>
      <c r="CZ37" s="355">
        <f>+取引基本表!CZ37/取引基本表!CZ$124</f>
        <v>3.3176897960040738E-3</v>
      </c>
      <c r="DA37" s="355">
        <f>+取引基本表!DA37/取引基本表!DA$124</f>
        <v>7.9618226811096664E-6</v>
      </c>
      <c r="DB37" s="355">
        <f>+取引基本表!DB37/取引基本表!DB$124</f>
        <v>7.6040031397174254E-4</v>
      </c>
      <c r="DC37" s="355">
        <f>+取引基本表!DC37/取引基本表!DC$124</f>
        <v>4.3623823635535524E-4</v>
      </c>
      <c r="DD37" s="355">
        <f>+取引基本表!DD37/取引基本表!DD$124</f>
        <v>8.2324670701317191E-5</v>
      </c>
      <c r="DE37" s="355">
        <f>+取引基本表!DE37/取引基本表!DE$124</f>
        <v>5.175024293236311E-4</v>
      </c>
      <c r="DF37" s="355">
        <f>+取引基本表!DF37/取引基本表!DF$124</f>
        <v>6.8171317044596666E-5</v>
      </c>
      <c r="DG37" s="355">
        <f>+取引基本表!DG37/取引基本表!DG$124</f>
        <v>0</v>
      </c>
      <c r="DH37" s="357">
        <f>+取引基本表!DH37/取引基本表!DH$124</f>
        <v>1.2859960838876316E-3</v>
      </c>
    </row>
    <row r="38" spans="1:112">
      <c r="A38" s="224">
        <v>33</v>
      </c>
      <c r="B38" s="263" t="s">
        <v>490</v>
      </c>
      <c r="C38" s="264" t="s">
        <v>176</v>
      </c>
      <c r="D38" s="354">
        <f>+取引基本表!D38/取引基本表!D$124</f>
        <v>0</v>
      </c>
      <c r="E38" s="355">
        <f>+取引基本表!E38/取引基本表!E$124</f>
        <v>0</v>
      </c>
      <c r="F38" s="355">
        <f>+取引基本表!F38/取引基本表!F$124</f>
        <v>0</v>
      </c>
      <c r="G38" s="355">
        <f>+取引基本表!G38/取引基本表!G$124</f>
        <v>0</v>
      </c>
      <c r="H38" s="355">
        <f>+取引基本表!H38/取引基本表!H$124</f>
        <v>0</v>
      </c>
      <c r="I38" s="356">
        <v>0</v>
      </c>
      <c r="J38" s="355">
        <f>+取引基本表!J38/取引基本表!J$124</f>
        <v>6.426735218508997E-5</v>
      </c>
      <c r="K38" s="355">
        <f>+取引基本表!K38/取引基本表!K$124</f>
        <v>0</v>
      </c>
      <c r="L38" s="355">
        <f>+取引基本表!L38/取引基本表!L$124</f>
        <v>0</v>
      </c>
      <c r="M38" s="355">
        <f>+取引基本表!M38/取引基本表!M$124</f>
        <v>0</v>
      </c>
      <c r="N38" s="356">
        <v>0</v>
      </c>
      <c r="O38" s="355">
        <f>+取引基本表!O38/取引基本表!O$124</f>
        <v>0</v>
      </c>
      <c r="P38" s="355">
        <f>+取引基本表!P38/取引基本表!P$124</f>
        <v>0</v>
      </c>
      <c r="Q38" s="355">
        <f>+取引基本表!Q38/取引基本表!Q$124</f>
        <v>7.3631738224444265E-6</v>
      </c>
      <c r="R38" s="355">
        <f>+取引基本表!R38/取引基本表!R$124</f>
        <v>0</v>
      </c>
      <c r="S38" s="355">
        <f>+取引基本表!S38/取引基本表!S$124</f>
        <v>0</v>
      </c>
      <c r="T38" s="355">
        <f>+取引基本表!T38/取引基本表!T$124</f>
        <v>0</v>
      </c>
      <c r="U38" s="355">
        <f>+取引基本表!U38/取引基本表!U$124</f>
        <v>0</v>
      </c>
      <c r="V38" s="355">
        <f>+取引基本表!V38/取引基本表!V$124</f>
        <v>0</v>
      </c>
      <c r="W38" s="355">
        <f>+取引基本表!W38/取引基本表!W$124</f>
        <v>0</v>
      </c>
      <c r="X38" s="355">
        <f>+取引基本表!X38/取引基本表!X$124</f>
        <v>0</v>
      </c>
      <c r="Y38" s="355">
        <f>+取引基本表!Y38/取引基本表!Y$124</f>
        <v>0</v>
      </c>
      <c r="Z38" s="355">
        <f>+取引基本表!Z38/取引基本表!Z$124</f>
        <v>0</v>
      </c>
      <c r="AA38" s="355">
        <f>+取引基本表!AA38/取引基本表!AA$124</f>
        <v>0</v>
      </c>
      <c r="AB38" s="355">
        <f>+取引基本表!AB38/取引基本表!AB$124</f>
        <v>0</v>
      </c>
      <c r="AC38" s="355">
        <f>+取引基本表!AC38/取引基本表!AC$124</f>
        <v>4.2997576011652345E-5</v>
      </c>
      <c r="AD38" s="355">
        <f>+取引基本表!AD38/取引基本表!AD$124</f>
        <v>1.1228410573569668E-6</v>
      </c>
      <c r="AE38" s="355">
        <f>+取引基本表!AE38/取引基本表!AE$124</f>
        <v>8.05594045048819E-5</v>
      </c>
      <c r="AF38" s="355">
        <f>+取引基本表!AF38/取引基本表!AF$124</f>
        <v>0</v>
      </c>
      <c r="AG38" s="355">
        <f>+取引基本表!AG38/取引基本表!AG$124</f>
        <v>0</v>
      </c>
      <c r="AH38" s="355">
        <f>+取引基本表!AH38/取引基本表!AH$124</f>
        <v>0</v>
      </c>
      <c r="AI38" s="355">
        <f>+取引基本表!AI38/取引基本表!AI$124</f>
        <v>0</v>
      </c>
      <c r="AJ38" s="355">
        <f>+取引基本表!AJ38/取引基本表!AJ$124</f>
        <v>0.11737089201877934</v>
      </c>
      <c r="AK38" s="355">
        <f>+取引基本表!AK38/取引基本表!AK$124</f>
        <v>0</v>
      </c>
      <c r="AL38" s="355">
        <f>+取引基本表!AL38/取引基本表!AL$124</f>
        <v>6.8529359935778195E-4</v>
      </c>
      <c r="AM38" s="355">
        <f>+取引基本表!AM38/取引基本表!AM$124</f>
        <v>0</v>
      </c>
      <c r="AN38" s="355">
        <f>+取引基本表!AN38/取引基本表!AN$124</f>
        <v>0</v>
      </c>
      <c r="AO38" s="355">
        <f>+取引基本表!AO38/取引基本表!AO$124</f>
        <v>1.0298342996611845E-5</v>
      </c>
      <c r="AP38" s="355">
        <f>+取引基本表!AP38/取引基本表!AP$124</f>
        <v>0</v>
      </c>
      <c r="AQ38" s="355">
        <f>+取引基本表!AQ38/取引基本表!AQ$124</f>
        <v>0</v>
      </c>
      <c r="AR38" s="355">
        <f>+取引基本表!AR38/取引基本表!AR$124</f>
        <v>0</v>
      </c>
      <c r="AS38" s="355">
        <f>+取引基本表!AS38/取引基本表!AS$124</f>
        <v>4.1115885122216969E-6</v>
      </c>
      <c r="AT38" s="355">
        <f>+取引基本表!AT38/取引基本表!AT$124</f>
        <v>4.708352042333827E-5</v>
      </c>
      <c r="AU38" s="355">
        <f>+取引基本表!AU38/取引基本表!AU$124</f>
        <v>8.2146065973559243E-6</v>
      </c>
      <c r="AV38" s="355">
        <f>+取引基本表!AV38/取引基本表!AV$124</f>
        <v>0</v>
      </c>
      <c r="AW38" s="355">
        <f>+取引基本表!AW38/取引基本表!AW$124</f>
        <v>0</v>
      </c>
      <c r="AX38" s="355">
        <f>+取引基本表!AX38/取引基本表!AX$124</f>
        <v>0</v>
      </c>
      <c r="AY38" s="355">
        <f>+取引基本表!AY38/取引基本表!AY$124</f>
        <v>0</v>
      </c>
      <c r="AZ38" s="355">
        <f>+取引基本表!AZ38/取引基本表!AZ$124</f>
        <v>0</v>
      </c>
      <c r="BA38" s="355">
        <f>+取引基本表!BA38/取引基本表!BA$124</f>
        <v>0</v>
      </c>
      <c r="BB38" s="355">
        <f>+取引基本表!BB38/取引基本表!BB$124</f>
        <v>0</v>
      </c>
      <c r="BC38" s="355">
        <f>+取引基本表!BC38/取引基本表!BC$124</f>
        <v>0</v>
      </c>
      <c r="BD38" s="355">
        <f>+取引基本表!BD38/取引基本表!BD$124</f>
        <v>0</v>
      </c>
      <c r="BE38" s="355">
        <f>+取引基本表!BE38/取引基本表!BE$124</f>
        <v>0</v>
      </c>
      <c r="BF38" s="355">
        <f>+取引基本表!BF38/取引基本表!BF$124</f>
        <v>0</v>
      </c>
      <c r="BG38" s="355">
        <f>+取引基本表!BG38/取引基本表!BG$124</f>
        <v>0</v>
      </c>
      <c r="BH38" s="355">
        <f>+取引基本表!BH38/取引基本表!BH$124</f>
        <v>0</v>
      </c>
      <c r="BI38" s="355">
        <f>+取引基本表!BI38/取引基本表!BI$124</f>
        <v>0</v>
      </c>
      <c r="BJ38" s="355">
        <f>+取引基本表!BJ38/取引基本表!BJ$124</f>
        <v>0</v>
      </c>
      <c r="BK38" s="355">
        <f>+取引基本表!BK38/取引基本表!BK$124</f>
        <v>2.0617919033431956E-6</v>
      </c>
      <c r="BL38" s="355">
        <f>+取引基本表!BL38/取引基本表!BL$124</f>
        <v>6.5046784900039348E-4</v>
      </c>
      <c r="BM38" s="355">
        <f>+取引基本表!BM38/取引基本表!BM$124</f>
        <v>0</v>
      </c>
      <c r="BN38" s="355">
        <f>+取引基本表!BN38/取引基本表!BN$124</f>
        <v>2.6053959311908501E-2</v>
      </c>
      <c r="BO38" s="355">
        <f>+取引基本表!BO38/取引基本表!BO$124</f>
        <v>3.5076643774082504E-2</v>
      </c>
      <c r="BP38" s="355">
        <f>+取引基本表!BP38/取引基本表!BP$124</f>
        <v>3.585205689213463E-2</v>
      </c>
      <c r="BQ38" s="355">
        <f>+取引基本表!BQ38/取引基本表!BQ$124</f>
        <v>5.899221283119209E-2</v>
      </c>
      <c r="BR38" s="355">
        <f>+取引基本表!BR38/取引基本表!BR$124</f>
        <v>3.8990647361121213E-2</v>
      </c>
      <c r="BS38" s="355">
        <f>+取引基本表!BS38/取引基本表!BS$124</f>
        <v>0</v>
      </c>
      <c r="BT38" s="355">
        <f>+取引基本表!BT38/取引基本表!BT$124</f>
        <v>7.2448718382171822E-6</v>
      </c>
      <c r="BU38" s="355">
        <f>+取引基本表!BU38/取引基本表!BU$124</f>
        <v>0</v>
      </c>
      <c r="BV38" s="355">
        <f>+取引基本表!BV38/取引基本表!BV$124</f>
        <v>1.6410955086621976E-4</v>
      </c>
      <c r="BW38" s="355">
        <f>+取引基本表!BW38/取引基本表!BW$124</f>
        <v>0</v>
      </c>
      <c r="BX38" s="355">
        <f>+取引基本表!BX38/取引基本表!BX$124</f>
        <v>0</v>
      </c>
      <c r="BY38" s="355">
        <f>+取引基本表!BY38/取引基本表!BY$124</f>
        <v>0</v>
      </c>
      <c r="BZ38" s="355">
        <f>+取引基本表!BZ38/取引基本表!BZ$124</f>
        <v>0</v>
      </c>
      <c r="CA38" s="355">
        <f>+取引基本表!CA38/取引基本表!CA$124</f>
        <v>3.4650076050942781E-5</v>
      </c>
      <c r="CB38" s="355">
        <f>+取引基本表!CB38/取引基本表!CB$124</f>
        <v>1.0160391880026623E-4</v>
      </c>
      <c r="CC38" s="355">
        <f>+取引基本表!CC38/取引基本表!CC$124</f>
        <v>0</v>
      </c>
      <c r="CD38" s="355">
        <f>+取引基本表!CD38/取引基本表!CD$124</f>
        <v>0</v>
      </c>
      <c r="CE38" s="355">
        <f>+取引基本表!CE38/取引基本表!CE$124</f>
        <v>0</v>
      </c>
      <c r="CF38" s="355">
        <f>+取引基本表!CF38/取引基本表!CF$124</f>
        <v>0</v>
      </c>
      <c r="CG38" s="355">
        <f>+取引基本表!CG38/取引基本表!CG$124</f>
        <v>0</v>
      </c>
      <c r="CH38" s="355">
        <f>+取引基本表!CH38/取引基本表!CH$124</f>
        <v>0</v>
      </c>
      <c r="CI38" s="355">
        <f>+取引基本表!CI38/取引基本表!CI$124</f>
        <v>0</v>
      </c>
      <c r="CJ38" s="355">
        <f>+取引基本表!CJ38/取引基本表!CJ$124</f>
        <v>0</v>
      </c>
      <c r="CK38" s="355">
        <f>+取引基本表!CK38/取引基本表!CK$124</f>
        <v>0</v>
      </c>
      <c r="CL38" s="355">
        <f>+取引基本表!CL38/取引基本表!CL$124</f>
        <v>0</v>
      </c>
      <c r="CM38" s="355">
        <f>+取引基本表!CM38/取引基本表!CM$124</f>
        <v>0</v>
      </c>
      <c r="CN38" s="355">
        <f>+取引基本表!CN38/取引基本表!CN$124</f>
        <v>0</v>
      </c>
      <c r="CO38" s="355">
        <f>+取引基本表!CO38/取引基本表!CO$124</f>
        <v>0</v>
      </c>
      <c r="CP38" s="355">
        <f>+取引基本表!CP38/取引基本表!CP$124</f>
        <v>2.9262440194887852E-6</v>
      </c>
      <c r="CQ38" s="355">
        <f>+取引基本表!CQ38/取引基本表!CQ$124</f>
        <v>0</v>
      </c>
      <c r="CR38" s="355">
        <f>+取引基本表!CR38/取引基本表!CR$124</f>
        <v>3.4259943106028906E-5</v>
      </c>
      <c r="CS38" s="355">
        <f>+取引基本表!CS38/取引基本表!CS$124</f>
        <v>0</v>
      </c>
      <c r="CT38" s="355">
        <f>+取引基本表!CT38/取引基本表!CT$124</f>
        <v>0</v>
      </c>
      <c r="CU38" s="355">
        <f>+取引基本表!CU38/取引基本表!CU$124</f>
        <v>0</v>
      </c>
      <c r="CV38" s="355">
        <f>+取引基本表!CV38/取引基本表!CV$124</f>
        <v>0</v>
      </c>
      <c r="CW38" s="355">
        <f>+取引基本表!CW38/取引基本表!CW$124</f>
        <v>0</v>
      </c>
      <c r="CX38" s="355">
        <f>+取引基本表!CX38/取引基本表!CX$124</f>
        <v>0</v>
      </c>
      <c r="CY38" s="355">
        <f>+取引基本表!CY38/取引基本表!CY$124</f>
        <v>0</v>
      </c>
      <c r="CZ38" s="355">
        <f>+取引基本表!CZ38/取引基本表!CZ$124</f>
        <v>0</v>
      </c>
      <c r="DA38" s="355">
        <f>+取引基本表!DA38/取引基本表!DA$124</f>
        <v>0</v>
      </c>
      <c r="DB38" s="355">
        <f>+取引基本表!DB38/取引基本表!DB$124</f>
        <v>0</v>
      </c>
      <c r="DC38" s="355">
        <f>+取引基本表!DC38/取引基本表!DC$124</f>
        <v>0</v>
      </c>
      <c r="DD38" s="355">
        <f>+取引基本表!DD38/取引基本表!DD$124</f>
        <v>0</v>
      </c>
      <c r="DE38" s="355">
        <f>+取引基本表!DE38/取引基本表!DE$124</f>
        <v>0</v>
      </c>
      <c r="DF38" s="355">
        <f>+取引基本表!DF38/取引基本表!DF$124</f>
        <v>0</v>
      </c>
      <c r="DG38" s="355">
        <f>+取引基本表!DG38/取引基本表!DG$124</f>
        <v>0</v>
      </c>
      <c r="DH38" s="357">
        <f>+取引基本表!DH38/取引基本表!DH$124</f>
        <v>6.9385664413146222E-4</v>
      </c>
    </row>
    <row r="39" spans="1:112">
      <c r="A39" s="224">
        <v>34</v>
      </c>
      <c r="B39" s="263" t="s">
        <v>491</v>
      </c>
      <c r="C39" s="264" t="s">
        <v>181</v>
      </c>
      <c r="D39" s="354">
        <f>+取引基本表!D39/取引基本表!D$124</f>
        <v>5.2513936390811403E-4</v>
      </c>
      <c r="E39" s="355">
        <f>+取引基本表!E39/取引基本表!E$124</f>
        <v>0</v>
      </c>
      <c r="F39" s="355">
        <f>+取引基本表!F39/取引基本表!F$124</f>
        <v>0</v>
      </c>
      <c r="G39" s="355">
        <f>+取引基本表!G39/取引基本表!G$124</f>
        <v>0</v>
      </c>
      <c r="H39" s="355">
        <f>+取引基本表!H39/取引基本表!H$124</f>
        <v>0</v>
      </c>
      <c r="I39" s="356">
        <v>0</v>
      </c>
      <c r="J39" s="355">
        <f>+取引基本表!J39/取引基本表!J$124</f>
        <v>0</v>
      </c>
      <c r="K39" s="355">
        <f>+取引基本表!K39/取引基本表!K$124</f>
        <v>0</v>
      </c>
      <c r="L39" s="355">
        <f>+取引基本表!L39/取引基本表!L$124</f>
        <v>1.5515472631401001E-4</v>
      </c>
      <c r="M39" s="355">
        <f>+取引基本表!M39/取引基本表!M$124</f>
        <v>0</v>
      </c>
      <c r="N39" s="356">
        <v>0</v>
      </c>
      <c r="O39" s="355">
        <f>+取引基本表!O39/取引基本表!O$124</f>
        <v>0</v>
      </c>
      <c r="P39" s="355">
        <f>+取引基本表!P39/取引基本表!P$124</f>
        <v>0</v>
      </c>
      <c r="Q39" s="355">
        <f>+取引基本表!Q39/取引基本表!Q$124</f>
        <v>7.3631738224444265E-6</v>
      </c>
      <c r="R39" s="355">
        <f>+取引基本表!R39/取引基本表!R$124</f>
        <v>1.9114201777546392E-3</v>
      </c>
      <c r="S39" s="355">
        <f>+取引基本表!S39/取引基本表!S$124</f>
        <v>0</v>
      </c>
      <c r="T39" s="355">
        <f>+取引基本表!T39/取引基本表!T$124</f>
        <v>0</v>
      </c>
      <c r="U39" s="355">
        <f>+取引基本表!U39/取引基本表!U$124</f>
        <v>0</v>
      </c>
      <c r="V39" s="355">
        <f>+取引基本表!V39/取引基本表!V$124</f>
        <v>0</v>
      </c>
      <c r="W39" s="355">
        <f>+取引基本表!W39/取引基本表!W$124</f>
        <v>2.0996467653088951E-4</v>
      </c>
      <c r="X39" s="355">
        <f>+取引基本表!X39/取引基本表!X$124</f>
        <v>0</v>
      </c>
      <c r="Y39" s="355">
        <f>+取引基本表!Y39/取引基本表!Y$124</f>
        <v>4.8824310600734315E-6</v>
      </c>
      <c r="Z39" s="355">
        <f>+取引基本表!Z39/取引基本表!Z$124</f>
        <v>0</v>
      </c>
      <c r="AA39" s="355">
        <f>+取引基本表!AA39/取引基本表!AA$124</f>
        <v>0</v>
      </c>
      <c r="AB39" s="355">
        <f>+取引基本表!AB39/取引基本表!AB$124</f>
        <v>0</v>
      </c>
      <c r="AC39" s="355">
        <f>+取引基本表!AC39/取引基本表!AC$124</f>
        <v>3.4935530509467529E-5</v>
      </c>
      <c r="AD39" s="355">
        <f>+取引基本表!AD39/取引基本表!AD$124</f>
        <v>0</v>
      </c>
      <c r="AE39" s="355">
        <f>+取引基本表!AE39/取引基本表!AE$124</f>
        <v>0</v>
      </c>
      <c r="AF39" s="355">
        <f>+取引基本表!AF39/取引基本表!AF$124</f>
        <v>6.0607369438141819E-5</v>
      </c>
      <c r="AG39" s="355">
        <f>+取引基本表!AG39/取引基本表!AG$124</f>
        <v>0</v>
      </c>
      <c r="AH39" s="355">
        <f>+取引基本表!AH39/取引基本表!AH$124</f>
        <v>0</v>
      </c>
      <c r="AI39" s="355">
        <f>+取引基本表!AI39/取引基本表!AI$124</f>
        <v>0</v>
      </c>
      <c r="AJ39" s="355">
        <f>+取引基本表!AJ39/取引基本表!AJ$124</f>
        <v>7.839243251718101E-5</v>
      </c>
      <c r="AK39" s="355">
        <f>+取引基本表!AK39/取引基本表!AK$124</f>
        <v>6.2203032789884425E-3</v>
      </c>
      <c r="AL39" s="355">
        <f>+取引基本表!AL39/取引基本表!AL$124</f>
        <v>0</v>
      </c>
      <c r="AM39" s="355">
        <f>+取引基本表!AM39/取引基本表!AM$124</f>
        <v>0</v>
      </c>
      <c r="AN39" s="355">
        <f>+取引基本表!AN39/取引基本表!AN$124</f>
        <v>0</v>
      </c>
      <c r="AO39" s="355">
        <f>+取引基本表!AO39/取引基本表!AO$124</f>
        <v>7.7237572474588844E-6</v>
      </c>
      <c r="AP39" s="355">
        <f>+取引基本表!AP39/取引基本表!AP$124</f>
        <v>0</v>
      </c>
      <c r="AQ39" s="355">
        <f>+取引基本表!AQ39/取引基本表!AQ$124</f>
        <v>0</v>
      </c>
      <c r="AR39" s="355">
        <f>+取引基本表!AR39/取引基本表!AR$124</f>
        <v>0</v>
      </c>
      <c r="AS39" s="355">
        <f>+取引基本表!AS39/取引基本表!AS$124</f>
        <v>0</v>
      </c>
      <c r="AT39" s="355">
        <f>+取引基本表!AT39/取引基本表!AT$124</f>
        <v>5.1217683192216748E-4</v>
      </c>
      <c r="AU39" s="355">
        <f>+取引基本表!AU39/取引基本表!AU$124</f>
        <v>2.3616993967398279E-5</v>
      </c>
      <c r="AV39" s="355">
        <f>+取引基本表!AV39/取引基本表!AV$124</f>
        <v>9.5044779741306306E-5</v>
      </c>
      <c r="AW39" s="355">
        <f>+取引基本表!AW39/取引基本表!AW$124</f>
        <v>3.3805179825941074E-4</v>
      </c>
      <c r="AX39" s="355">
        <f>+取引基本表!AX39/取引基本表!AX$124</f>
        <v>5.5792628673712562E-3</v>
      </c>
      <c r="AY39" s="355">
        <f>+取引基本表!AY39/取引基本表!AY$124</f>
        <v>4.7705450971497691E-2</v>
      </c>
      <c r="AZ39" s="355">
        <f>+取引基本表!AZ39/取引基本表!AZ$124</f>
        <v>2.6576953939167606E-3</v>
      </c>
      <c r="BA39" s="355">
        <f>+取引基本表!BA39/取引基本表!BA$124</f>
        <v>2.7503695809124352E-5</v>
      </c>
      <c r="BB39" s="355">
        <f>+取引基本表!BB39/取引基本表!BB$124</f>
        <v>3.6029262026724312E-4</v>
      </c>
      <c r="BC39" s="355">
        <f>+取引基本表!BC39/取引基本表!BC$124</f>
        <v>1.5803114267051561E-4</v>
      </c>
      <c r="BD39" s="355">
        <f>+取引基本表!BD39/取引基本表!BD$124</f>
        <v>1.0779421736182345E-3</v>
      </c>
      <c r="BE39" s="355">
        <f>+取引基本表!BE39/取引基本表!BE$124</f>
        <v>0</v>
      </c>
      <c r="BF39" s="355">
        <f>+取引基本表!BF39/取引基本表!BF$124</f>
        <v>0</v>
      </c>
      <c r="BG39" s="355">
        <f>+取引基本表!BG39/取引基本表!BG$124</f>
        <v>0</v>
      </c>
      <c r="BH39" s="355">
        <f>+取引基本表!BH39/取引基本表!BH$124</f>
        <v>1.1615569603549793E-4</v>
      </c>
      <c r="BI39" s="355">
        <f>+取引基本表!BI39/取引基本表!BI$124</f>
        <v>0</v>
      </c>
      <c r="BJ39" s="355">
        <f>+取引基本表!BJ39/取引基本表!BJ$124</f>
        <v>1.0443700620878001E-5</v>
      </c>
      <c r="BK39" s="355">
        <f>+取引基本表!BK39/取引基本表!BK$124</f>
        <v>3.9174046163520714E-5</v>
      </c>
      <c r="BL39" s="355">
        <f>+取引基本表!BL39/取引基本表!BL$124</f>
        <v>4.423181373202676E-4</v>
      </c>
      <c r="BM39" s="355">
        <f>+取引基本表!BM39/取引基本表!BM$124</f>
        <v>7.6812500685825898E-5</v>
      </c>
      <c r="BN39" s="355">
        <f>+取引基本表!BN39/取引基本表!BN$124</f>
        <v>5.9004697160810046E-3</v>
      </c>
      <c r="BO39" s="355">
        <f>+取引基本表!BO39/取引基本表!BO$124</f>
        <v>4.9813316797379147E-3</v>
      </c>
      <c r="BP39" s="355">
        <f>+取引基本表!BP39/取引基本表!BP$124</f>
        <v>8.4292823699166648E-4</v>
      </c>
      <c r="BQ39" s="355">
        <f>+取引基本表!BQ39/取引基本表!BQ$124</f>
        <v>2.4589274328119278E-4</v>
      </c>
      <c r="BR39" s="355">
        <f>+取引基本表!BR39/取引基本表!BR$124</f>
        <v>4.2386590788816964E-4</v>
      </c>
      <c r="BS39" s="355">
        <f>+取引基本表!BS39/取引基本表!BS$124</f>
        <v>0</v>
      </c>
      <c r="BT39" s="355">
        <f>+取引基本表!BT39/取引基本表!BT$124</f>
        <v>0</v>
      </c>
      <c r="BU39" s="355">
        <f>+取引基本表!BU39/取引基本表!BU$124</f>
        <v>0</v>
      </c>
      <c r="BV39" s="355">
        <f>+取引基本表!BV39/取引基本表!BV$124</f>
        <v>2.4461612298927097E-4</v>
      </c>
      <c r="BW39" s="355">
        <f>+取引基本表!BW39/取引基本表!BW$124</f>
        <v>3.8377914911796289E-5</v>
      </c>
      <c r="BX39" s="355">
        <f>+取引基本表!BX39/取引基本表!BX$124</f>
        <v>8.5983279378825528E-5</v>
      </c>
      <c r="BY39" s="355">
        <f>+取引基本表!BY39/取引基本表!BY$124</f>
        <v>2.833614144495053E-6</v>
      </c>
      <c r="BZ39" s="355">
        <f>+取引基本表!BZ39/取引基本表!BZ$124</f>
        <v>0</v>
      </c>
      <c r="CA39" s="355">
        <f>+取引基本表!CA39/取引基本表!CA$124</f>
        <v>0</v>
      </c>
      <c r="CB39" s="355">
        <f>+取引基本表!CB39/取引基本表!CB$124</f>
        <v>0</v>
      </c>
      <c r="CC39" s="355">
        <f>+取引基本表!CC39/取引基本表!CC$124</f>
        <v>0</v>
      </c>
      <c r="CD39" s="355">
        <f>+取引基本表!CD39/取引基本表!CD$124</f>
        <v>2.029448363890773E-5</v>
      </c>
      <c r="CE39" s="355">
        <f>+取引基本表!CE39/取引基本表!CE$124</f>
        <v>0</v>
      </c>
      <c r="CF39" s="355">
        <f>+取引基本表!CF39/取引基本表!CF$124</f>
        <v>5.4159119493070638E-5</v>
      </c>
      <c r="CG39" s="355">
        <f>+取引基本表!CG39/取引基本表!CG$124</f>
        <v>0</v>
      </c>
      <c r="CH39" s="355">
        <f>+取引基本表!CH39/取引基本表!CH$124</f>
        <v>0</v>
      </c>
      <c r="CI39" s="355">
        <f>+取引基本表!CI39/取引基本表!CI$124</f>
        <v>6.2358783338564544E-6</v>
      </c>
      <c r="CJ39" s="355">
        <f>+取引基本表!CJ39/取引基本表!CJ$124</f>
        <v>0</v>
      </c>
      <c r="CK39" s="355">
        <f>+取引基本表!CK39/取引基本表!CK$124</f>
        <v>0</v>
      </c>
      <c r="CL39" s="355">
        <f>+取引基本表!CL39/取引基本表!CL$124</f>
        <v>0</v>
      </c>
      <c r="CM39" s="355">
        <f>+取引基本表!CM39/取引基本表!CM$124</f>
        <v>0</v>
      </c>
      <c r="CN39" s="355">
        <f>+取引基本表!CN39/取引基本表!CN$124</f>
        <v>0</v>
      </c>
      <c r="CO39" s="355">
        <f>+取引基本表!CO39/取引基本表!CO$124</f>
        <v>0</v>
      </c>
      <c r="CP39" s="355">
        <f>+取引基本表!CP39/取引基本表!CP$124</f>
        <v>5.7061758380031308E-5</v>
      </c>
      <c r="CQ39" s="355">
        <f>+取引基本表!CQ39/取引基本表!CQ$124</f>
        <v>9.7266732760011983E-5</v>
      </c>
      <c r="CR39" s="355">
        <f>+取引基本表!CR39/取引基本表!CR$124</f>
        <v>1.6849152347227331E-6</v>
      </c>
      <c r="CS39" s="355">
        <f>+取引基本表!CS39/取引基本表!CS$124</f>
        <v>1.6942378888336752E-4</v>
      </c>
      <c r="CT39" s="355">
        <f>+取引基本表!CT39/取引基本表!CT$124</f>
        <v>2.1626084990514013E-4</v>
      </c>
      <c r="CU39" s="355">
        <f>+取引基本表!CU39/取引基本表!CU$124</f>
        <v>1.150082694455858E-3</v>
      </c>
      <c r="CV39" s="355">
        <f>+取引基本表!CV39/取引基本表!CV$124</f>
        <v>7.3510085199043516E-4</v>
      </c>
      <c r="CW39" s="355">
        <f>+取引基本表!CW39/取引基本表!CW$124</f>
        <v>1.6868526702877771E-4</v>
      </c>
      <c r="CX39" s="355">
        <f>+取引基本表!CX39/取引基本表!CX$124</f>
        <v>0</v>
      </c>
      <c r="CY39" s="355">
        <f>+取引基本表!CY39/取引基本表!CY$124</f>
        <v>0</v>
      </c>
      <c r="CZ39" s="355">
        <f>+取引基本表!CZ39/取引基本表!CZ$124</f>
        <v>0</v>
      </c>
      <c r="DA39" s="355">
        <f>+取引基本表!DA39/取引基本表!DA$124</f>
        <v>3.4122097204755711E-6</v>
      </c>
      <c r="DB39" s="355">
        <f>+取引基本表!DB39/取引基本表!DB$124</f>
        <v>1.0547488226059654E-3</v>
      </c>
      <c r="DC39" s="355">
        <f>+取引基本表!DC39/取引基本表!DC$124</f>
        <v>1.1711887565879367E-3</v>
      </c>
      <c r="DD39" s="355">
        <f>+取引基本表!DD39/取引基本表!DD$124</f>
        <v>0</v>
      </c>
      <c r="DE39" s="355">
        <f>+取引基本表!DE39/取引基本表!DE$124</f>
        <v>1.1299179679555265E-5</v>
      </c>
      <c r="DF39" s="355">
        <f>+取引基本表!DF39/取引基本表!DF$124</f>
        <v>1.8936476956832408E-4</v>
      </c>
      <c r="DG39" s="355">
        <f>+取引基本表!DG39/取引基本表!DG$124</f>
        <v>0</v>
      </c>
      <c r="DH39" s="357">
        <f>+取引基本表!DH39/取引基本表!DH$124</f>
        <v>1.1515840638202802E-3</v>
      </c>
    </row>
    <row r="40" spans="1:112">
      <c r="A40" s="224">
        <v>35</v>
      </c>
      <c r="B40" s="263" t="s">
        <v>492</v>
      </c>
      <c r="C40" s="264" t="s">
        <v>183</v>
      </c>
      <c r="D40" s="354">
        <f>+取引基本表!D40/取引基本表!D$124</f>
        <v>3.1418594421852978E-3</v>
      </c>
      <c r="E40" s="355">
        <f>+取引基本表!E40/取引基本表!E$124</f>
        <v>1.4333201183251501E-3</v>
      </c>
      <c r="F40" s="355">
        <f>+取引基本表!F40/取引基本表!F$124</f>
        <v>1.4955260956629743E-3</v>
      </c>
      <c r="G40" s="355">
        <f>+取引基本表!G40/取引基本表!G$124</f>
        <v>0</v>
      </c>
      <c r="H40" s="355">
        <f>+取引基本表!H40/取引基本表!H$124</f>
        <v>2.5429116338207246E-5</v>
      </c>
      <c r="I40" s="356">
        <v>0</v>
      </c>
      <c r="J40" s="355">
        <f>+取引基本表!J40/取引基本表!J$124</f>
        <v>0</v>
      </c>
      <c r="K40" s="355">
        <f>+取引基本表!K40/取引基本表!K$124</f>
        <v>3.2905439607447331E-4</v>
      </c>
      <c r="L40" s="355">
        <f>+取引基本表!L40/取引基本表!L$124</f>
        <v>1.8525937470329555E-5</v>
      </c>
      <c r="M40" s="355">
        <f>+取引基本表!M40/取引基本表!M$124</f>
        <v>2.2514403096240572E-3</v>
      </c>
      <c r="N40" s="356">
        <v>0</v>
      </c>
      <c r="O40" s="355">
        <f>+取引基本表!O40/取引基本表!O$124</f>
        <v>0</v>
      </c>
      <c r="P40" s="355">
        <f>+取引基本表!P40/取引基本表!P$124</f>
        <v>0</v>
      </c>
      <c r="Q40" s="355">
        <f>+取引基本表!Q40/取引基本表!Q$124</f>
        <v>1.6198982409377737E-4</v>
      </c>
      <c r="R40" s="355">
        <f>+取引基本表!R40/取引基本表!R$124</f>
        <v>5.1318284928042837E-4</v>
      </c>
      <c r="S40" s="355">
        <f>+取引基本表!S40/取引基本表!S$124</f>
        <v>9.6714721794058085E-4</v>
      </c>
      <c r="T40" s="355">
        <f>+取引基本表!T40/取引基本表!T$124</f>
        <v>1.8452227183821088E-5</v>
      </c>
      <c r="U40" s="355">
        <f>+取引基本表!U40/取引基本表!U$124</f>
        <v>1.631188320691624E-5</v>
      </c>
      <c r="V40" s="355">
        <f>+取引基本表!V40/取引基本表!V$124</f>
        <v>4.1835265070982782E-3</v>
      </c>
      <c r="W40" s="355">
        <f>+取引基本表!W40/取引基本表!W$124</f>
        <v>1.42281945507991E-2</v>
      </c>
      <c r="X40" s="355">
        <f>+取引基本表!X40/取引基本表!X$124</f>
        <v>0</v>
      </c>
      <c r="Y40" s="355">
        <f>+取引基本表!Y40/取引基本表!Y$124</f>
        <v>3.5153503632528711E-4</v>
      </c>
      <c r="Z40" s="355">
        <f>+取引基本表!Z40/取引基本表!Z$124</f>
        <v>6.9408574380165286E-4</v>
      </c>
      <c r="AA40" s="355">
        <f>+取引基本表!AA40/取引基本表!AA$124</f>
        <v>1.13616075051533E-4</v>
      </c>
      <c r="AB40" s="355">
        <f>+取引基本表!AB40/取引基本表!AB$124</f>
        <v>1.1345117513304073E-3</v>
      </c>
      <c r="AC40" s="355">
        <f>+取引基本表!AC40/取引基本表!AC$124</f>
        <v>4.2997576011652341E-4</v>
      </c>
      <c r="AD40" s="355">
        <f>+取引基本表!AD40/取引基本表!AD$124</f>
        <v>1.5719774802997538E-5</v>
      </c>
      <c r="AE40" s="355">
        <f>+取引基本表!AE40/取引基本表!AE$124</f>
        <v>4.607997937679245E-3</v>
      </c>
      <c r="AF40" s="355">
        <f>+取引基本表!AF40/取引基本表!AF$124</f>
        <v>1.288777396098418E-4</v>
      </c>
      <c r="AG40" s="355">
        <f>+取引基本表!AG40/取引基本表!AG$124</f>
        <v>2.6192580951445502E-4</v>
      </c>
      <c r="AH40" s="355">
        <f>+取引基本表!AH40/取引基本表!AH$124</f>
        <v>7.224911494834188E-5</v>
      </c>
      <c r="AI40" s="355">
        <f>+取引基本表!AI40/取引基本表!AI$124</f>
        <v>8.9603838148657709E-3</v>
      </c>
      <c r="AJ40" s="355">
        <f>+取引基本表!AJ40/取引基本表!AJ$124</f>
        <v>1.6575644342243939E-2</v>
      </c>
      <c r="AK40" s="355">
        <f>+取引基本表!AK40/取引基本表!AK$124</f>
        <v>2.3861919721497683E-2</v>
      </c>
      <c r="AL40" s="355">
        <f>+取引基本表!AL40/取引基本表!AL$124</f>
        <v>5.5288508605329627E-2</v>
      </c>
      <c r="AM40" s="355">
        <f>+取引基本表!AM40/取引基本表!AM$124</f>
        <v>1.6695405784794552E-2</v>
      </c>
      <c r="AN40" s="355">
        <f>+取引基本表!AN40/取引基本表!AN$124</f>
        <v>4.1330890564056003E-4</v>
      </c>
      <c r="AO40" s="355">
        <f>+取引基本表!AO40/取引基本表!AO$124</f>
        <v>1.444085146699896E-2</v>
      </c>
      <c r="AP40" s="355">
        <f>+取引基本表!AP40/取引基本表!AP$124</f>
        <v>0</v>
      </c>
      <c r="AQ40" s="355">
        <f>+取引基本表!AQ40/取引基本表!AQ$124</f>
        <v>4.6603487047691364E-2</v>
      </c>
      <c r="AR40" s="355">
        <f>+取引基本表!AR40/取引基本表!AR$124</f>
        <v>4.0627387382557532E-3</v>
      </c>
      <c r="AS40" s="355">
        <f>+取引基本表!AS40/取引基本表!AS$124</f>
        <v>3.605863125218428E-3</v>
      </c>
      <c r="AT40" s="355">
        <f>+取引基本表!AT40/取引基本表!AT$124</f>
        <v>2.2175189740845412E-3</v>
      </c>
      <c r="AU40" s="355">
        <f>+取引基本表!AU40/取引基本表!AU$124</f>
        <v>6.7975869593120269E-3</v>
      </c>
      <c r="AV40" s="355">
        <f>+取引基本表!AV40/取引基本表!AV$124</f>
        <v>6.5515175567424921E-3</v>
      </c>
      <c r="AW40" s="355">
        <f>+取引基本表!AW40/取引基本表!AW$124</f>
        <v>8.9671804550697288E-4</v>
      </c>
      <c r="AX40" s="355">
        <f>+取引基本表!AX40/取引基本表!AX$124</f>
        <v>9.7453916126128328E-3</v>
      </c>
      <c r="AY40" s="355">
        <f>+取引基本表!AY40/取引基本表!AY$124</f>
        <v>2.570499735389733E-3</v>
      </c>
      <c r="AZ40" s="355">
        <f>+取引基本表!AZ40/取引基本表!AZ$124</f>
        <v>4.3205686572361478E-3</v>
      </c>
      <c r="BA40" s="355">
        <f>+取引基本表!BA40/取引基本表!BA$124</f>
        <v>1.6639735964520232E-3</v>
      </c>
      <c r="BB40" s="355">
        <f>+取引基本表!BB40/取引基本表!BB$124</f>
        <v>1.1278725504018047E-3</v>
      </c>
      <c r="BC40" s="355">
        <f>+取引基本表!BC40/取引基本表!BC$124</f>
        <v>1.3801386459891696E-3</v>
      </c>
      <c r="BD40" s="355">
        <f>+取引基本表!BD40/取引基本表!BD$124</f>
        <v>1.8863988038319106E-3</v>
      </c>
      <c r="BE40" s="355">
        <f>+取引基本表!BE40/取引基本表!BE$124</f>
        <v>1.2804097311139564E-3</v>
      </c>
      <c r="BF40" s="355">
        <f>+取引基本表!BF40/取引基本表!BF$124</f>
        <v>1.6622606707070553E-3</v>
      </c>
      <c r="BG40" s="355">
        <f>+取引基本表!BG40/取引基本表!BG$124</f>
        <v>5.4574021042593586E-4</v>
      </c>
      <c r="BH40" s="355">
        <f>+取引基本表!BH40/取引基本表!BH$124</f>
        <v>1.6813889700620214E-3</v>
      </c>
      <c r="BI40" s="355">
        <f>+取引基本表!BI40/取引基本表!BI$124</f>
        <v>9.5004557651076507E-4</v>
      </c>
      <c r="BJ40" s="355">
        <f>+取引基本表!BJ40/取引基本表!BJ$124</f>
        <v>1.8450537763551136E-4</v>
      </c>
      <c r="BK40" s="355">
        <f>+取引基本表!BK40/取引基本表!BK$124</f>
        <v>7.6286300423698231E-4</v>
      </c>
      <c r="BL40" s="355">
        <f>+取引基本表!BL40/取引基本表!BL$124</f>
        <v>2.2896468284813853E-3</v>
      </c>
      <c r="BM40" s="355">
        <f>+取引基本表!BM40/取引基本表!BM$124</f>
        <v>0</v>
      </c>
      <c r="BN40" s="355">
        <f>+取引基本表!BN40/取引基本表!BN$124</f>
        <v>7.4036385585055757E-3</v>
      </c>
      <c r="BO40" s="355">
        <f>+取引基本表!BO40/取引基本表!BO$124</f>
        <v>1.1320529175437384E-2</v>
      </c>
      <c r="BP40" s="355">
        <f>+取引基本表!BP40/取引基本表!BP$124</f>
        <v>1.6462866986660385E-2</v>
      </c>
      <c r="BQ40" s="355">
        <f>+取引基本表!BQ40/取引基本表!BQ$124</f>
        <v>5.3570701794847441E-3</v>
      </c>
      <c r="BR40" s="355">
        <f>+取引基本表!BR40/取引基本表!BR$124</f>
        <v>1.2249473929738583E-2</v>
      </c>
      <c r="BS40" s="355">
        <f>+取引基本表!BS40/取引基本表!BS$124</f>
        <v>3.566225124769249E-5</v>
      </c>
      <c r="BT40" s="355">
        <f>+取引基本表!BT40/取引基本表!BT$124</f>
        <v>7.0033761102766096E-5</v>
      </c>
      <c r="BU40" s="355">
        <f>+取引基本表!BU40/取引基本表!BU$124</f>
        <v>4.9438064238776641E-3</v>
      </c>
      <c r="BV40" s="355">
        <f>+取引基本表!BV40/取引基本表!BV$124</f>
        <v>0</v>
      </c>
      <c r="BW40" s="355">
        <f>+取引基本表!BW40/取引基本表!BW$124</f>
        <v>7.2619288096572617E-5</v>
      </c>
      <c r="BX40" s="355">
        <f>+取引基本表!BX40/取引基本表!BX$124</f>
        <v>5.5889131596236593E-5</v>
      </c>
      <c r="BY40" s="355">
        <f>+取引基本表!BY40/取引基本表!BY$124</f>
        <v>1.7001684866970317E-6</v>
      </c>
      <c r="BZ40" s="355">
        <f>+取引基本表!BZ40/取引基本表!BZ$124</f>
        <v>0</v>
      </c>
      <c r="CA40" s="355">
        <f>+取引基本表!CA40/取引基本表!CA$124</f>
        <v>0</v>
      </c>
      <c r="CB40" s="355">
        <f>+取引基本表!CB40/取引基本表!CB$124</f>
        <v>0</v>
      </c>
      <c r="CC40" s="355">
        <f>+取引基本表!CC40/取引基本表!CC$124</f>
        <v>0</v>
      </c>
      <c r="CD40" s="355">
        <f>+取引基本表!CD40/取引基本表!CD$124</f>
        <v>0</v>
      </c>
      <c r="CE40" s="355">
        <f>+取引基本表!CE40/取引基本表!CE$124</f>
        <v>0</v>
      </c>
      <c r="CF40" s="355">
        <f>+取引基本表!CF40/取引基本表!CF$124</f>
        <v>4.0117866291163442E-6</v>
      </c>
      <c r="CG40" s="355">
        <f>+取引基本表!CG40/取引基本表!CG$124</f>
        <v>0</v>
      </c>
      <c r="CH40" s="355">
        <f>+取引基本表!CH40/取引基本表!CH$124</f>
        <v>0</v>
      </c>
      <c r="CI40" s="355">
        <f>+取引基本表!CI40/取引基本表!CI$124</f>
        <v>0</v>
      </c>
      <c r="CJ40" s="355">
        <f>+取引基本表!CJ40/取引基本表!CJ$124</f>
        <v>0</v>
      </c>
      <c r="CK40" s="355">
        <f>+取引基本表!CK40/取引基本表!CK$124</f>
        <v>0</v>
      </c>
      <c r="CL40" s="355">
        <f>+取引基本表!CL40/取引基本表!CL$124</f>
        <v>0</v>
      </c>
      <c r="CM40" s="355">
        <f>+取引基本表!CM40/取引基本表!CM$124</f>
        <v>0</v>
      </c>
      <c r="CN40" s="355">
        <f>+取引基本表!CN40/取引基本表!CN$124</f>
        <v>0</v>
      </c>
      <c r="CO40" s="355">
        <f>+取引基本表!CO40/取引基本表!CO$124</f>
        <v>6.3550166501436228E-5</v>
      </c>
      <c r="CP40" s="355">
        <f>+取引基本表!CP40/取引基本表!CP$124</f>
        <v>5.6330197375159115E-5</v>
      </c>
      <c r="CQ40" s="355">
        <f>+取引基本表!CQ40/取引基本表!CQ$124</f>
        <v>1.0339093445230904E-3</v>
      </c>
      <c r="CR40" s="355">
        <f>+取引基本表!CR40/取引基本表!CR$124</f>
        <v>5.5040564334275953E-5</v>
      </c>
      <c r="CS40" s="355">
        <f>+取引基本表!CS40/取引基本表!CS$124</f>
        <v>4.2558607255391366E-5</v>
      </c>
      <c r="CT40" s="355">
        <f>+取引基本表!CT40/取引基本表!CT$124</f>
        <v>0</v>
      </c>
      <c r="CU40" s="355">
        <f>+取引基本表!CU40/取引基本表!CU$124</f>
        <v>0</v>
      </c>
      <c r="CV40" s="355">
        <f>+取引基本表!CV40/取引基本表!CV$124</f>
        <v>6.4107632441026322E-6</v>
      </c>
      <c r="CW40" s="355">
        <f>+取引基本表!CW40/取引基本表!CW$124</f>
        <v>0</v>
      </c>
      <c r="CX40" s="355">
        <f>+取引基本表!CX40/取引基本表!CX$124</f>
        <v>0</v>
      </c>
      <c r="CY40" s="355">
        <f>+取引基本表!CY40/取引基本表!CY$124</f>
        <v>0</v>
      </c>
      <c r="CZ40" s="355">
        <f>+取引基本表!CZ40/取引基本表!CZ$124</f>
        <v>1.5515215993971231E-4</v>
      </c>
      <c r="DA40" s="355">
        <f>+取引基本表!DA40/取引基本表!DA$124</f>
        <v>1.8956720669308727E-6</v>
      </c>
      <c r="DB40" s="355">
        <f>+取引基本表!DB40/取引基本表!DB$124</f>
        <v>3.6793563579277862E-5</v>
      </c>
      <c r="DC40" s="355">
        <f>+取引基本表!DC40/取引基本表!DC$124</f>
        <v>7.8375005175707892E-5</v>
      </c>
      <c r="DD40" s="355">
        <f>+取引基本表!DD40/取引基本表!DD$124</f>
        <v>4.0049839800640794E-5</v>
      </c>
      <c r="DE40" s="355">
        <f>+取引基本表!DE40/取引基本表!DE$124</f>
        <v>6.6439176515784959E-4</v>
      </c>
      <c r="DF40" s="355">
        <f>+取引基本表!DF40/取引基本表!DF$124</f>
        <v>6.3626562574956892E-4</v>
      </c>
      <c r="DG40" s="355">
        <f>+取引基本表!DG40/取引基本表!DG$124</f>
        <v>4.9898810352396964E-3</v>
      </c>
      <c r="DH40" s="357">
        <f>+取引基本表!DH40/取引基本表!DH$124</f>
        <v>1.5693511532188047E-3</v>
      </c>
    </row>
    <row r="41" spans="1:112">
      <c r="A41" s="224">
        <v>36</v>
      </c>
      <c r="B41" s="263" t="s">
        <v>493</v>
      </c>
      <c r="C41" s="264" t="s">
        <v>188</v>
      </c>
      <c r="D41" s="354">
        <f>+取引基本表!D41/取引基本表!D$124</f>
        <v>0</v>
      </c>
      <c r="E41" s="355">
        <f>+取引基本表!E41/取引基本表!E$124</f>
        <v>0</v>
      </c>
      <c r="F41" s="355">
        <f>+取引基本表!F41/取引基本表!F$124</f>
        <v>0</v>
      </c>
      <c r="G41" s="355">
        <f>+取引基本表!G41/取引基本表!G$124</f>
        <v>0</v>
      </c>
      <c r="H41" s="355">
        <f>+取引基本表!H41/取引基本表!H$124</f>
        <v>0</v>
      </c>
      <c r="I41" s="356">
        <v>0</v>
      </c>
      <c r="J41" s="355">
        <f>+取引基本表!J41/取引基本表!J$124</f>
        <v>0</v>
      </c>
      <c r="K41" s="355">
        <f>+取引基本表!K41/取引基本表!K$124</f>
        <v>0</v>
      </c>
      <c r="L41" s="355">
        <f>+取引基本表!L41/取引基本表!L$124</f>
        <v>0</v>
      </c>
      <c r="M41" s="355">
        <f>+取引基本表!M41/取引基本表!M$124</f>
        <v>0</v>
      </c>
      <c r="N41" s="356">
        <v>0</v>
      </c>
      <c r="O41" s="355">
        <f>+取引基本表!O41/取引基本表!O$124</f>
        <v>0</v>
      </c>
      <c r="P41" s="355">
        <f>+取引基本表!P41/取引基本表!P$124</f>
        <v>0</v>
      </c>
      <c r="Q41" s="355">
        <f>+取引基本表!Q41/取引基本表!Q$124</f>
        <v>0</v>
      </c>
      <c r="R41" s="355">
        <f>+取引基本表!R41/取引基本表!R$124</f>
        <v>0</v>
      </c>
      <c r="S41" s="355">
        <f>+取引基本表!S41/取引基本表!S$124</f>
        <v>0</v>
      </c>
      <c r="T41" s="355">
        <f>+取引基本表!T41/取引基本表!T$124</f>
        <v>0</v>
      </c>
      <c r="U41" s="355">
        <f>+取引基本表!U41/取引基本表!U$124</f>
        <v>0</v>
      </c>
      <c r="V41" s="355">
        <f>+取引基本表!V41/取引基本表!V$124</f>
        <v>0</v>
      </c>
      <c r="W41" s="355">
        <f>+取引基本表!W41/取引基本表!W$124</f>
        <v>1.2350863325346441E-4</v>
      </c>
      <c r="X41" s="355">
        <f>+取引基本表!X41/取引基本表!X$124</f>
        <v>0</v>
      </c>
      <c r="Y41" s="355">
        <f>+取引基本表!Y41/取引基本表!Y$124</f>
        <v>0</v>
      </c>
      <c r="Z41" s="355">
        <f>+取引基本表!Z41/取引基本表!Z$124</f>
        <v>0</v>
      </c>
      <c r="AA41" s="355">
        <f>+取引基本表!AA41/取引基本表!AA$124</f>
        <v>0</v>
      </c>
      <c r="AB41" s="355">
        <f>+取引基本表!AB41/取引基本表!AB$124</f>
        <v>0</v>
      </c>
      <c r="AC41" s="355">
        <f>+取引基本表!AC41/取引基本表!AC$124</f>
        <v>0</v>
      </c>
      <c r="AD41" s="355">
        <f>+取引基本表!AD41/取引基本表!AD$124</f>
        <v>0</v>
      </c>
      <c r="AE41" s="355">
        <f>+取引基本表!AE41/取引基本表!AE$124</f>
        <v>0</v>
      </c>
      <c r="AF41" s="355">
        <f>+取引基本表!AF41/取引基本表!AF$124</f>
        <v>0</v>
      </c>
      <c r="AG41" s="355">
        <f>+取引基本表!AG41/取引基本表!AG$124</f>
        <v>0</v>
      </c>
      <c r="AH41" s="355">
        <f>+取引基本表!AH41/取引基本表!AH$124</f>
        <v>0</v>
      </c>
      <c r="AI41" s="355">
        <f>+取引基本表!AI41/取引基本表!AI$124</f>
        <v>0</v>
      </c>
      <c r="AJ41" s="355">
        <f>+取引基本表!AJ41/取引基本表!AJ$124</f>
        <v>0</v>
      </c>
      <c r="AK41" s="355">
        <f>+取引基本表!AK41/取引基本表!AK$124</f>
        <v>-5.2271456125953297E-6</v>
      </c>
      <c r="AL41" s="355">
        <f>+取引基本表!AL41/取引基本表!AL$124</f>
        <v>-9.789908562254029E-6</v>
      </c>
      <c r="AM41" s="355">
        <f>+取引基本表!AM41/取引基本表!AM$124</f>
        <v>0.38696753201739942</v>
      </c>
      <c r="AN41" s="355">
        <f>+取引基本表!AN41/取引基本表!AN$124</f>
        <v>0.37344224112716695</v>
      </c>
      <c r="AO41" s="355">
        <f>+取引基本表!AO41/取引基本表!AO$124</f>
        <v>0.14016302276963635</v>
      </c>
      <c r="AP41" s="355">
        <f>+取引基本表!AP41/取引基本表!AP$124</f>
        <v>3.9292409389039265E-3</v>
      </c>
      <c r="AQ41" s="355">
        <f>+取引基本表!AQ41/取引基本表!AQ$124</f>
        <v>0</v>
      </c>
      <c r="AR41" s="355">
        <f>+取引基本表!AR41/取引基本表!AR$124</f>
        <v>1.1727493265068153E-5</v>
      </c>
      <c r="AS41" s="355">
        <f>+取引基本表!AS41/取引基本表!AS$124</f>
        <v>-4.5227473634438663E-4</v>
      </c>
      <c r="AT41" s="355">
        <f>+取引基本表!AT41/取引基本表!AT$124</f>
        <v>-1.2310618022882591E-3</v>
      </c>
      <c r="AU41" s="355">
        <f>+取引基本表!AU41/取引基本表!AU$124</f>
        <v>-5.2881529970478754E-4</v>
      </c>
      <c r="AV41" s="355">
        <f>+取引基本表!AV41/取引基本表!AV$124</f>
        <v>-4.9595174960756115E-4</v>
      </c>
      <c r="AW41" s="355">
        <f>+取引基本表!AW41/取引基本表!AW$124</f>
        <v>-1.6441228897976304E-4</v>
      </c>
      <c r="AX41" s="355">
        <f>+取引基本表!AX41/取引基本表!AX$124</f>
        <v>0</v>
      </c>
      <c r="AY41" s="355">
        <f>+取引基本表!AY41/取引基本表!AY$124</f>
        <v>0</v>
      </c>
      <c r="AZ41" s="355">
        <f>+取引基本表!AZ41/取引基本表!AZ$124</f>
        <v>-2.9144440351045413E-4</v>
      </c>
      <c r="BA41" s="355">
        <f>+取引基本表!BA41/取引基本表!BA$124</f>
        <v>-4.3318320899370853E-4</v>
      </c>
      <c r="BB41" s="355">
        <f>+取引基本表!BB41/取引基本表!BB$124</f>
        <v>0</v>
      </c>
      <c r="BC41" s="355">
        <f>+取引基本表!BC41/取引基本表!BC$124</f>
        <v>-7.3747866579573952E-5</v>
      </c>
      <c r="BD41" s="355">
        <f>+取引基本表!BD41/取引基本表!BD$124</f>
        <v>-3.0425787158579201E-5</v>
      </c>
      <c r="BE41" s="355">
        <f>+取引基本表!BE41/取引基本表!BE$124</f>
        <v>0</v>
      </c>
      <c r="BF41" s="355">
        <f>+取引基本表!BF41/取引基本表!BF$124</f>
        <v>-1.1662650694098946E-4</v>
      </c>
      <c r="BG41" s="355">
        <f>+取引基本表!BG41/取引基本表!BG$124</f>
        <v>-5.1127240766219253E-4</v>
      </c>
      <c r="BH41" s="355">
        <f>+取引基本表!BH41/取引基本表!BH$124</f>
        <v>-1.7409246426049123E-4</v>
      </c>
      <c r="BI41" s="355">
        <f>+取引基本表!BI41/取引基本表!BI$124</f>
        <v>-1.9642834217046901E-3</v>
      </c>
      <c r="BJ41" s="355">
        <f>+取引基本表!BJ41/取引基本表!BJ$124</f>
        <v>-1.3576810807141402E-4</v>
      </c>
      <c r="BK41" s="355">
        <f>+取引基本表!BK41/取引基本表!BK$124</f>
        <v>-2.6390936362792903E-4</v>
      </c>
      <c r="BL41" s="355">
        <f>+取引基本表!BL41/取引基本表!BL$124</f>
        <v>-1.626169622500984E-5</v>
      </c>
      <c r="BM41" s="355">
        <f>+取引基本表!BM41/取引基本表!BM$124</f>
        <v>0</v>
      </c>
      <c r="BN41" s="355">
        <f>+取引基本表!BN41/取引基本表!BN$124</f>
        <v>0</v>
      </c>
      <c r="BO41" s="355">
        <f>+取引基本表!BO41/取引基本表!BO$124</f>
        <v>0</v>
      </c>
      <c r="BP41" s="355">
        <f>+取引基本表!BP41/取引基本表!BP$124</f>
        <v>-4.0858093583438852E-4</v>
      </c>
      <c r="BQ41" s="355">
        <f>+取引基本表!BQ41/取引基本表!BQ$124</f>
        <v>-9.4965473267219274E-5</v>
      </c>
      <c r="BR41" s="355">
        <f>+取引基本表!BR41/取引基本表!BR$124</f>
        <v>-7.5242468855888096E-5</v>
      </c>
      <c r="BS41" s="355">
        <f>+取引基本表!BS41/取引基本表!BS$124</f>
        <v>0</v>
      </c>
      <c r="BT41" s="355">
        <f>+取引基本表!BT41/取引基本表!BT$124</f>
        <v>0</v>
      </c>
      <c r="BU41" s="355">
        <f>+取引基本表!BU41/取引基本表!BU$124</f>
        <v>0</v>
      </c>
      <c r="BV41" s="355">
        <f>+取引基本表!BV41/取引基本表!BV$124</f>
        <v>0</v>
      </c>
      <c r="BW41" s="355">
        <f>+取引基本表!BW41/取引基本表!BW$124</f>
        <v>0</v>
      </c>
      <c r="BX41" s="355">
        <f>+取引基本表!BX41/取引基本表!BX$124</f>
        <v>0</v>
      </c>
      <c r="BY41" s="355">
        <f>+取引基本表!BY41/取引基本表!BY$124</f>
        <v>0</v>
      </c>
      <c r="BZ41" s="355">
        <f>+取引基本表!BZ41/取引基本表!BZ$124</f>
        <v>0</v>
      </c>
      <c r="CA41" s="355">
        <f>+取引基本表!CA41/取引基本表!CA$124</f>
        <v>0</v>
      </c>
      <c r="CB41" s="355">
        <f>+取引基本表!CB41/取引基本表!CB$124</f>
        <v>0</v>
      </c>
      <c r="CC41" s="355">
        <f>+取引基本表!CC41/取引基本表!CC$124</f>
        <v>0</v>
      </c>
      <c r="CD41" s="355">
        <f>+取引基本表!CD41/取引基本表!CD$124</f>
        <v>0</v>
      </c>
      <c r="CE41" s="355">
        <f>+取引基本表!CE41/取引基本表!CE$124</f>
        <v>0</v>
      </c>
      <c r="CF41" s="355">
        <f>+取引基本表!CF41/取引基本表!CF$124</f>
        <v>0</v>
      </c>
      <c r="CG41" s="355">
        <f>+取引基本表!CG41/取引基本表!CG$124</f>
        <v>0</v>
      </c>
      <c r="CH41" s="355">
        <f>+取引基本表!CH41/取引基本表!CH$124</f>
        <v>0</v>
      </c>
      <c r="CI41" s="355">
        <f>+取引基本表!CI41/取引基本表!CI$124</f>
        <v>0</v>
      </c>
      <c r="CJ41" s="355">
        <f>+取引基本表!CJ41/取引基本表!CJ$124</f>
        <v>0</v>
      </c>
      <c r="CK41" s="355">
        <f>+取引基本表!CK41/取引基本表!CK$124</f>
        <v>0</v>
      </c>
      <c r="CL41" s="355">
        <f>+取引基本表!CL41/取引基本表!CL$124</f>
        <v>0</v>
      </c>
      <c r="CM41" s="355">
        <f>+取引基本表!CM41/取引基本表!CM$124</f>
        <v>0</v>
      </c>
      <c r="CN41" s="355">
        <f>+取引基本表!CN41/取引基本表!CN$124</f>
        <v>0</v>
      </c>
      <c r="CO41" s="355">
        <f>+取引基本表!CO41/取引基本表!CO$124</f>
        <v>0</v>
      </c>
      <c r="CP41" s="355">
        <f>+取引基本表!CP41/取引基本表!CP$124</f>
        <v>0</v>
      </c>
      <c r="CQ41" s="355">
        <f>+取引基本表!CQ41/取引基本表!CQ$124</f>
        <v>0</v>
      </c>
      <c r="CR41" s="355">
        <f>+取引基本表!CR41/取引基本表!CR$124</f>
        <v>0</v>
      </c>
      <c r="CS41" s="355">
        <f>+取引基本表!CS41/取引基本表!CS$124</f>
        <v>0</v>
      </c>
      <c r="CT41" s="355">
        <f>+取引基本表!CT41/取引基本表!CT$124</f>
        <v>0</v>
      </c>
      <c r="CU41" s="355">
        <f>+取引基本表!CU41/取引基本表!CU$124</f>
        <v>0</v>
      </c>
      <c r="CV41" s="355">
        <f>+取引基本表!CV41/取引基本表!CV$124</f>
        <v>0</v>
      </c>
      <c r="CW41" s="355">
        <f>+取引基本表!CW41/取引基本表!CW$124</f>
        <v>0</v>
      </c>
      <c r="CX41" s="355">
        <f>+取引基本表!CX41/取引基本表!CX$124</f>
        <v>0</v>
      </c>
      <c r="CY41" s="355">
        <f>+取引基本表!CY41/取引基本表!CY$124</f>
        <v>0</v>
      </c>
      <c r="CZ41" s="355">
        <f>+取引基本表!CZ41/取引基本表!CZ$124</f>
        <v>0</v>
      </c>
      <c r="DA41" s="355">
        <f>+取引基本表!DA41/取引基本表!DA$124</f>
        <v>0</v>
      </c>
      <c r="DB41" s="355">
        <f>+取引基本表!DB41/取引基本表!DB$124</f>
        <v>0</v>
      </c>
      <c r="DC41" s="355">
        <f>+取引基本表!DC41/取引基本表!DC$124</f>
        <v>0</v>
      </c>
      <c r="DD41" s="355">
        <f>+取引基本表!DD41/取引基本表!DD$124</f>
        <v>0</v>
      </c>
      <c r="DE41" s="355">
        <f>+取引基本表!DE41/取引基本表!DE$124</f>
        <v>0</v>
      </c>
      <c r="DF41" s="355">
        <f>+取引基本表!DF41/取引基本表!DF$124</f>
        <v>2.5248635942443208E-6</v>
      </c>
      <c r="DG41" s="355">
        <f>+取引基本表!DG41/取引基本表!DG$124</f>
        <v>0</v>
      </c>
      <c r="DH41" s="357">
        <f>+取引基本表!DH41/取引基本表!DH$124</f>
        <v>0</v>
      </c>
    </row>
    <row r="42" spans="1:112">
      <c r="A42" s="224">
        <v>37</v>
      </c>
      <c r="B42" s="263" t="s">
        <v>494</v>
      </c>
      <c r="C42" s="264" t="s">
        <v>192</v>
      </c>
      <c r="D42" s="354">
        <f>+取引基本表!D42/取引基本表!D$124</f>
        <v>6.2837188843705954E-5</v>
      </c>
      <c r="E42" s="355">
        <f>+取引基本表!E42/取引基本表!E$124</f>
        <v>1.0165390910107447E-5</v>
      </c>
      <c r="F42" s="355">
        <f>+取引基本表!F42/取引基本表!F$124</f>
        <v>0</v>
      </c>
      <c r="G42" s="355">
        <f>+取引基本表!G42/取引基本表!G$124</f>
        <v>0</v>
      </c>
      <c r="H42" s="355">
        <f>+取引基本表!H42/取引基本表!H$124</f>
        <v>2.5429116338207246E-5</v>
      </c>
      <c r="I42" s="356">
        <v>0</v>
      </c>
      <c r="J42" s="355">
        <f>+取引基本表!J42/取引基本表!J$124</f>
        <v>6.426735218508997E-4</v>
      </c>
      <c r="K42" s="355">
        <f>+取引基本表!K42/取引基本表!K$124</f>
        <v>0</v>
      </c>
      <c r="L42" s="355">
        <f>+取引基本表!L42/取引基本表!L$124</f>
        <v>0</v>
      </c>
      <c r="M42" s="355">
        <f>+取引基本表!M42/取引基本表!M$124</f>
        <v>0</v>
      </c>
      <c r="N42" s="356">
        <v>0</v>
      </c>
      <c r="O42" s="355">
        <f>+取引基本表!O42/取引基本表!O$124</f>
        <v>6.1373037597122827E-5</v>
      </c>
      <c r="P42" s="355">
        <f>+取引基本表!P42/取引基本表!P$124</f>
        <v>4.8677319726064187E-4</v>
      </c>
      <c r="Q42" s="355">
        <f>+取引基本表!Q42/取引基本表!Q$124</f>
        <v>6.8477516548733162E-4</v>
      </c>
      <c r="R42" s="355">
        <f>+取引基本表!R42/取引基本表!R$124</f>
        <v>1.6972221189245473E-2</v>
      </c>
      <c r="S42" s="355">
        <f>+取引基本表!S42/取引基本表!S$124</f>
        <v>0</v>
      </c>
      <c r="T42" s="355">
        <f>+取引基本表!T42/取引基本表!T$124</f>
        <v>0</v>
      </c>
      <c r="U42" s="355">
        <f>+取引基本表!U42/取引基本表!U$124</f>
        <v>0</v>
      </c>
      <c r="V42" s="355">
        <f>+取引基本表!V42/取引基本表!V$124</f>
        <v>0</v>
      </c>
      <c r="W42" s="355">
        <f>+取引基本表!W42/取引基本表!W$124</f>
        <v>0</v>
      </c>
      <c r="X42" s="355">
        <f>+取引基本表!X42/取引基本表!X$124</f>
        <v>0</v>
      </c>
      <c r="Y42" s="355">
        <f>+取引基本表!Y42/取引基本表!Y$124</f>
        <v>0</v>
      </c>
      <c r="Z42" s="355">
        <f>+取引基本表!Z42/取引基本表!Z$124</f>
        <v>0</v>
      </c>
      <c r="AA42" s="355">
        <f>+取引基本表!AA42/取引基本表!AA$124</f>
        <v>0</v>
      </c>
      <c r="AB42" s="355">
        <f>+取引基本表!AB42/取引基本表!AB$124</f>
        <v>0</v>
      </c>
      <c r="AC42" s="355">
        <f>+取引基本表!AC42/取引基本表!AC$124</f>
        <v>0</v>
      </c>
      <c r="AD42" s="355">
        <f>+取引基本表!AD42/取引基本表!AD$124</f>
        <v>0</v>
      </c>
      <c r="AE42" s="355">
        <f>+取引基本表!AE42/取引基本表!AE$124</f>
        <v>0</v>
      </c>
      <c r="AF42" s="355">
        <f>+取引基本表!AF42/取引基本表!AF$124</f>
        <v>1.4357676828966701E-3</v>
      </c>
      <c r="AG42" s="355">
        <f>+取引基本表!AG42/取引基本表!AG$124</f>
        <v>3.8236490942511964E-3</v>
      </c>
      <c r="AH42" s="355">
        <f>+取引基本表!AH42/取引基本表!AH$124</f>
        <v>0</v>
      </c>
      <c r="AI42" s="355">
        <f>+取引基本表!AI42/取引基本表!AI$124</f>
        <v>0</v>
      </c>
      <c r="AJ42" s="355">
        <f>+取引基本表!AJ42/取引基本表!AJ$124</f>
        <v>1.4885851907984705E-2</v>
      </c>
      <c r="AK42" s="355">
        <f>+取引基本表!AK42/取引基本表!AK$124</f>
        <v>0</v>
      </c>
      <c r="AL42" s="355">
        <f>+取引基本表!AL42/取引基本表!AL$124</f>
        <v>1.395061970121199E-3</v>
      </c>
      <c r="AM42" s="355">
        <f>+取引基本表!AM42/取引基本表!AM$124</f>
        <v>0</v>
      </c>
      <c r="AN42" s="355">
        <f>+取引基本表!AN42/取引基本表!AN$124</f>
        <v>0.26445968084896398</v>
      </c>
      <c r="AO42" s="355">
        <f>+取引基本表!AO42/取引基本表!AO$124</f>
        <v>9.2553783096299802E-2</v>
      </c>
      <c r="AP42" s="355">
        <f>+取引基本表!AP42/取引基本表!AP$124</f>
        <v>0.55182811382410279</v>
      </c>
      <c r="AQ42" s="355">
        <f>+取引基本表!AQ42/取引基本表!AQ$124</f>
        <v>1.4602377267019071E-5</v>
      </c>
      <c r="AR42" s="355">
        <f>+取引基本表!AR42/取引基本表!AR$124</f>
        <v>1.4408063154226587E-4</v>
      </c>
      <c r="AS42" s="355">
        <f>+取引基本表!AS42/取引基本表!AS$124</f>
        <v>0.17034311206134489</v>
      </c>
      <c r="AT42" s="355">
        <f>+取引基本表!AT42/取引基本表!AT$124</f>
        <v>0.13644230029409973</v>
      </c>
      <c r="AU42" s="355">
        <f>+取引基本表!AU42/取引基本表!AU$124</f>
        <v>4.340906173790271E-2</v>
      </c>
      <c r="AV42" s="355">
        <f>+取引基本表!AV42/取引基本表!AV$124</f>
        <v>5.2605263357456841E-2</v>
      </c>
      <c r="AW42" s="355">
        <f>+取引基本表!AW42/取引基本表!AW$124</f>
        <v>1.5511796162315194E-2</v>
      </c>
      <c r="AX42" s="355">
        <f>+取引基本表!AX42/取引基本表!AX$124</f>
        <v>4.4662016699407184E-4</v>
      </c>
      <c r="AY42" s="355">
        <f>+取引基本表!AY42/取引基本表!AY$124</f>
        <v>3.409004996666598E-3</v>
      </c>
      <c r="AZ42" s="355">
        <f>+取引基本表!AZ42/取引基本表!AZ$124</f>
        <v>3.5706986086368478E-2</v>
      </c>
      <c r="BA42" s="355">
        <f>+取引基本表!BA42/取引基本表!BA$124</f>
        <v>3.0233437618179943E-2</v>
      </c>
      <c r="BB42" s="355">
        <f>+取引基本表!BB42/取引基本表!BB$124</f>
        <v>3.6499208922725064E-3</v>
      </c>
      <c r="BC42" s="355">
        <f>+取引基本表!BC42/取引基本表!BC$124</f>
        <v>3.4145262226342739E-2</v>
      </c>
      <c r="BD42" s="355">
        <f>+取引基本表!BD42/取引基本表!BD$124</f>
        <v>8.0671801380461424E-3</v>
      </c>
      <c r="BE42" s="355">
        <f>+取引基本表!BE42/取引基本表!BE$124</f>
        <v>1.748516514531962E-3</v>
      </c>
      <c r="BF42" s="355">
        <f>+取引基本表!BF42/取引基本表!BF$124</f>
        <v>3.382149675757383E-2</v>
      </c>
      <c r="BG42" s="355">
        <f>+取引基本表!BG42/取引基本表!BG$124</f>
        <v>4.9521615620808215E-2</v>
      </c>
      <c r="BH42" s="355">
        <f>+取引基本表!BH42/取引基本表!BH$124</f>
        <v>1.8971940263806046E-2</v>
      </c>
      <c r="BI42" s="355">
        <f>+取引基本表!BI42/取引基本表!BI$124</f>
        <v>8.3257372482058264E-2</v>
      </c>
      <c r="BJ42" s="355">
        <f>+取引基本表!BJ42/取引基本表!BJ$124</f>
        <v>1.5178178235676029E-3</v>
      </c>
      <c r="BK42" s="355">
        <f>+取引基本表!BK42/取引基本表!BK$124</f>
        <v>3.741327587806563E-2</v>
      </c>
      <c r="BL42" s="355">
        <f>+取引基本表!BL42/取引基本表!BL$124</f>
        <v>4.4036673377326639E-3</v>
      </c>
      <c r="BM42" s="355">
        <f>+取引基本表!BM42/取引基本表!BM$124</f>
        <v>0</v>
      </c>
      <c r="BN42" s="355">
        <f>+取引基本表!BN42/取引基本表!BN$124</f>
        <v>1.8632909531289901E-2</v>
      </c>
      <c r="BO42" s="355">
        <f>+取引基本表!BO42/取引基本表!BO$124</f>
        <v>2.0616400105341996E-2</v>
      </c>
      <c r="BP42" s="355">
        <f>+取引基本表!BP42/取引基本表!BP$124</f>
        <v>1.4142053652934422E-2</v>
      </c>
      <c r="BQ42" s="355">
        <f>+取引基本表!BQ42/取引基本表!BQ$124</f>
        <v>2.0724518728547976E-2</v>
      </c>
      <c r="BR42" s="355">
        <f>+取引基本表!BR42/取引基本表!BR$124</f>
        <v>3.3884191808101607E-2</v>
      </c>
      <c r="BS42" s="355">
        <f>+取引基本表!BS42/取引基本表!BS$124</f>
        <v>0</v>
      </c>
      <c r="BT42" s="355">
        <f>+取引基本表!BT42/取引基本表!BT$124</f>
        <v>0</v>
      </c>
      <c r="BU42" s="355">
        <f>+取引基本表!BU42/取引基本表!BU$124</f>
        <v>3.4118746886664345E-6</v>
      </c>
      <c r="BV42" s="355">
        <f>+取引基本表!BV42/取引基本表!BV$124</f>
        <v>0</v>
      </c>
      <c r="BW42" s="355">
        <f>+取引基本表!BW42/取引基本表!BW$124</f>
        <v>0</v>
      </c>
      <c r="BX42" s="355">
        <f>+取引基本表!BX42/取引基本表!BX$124</f>
        <v>0</v>
      </c>
      <c r="BY42" s="355">
        <f>+取引基本表!BY42/取引基本表!BY$124</f>
        <v>0</v>
      </c>
      <c r="BZ42" s="355">
        <f>+取引基本表!BZ42/取引基本表!BZ$124</f>
        <v>0</v>
      </c>
      <c r="CA42" s="355">
        <f>+取引基本表!CA42/取引基本表!CA$124</f>
        <v>0</v>
      </c>
      <c r="CB42" s="355">
        <f>+取引基本表!CB42/取引基本表!CB$124</f>
        <v>0</v>
      </c>
      <c r="CC42" s="355">
        <f>+取引基本表!CC42/取引基本表!CC$124</f>
        <v>0</v>
      </c>
      <c r="CD42" s="355">
        <f>+取引基本表!CD42/取引基本表!CD$124</f>
        <v>0</v>
      </c>
      <c r="CE42" s="355">
        <f>+取引基本表!CE42/取引基本表!CE$124</f>
        <v>0</v>
      </c>
      <c r="CF42" s="355">
        <f>+取引基本表!CF42/取引基本表!CF$124</f>
        <v>0</v>
      </c>
      <c r="CG42" s="355">
        <f>+取引基本表!CG42/取引基本表!CG$124</f>
        <v>0</v>
      </c>
      <c r="CH42" s="355">
        <f>+取引基本表!CH42/取引基本表!CH$124</f>
        <v>0</v>
      </c>
      <c r="CI42" s="355">
        <f>+取引基本表!CI42/取引基本表!CI$124</f>
        <v>6.360595900533583E-4</v>
      </c>
      <c r="CJ42" s="355">
        <f>+取引基本表!CJ42/取引基本表!CJ$124</f>
        <v>0</v>
      </c>
      <c r="CK42" s="355">
        <f>+取引基本表!CK42/取引基本表!CK$124</f>
        <v>0</v>
      </c>
      <c r="CL42" s="355">
        <f>+取引基本表!CL42/取引基本表!CL$124</f>
        <v>0</v>
      </c>
      <c r="CM42" s="355">
        <f>+取引基本表!CM42/取引基本表!CM$124</f>
        <v>0</v>
      </c>
      <c r="CN42" s="355">
        <f>+取引基本表!CN42/取引基本表!CN$124</f>
        <v>0</v>
      </c>
      <c r="CO42" s="355">
        <f>+取引基本表!CO42/取引基本表!CO$124</f>
        <v>0</v>
      </c>
      <c r="CP42" s="355">
        <f>+取引基本表!CP42/取引基本表!CP$124</f>
        <v>1.4631220097443926E-6</v>
      </c>
      <c r="CQ42" s="355">
        <f>+取引基本表!CQ42/取引基本表!CQ$124</f>
        <v>0</v>
      </c>
      <c r="CR42" s="355">
        <f>+取引基本表!CR42/取引基本表!CR$124</f>
        <v>0</v>
      </c>
      <c r="CS42" s="355">
        <f>+取引基本表!CS42/取引基本表!CS$124</f>
        <v>0</v>
      </c>
      <c r="CT42" s="355">
        <f>+取引基本表!CT42/取引基本表!CT$124</f>
        <v>0</v>
      </c>
      <c r="CU42" s="355">
        <f>+取引基本表!CU42/取引基本表!CU$124</f>
        <v>0</v>
      </c>
      <c r="CV42" s="355">
        <f>+取引基本表!CV42/取引基本表!CV$124</f>
        <v>0</v>
      </c>
      <c r="CW42" s="355">
        <f>+取引基本表!CW42/取引基本表!CW$124</f>
        <v>0</v>
      </c>
      <c r="CX42" s="355">
        <f>+取引基本表!CX42/取引基本表!CX$124</f>
        <v>0</v>
      </c>
      <c r="CY42" s="355">
        <f>+取引基本表!CY42/取引基本表!CY$124</f>
        <v>0</v>
      </c>
      <c r="CZ42" s="355">
        <f>+取引基本表!CZ42/取引基本表!CZ$124</f>
        <v>2.1697971239689089E-4</v>
      </c>
      <c r="DA42" s="355">
        <f>+取引基本表!DA42/取引基本表!DA$124</f>
        <v>0</v>
      </c>
      <c r="DB42" s="355">
        <f>+取引基本表!DB42/取引基本表!DB$124</f>
        <v>0</v>
      </c>
      <c r="DC42" s="355">
        <f>+取引基本表!DC42/取引基本表!DC$124</f>
        <v>0</v>
      </c>
      <c r="DD42" s="355">
        <f>+取引基本表!DD42/取引基本表!DD$124</f>
        <v>0</v>
      </c>
      <c r="DE42" s="355">
        <f>+取引基本表!DE42/取引基本表!DE$124</f>
        <v>0</v>
      </c>
      <c r="DF42" s="355">
        <f>+取引基本表!DF42/取引基本表!DF$124</f>
        <v>6.312158985610803E-5</v>
      </c>
      <c r="DG42" s="355">
        <f>+取引基本表!DG42/取引基本表!DG$124</f>
        <v>0</v>
      </c>
      <c r="DH42" s="357">
        <f>+取引基本表!DH42/取引基本表!DH$124</f>
        <v>3.4256901330678999E-3</v>
      </c>
    </row>
    <row r="43" spans="1:112">
      <c r="A43" s="224">
        <v>38</v>
      </c>
      <c r="B43" s="263" t="s">
        <v>495</v>
      </c>
      <c r="C43" s="264" t="s">
        <v>496</v>
      </c>
      <c r="D43" s="354">
        <f>+取引基本表!D43/取引基本表!D$124</f>
        <v>0</v>
      </c>
      <c r="E43" s="355">
        <f>+取引基本表!E43/取引基本表!E$124</f>
        <v>0</v>
      </c>
      <c r="F43" s="355">
        <f>+取引基本表!F43/取引基本表!F$124</f>
        <v>0</v>
      </c>
      <c r="G43" s="355">
        <f>+取引基本表!G43/取引基本表!G$124</f>
        <v>0</v>
      </c>
      <c r="H43" s="355">
        <f>+取引基本表!H43/取引基本表!H$124</f>
        <v>5.0858232676414492E-5</v>
      </c>
      <c r="I43" s="356">
        <v>0</v>
      </c>
      <c r="J43" s="355">
        <f>+取引基本表!J43/取引基本表!J$124</f>
        <v>5.1413881748071976E-4</v>
      </c>
      <c r="K43" s="355">
        <f>+取引基本表!K43/取引基本表!K$124</f>
        <v>0</v>
      </c>
      <c r="L43" s="355">
        <f>+取引基本表!L43/取引基本表!L$124</f>
        <v>0</v>
      </c>
      <c r="M43" s="355">
        <f>+取引基本表!M43/取引基本表!M$124</f>
        <v>0</v>
      </c>
      <c r="N43" s="356">
        <v>0</v>
      </c>
      <c r="O43" s="355">
        <f>+取引基本表!O43/取引基本表!O$124</f>
        <v>0</v>
      </c>
      <c r="P43" s="355">
        <f>+取引基本表!P43/取引基本表!P$124</f>
        <v>0</v>
      </c>
      <c r="Q43" s="355">
        <f>+取引基本表!Q43/取引基本表!Q$124</f>
        <v>0</v>
      </c>
      <c r="R43" s="355">
        <f>+取引基本表!R43/取引基本表!R$124</f>
        <v>5.0574541668216137E-4</v>
      </c>
      <c r="S43" s="355">
        <f>+取引基本表!S43/取引基本表!S$124</f>
        <v>0</v>
      </c>
      <c r="T43" s="355">
        <f>+取引基本表!T43/取引基本表!T$124</f>
        <v>0</v>
      </c>
      <c r="U43" s="355">
        <f>+取引基本表!U43/取引基本表!U$124</f>
        <v>0</v>
      </c>
      <c r="V43" s="355">
        <f>+取引基本表!V43/取引基本表!V$124</f>
        <v>0</v>
      </c>
      <c r="W43" s="355">
        <f>+取引基本表!W43/取引基本表!W$124</f>
        <v>0</v>
      </c>
      <c r="X43" s="355">
        <f>+取引基本表!X43/取引基本表!X$124</f>
        <v>0</v>
      </c>
      <c r="Y43" s="355">
        <f>+取引基本表!Y43/取引基本表!Y$124</f>
        <v>0</v>
      </c>
      <c r="Z43" s="355">
        <f>+取引基本表!Z43/取引基本表!Z$124</f>
        <v>0</v>
      </c>
      <c r="AA43" s="355">
        <f>+取引基本表!AA43/取引基本表!AA$124</f>
        <v>0</v>
      </c>
      <c r="AB43" s="355">
        <f>+取引基本表!AB43/取引基本表!AB$124</f>
        <v>0</v>
      </c>
      <c r="AC43" s="355">
        <f>+取引基本表!AC43/取引基本表!AC$124</f>
        <v>0</v>
      </c>
      <c r="AD43" s="355">
        <f>+取引基本表!AD43/取引基本表!AD$124</f>
        <v>0</v>
      </c>
      <c r="AE43" s="355">
        <f>+取引基本表!AE43/取引基本表!AE$124</f>
        <v>0</v>
      </c>
      <c r="AF43" s="355">
        <f>+取引基本表!AF43/取引基本表!AF$124</f>
        <v>0</v>
      </c>
      <c r="AG43" s="355">
        <f>+取引基本表!AG43/取引基本表!AG$124</f>
        <v>0</v>
      </c>
      <c r="AH43" s="355">
        <f>+取引基本表!AH43/取引基本表!AH$124</f>
        <v>1.4449822989668376E-4</v>
      </c>
      <c r="AI43" s="355">
        <f>+取引基本表!AI43/取引基本表!AI$124</f>
        <v>0</v>
      </c>
      <c r="AJ43" s="355">
        <f>+取引基本表!AJ43/取引基本表!AJ$124</f>
        <v>1.3065405419530169E-4</v>
      </c>
      <c r="AK43" s="355">
        <f>+取引基本表!AK43/取引基本表!AK$124</f>
        <v>2.2319911765782061E-3</v>
      </c>
      <c r="AL43" s="355">
        <f>+取引基本表!AL43/取引基本表!AL$124</f>
        <v>2.7901239402423981E-4</v>
      </c>
      <c r="AM43" s="355">
        <f>+取引基本表!AM43/取引基本表!AM$124</f>
        <v>0</v>
      </c>
      <c r="AN43" s="355">
        <f>+取引基本表!AN43/取引基本表!AN$124</f>
        <v>0</v>
      </c>
      <c r="AO43" s="355">
        <f>+取引基本表!AO43/取引基本表!AO$124</f>
        <v>7.0620887099265726E-3</v>
      </c>
      <c r="AP43" s="355">
        <f>+取引基本表!AP43/取引基本表!AP$124</f>
        <v>0</v>
      </c>
      <c r="AQ43" s="355">
        <f>+取引基本表!AQ43/取引基本表!AQ$124</f>
        <v>0</v>
      </c>
      <c r="AR43" s="355">
        <f>+取引基本表!AR43/取引基本表!AR$124</f>
        <v>0</v>
      </c>
      <c r="AS43" s="355">
        <f>+取引基本表!AS43/取引基本表!AS$124</f>
        <v>1.6993195321012271E-2</v>
      </c>
      <c r="AT43" s="355">
        <f>+取引基本表!AT43/取引基本表!AT$124</f>
        <v>4.2076589958807663E-3</v>
      </c>
      <c r="AU43" s="355">
        <f>+取引基本表!AU43/取引基本表!AU$124</f>
        <v>2.5130535232961108E-2</v>
      </c>
      <c r="AV43" s="355">
        <f>+取引基本表!AV43/取引基本表!AV$124</f>
        <v>2.7872387216477126E-2</v>
      </c>
      <c r="AW43" s="355">
        <f>+取引基本表!AW43/取引基本表!AW$124</f>
        <v>7.6007130124777188E-3</v>
      </c>
      <c r="AX43" s="355">
        <f>+取引基本表!AX43/取引基本表!AX$124</f>
        <v>0</v>
      </c>
      <c r="AY43" s="355">
        <f>+取引基本表!AY43/取引基本表!AY$124</f>
        <v>2.8866574568547806E-4</v>
      </c>
      <c r="AZ43" s="355">
        <f>+取引基本表!AZ43/取引基本表!AZ$124</f>
        <v>8.4657660067322393E-3</v>
      </c>
      <c r="BA43" s="355">
        <f>+取引基本表!BA43/取引基本表!BA$124</f>
        <v>1.1207756042218174E-3</v>
      </c>
      <c r="BB43" s="355">
        <f>+取引基本表!BB43/取引基本表!BB$124</f>
        <v>1.535159860269123E-3</v>
      </c>
      <c r="BC43" s="355">
        <f>+取引基本表!BC43/取引基本表!BC$124</f>
        <v>3.1606228534103122E-4</v>
      </c>
      <c r="BD43" s="355">
        <f>+取引基本表!BD43/取引基本表!BD$124</f>
        <v>1.4343585374758767E-3</v>
      </c>
      <c r="BE43" s="355">
        <f>+取引基本表!BE43/取引基本表!BE$124</f>
        <v>1.0050527996916003E-3</v>
      </c>
      <c r="BF43" s="355">
        <f>+取引基本表!BF43/取引基本表!BF$124</f>
        <v>4.3663594360452009E-4</v>
      </c>
      <c r="BG43" s="355">
        <f>+取引基本表!BG43/取引基本表!BG$124</f>
        <v>3.9063509798909092E-4</v>
      </c>
      <c r="BH43" s="355">
        <f>+取引基本表!BH43/取引基本表!BH$124</f>
        <v>2.0263478739886577E-2</v>
      </c>
      <c r="BI43" s="355">
        <f>+取引基本表!BI43/取引基本表!BI$124</f>
        <v>3.8502522756159251E-2</v>
      </c>
      <c r="BJ43" s="355">
        <f>+取引基本表!BJ43/取引基本表!BJ$124</f>
        <v>3.8885378645069093E-3</v>
      </c>
      <c r="BK43" s="355">
        <f>+取引基本表!BK43/取引基本表!BK$124</f>
        <v>2.9411461501190686E-2</v>
      </c>
      <c r="BL43" s="355">
        <f>+取引基本表!BL43/取引基本表!BL$124</f>
        <v>1.1188047002806769E-3</v>
      </c>
      <c r="BM43" s="355">
        <f>+取引基本表!BM43/取引基本表!BM$124</f>
        <v>0</v>
      </c>
      <c r="BN43" s="355">
        <f>+取引基本表!BN43/取引基本表!BN$124</f>
        <v>4.1400017024306068E-4</v>
      </c>
      <c r="BO43" s="355">
        <f>+取引基本表!BO43/取引基本表!BO$124</f>
        <v>1.4381797500555659E-4</v>
      </c>
      <c r="BP43" s="355">
        <f>+取引基本表!BP43/取引基本表!BP$124</f>
        <v>2.6134456256073503E-4</v>
      </c>
      <c r="BQ43" s="355">
        <f>+取引基本表!BQ43/取引基本表!BQ$124</f>
        <v>1.0768406343693614E-3</v>
      </c>
      <c r="BR43" s="355">
        <f>+取引基本表!BR43/取引基本表!BR$124</f>
        <v>9.9094331483204623E-3</v>
      </c>
      <c r="BS43" s="355">
        <f>+取引基本表!BS43/取引基本表!BS$124</f>
        <v>0</v>
      </c>
      <c r="BT43" s="355">
        <f>+取引基本表!BT43/取引基本表!BT$124</f>
        <v>0</v>
      </c>
      <c r="BU43" s="355">
        <f>+取引基本表!BU43/取引基本表!BU$124</f>
        <v>3.0706872197997915E-5</v>
      </c>
      <c r="BV43" s="355">
        <f>+取引基本表!BV43/取引基本表!BV$124</f>
        <v>0</v>
      </c>
      <c r="BW43" s="355">
        <f>+取引基本表!BW43/取引基本表!BW$124</f>
        <v>0</v>
      </c>
      <c r="BX43" s="355">
        <f>+取引基本表!BX43/取引基本表!BX$124</f>
        <v>0</v>
      </c>
      <c r="BY43" s="355">
        <f>+取引基本表!BY43/取引基本表!BY$124</f>
        <v>0</v>
      </c>
      <c r="BZ43" s="355">
        <f>+取引基本表!BZ43/取引基本表!BZ$124</f>
        <v>0</v>
      </c>
      <c r="CA43" s="355">
        <f>+取引基本表!CA43/取引基本表!CA$124</f>
        <v>0</v>
      </c>
      <c r="CB43" s="355">
        <f>+取引基本表!CB43/取引基本表!CB$124</f>
        <v>0</v>
      </c>
      <c r="CC43" s="355">
        <f>+取引基本表!CC43/取引基本表!CC$124</f>
        <v>0</v>
      </c>
      <c r="CD43" s="355">
        <f>+取引基本表!CD43/取引基本表!CD$124</f>
        <v>0</v>
      </c>
      <c r="CE43" s="355">
        <f>+取引基本表!CE43/取引基本表!CE$124</f>
        <v>0</v>
      </c>
      <c r="CF43" s="355">
        <f>+取引基本表!CF43/取引基本表!CF$124</f>
        <v>0</v>
      </c>
      <c r="CG43" s="355">
        <f>+取引基本表!CG43/取引基本表!CG$124</f>
        <v>0</v>
      </c>
      <c r="CH43" s="355">
        <f>+取引基本表!CH43/取引基本表!CH$124</f>
        <v>0</v>
      </c>
      <c r="CI43" s="355">
        <f>+取引基本表!CI43/取引基本表!CI$124</f>
        <v>0</v>
      </c>
      <c r="CJ43" s="355">
        <f>+取引基本表!CJ43/取引基本表!CJ$124</f>
        <v>0</v>
      </c>
      <c r="CK43" s="355">
        <f>+取引基本表!CK43/取引基本表!CK$124</f>
        <v>0</v>
      </c>
      <c r="CL43" s="355">
        <f>+取引基本表!CL43/取引基本表!CL$124</f>
        <v>0</v>
      </c>
      <c r="CM43" s="355">
        <f>+取引基本表!CM43/取引基本表!CM$124</f>
        <v>0</v>
      </c>
      <c r="CN43" s="355">
        <f>+取引基本表!CN43/取引基本表!CN$124</f>
        <v>0</v>
      </c>
      <c r="CO43" s="355">
        <f>+取引基本表!CO43/取引基本表!CO$124</f>
        <v>0</v>
      </c>
      <c r="CP43" s="355">
        <f>+取引基本表!CP43/取引基本表!CP$124</f>
        <v>2.1946830146165887E-6</v>
      </c>
      <c r="CQ43" s="355">
        <f>+取引基本表!CQ43/取引基本表!CQ$124</f>
        <v>0</v>
      </c>
      <c r="CR43" s="355">
        <f>+取引基本表!CR43/取引基本表!CR$124</f>
        <v>0</v>
      </c>
      <c r="CS43" s="355">
        <f>+取引基本表!CS43/取引基本表!CS$124</f>
        <v>4.0532006909896539E-7</v>
      </c>
      <c r="CT43" s="355">
        <f>+取引基本表!CT43/取引基本表!CT$124</f>
        <v>0</v>
      </c>
      <c r="CU43" s="355">
        <f>+取引基本表!CU43/取引基本表!CU$124</f>
        <v>6.1943412627784098E-6</v>
      </c>
      <c r="CV43" s="355">
        <f>+取引基本表!CV43/取引基本表!CV$124</f>
        <v>8.5476843254701763E-6</v>
      </c>
      <c r="CW43" s="355">
        <f>+取引基本表!CW43/取引基本表!CW$124</f>
        <v>4.8195790579650773E-6</v>
      </c>
      <c r="CX43" s="355">
        <f>+取引基本表!CX43/取引基本表!CX$124</f>
        <v>0</v>
      </c>
      <c r="CY43" s="355">
        <f>+取引基本表!CY43/取引基本表!CY$124</f>
        <v>0</v>
      </c>
      <c r="CZ43" s="355">
        <f>+取引基本表!CZ43/取引基本表!CZ$124</f>
        <v>0</v>
      </c>
      <c r="DA43" s="355">
        <f>+取引基本表!DA43/取引基本表!DA$124</f>
        <v>0</v>
      </c>
      <c r="DB43" s="355">
        <f>+取引基本表!DB43/取引基本表!DB$124</f>
        <v>1.8396781789638931E-5</v>
      </c>
      <c r="DC43" s="355">
        <f>+取引基本表!DC43/取引基本表!DC$124</f>
        <v>2.5139152603528946E-5</v>
      </c>
      <c r="DD43" s="355">
        <f>+取引基本表!DD43/取引基本表!DD$124</f>
        <v>0</v>
      </c>
      <c r="DE43" s="355">
        <f>+取引基本表!DE43/取引基本表!DE$124</f>
        <v>2.2598359359110529E-6</v>
      </c>
      <c r="DF43" s="355">
        <f>+取引基本表!DF43/取引基本表!DF$124</f>
        <v>1.5149181565465926E-5</v>
      </c>
      <c r="DG43" s="355">
        <f>+取引基本表!DG43/取引基本表!DG$124</f>
        <v>2.1415798434505134E-5</v>
      </c>
      <c r="DH43" s="357">
        <f>+取引基本表!DH43/取引基本表!DH$124</f>
        <v>8.3916693609616632E-4</v>
      </c>
    </row>
    <row r="44" spans="1:112">
      <c r="A44" s="224">
        <v>39</v>
      </c>
      <c r="B44" s="263" t="s">
        <v>497</v>
      </c>
      <c r="C44" s="264" t="s">
        <v>202</v>
      </c>
      <c r="D44" s="354">
        <f>+取引基本表!D44/取引基本表!D$124</f>
        <v>0</v>
      </c>
      <c r="E44" s="355">
        <f>+取引基本表!E44/取引基本表!E$124</f>
        <v>0</v>
      </c>
      <c r="F44" s="355">
        <f>+取引基本表!F44/取引基本表!F$124</f>
        <v>0</v>
      </c>
      <c r="G44" s="355">
        <f>+取引基本表!G44/取引基本表!G$124</f>
        <v>0</v>
      </c>
      <c r="H44" s="355">
        <f>+取引基本表!H44/取引基本表!H$124</f>
        <v>0</v>
      </c>
      <c r="I44" s="356">
        <v>0</v>
      </c>
      <c r="J44" s="355">
        <f>+取引基本表!J44/取引基本表!J$124</f>
        <v>0</v>
      </c>
      <c r="K44" s="355">
        <f>+取引基本表!K44/取引基本表!K$124</f>
        <v>0</v>
      </c>
      <c r="L44" s="355">
        <f>+取引基本表!L44/取引基本表!L$124</f>
        <v>0</v>
      </c>
      <c r="M44" s="355">
        <f>+取引基本表!M44/取引基本表!M$124</f>
        <v>0</v>
      </c>
      <c r="N44" s="356">
        <v>0</v>
      </c>
      <c r="O44" s="355">
        <f>+取引基本表!O44/取引基本表!O$124</f>
        <v>0</v>
      </c>
      <c r="P44" s="355">
        <f>+取引基本表!P44/取引基本表!P$124</f>
        <v>0</v>
      </c>
      <c r="Q44" s="355">
        <f>+取引基本表!Q44/取引基本表!Q$124</f>
        <v>5.1542216757110987E-5</v>
      </c>
      <c r="R44" s="355">
        <f>+取引基本表!R44/取引基本表!R$124</f>
        <v>2.9824104719050983E-2</v>
      </c>
      <c r="S44" s="355">
        <f>+取引基本表!S44/取引基本表!S$124</f>
        <v>0</v>
      </c>
      <c r="T44" s="355">
        <f>+取引基本表!T44/取引基本表!T$124</f>
        <v>0</v>
      </c>
      <c r="U44" s="355">
        <f>+取引基本表!U44/取引基本表!U$124</f>
        <v>0</v>
      </c>
      <c r="V44" s="355">
        <f>+取引基本表!V44/取引基本表!V$124</f>
        <v>0</v>
      </c>
      <c r="W44" s="355">
        <f>+取引基本表!W44/取引基本表!W$124</f>
        <v>5.8049057629128273E-4</v>
      </c>
      <c r="X44" s="355">
        <f>+取引基本表!X44/取引基本表!X$124</f>
        <v>0</v>
      </c>
      <c r="Y44" s="355">
        <f>+取引基本表!Y44/取引基本表!Y$124</f>
        <v>4.8824310600734315E-6</v>
      </c>
      <c r="Z44" s="355">
        <f>+取引基本表!Z44/取引基本表!Z$124</f>
        <v>0</v>
      </c>
      <c r="AA44" s="355">
        <f>+取引基本表!AA44/取引基本表!AA$124</f>
        <v>0</v>
      </c>
      <c r="AB44" s="355">
        <f>+取引基本表!AB44/取引基本表!AB$124</f>
        <v>0</v>
      </c>
      <c r="AC44" s="355">
        <f>+取引基本表!AC44/取引基本表!AC$124</f>
        <v>1.8811439505097901E-5</v>
      </c>
      <c r="AD44" s="355">
        <f>+取引基本表!AD44/取引基本表!AD$124</f>
        <v>0</v>
      </c>
      <c r="AE44" s="355">
        <f>+取引基本表!AE44/取引基本表!AE$124</f>
        <v>0</v>
      </c>
      <c r="AF44" s="355">
        <f>+取引基本表!AF44/取引基本表!AF$124</f>
        <v>5.991073300781835E-5</v>
      </c>
      <c r="AG44" s="355">
        <f>+取引基本表!AG44/取引基本表!AG$124</f>
        <v>0</v>
      </c>
      <c r="AH44" s="355">
        <f>+取引基本表!AH44/取引基本表!AH$124</f>
        <v>0</v>
      </c>
      <c r="AI44" s="355">
        <f>+取引基本表!AI44/取引基本表!AI$124</f>
        <v>7.937347867499206E-5</v>
      </c>
      <c r="AJ44" s="355">
        <f>+取引基本表!AJ44/取引基本表!AJ$124</f>
        <v>3.1095664898481801E-3</v>
      </c>
      <c r="AK44" s="355">
        <f>+取引基本表!AK44/取引基本表!AK$124</f>
        <v>1.1499720347709725E-3</v>
      </c>
      <c r="AL44" s="355">
        <f>+取引基本表!AL44/取引基本表!AL$124</f>
        <v>1.6251248213341688E-3</v>
      </c>
      <c r="AM44" s="355">
        <f>+取引基本表!AM44/取引基本表!AM$124</f>
        <v>1.8413254076911079E-5</v>
      </c>
      <c r="AN44" s="355">
        <f>+取引基本表!AN44/取引基本表!AN$124</f>
        <v>0</v>
      </c>
      <c r="AO44" s="355">
        <f>+取引基本表!AO44/取引基本表!AO$124</f>
        <v>8.0584533948487686E-4</v>
      </c>
      <c r="AP44" s="355">
        <f>+取引基本表!AP44/取引基本表!AP$124</f>
        <v>0</v>
      </c>
      <c r="AQ44" s="355">
        <f>+取引基本表!AQ44/取引基本表!AQ$124</f>
        <v>0</v>
      </c>
      <c r="AR44" s="355">
        <f>+取引基本表!AR44/取引基本表!AR$124</f>
        <v>1.2916996153382208E-3</v>
      </c>
      <c r="AS44" s="355">
        <f>+取引基本表!AS44/取引基本表!AS$124</f>
        <v>9.9817034311206129E-2</v>
      </c>
      <c r="AT44" s="355">
        <f>+取引基本表!AT44/取引基本表!AT$124</f>
        <v>5.6164897972307996E-2</v>
      </c>
      <c r="AU44" s="355">
        <f>+取引基本表!AU44/取引基本表!AU$124</f>
        <v>2.4328584263894237E-2</v>
      </c>
      <c r="AV44" s="355">
        <f>+取引基本表!AV44/取引基本表!AV$124</f>
        <v>1.7151032727254344E-2</v>
      </c>
      <c r="AW44" s="355">
        <f>+取引基本表!AW44/取引基本表!AW$124</f>
        <v>7.8171332704204677E-3</v>
      </c>
      <c r="AX44" s="355">
        <f>+取引基本表!AX44/取引基本表!AX$124</f>
        <v>1.9539632305990641E-4</v>
      </c>
      <c r="AY44" s="355">
        <f>+取引基本表!AY44/取引基本表!AY$124</f>
        <v>4.3368591792270631E-3</v>
      </c>
      <c r="AZ44" s="355">
        <f>+取引基本表!AZ44/取引基本表!AZ$124</f>
        <v>8.6808797331328121E-3</v>
      </c>
      <c r="BA44" s="355">
        <f>+取引基本表!BA44/取引基本表!BA$124</f>
        <v>2.4498917041977517E-2</v>
      </c>
      <c r="BB44" s="355">
        <f>+取引基本表!BB44/取引基本表!BB$124</f>
        <v>4.6994689600075188E-5</v>
      </c>
      <c r="BC44" s="355">
        <f>+取引基本表!BC44/取引基本表!BC$124</f>
        <v>6.6267725826502878E-3</v>
      </c>
      <c r="BD44" s="355">
        <f>+取引基本表!BD44/取引基本表!BD$124</f>
        <v>4.1379070535667714E-3</v>
      </c>
      <c r="BE44" s="355">
        <f>+取引基本表!BE44/取引基本表!BE$124</f>
        <v>8.6737433398042217E-4</v>
      </c>
      <c r="BF44" s="355">
        <f>+取引基本表!BF44/取引基本表!BF$124</f>
        <v>4.9740349061422979E-3</v>
      </c>
      <c r="BG44" s="355">
        <f>+取引基本表!BG44/取引基本表!BG$124</f>
        <v>4.8886833586575936E-3</v>
      </c>
      <c r="BH44" s="355">
        <f>+取引基本表!BH44/取引基本表!BH$124</f>
        <v>8.7786430776237E-3</v>
      </c>
      <c r="BI44" s="355">
        <f>+取引基本表!BI44/取引基本表!BI$124</f>
        <v>4.3984542501701092E-2</v>
      </c>
      <c r="BJ44" s="355">
        <f>+取引基本表!BJ44/取引基本表!BJ$124</f>
        <v>0</v>
      </c>
      <c r="BK44" s="355">
        <f>+取引基本表!BK44/取引基本表!BK$124</f>
        <v>3.8070987495232106E-2</v>
      </c>
      <c r="BL44" s="355">
        <f>+取引基本表!BL44/取引基本表!BL$124</f>
        <v>2.7709930367416763E-3</v>
      </c>
      <c r="BM44" s="355">
        <f>+取引基本表!BM44/取引基本表!BM$124</f>
        <v>0</v>
      </c>
      <c r="BN44" s="355">
        <f>+取引基本表!BN44/取引基本表!BN$124</f>
        <v>2.7374310322146302E-4</v>
      </c>
      <c r="BO44" s="355">
        <f>+取引基本表!BO44/取引基本表!BO$124</f>
        <v>2.3720627046371024E-4</v>
      </c>
      <c r="BP44" s="355">
        <f>+取引基本表!BP44/取引基本表!BP$124</f>
        <v>6.8648959038840958E-4</v>
      </c>
      <c r="BQ44" s="355">
        <f>+取引基本表!BQ44/取引基本表!BQ$124</f>
        <v>4.1886556958934215E-4</v>
      </c>
      <c r="BR44" s="355">
        <f>+取引基本表!BR44/取引基本表!BR$124</f>
        <v>9.0290962627065724E-5</v>
      </c>
      <c r="BS44" s="355">
        <f>+取引基本表!BS44/取引基本表!BS$124</f>
        <v>0</v>
      </c>
      <c r="BT44" s="355">
        <f>+取引基本表!BT44/取引基本表!BT$124</f>
        <v>0</v>
      </c>
      <c r="BU44" s="355">
        <f>+取引基本表!BU44/取引基本表!BU$124</f>
        <v>0</v>
      </c>
      <c r="BV44" s="355">
        <f>+取引基本表!BV44/取引基本表!BV$124</f>
        <v>0</v>
      </c>
      <c r="BW44" s="355">
        <f>+取引基本表!BW44/取引基本表!BW$124</f>
        <v>0</v>
      </c>
      <c r="BX44" s="355">
        <f>+取引基本表!BX44/取引基本表!BX$124</f>
        <v>0</v>
      </c>
      <c r="BY44" s="355">
        <f>+取引基本表!BY44/取引基本表!BY$124</f>
        <v>0</v>
      </c>
      <c r="BZ44" s="355">
        <f>+取引基本表!BZ44/取引基本表!BZ$124</f>
        <v>0</v>
      </c>
      <c r="CA44" s="355">
        <f>+取引基本表!CA44/取引基本表!CA$124</f>
        <v>0</v>
      </c>
      <c r="CB44" s="355">
        <f>+取引基本表!CB44/取引基本表!CB$124</f>
        <v>0</v>
      </c>
      <c r="CC44" s="355">
        <f>+取引基本表!CC44/取引基本表!CC$124</f>
        <v>0</v>
      </c>
      <c r="CD44" s="355">
        <f>+取引基本表!CD44/取引基本表!CD$124</f>
        <v>0</v>
      </c>
      <c r="CE44" s="355">
        <f>+取引基本表!CE44/取引基本表!CE$124</f>
        <v>0</v>
      </c>
      <c r="CF44" s="355">
        <f>+取引基本表!CF44/取引基本表!CF$124</f>
        <v>0</v>
      </c>
      <c r="CG44" s="355">
        <f>+取引基本表!CG44/取引基本表!CG$124</f>
        <v>0</v>
      </c>
      <c r="CH44" s="355">
        <f>+取引基本表!CH44/取引基本表!CH$124</f>
        <v>0</v>
      </c>
      <c r="CI44" s="355">
        <f>+取引基本表!CI44/取引基本表!CI$124</f>
        <v>0</v>
      </c>
      <c r="CJ44" s="355">
        <f>+取引基本表!CJ44/取引基本表!CJ$124</f>
        <v>0</v>
      </c>
      <c r="CK44" s="355">
        <f>+取引基本表!CK44/取引基本表!CK$124</f>
        <v>0</v>
      </c>
      <c r="CL44" s="355">
        <f>+取引基本表!CL44/取引基本表!CL$124</f>
        <v>0</v>
      </c>
      <c r="CM44" s="355">
        <f>+取引基本表!CM44/取引基本表!CM$124</f>
        <v>0</v>
      </c>
      <c r="CN44" s="355">
        <f>+取引基本表!CN44/取引基本表!CN$124</f>
        <v>0</v>
      </c>
      <c r="CO44" s="355">
        <f>+取引基本表!CO44/取引基本表!CO$124</f>
        <v>0</v>
      </c>
      <c r="CP44" s="355">
        <f>+取引基本表!CP44/取引基本表!CP$124</f>
        <v>1.5362781102316121E-5</v>
      </c>
      <c r="CQ44" s="355">
        <f>+取引基本表!CQ44/取引基本表!CQ$124</f>
        <v>0</v>
      </c>
      <c r="CR44" s="355">
        <f>+取引基本表!CR44/取引基本表!CR$124</f>
        <v>0</v>
      </c>
      <c r="CS44" s="355">
        <f>+取引基本表!CS44/取引基本表!CS$124</f>
        <v>0</v>
      </c>
      <c r="CT44" s="355">
        <f>+取引基本表!CT44/取引基本表!CT$124</f>
        <v>0</v>
      </c>
      <c r="CU44" s="355">
        <f>+取引基本表!CU44/取引基本表!CU$124</f>
        <v>0</v>
      </c>
      <c r="CV44" s="355">
        <f>+取引基本表!CV44/取引基本表!CV$124</f>
        <v>0</v>
      </c>
      <c r="CW44" s="355">
        <f>+取引基本表!CW44/取引基本表!CW$124</f>
        <v>0</v>
      </c>
      <c r="CX44" s="355">
        <f>+取引基本表!CX44/取引基本表!CX$124</f>
        <v>0</v>
      </c>
      <c r="CY44" s="355">
        <f>+取引基本表!CY44/取引基本表!CY$124</f>
        <v>0</v>
      </c>
      <c r="CZ44" s="355">
        <f>+取引基本表!CZ44/取引基本表!CZ$124</f>
        <v>5.1678501393453047E-4</v>
      </c>
      <c r="DA44" s="355">
        <f>+取引基本表!DA44/取引基本表!DA$124</f>
        <v>0</v>
      </c>
      <c r="DB44" s="355">
        <f>+取引基本表!DB44/取引基本表!DB$124</f>
        <v>0</v>
      </c>
      <c r="DC44" s="355">
        <f>+取引基本表!DC44/取引基本表!DC$124</f>
        <v>0</v>
      </c>
      <c r="DD44" s="355">
        <f>+取引基本表!DD44/取引基本表!DD$124</f>
        <v>0</v>
      </c>
      <c r="DE44" s="355">
        <f>+取引基本表!DE44/取引基本表!DE$124</f>
        <v>0</v>
      </c>
      <c r="DF44" s="355">
        <f>+取引基本表!DF44/取引基本表!DF$124</f>
        <v>0</v>
      </c>
      <c r="DG44" s="355">
        <f>+取引基本表!DG44/取引基本表!DG$124</f>
        <v>0</v>
      </c>
      <c r="DH44" s="357">
        <f>+取引基本表!DH44/取引基本表!DH$124</f>
        <v>6.5026355654205093E-4</v>
      </c>
    </row>
    <row r="45" spans="1:112">
      <c r="A45" s="224">
        <v>40</v>
      </c>
      <c r="B45" s="263" t="s">
        <v>498</v>
      </c>
      <c r="C45" s="264" t="s">
        <v>204</v>
      </c>
      <c r="D45" s="354">
        <f>+取引基本表!D45/取引基本表!D$124</f>
        <v>0</v>
      </c>
      <c r="E45" s="355">
        <f>+取引基本表!E45/取引基本表!E$124</f>
        <v>0</v>
      </c>
      <c r="F45" s="355">
        <f>+取引基本表!F45/取引基本表!F$124</f>
        <v>0</v>
      </c>
      <c r="G45" s="355">
        <f>+取引基本表!G45/取引基本表!G$124</f>
        <v>0</v>
      </c>
      <c r="H45" s="355">
        <f>+取引基本表!H45/取引基本表!H$124</f>
        <v>0</v>
      </c>
      <c r="I45" s="356">
        <v>0</v>
      </c>
      <c r="J45" s="355">
        <f>+取引基本表!J45/取引基本表!J$124</f>
        <v>0</v>
      </c>
      <c r="K45" s="355">
        <f>+取引基本表!K45/取引基本表!K$124</f>
        <v>0</v>
      </c>
      <c r="L45" s="355">
        <f>+取引基本表!L45/取引基本表!L$124</f>
        <v>0</v>
      </c>
      <c r="M45" s="355">
        <f>+取引基本表!M45/取引基本表!M$124</f>
        <v>0</v>
      </c>
      <c r="N45" s="356">
        <v>0</v>
      </c>
      <c r="O45" s="355">
        <f>+取引基本表!O45/取引基本表!O$124</f>
        <v>0</v>
      </c>
      <c r="P45" s="355">
        <f>+取引基本表!P45/取引基本表!P$124</f>
        <v>0</v>
      </c>
      <c r="Q45" s="355">
        <f>+取引基本表!Q45/取引基本表!Q$124</f>
        <v>2.9452695289777706E-5</v>
      </c>
      <c r="R45" s="355">
        <f>+取引基本表!R45/取引基本表!R$124</f>
        <v>5.0574541668216137E-4</v>
      </c>
      <c r="S45" s="355">
        <f>+取引基本表!S45/取引基本表!S$124</f>
        <v>2.0148900373762103E-5</v>
      </c>
      <c r="T45" s="355">
        <f>+取引基本表!T45/取引基本表!T$124</f>
        <v>0</v>
      </c>
      <c r="U45" s="355">
        <f>+取引基本表!U45/取引基本表!U$124</f>
        <v>-5.9375254873175103E-4</v>
      </c>
      <c r="V45" s="355">
        <f>+取引基本表!V45/取引基本表!V$124</f>
        <v>0</v>
      </c>
      <c r="W45" s="355">
        <f>+取引基本表!W45/取引基本表!W$124</f>
        <v>3.8238272855272586E-2</v>
      </c>
      <c r="X45" s="355">
        <f>+取引基本表!X45/取引基本表!X$124</f>
        <v>0</v>
      </c>
      <c r="Y45" s="355">
        <f>+取引基本表!Y45/取引基本表!Y$124</f>
        <v>1.8064994922271697E-3</v>
      </c>
      <c r="Z45" s="355">
        <f>+取引基本表!Z45/取引基本表!Z$124</f>
        <v>0</v>
      </c>
      <c r="AA45" s="355">
        <f>+取引基本表!AA45/取引基本表!AA$124</f>
        <v>0</v>
      </c>
      <c r="AB45" s="355">
        <f>+取引基本表!AB45/取引基本表!AB$124</f>
        <v>0</v>
      </c>
      <c r="AC45" s="355">
        <f>+取引基本表!AC45/取引基本表!AC$124</f>
        <v>2.3783034231445203E-3</v>
      </c>
      <c r="AD45" s="355">
        <f>+取引基本表!AD45/取引基本表!AD$124</f>
        <v>0</v>
      </c>
      <c r="AE45" s="355">
        <f>+取引基本表!AE45/取引基本表!AE$124</f>
        <v>0</v>
      </c>
      <c r="AF45" s="355">
        <f>+取引基本表!AF45/取引基本表!AF$124</f>
        <v>5.7333178215621518E-4</v>
      </c>
      <c r="AG45" s="355">
        <f>+取引基本表!AG45/取引基本表!AG$124</f>
        <v>-1.6370363094653439E-5</v>
      </c>
      <c r="AH45" s="355">
        <f>+取引基本表!AH45/取引基本表!AH$124</f>
        <v>0</v>
      </c>
      <c r="AI45" s="355">
        <f>+取引基本表!AI45/取引基本表!AI$124</f>
        <v>2.5399513175997459E-3</v>
      </c>
      <c r="AJ45" s="355">
        <f>+取引基本表!AJ45/取引基本表!AJ$124</f>
        <v>0</v>
      </c>
      <c r="AK45" s="355">
        <f>+取引基本表!AK45/取引基本表!AK$124</f>
        <v>3.1990131149083417E-2</v>
      </c>
      <c r="AL45" s="355">
        <f>+取引基本表!AL45/取引基本表!AL$124</f>
        <v>1.249192332543614E-2</v>
      </c>
      <c r="AM45" s="355">
        <f>+取引基本表!AM45/取引基本表!AM$124</f>
        <v>8.4798450687139319E-3</v>
      </c>
      <c r="AN45" s="355">
        <f>+取引基本表!AN45/取引基本表!AN$124</f>
        <v>1.1071415113468546E-2</v>
      </c>
      <c r="AO45" s="355">
        <f>+取引基本表!AO45/取引基本表!AO$124</f>
        <v>2.2939559024952884E-3</v>
      </c>
      <c r="AP45" s="355">
        <f>+取引基本表!AP45/取引基本表!AP$124</f>
        <v>-2.2205704294816955E-4</v>
      </c>
      <c r="AQ45" s="355">
        <f>+取引基本表!AQ45/取引基本表!AQ$124</f>
        <v>0.44865804152916094</v>
      </c>
      <c r="AR45" s="355">
        <f>+取引基本表!AR45/取引基本表!AR$124</f>
        <v>0.59768331747329484</v>
      </c>
      <c r="AS45" s="355">
        <f>+取引基本表!AS45/取引基本表!AS$124</f>
        <v>3.3715025800217912E-4</v>
      </c>
      <c r="AT45" s="355">
        <f>+取引基本表!AT45/取引基本表!AT$124</f>
        <v>1.4624600794907631E-2</v>
      </c>
      <c r="AU45" s="355">
        <f>+取引基本表!AU45/取引基本表!AU$124</f>
        <v>5.7399563599024516E-4</v>
      </c>
      <c r="AV45" s="355">
        <f>+取引基本表!AV45/取引基本表!AV$124</f>
        <v>9.964535152665677E-4</v>
      </c>
      <c r="AW45" s="355">
        <f>+取引基本表!AW45/取引基本表!AW$124</f>
        <v>4.965083359547027E-3</v>
      </c>
      <c r="AX45" s="355">
        <f>+取引基本表!AX45/取引基本表!AX$124</f>
        <v>1.462332124900121E-2</v>
      </c>
      <c r="AY45" s="355">
        <f>+取引基本表!AY45/取引基本表!AY$124</f>
        <v>1.7484896595806099E-2</v>
      </c>
      <c r="AZ45" s="355">
        <f>+取引基本表!AZ45/取引基本表!AZ$124</f>
        <v>1.3784310954776913E-2</v>
      </c>
      <c r="BA45" s="355">
        <f>+取引基本表!BA45/取引基本表!BA$124</f>
        <v>8.9387011379654137E-4</v>
      </c>
      <c r="BB45" s="355">
        <f>+取引基本表!BB45/取引基本表!BB$124</f>
        <v>8.3023951626799502E-4</v>
      </c>
      <c r="BC45" s="355">
        <f>+取引基本表!BC45/取引基本表!BC$124</f>
        <v>9.4186561031627293E-3</v>
      </c>
      <c r="BD45" s="355">
        <f>+取引基本表!BD45/取引基本表!BD$124</f>
        <v>3.9510057895926418E-3</v>
      </c>
      <c r="BE45" s="355">
        <f>+取引基本表!BE45/取引基本表!BE$124</f>
        <v>-5.5071386284471249E-5</v>
      </c>
      <c r="BF45" s="355">
        <f>+取引基本表!BF45/取引基本表!BF$124</f>
        <v>7.800467837814956E-6</v>
      </c>
      <c r="BG45" s="355">
        <f>+取引基本表!BG45/取引基本表!BG$124</f>
        <v>-1.6573268495566579E-3</v>
      </c>
      <c r="BH45" s="355">
        <f>+取引基本表!BH45/取引基本表!BH$124</f>
        <v>5.6675514877757649E-3</v>
      </c>
      <c r="BI45" s="355">
        <f>+取引基本表!BI45/取引基本表!BI$124</f>
        <v>5.1353814946527837E-5</v>
      </c>
      <c r="BJ45" s="355">
        <f>+取引基本表!BJ45/取引基本表!BJ$124</f>
        <v>-1.6361797639375536E-4</v>
      </c>
      <c r="BK45" s="355">
        <f>+取引基本表!BK45/取引基本表!BK$124</f>
        <v>3.3194849643825448E-4</v>
      </c>
      <c r="BL45" s="355">
        <f>+取引基本表!BL45/取引基本表!BL$124</f>
        <v>1.6707266701575109E-2</v>
      </c>
      <c r="BM45" s="355">
        <f>+取引基本表!BM45/取引基本表!BM$124</f>
        <v>0</v>
      </c>
      <c r="BN45" s="355">
        <f>+取引基本表!BN45/取引基本表!BN$124</f>
        <v>0</v>
      </c>
      <c r="BO45" s="355">
        <f>+取引基本表!BO45/取引基本表!BO$124</f>
        <v>1.7743776137049192E-4</v>
      </c>
      <c r="BP45" s="355">
        <f>+取引基本表!BP45/取引基本表!BP$124</f>
        <v>0</v>
      </c>
      <c r="BQ45" s="355">
        <f>+取引基本表!BQ45/取引基本表!BQ$124</f>
        <v>-3.3916240452578315E-6</v>
      </c>
      <c r="BR45" s="355">
        <f>+取引基本表!BR45/取引基本表!BR$124</f>
        <v>-7.5242468855888103E-6</v>
      </c>
      <c r="BS45" s="355">
        <f>+取引基本表!BS45/取引基本表!BS$124</f>
        <v>6.4840456813986341E-7</v>
      </c>
      <c r="BT45" s="355">
        <f>+取引基本表!BT45/取引基本表!BT$124</f>
        <v>0</v>
      </c>
      <c r="BU45" s="355">
        <f>+取引基本表!BU45/取引基本表!BU$124</f>
        <v>1.7059373443332173E-5</v>
      </c>
      <c r="BV45" s="355">
        <f>+取引基本表!BV45/取引基本表!BV$124</f>
        <v>0</v>
      </c>
      <c r="BW45" s="355">
        <f>+取引基本表!BW45/取引基本表!BW$124</f>
        <v>0</v>
      </c>
      <c r="BX45" s="355">
        <f>+取引基本表!BX45/取引基本表!BX$124</f>
        <v>0</v>
      </c>
      <c r="BY45" s="355">
        <f>+取引基本表!BY45/取引基本表!BY$124</f>
        <v>0</v>
      </c>
      <c r="BZ45" s="355">
        <f>+取引基本表!BZ45/取引基本表!BZ$124</f>
        <v>0</v>
      </c>
      <c r="CA45" s="355">
        <f>+取引基本表!CA45/取引基本表!CA$124</f>
        <v>0</v>
      </c>
      <c r="CB45" s="355">
        <f>+取引基本表!CB45/取引基本表!CB$124</f>
        <v>0</v>
      </c>
      <c r="CC45" s="355">
        <f>+取引基本表!CC45/取引基本表!CC$124</f>
        <v>0</v>
      </c>
      <c r="CD45" s="355">
        <f>+取引基本表!CD45/取引基本表!CD$124</f>
        <v>0</v>
      </c>
      <c r="CE45" s="355">
        <f>+取引基本表!CE45/取引基本表!CE$124</f>
        <v>0</v>
      </c>
      <c r="CF45" s="355">
        <f>+取引基本表!CF45/取引基本表!CF$124</f>
        <v>0</v>
      </c>
      <c r="CG45" s="355">
        <f>+取引基本表!CG45/取引基本表!CG$124</f>
        <v>0</v>
      </c>
      <c r="CH45" s="355">
        <f>+取引基本表!CH45/取引基本表!CH$124</f>
        <v>0</v>
      </c>
      <c r="CI45" s="355">
        <f>+取引基本表!CI45/取引基本表!CI$124</f>
        <v>0</v>
      </c>
      <c r="CJ45" s="355">
        <f>+取引基本表!CJ45/取引基本表!CJ$124</f>
        <v>0</v>
      </c>
      <c r="CK45" s="355">
        <f>+取引基本表!CK45/取引基本表!CK$124</f>
        <v>0</v>
      </c>
      <c r="CL45" s="355">
        <f>+取引基本表!CL45/取引基本表!CL$124</f>
        <v>0</v>
      </c>
      <c r="CM45" s="355">
        <f>+取引基本表!CM45/取引基本表!CM$124</f>
        <v>0</v>
      </c>
      <c r="CN45" s="355">
        <f>+取引基本表!CN45/取引基本表!CN$124</f>
        <v>0</v>
      </c>
      <c r="CO45" s="355">
        <f>+取引基本表!CO45/取引基本表!CO$124</f>
        <v>1.7794046620402145E-4</v>
      </c>
      <c r="CP45" s="355">
        <f>+取引基本表!CP45/取引基本表!CP$124</f>
        <v>2.1946830146165887E-6</v>
      </c>
      <c r="CQ45" s="355">
        <f>+取引基本表!CQ45/取引基本表!CQ$124</f>
        <v>0</v>
      </c>
      <c r="CR45" s="355">
        <f>+取引基本表!CR45/取引基本表!CR$124</f>
        <v>1.0277982931808672E-4</v>
      </c>
      <c r="CS45" s="355">
        <f>+取引基本表!CS45/取引基本表!CS$124</f>
        <v>0</v>
      </c>
      <c r="CT45" s="355">
        <f>+取引基本表!CT45/取引基本表!CT$124</f>
        <v>0</v>
      </c>
      <c r="CU45" s="355">
        <f>+取引基本表!CU45/取引基本表!CU$124</f>
        <v>0</v>
      </c>
      <c r="CV45" s="355">
        <f>+取引基本表!CV45/取引基本表!CV$124</f>
        <v>0</v>
      </c>
      <c r="CW45" s="355">
        <f>+取引基本表!CW45/取引基本表!CW$124</f>
        <v>0</v>
      </c>
      <c r="CX45" s="355">
        <f>+取引基本表!CX45/取引基本表!CX$124</f>
        <v>0</v>
      </c>
      <c r="CY45" s="355">
        <f>+取引基本表!CY45/取引基本表!CY$124</f>
        <v>0</v>
      </c>
      <c r="CZ45" s="355">
        <f>+取引基本表!CZ45/取引基本表!CZ$124</f>
        <v>0</v>
      </c>
      <c r="DA45" s="355">
        <f>+取引基本表!DA45/取引基本表!DA$124</f>
        <v>0</v>
      </c>
      <c r="DB45" s="355">
        <f>+取引基本表!DB45/取引基本表!DB$124</f>
        <v>0</v>
      </c>
      <c r="DC45" s="355">
        <f>+取引基本表!DC45/取引基本表!DC$124</f>
        <v>0</v>
      </c>
      <c r="DD45" s="355">
        <f>+取引基本表!DD45/取引基本表!DD$124</f>
        <v>0</v>
      </c>
      <c r="DE45" s="355">
        <f>+取引基本表!DE45/取引基本表!DE$124</f>
        <v>0</v>
      </c>
      <c r="DF45" s="355">
        <f>+取引基本表!DF45/取引基本表!DF$124</f>
        <v>2.5248635942443208E-6</v>
      </c>
      <c r="DG45" s="355">
        <f>+取引基本表!DG45/取引基本表!DG$124</f>
        <v>0</v>
      </c>
      <c r="DH45" s="357">
        <f>+取引基本表!DH45/取引基本表!DH$124</f>
        <v>1.6638028429958624E-3</v>
      </c>
    </row>
    <row r="46" spans="1:112">
      <c r="A46" s="224">
        <v>41</v>
      </c>
      <c r="B46" s="263" t="s">
        <v>499</v>
      </c>
      <c r="C46" s="264" t="s">
        <v>207</v>
      </c>
      <c r="D46" s="354">
        <f>+取引基本表!D46/取引基本表!D$124</f>
        <v>0</v>
      </c>
      <c r="E46" s="355">
        <f>+取引基本表!E46/取引基本表!E$124</f>
        <v>0</v>
      </c>
      <c r="F46" s="355">
        <f>+取引基本表!F46/取引基本表!F$124</f>
        <v>0</v>
      </c>
      <c r="G46" s="355">
        <f>+取引基本表!G46/取引基本表!G$124</f>
        <v>0</v>
      </c>
      <c r="H46" s="355">
        <f>+取引基本表!H46/取引基本表!H$124</f>
        <v>0</v>
      </c>
      <c r="I46" s="356">
        <v>0</v>
      </c>
      <c r="J46" s="355">
        <f>+取引基本表!J46/取引基本表!J$124</f>
        <v>3.2133676092544985E-4</v>
      </c>
      <c r="K46" s="355">
        <f>+取引基本表!K46/取引基本表!K$124</f>
        <v>1.9091305521778787E-3</v>
      </c>
      <c r="L46" s="355">
        <f>+取引基本表!L46/取引基本表!L$124</f>
        <v>2.1073253872499866E-3</v>
      </c>
      <c r="M46" s="355">
        <f>+取引基本表!M46/取引基本表!M$124</f>
        <v>0</v>
      </c>
      <c r="N46" s="356">
        <v>0</v>
      </c>
      <c r="O46" s="355">
        <f>+取引基本表!O46/取引基本表!O$124</f>
        <v>1.2274607519424566E-5</v>
      </c>
      <c r="P46" s="355">
        <f>+取引基本表!P46/取引基本表!P$124</f>
        <v>0</v>
      </c>
      <c r="Q46" s="355">
        <f>+取引基本表!Q46/取引基本表!Q$124</f>
        <v>1.2811922451053301E-3</v>
      </c>
      <c r="R46" s="355">
        <f>+取引基本表!R46/取引基本表!R$124</f>
        <v>1.0419843070172177E-2</v>
      </c>
      <c r="S46" s="355">
        <f>+取引基本表!S46/取引基本表!S$124</f>
        <v>0</v>
      </c>
      <c r="T46" s="355">
        <f>+取引基本表!T46/取引基本表!T$124</f>
        <v>2.3987895338967413E-4</v>
      </c>
      <c r="U46" s="355">
        <f>+取引基本表!U46/取引基本表!U$124</f>
        <v>2.5218171437892505E-3</v>
      </c>
      <c r="V46" s="355">
        <f>+取引基本表!V46/取引基本表!V$124</f>
        <v>0</v>
      </c>
      <c r="W46" s="355">
        <f>+取引基本表!W46/取引基本表!W$124</f>
        <v>1.5809105056443446E-3</v>
      </c>
      <c r="X46" s="355">
        <f>+取引基本表!X46/取引基本表!X$124</f>
        <v>0</v>
      </c>
      <c r="Y46" s="355">
        <f>+取引基本表!Y46/取引基本表!Y$124</f>
        <v>0</v>
      </c>
      <c r="Z46" s="355">
        <f>+取引基本表!Z46/取引基本表!Z$124</f>
        <v>0</v>
      </c>
      <c r="AA46" s="355">
        <f>+取引基本表!AA46/取引基本表!AA$124</f>
        <v>0</v>
      </c>
      <c r="AB46" s="355">
        <f>+取引基本表!AB46/取引基本表!AB$124</f>
        <v>1.0816319663107697E-3</v>
      </c>
      <c r="AC46" s="355">
        <f>+取引基本表!AC46/取引基本表!AC$124</f>
        <v>1.5828482669289518E-3</v>
      </c>
      <c r="AD46" s="355">
        <f>+取引基本表!AD46/取引基本表!AD$124</f>
        <v>1.2351251630926635E-5</v>
      </c>
      <c r="AE46" s="355">
        <f>+取引基本表!AE46/取引基本表!AE$124</f>
        <v>0</v>
      </c>
      <c r="AF46" s="355">
        <f>+取引基本表!AF46/取引基本表!AF$124</f>
        <v>1.8913679083282188E-3</v>
      </c>
      <c r="AG46" s="355">
        <f>+取引基本表!AG46/取引基本表!AG$124</f>
        <v>2.0018615441461918E-3</v>
      </c>
      <c r="AH46" s="355">
        <f>+取引基本表!AH46/取引基本表!AH$124</f>
        <v>1.4449822989668377E-3</v>
      </c>
      <c r="AI46" s="355">
        <f>+取引基本表!AI46/取引基本表!AI$124</f>
        <v>8.1137333756658558E-4</v>
      </c>
      <c r="AJ46" s="355">
        <f>+取引基本表!AJ46/取引基本表!AJ$124</f>
        <v>8.7102702796867788E-5</v>
      </c>
      <c r="AK46" s="355">
        <f>+取引基本表!AK46/取引基本表!AK$124</f>
        <v>1.4322378978511205E-3</v>
      </c>
      <c r="AL46" s="355">
        <f>+取引基本表!AL46/取引基本表!AL$124</f>
        <v>3.0299767000176218E-3</v>
      </c>
      <c r="AM46" s="355">
        <f>+取引基本表!AM46/取引基本表!AM$124</f>
        <v>0</v>
      </c>
      <c r="AN46" s="355">
        <f>+取引基本表!AN46/取引基本表!AN$124</f>
        <v>1.1113284322433583E-3</v>
      </c>
      <c r="AO46" s="355">
        <f>+取引基本表!AO46/取引基本表!AO$124</f>
        <v>1.4932597345087176E-4</v>
      </c>
      <c r="AP46" s="355">
        <f>+取引基本表!AP46/取引基本表!AP$124</f>
        <v>0</v>
      </c>
      <c r="AQ46" s="355">
        <f>+取引基本表!AQ46/取引基本表!AQ$124</f>
        <v>2.9861861511053999E-3</v>
      </c>
      <c r="AR46" s="355">
        <f>+取引基本表!AR46/取引基本表!AR$124</f>
        <v>2.440156277224538E-2</v>
      </c>
      <c r="AS46" s="355">
        <f>+取引基本表!AS46/取引基本表!AS$124</f>
        <v>5.8573689945110294E-2</v>
      </c>
      <c r="AT46" s="355">
        <f>+取引基本表!AT46/取引基本表!AT$124</f>
        <v>4.8956525833349605E-2</v>
      </c>
      <c r="AU46" s="355">
        <f>+取引基本表!AU46/取引基本表!AU$124</f>
        <v>4.1037094082916184E-2</v>
      </c>
      <c r="AV46" s="355">
        <f>+取引基本表!AV46/取引基本表!AV$124</f>
        <v>1.9754147466020229E-2</v>
      </c>
      <c r="AW46" s="355">
        <f>+取引基本表!AW46/取引基本表!AW$124</f>
        <v>2.9600083883820908E-2</v>
      </c>
      <c r="AX46" s="355">
        <f>+取引基本表!AX46/取引基本表!AX$124</f>
        <v>1.3880117377362639E-2</v>
      </c>
      <c r="AY46" s="355">
        <f>+取引基本表!AY46/取引基本表!AY$124</f>
        <v>5.1856739314212662E-2</v>
      </c>
      <c r="AZ46" s="355">
        <f>+取引基本表!AZ46/取引基本表!AZ$124</f>
        <v>5.7614521248946511E-2</v>
      </c>
      <c r="BA46" s="355">
        <f>+取引基本表!BA46/取引基本表!BA$124</f>
        <v>3.8635816687867433E-2</v>
      </c>
      <c r="BB46" s="355">
        <f>+取引基本表!BB46/取引基本表!BB$124</f>
        <v>2.0364365493365916E-2</v>
      </c>
      <c r="BC46" s="355">
        <f>+取引基本表!BC46/取引基本表!BC$124</f>
        <v>2.265113044944057E-2</v>
      </c>
      <c r="BD46" s="355">
        <f>+取引基本表!BD46/取引基本表!BD$124</f>
        <v>5.399273258341012E-2</v>
      </c>
      <c r="BE46" s="355">
        <f>+取引基本表!BE46/取引基本表!BE$124</f>
        <v>1.3189597015130863E-2</v>
      </c>
      <c r="BF46" s="355">
        <f>+取引基本表!BF46/取引基本表!BF$124</f>
        <v>6.1566619324802917E-3</v>
      </c>
      <c r="BG46" s="355">
        <f>+取引基本表!BG46/取引基本表!BG$124</f>
        <v>9.846302322842674E-3</v>
      </c>
      <c r="BH46" s="355">
        <f>+取引基本表!BH46/取引基本表!BH$124</f>
        <v>3.0432510201714946E-2</v>
      </c>
      <c r="BI46" s="355">
        <f>+取引基本表!BI46/取引基本表!BI$124</f>
        <v>2.0117857005302282E-2</v>
      </c>
      <c r="BJ46" s="355">
        <f>+取引基本表!BJ46/取引基本表!BJ$124</f>
        <v>1.8769070632487915E-2</v>
      </c>
      <c r="BK46" s="355">
        <f>+取引基本表!BK46/取引基本表!BK$124</f>
        <v>8.5337566879374865E-3</v>
      </c>
      <c r="BL46" s="355">
        <f>+取引基本表!BL46/取引基本表!BL$124</f>
        <v>1.7227640980775422E-2</v>
      </c>
      <c r="BM46" s="355">
        <f>+取引基本表!BM46/取引基本表!BM$124</f>
        <v>0</v>
      </c>
      <c r="BN46" s="355">
        <f>+取引基本表!BN46/取引基本表!BN$124</f>
        <v>5.8153481857506559E-3</v>
      </c>
      <c r="BO46" s="355">
        <f>+取引基本表!BO46/取引基本表!BO$124</f>
        <v>8.1397238321326715E-3</v>
      </c>
      <c r="BP46" s="355">
        <f>+取引基本表!BP46/取引基本表!BP$124</f>
        <v>9.2004328749374243E-3</v>
      </c>
      <c r="BQ46" s="355">
        <f>+取引基本表!BQ46/取引基本表!BQ$124</f>
        <v>4.0072038094721273E-3</v>
      </c>
      <c r="BR46" s="355">
        <f>+取引基本表!BR46/取引基本表!BR$124</f>
        <v>2.0729300169797172E-2</v>
      </c>
      <c r="BS46" s="355">
        <f>+取引基本表!BS46/取引基本表!BS$124</f>
        <v>2.2110595773569344E-4</v>
      </c>
      <c r="BT46" s="355">
        <f>+取引基本表!BT46/取引基本表!BT$124</f>
        <v>0</v>
      </c>
      <c r="BU46" s="355">
        <f>+取引基本表!BU46/取引基本表!BU$124</f>
        <v>2.081243560086525E-4</v>
      </c>
      <c r="BV46" s="355">
        <f>+取引基本表!BV46/取引基本表!BV$124</f>
        <v>6.1928132402347077E-6</v>
      </c>
      <c r="BW46" s="355">
        <f>+取引基本表!BW46/取引基本表!BW$124</f>
        <v>1.5856743286909844E-5</v>
      </c>
      <c r="BX46" s="355">
        <f>+取引基本表!BX46/取引基本表!BX$124</f>
        <v>1.0161660290224835E-5</v>
      </c>
      <c r="BY46" s="355">
        <f>+取引基本表!BY46/取引基本表!BY$124</f>
        <v>0</v>
      </c>
      <c r="BZ46" s="355">
        <f>+取引基本表!BZ46/取引基本表!BZ$124</f>
        <v>0</v>
      </c>
      <c r="CA46" s="355">
        <f>+取引基本表!CA46/取引基本表!CA$124</f>
        <v>0</v>
      </c>
      <c r="CB46" s="355">
        <f>+取引基本表!CB46/取引基本表!CB$124</f>
        <v>0</v>
      </c>
      <c r="CC46" s="355">
        <f>+取引基本表!CC46/取引基本表!CC$124</f>
        <v>0</v>
      </c>
      <c r="CD46" s="355">
        <f>+取引基本表!CD46/取引基本表!CD$124</f>
        <v>0</v>
      </c>
      <c r="CE46" s="355">
        <f>+取引基本表!CE46/取引基本表!CE$124</f>
        <v>0</v>
      </c>
      <c r="CF46" s="355">
        <f>+取引基本表!CF46/取引基本表!CF$124</f>
        <v>6.4188586065861507E-5</v>
      </c>
      <c r="CG46" s="355">
        <f>+取引基本表!CG46/取引基本表!CG$124</f>
        <v>0</v>
      </c>
      <c r="CH46" s="355">
        <f>+取引基本表!CH46/取引基本表!CH$124</f>
        <v>0</v>
      </c>
      <c r="CI46" s="355">
        <f>+取引基本表!CI46/取引基本表!CI$124</f>
        <v>1.0393130556427423E-5</v>
      </c>
      <c r="CJ46" s="355">
        <f>+取引基本表!CJ46/取引基本表!CJ$124</f>
        <v>0</v>
      </c>
      <c r="CK46" s="355">
        <f>+取引基本表!CK46/取引基本表!CK$124</f>
        <v>0</v>
      </c>
      <c r="CL46" s="355">
        <f>+取引基本表!CL46/取引基本表!CL$124</f>
        <v>0</v>
      </c>
      <c r="CM46" s="355">
        <f>+取引基本表!CM46/取引基本表!CM$124</f>
        <v>0</v>
      </c>
      <c r="CN46" s="355">
        <f>+取引基本表!CN46/取引基本表!CN$124</f>
        <v>0</v>
      </c>
      <c r="CO46" s="355">
        <f>+取引基本表!CO46/取引基本表!CO$124</f>
        <v>4.0672106560919188E-4</v>
      </c>
      <c r="CP46" s="355">
        <f>+取引基本表!CP46/取引基本表!CP$124</f>
        <v>1.2290224881852897E-4</v>
      </c>
      <c r="CQ46" s="355">
        <f>+取引基本表!CQ46/取引基本表!CQ$124</f>
        <v>0</v>
      </c>
      <c r="CR46" s="355">
        <f>+取引基本表!CR46/取引基本表!CR$124</f>
        <v>1.9601180563941128E-4</v>
      </c>
      <c r="CS46" s="355">
        <f>+取引基本表!CS46/取引基本表!CS$124</f>
        <v>1.7408496967800562E-3</v>
      </c>
      <c r="CT46" s="355">
        <f>+取引基本表!CT46/取引基本表!CT$124</f>
        <v>0</v>
      </c>
      <c r="CU46" s="355">
        <f>+取引基本表!CU46/取引基本表!CU$124</f>
        <v>1.5279375114853411E-4</v>
      </c>
      <c r="CV46" s="355">
        <f>+取引基本表!CV46/取引基本表!CV$124</f>
        <v>3.6755042599521758E-4</v>
      </c>
      <c r="CW46" s="355">
        <f>+取引基本表!CW46/取引基本表!CW$124</f>
        <v>2.120614785504634E-4</v>
      </c>
      <c r="CX46" s="355">
        <f>+取引基本表!CX46/取引基本表!CX$124</f>
        <v>0</v>
      </c>
      <c r="CY46" s="355">
        <f>+取引基本表!CY46/取引基本表!CY$124</f>
        <v>0</v>
      </c>
      <c r="CZ46" s="355">
        <f>+取引基本表!CZ46/取引基本表!CZ$124</f>
        <v>2.1942948334330741E-3</v>
      </c>
      <c r="DA46" s="355">
        <f>+取引基本表!DA46/取引基本表!DA$124</f>
        <v>3.6017769271686585E-5</v>
      </c>
      <c r="DB46" s="355">
        <f>+取引基本表!DB46/取引基本表!DB$124</f>
        <v>6.4388736263736263E-4</v>
      </c>
      <c r="DC46" s="355">
        <f>+取引基本表!DC46/取引基本表!DC$124</f>
        <v>3.3346346541739867E-4</v>
      </c>
      <c r="DD46" s="355">
        <f>+取引基本表!DD46/取引基本表!DD$124</f>
        <v>4.8504805980776076E-4</v>
      </c>
      <c r="DE46" s="355">
        <f>+取引基本表!DE46/取引基本表!DE$124</f>
        <v>0</v>
      </c>
      <c r="DF46" s="355">
        <f>+取引基本表!DF46/取引基本表!DF$124</f>
        <v>3.2570740365751741E-4</v>
      </c>
      <c r="DG46" s="355">
        <f>+取引基本表!DG46/取引基本表!DG$124</f>
        <v>9.4229513111822587E-4</v>
      </c>
      <c r="DH46" s="357">
        <f>+取引基本表!DH46/取引基本表!DH$124</f>
        <v>2.143326806479386E-3</v>
      </c>
    </row>
    <row r="47" spans="1:112">
      <c r="A47" s="224">
        <v>42</v>
      </c>
      <c r="B47" s="263" t="s">
        <v>500</v>
      </c>
      <c r="C47" s="264" t="s">
        <v>501</v>
      </c>
      <c r="D47" s="354">
        <f>+取引基本表!D47/取引基本表!D$124</f>
        <v>0</v>
      </c>
      <c r="E47" s="355">
        <f>+取引基本表!E47/取引基本表!E$124</f>
        <v>0</v>
      </c>
      <c r="F47" s="355">
        <f>+取引基本表!F47/取引基本表!F$124</f>
        <v>0</v>
      </c>
      <c r="G47" s="355">
        <f>+取引基本表!G47/取引基本表!G$124</f>
        <v>0</v>
      </c>
      <c r="H47" s="355">
        <f>+取引基本表!H47/取引基本表!H$124</f>
        <v>1.2714558169103624E-4</v>
      </c>
      <c r="I47" s="356">
        <v>0</v>
      </c>
      <c r="J47" s="355">
        <f>+取引基本表!J47/取引基本表!J$124</f>
        <v>0</v>
      </c>
      <c r="K47" s="355">
        <f>+取引基本表!K47/取引基本表!K$124</f>
        <v>0</v>
      </c>
      <c r="L47" s="355">
        <f>+取引基本表!L47/取引基本表!L$124</f>
        <v>0</v>
      </c>
      <c r="M47" s="355">
        <f>+取引基本表!M47/取引基本表!M$124</f>
        <v>0</v>
      </c>
      <c r="N47" s="356">
        <v>0</v>
      </c>
      <c r="O47" s="355">
        <f>+取引基本表!O47/取引基本表!O$124</f>
        <v>0</v>
      </c>
      <c r="P47" s="355">
        <f>+取引基本表!P47/取引基本表!P$124</f>
        <v>0</v>
      </c>
      <c r="Q47" s="355">
        <f>+取引基本表!Q47/取引基本表!Q$124</f>
        <v>6.6268564401999837E-5</v>
      </c>
      <c r="R47" s="355">
        <f>+取引基本表!R47/取引基本表!R$124</f>
        <v>1.0933025919452606E-3</v>
      </c>
      <c r="S47" s="355">
        <f>+取引基本表!S47/取引基本表!S$124</f>
        <v>0</v>
      </c>
      <c r="T47" s="355">
        <f>+取引基本表!T47/取引基本表!T$124</f>
        <v>0</v>
      </c>
      <c r="U47" s="355">
        <f>+取引基本表!U47/取引基本表!U$124</f>
        <v>0</v>
      </c>
      <c r="V47" s="355">
        <f>+取引基本表!V47/取引基本表!V$124</f>
        <v>0</v>
      </c>
      <c r="W47" s="355">
        <f>+取引基本表!W47/取引基本表!W$124</f>
        <v>0</v>
      </c>
      <c r="X47" s="355">
        <f>+取引基本表!X47/取引基本表!X$124</f>
        <v>0</v>
      </c>
      <c r="Y47" s="355">
        <f>+取引基本表!Y47/取引基本表!Y$124</f>
        <v>0</v>
      </c>
      <c r="Z47" s="355">
        <f>+取引基本表!Z47/取引基本表!Z$124</f>
        <v>0</v>
      </c>
      <c r="AA47" s="355">
        <f>+取引基本表!AA47/取引基本表!AA$124</f>
        <v>0</v>
      </c>
      <c r="AB47" s="355">
        <f>+取引基本表!AB47/取引基本表!AB$124</f>
        <v>0</v>
      </c>
      <c r="AC47" s="355">
        <f>+取引基本表!AC47/取引基本表!AC$124</f>
        <v>0</v>
      </c>
      <c r="AD47" s="355">
        <f>+取引基本表!AD47/取引基本表!AD$124</f>
        <v>0</v>
      </c>
      <c r="AE47" s="355">
        <f>+取引基本表!AE47/取引基本表!AE$124</f>
        <v>0</v>
      </c>
      <c r="AF47" s="355">
        <f>+取引基本表!AF47/取引基本表!AF$124</f>
        <v>0</v>
      </c>
      <c r="AG47" s="355">
        <f>+取引基本表!AG47/取引基本表!AG$124</f>
        <v>0</v>
      </c>
      <c r="AH47" s="355">
        <f>+取引基本表!AH47/取引基本表!AH$124</f>
        <v>0</v>
      </c>
      <c r="AI47" s="355">
        <f>+取引基本表!AI47/取引基本表!AI$124</f>
        <v>0</v>
      </c>
      <c r="AJ47" s="355">
        <f>+取引基本表!AJ47/取引基本表!AJ$124</f>
        <v>1.9162594615310913E-4</v>
      </c>
      <c r="AK47" s="355">
        <f>+取引基本表!AK47/取引基本表!AK$124</f>
        <v>0</v>
      </c>
      <c r="AL47" s="355">
        <f>+取引基本表!AL47/取引基本表!AL$124</f>
        <v>0</v>
      </c>
      <c r="AM47" s="355">
        <f>+取引基本表!AM47/取引基本表!AM$124</f>
        <v>0</v>
      </c>
      <c r="AN47" s="355">
        <f>+取引基本表!AN47/取引基本表!AN$124</f>
        <v>0</v>
      </c>
      <c r="AO47" s="355">
        <f>+取引基本表!AO47/取引基本表!AO$124</f>
        <v>3.8618786237294422E-5</v>
      </c>
      <c r="AP47" s="355">
        <f>+取引基本表!AP47/取引基本表!AP$124</f>
        <v>0</v>
      </c>
      <c r="AQ47" s="355">
        <f>+取引基本表!AQ47/取引基本表!AQ$124</f>
        <v>0</v>
      </c>
      <c r="AR47" s="355">
        <f>+取引基本表!AR47/取引基本表!AR$124</f>
        <v>0</v>
      </c>
      <c r="AS47" s="355">
        <f>+取引基本表!AS47/取引基本表!AS$124</f>
        <v>2.2572620932097116E-2</v>
      </c>
      <c r="AT47" s="355">
        <f>+取引基本表!AT47/取引基本表!AT$124</f>
        <v>1.2930742438214363E-3</v>
      </c>
      <c r="AU47" s="355">
        <f>+取引基本表!AU47/取引基本表!AU$124</f>
        <v>3.8197920677705046E-4</v>
      </c>
      <c r="AV47" s="355">
        <f>+取引基本表!AV47/取引基本表!AV$124</f>
        <v>1.830117567359196E-4</v>
      </c>
      <c r="AW47" s="355">
        <f>+取引基本表!AW47/取引基本表!AW$124</f>
        <v>0</v>
      </c>
      <c r="AX47" s="355">
        <f>+取引基本表!AX47/取引基本表!AX$124</f>
        <v>0</v>
      </c>
      <c r="AY47" s="355">
        <f>+取引基本表!AY47/取引基本表!AY$124</f>
        <v>2.749197577956934E-5</v>
      </c>
      <c r="AZ47" s="355">
        <f>+取引基本表!AZ47/取引基本表!AZ$124</f>
        <v>0</v>
      </c>
      <c r="BA47" s="355">
        <f>+取引基本表!BA47/取引基本表!BA$124</f>
        <v>0</v>
      </c>
      <c r="BB47" s="355">
        <f>+取引基本表!BB47/取引基本表!BB$124</f>
        <v>0</v>
      </c>
      <c r="BC47" s="355">
        <f>+取引基本表!BC47/取引基本表!BC$124</f>
        <v>0</v>
      </c>
      <c r="BD47" s="355">
        <f>+取引基本表!BD47/取引基本表!BD$124</f>
        <v>9.1277361475737608E-5</v>
      </c>
      <c r="BE47" s="355">
        <f>+取引基本表!BE47/取引基本表!BE$124</f>
        <v>0</v>
      </c>
      <c r="BF47" s="355">
        <f>+取引基本表!BF47/取引基本表!BF$124</f>
        <v>0</v>
      </c>
      <c r="BG47" s="355">
        <f>+取引基本表!BG47/取引基本表!BG$124</f>
        <v>0</v>
      </c>
      <c r="BH47" s="355">
        <f>+取引基本表!BH47/取引基本表!BH$124</f>
        <v>0</v>
      </c>
      <c r="BI47" s="355">
        <f>+取引基本表!BI47/取引基本表!BI$124</f>
        <v>4.8400970587102491E-3</v>
      </c>
      <c r="BJ47" s="355">
        <f>+取引基本表!BJ47/取引基本表!BJ$124</f>
        <v>0</v>
      </c>
      <c r="BK47" s="355">
        <f>+取引基本表!BK47/取引基本表!BK$124</f>
        <v>2.9999072193643496E-3</v>
      </c>
      <c r="BL47" s="355">
        <f>+取引基本表!BL47/取引基本表!BL$124</f>
        <v>1.0999411326596655E-2</v>
      </c>
      <c r="BM47" s="355">
        <f>+取引基本表!BM47/取引基本表!BM$124</f>
        <v>0</v>
      </c>
      <c r="BN47" s="355">
        <f>+取引基本表!BN47/取引基本表!BN$124</f>
        <v>4.9411113776532768E-2</v>
      </c>
      <c r="BO47" s="355">
        <f>+取引基本表!BO47/取引基本表!BO$124</f>
        <v>0.11240588794525204</v>
      </c>
      <c r="BP47" s="355">
        <f>+取引基本表!BP47/取引基本表!BP$124</f>
        <v>9.8477207809417239E-2</v>
      </c>
      <c r="BQ47" s="355">
        <f>+取引基本表!BQ47/取引基本表!BQ$124</f>
        <v>3.0784075646782705E-2</v>
      </c>
      <c r="BR47" s="355">
        <f>+取引基本表!BR47/取引基本表!BR$124</f>
        <v>6.0803439082443171E-2</v>
      </c>
      <c r="BS47" s="355">
        <f>+取引基本表!BS47/取引基本表!BS$124</f>
        <v>0</v>
      </c>
      <c r="BT47" s="355">
        <f>+取引基本表!BT47/取引基本表!BT$124</f>
        <v>0</v>
      </c>
      <c r="BU47" s="355">
        <f>+取引基本表!BU47/取引基本表!BU$124</f>
        <v>0</v>
      </c>
      <c r="BV47" s="355">
        <f>+取引基本表!BV47/取引基本表!BV$124</f>
        <v>0</v>
      </c>
      <c r="BW47" s="355">
        <f>+取引基本表!BW47/取引基本表!BW$124</f>
        <v>0</v>
      </c>
      <c r="BX47" s="355">
        <f>+取引基本表!BX47/取引基本表!BX$124</f>
        <v>0</v>
      </c>
      <c r="BY47" s="355">
        <f>+取引基本表!BY47/取引基本表!BY$124</f>
        <v>0</v>
      </c>
      <c r="BZ47" s="355">
        <f>+取引基本表!BZ47/取引基本表!BZ$124</f>
        <v>0</v>
      </c>
      <c r="CA47" s="355">
        <f>+取引基本表!CA47/取引基本表!CA$124</f>
        <v>9.4391586483602742E-5</v>
      </c>
      <c r="CB47" s="355">
        <f>+取引基本表!CB47/取引基本表!CB$124</f>
        <v>6.6191478045776037E-6</v>
      </c>
      <c r="CC47" s="355">
        <f>+取引基本表!CC47/取引基本表!CC$124</f>
        <v>2.9402540379488786E-5</v>
      </c>
      <c r="CD47" s="355">
        <f>+取引基本表!CD47/取引基本表!CD$124</f>
        <v>0</v>
      </c>
      <c r="CE47" s="355">
        <f>+取引基本表!CE47/取引基本表!CE$124</f>
        <v>0</v>
      </c>
      <c r="CF47" s="355">
        <f>+取引基本表!CF47/取引基本表!CF$124</f>
        <v>2.2466005123051525E-4</v>
      </c>
      <c r="CG47" s="355">
        <f>+取引基本表!CG47/取引基本表!CG$124</f>
        <v>0</v>
      </c>
      <c r="CH47" s="355">
        <f>+取引基本表!CH47/取引基本表!CH$124</f>
        <v>0</v>
      </c>
      <c r="CI47" s="355">
        <f>+取引基本表!CI47/取引基本表!CI$124</f>
        <v>4.1572522225709693E-6</v>
      </c>
      <c r="CJ47" s="355">
        <f>+取引基本表!CJ47/取引基本表!CJ$124</f>
        <v>0</v>
      </c>
      <c r="CK47" s="355">
        <f>+取引基本表!CK47/取引基本表!CK$124</f>
        <v>0</v>
      </c>
      <c r="CL47" s="355">
        <f>+取引基本表!CL47/取引基本表!CL$124</f>
        <v>0</v>
      </c>
      <c r="CM47" s="355">
        <f>+取引基本表!CM47/取引基本表!CM$124</f>
        <v>0</v>
      </c>
      <c r="CN47" s="355">
        <f>+取引基本表!CN47/取引基本表!CN$124</f>
        <v>0</v>
      </c>
      <c r="CO47" s="355">
        <f>+取引基本表!CO47/取引基本表!CO$124</f>
        <v>0</v>
      </c>
      <c r="CP47" s="355">
        <f>+取引基本表!CP47/取引基本表!CP$124</f>
        <v>1.4631220097443926E-6</v>
      </c>
      <c r="CQ47" s="355">
        <f>+取引基本表!CQ47/取引基本表!CQ$124</f>
        <v>0</v>
      </c>
      <c r="CR47" s="355">
        <f>+取引基本表!CR47/取引基本表!CR$124</f>
        <v>0</v>
      </c>
      <c r="CS47" s="355">
        <f>+取引基本表!CS47/取引基本表!CS$124</f>
        <v>0</v>
      </c>
      <c r="CT47" s="355">
        <f>+取引基本表!CT47/取引基本表!CT$124</f>
        <v>0</v>
      </c>
      <c r="CU47" s="355">
        <f>+取引基本表!CU47/取引基本表!CU$124</f>
        <v>0</v>
      </c>
      <c r="CV47" s="355">
        <f>+取引基本表!CV47/取引基本表!CV$124</f>
        <v>0</v>
      </c>
      <c r="CW47" s="355">
        <f>+取引基本表!CW47/取引基本表!CW$124</f>
        <v>0</v>
      </c>
      <c r="CX47" s="355">
        <f>+取引基本表!CX47/取引基本表!CX$124</f>
        <v>9.4975228909684371E-5</v>
      </c>
      <c r="CY47" s="355">
        <f>+取引基本表!CY47/取引基本表!CY$124</f>
        <v>0</v>
      </c>
      <c r="CZ47" s="355">
        <f>+取引基本表!CZ47/取引基本表!CZ$124</f>
        <v>1.3998691122380058E-4</v>
      </c>
      <c r="DA47" s="355">
        <f>+取引基本表!DA47/取引基本表!DA$124</f>
        <v>0</v>
      </c>
      <c r="DB47" s="355">
        <f>+取引基本表!DB47/取引基本表!DB$124</f>
        <v>0</v>
      </c>
      <c r="DC47" s="355">
        <f>+取引基本表!DC47/取引基本表!DC$124</f>
        <v>0</v>
      </c>
      <c r="DD47" s="355">
        <f>+取引基本表!DD47/取引基本表!DD$124</f>
        <v>0</v>
      </c>
      <c r="DE47" s="355">
        <f>+取引基本表!DE47/取引基本表!DE$124</f>
        <v>0</v>
      </c>
      <c r="DF47" s="355">
        <f>+取引基本表!DF47/取引基本表!DF$124</f>
        <v>0</v>
      </c>
      <c r="DG47" s="355">
        <f>+取引基本表!DG47/取引基本表!DG$124</f>
        <v>0</v>
      </c>
      <c r="DH47" s="357">
        <f>+取引基本表!DH47/取引基本表!DH$124</f>
        <v>4.7589120618440602E-4</v>
      </c>
    </row>
    <row r="48" spans="1:112">
      <c r="A48" s="224">
        <v>43</v>
      </c>
      <c r="B48" s="263" t="s">
        <v>502</v>
      </c>
      <c r="C48" s="264" t="s">
        <v>217</v>
      </c>
      <c r="D48" s="354">
        <f>+取引基本表!D48/取引基本表!D$124</f>
        <v>1.364464672034758E-3</v>
      </c>
      <c r="E48" s="355">
        <f>+取引基本表!E48/取引基本表!E$124</f>
        <v>1.0775314364713895E-3</v>
      </c>
      <c r="F48" s="355">
        <f>+取引基本表!F48/取引基本表!F$124</f>
        <v>2.5347899926491091E-5</v>
      </c>
      <c r="G48" s="355">
        <f>+取引基本表!G48/取引基本表!G$124</f>
        <v>5.4015124234785738E-4</v>
      </c>
      <c r="H48" s="355">
        <f>+取引基本表!H48/取引基本表!H$124</f>
        <v>6.6115702479338848E-4</v>
      </c>
      <c r="I48" s="356">
        <v>0</v>
      </c>
      <c r="J48" s="355">
        <f>+取引基本表!J48/取引基本表!J$124</f>
        <v>1.8894601542416452E-2</v>
      </c>
      <c r="K48" s="355">
        <f>+取引基本表!K48/取引基本表!K$124</f>
        <v>3.8809967088409844E-3</v>
      </c>
      <c r="L48" s="355">
        <f>+取引基本表!L48/取引基本表!L$124</f>
        <v>5.0923170621568363E-2</v>
      </c>
      <c r="M48" s="355">
        <f>+取引基本表!M48/取引基本表!M$124</f>
        <v>1.319575287211683E-3</v>
      </c>
      <c r="N48" s="356">
        <v>0</v>
      </c>
      <c r="O48" s="355">
        <f>+取引基本表!O48/取引基本表!O$124</f>
        <v>1.9025641655108077E-4</v>
      </c>
      <c r="P48" s="355">
        <f>+取引基本表!P48/取引基本表!P$124</f>
        <v>1.9806633543708878E-3</v>
      </c>
      <c r="Q48" s="355">
        <f>+取引基本表!Q48/取引基本表!Q$124</f>
        <v>1.1169934688648195E-2</v>
      </c>
      <c r="R48" s="355">
        <f>+取引基本表!R48/取引基本表!R$124</f>
        <v>5.2515711576363838E-2</v>
      </c>
      <c r="S48" s="355">
        <f>+取引基本表!S48/取引基本表!S$124</f>
        <v>1.4204974763502281E-3</v>
      </c>
      <c r="T48" s="355">
        <f>+取引基本表!T48/取引基本表!T$124</f>
        <v>1.5223087426652396E-3</v>
      </c>
      <c r="U48" s="355">
        <f>+取引基本表!U48/取引基本表!U$124</f>
        <v>5.9049017209036783E-4</v>
      </c>
      <c r="V48" s="355">
        <f>+取引基本表!V48/取引基本表!V$124</f>
        <v>0</v>
      </c>
      <c r="W48" s="355">
        <f>+取引基本表!W48/取引基本表!W$124</f>
        <v>1.6154929229553146E-2</v>
      </c>
      <c r="X48" s="355">
        <f>+取引基本表!X48/取引基本表!X$124</f>
        <v>3.7167319307094973E-4</v>
      </c>
      <c r="Y48" s="355">
        <f>+取引基本表!Y48/取引基本表!Y$124</f>
        <v>8.0071869385204275E-3</v>
      </c>
      <c r="Z48" s="355">
        <f>+取引基本表!Z48/取引基本表!Z$124</f>
        <v>2.8489798553719007E-3</v>
      </c>
      <c r="AA48" s="355">
        <f>+取引基本表!AA48/取引基本表!AA$124</f>
        <v>7.6285078963172158E-4</v>
      </c>
      <c r="AB48" s="355">
        <f>+取引基本表!AB48/取引基本表!AB$124</f>
        <v>1.3186295482624183E-2</v>
      </c>
      <c r="AC48" s="355">
        <f>+取引基本表!AC48/取引基本表!AC$124</f>
        <v>1.9082861703671454E-2</v>
      </c>
      <c r="AD48" s="355">
        <f>+取引基本表!AD48/取引基本表!AD$124</f>
        <v>4.1432835016472078E-4</v>
      </c>
      <c r="AE48" s="355">
        <f>+取引基本表!AE48/取引基本表!AE$124</f>
        <v>9.3448909225663001E-4</v>
      </c>
      <c r="AF48" s="355">
        <f>+取引基本表!AF48/取引基本表!AF$124</f>
        <v>1.8753452704307792E-3</v>
      </c>
      <c r="AG48" s="355">
        <f>+取引基本表!AG48/取引基本表!AG$124</f>
        <v>2.4059756502542082E-2</v>
      </c>
      <c r="AH48" s="355">
        <f>+取引基本表!AH48/取引基本表!AH$124</f>
        <v>1.4811068564410087E-2</v>
      </c>
      <c r="AI48" s="355">
        <f>+取引基本表!AI48/取引基本表!AI$124</f>
        <v>1.4507708046706883E-2</v>
      </c>
      <c r="AJ48" s="355">
        <f>+取引基本表!AJ48/取引基本表!AJ$124</f>
        <v>1.0879127579328787E-2</v>
      </c>
      <c r="AK48" s="355">
        <f>+取引基本表!AK48/取引基本表!AK$124</f>
        <v>1.9016355738621812E-2</v>
      </c>
      <c r="AL48" s="355">
        <f>+取引基本表!AL48/取引基本表!AL$124</f>
        <v>8.4486910892252274E-3</v>
      </c>
      <c r="AM48" s="355">
        <f>+取引基本表!AM48/取引基本表!AM$124</f>
        <v>3.1410845190024785E-5</v>
      </c>
      <c r="AN48" s="355">
        <f>+取引基本表!AN48/取引基本表!AN$124</f>
        <v>1.1244873264895121E-4</v>
      </c>
      <c r="AO48" s="355">
        <f>+取引基本表!AO48/取引基本表!AO$124</f>
        <v>1.3300309980124199E-2</v>
      </c>
      <c r="AP48" s="355">
        <f>+取引基本表!AP48/取引基本表!AP$124</f>
        <v>1.6128353645709158E-4</v>
      </c>
      <c r="AQ48" s="355">
        <f>+取引基本表!AQ48/取引基本表!AQ$124</f>
        <v>3.5118717327180865E-3</v>
      </c>
      <c r="AR48" s="355">
        <f>+取引基本表!AR48/取引基本表!AR$124</f>
        <v>2.3203683103027702E-3</v>
      </c>
      <c r="AS48" s="355">
        <f>+取引基本表!AS48/取引基本表!AS$124</f>
        <v>4.957753428036922E-2</v>
      </c>
      <c r="AT48" s="355">
        <f>+取引基本表!AT48/取引基本表!AT$124</f>
        <v>0.10194730550199646</v>
      </c>
      <c r="AU48" s="355">
        <f>+取引基本表!AU48/取引基本表!AU$124</f>
        <v>2.6896675651392633E-2</v>
      </c>
      <c r="AV48" s="355">
        <f>+取引基本表!AV48/取引基本表!AV$124</f>
        <v>3.2378419779425335E-2</v>
      </c>
      <c r="AW48" s="355">
        <f>+取引基本表!AW48/取引基本表!AW$124</f>
        <v>5.6423613295585616E-2</v>
      </c>
      <c r="AX48" s="355">
        <f>+取引基本表!AX48/取引基本表!AX$124</f>
        <v>1.1877305065998597E-2</v>
      </c>
      <c r="AY48" s="355">
        <f>+取引基本表!AY48/取引基本表!AY$124</f>
        <v>3.0577950060825997E-2</v>
      </c>
      <c r="AZ48" s="355">
        <f>+取引基本表!AZ48/取引基本表!AZ$124</f>
        <v>3.5144914736741174E-2</v>
      </c>
      <c r="BA48" s="355">
        <f>+取引基本表!BA48/取引基本表!BA$124</f>
        <v>2.6114759170763571E-2</v>
      </c>
      <c r="BB48" s="355">
        <f>+取引基本表!BB48/取引基本表!BB$124</f>
        <v>1.7356705358961104E-2</v>
      </c>
      <c r="BC48" s="355">
        <f>+取引基本表!BC48/取引基本表!BC$124</f>
        <v>2.5485155607998484E-2</v>
      </c>
      <c r="BD48" s="355">
        <f>+取引基本表!BD48/取引基本表!BD$124</f>
        <v>2.5918424118086827E-2</v>
      </c>
      <c r="BE48" s="355">
        <f>+取引基本表!BE48/取引基本表!BE$124</f>
        <v>3.8412291933418691E-2</v>
      </c>
      <c r="BF48" s="355">
        <f>+取引基本表!BF48/取引基本表!BF$124</f>
        <v>3.7571619234431646E-3</v>
      </c>
      <c r="BG48" s="355">
        <f>+取引基本表!BG48/取引基本表!BG$124</f>
        <v>6.9309006724093854E-3</v>
      </c>
      <c r="BH48" s="355">
        <f>+取引基本表!BH48/取引基本表!BH$124</f>
        <v>1.0479595112281175E-2</v>
      </c>
      <c r="BI48" s="355">
        <f>+取引基本表!BI48/取引基本表!BI$124</f>
        <v>3.5986185823779382E-2</v>
      </c>
      <c r="BJ48" s="355">
        <f>+取引基本表!BJ48/取引基本表!BJ$124</f>
        <v>1.361162314254433E-3</v>
      </c>
      <c r="BK48" s="355">
        <f>+取引基本表!BK48/取引基本表!BK$124</f>
        <v>1.076873911116151E-2</v>
      </c>
      <c r="BL48" s="355">
        <f>+取引基本表!BL48/取引基本表!BL$124</f>
        <v>2.6971649358801319E-2</v>
      </c>
      <c r="BM48" s="355">
        <f>+取引基本表!BM48/取引基本表!BM$124</f>
        <v>1.645982157553412E-4</v>
      </c>
      <c r="BN48" s="355">
        <f>+取引基本表!BN48/取引基本表!BN$124</f>
        <v>1.7888096140899347E-2</v>
      </c>
      <c r="BO48" s="355">
        <f>+取引基本表!BO48/取引基本表!BO$124</f>
        <v>2.1006763180357081E-2</v>
      </c>
      <c r="BP48" s="355">
        <f>+取引基本表!BP48/取引基本表!BP$124</f>
        <v>7.4185046673930333E-2</v>
      </c>
      <c r="BQ48" s="355">
        <f>+取引基本表!BQ48/取引基本表!BQ$124</f>
        <v>7.6345457258753784E-3</v>
      </c>
      <c r="BR48" s="355">
        <f>+取引基本表!BR48/取引基本表!BR$124</f>
        <v>6.1974713514299827E-3</v>
      </c>
      <c r="BS48" s="355">
        <f>+取引基本表!BS48/取引基本表!BS$124</f>
        <v>2.6908789577804332E-4</v>
      </c>
      <c r="BT48" s="355">
        <f>+取引基本表!BT48/取引基本表!BT$124</f>
        <v>1.3016619735996869E-3</v>
      </c>
      <c r="BU48" s="355">
        <f>+取引基本表!BU48/取引基本表!BU$124</f>
        <v>7.8473117839327996E-4</v>
      </c>
      <c r="BV48" s="355">
        <f>+取引基本表!BV48/取引基本表!BV$124</f>
        <v>1.5791673762598506E-4</v>
      </c>
      <c r="BW48" s="355">
        <f>+取引基本表!BW48/取引基本表!BW$124</f>
        <v>3.8269905211146325E-3</v>
      </c>
      <c r="BX48" s="355">
        <f>+取引基本表!BX48/取引基本表!BX$124</f>
        <v>1.8505946720851767E-3</v>
      </c>
      <c r="BY48" s="355">
        <f>+取引基本表!BY48/取引基本表!BY$124</f>
        <v>1.127778429509031E-4</v>
      </c>
      <c r="BZ48" s="355">
        <f>+取引基本表!BZ48/取引基本表!BZ$124</f>
        <v>4.1847657786593682E-5</v>
      </c>
      <c r="CA48" s="355">
        <f>+取引基本表!CA48/取引基本表!CA$124</f>
        <v>2.7600577819888902E-4</v>
      </c>
      <c r="CB48" s="355">
        <f>+取引基本表!CB48/取引基本表!CB$124</f>
        <v>3.7298897878794798E-4</v>
      </c>
      <c r="CC48" s="355">
        <f>+取引基本表!CC48/取引基本表!CC$124</f>
        <v>2.5874235533950132E-4</v>
      </c>
      <c r="CD48" s="355">
        <f>+取引基本表!CD48/取引基本表!CD$124</f>
        <v>1.2838931228403732E-3</v>
      </c>
      <c r="CE48" s="355">
        <f>+取引基本表!CE48/取引基本表!CE$124</f>
        <v>0</v>
      </c>
      <c r="CF48" s="355">
        <f>+取引基本表!CF48/取引基本表!CF$124</f>
        <v>1.1854829489038796E-3</v>
      </c>
      <c r="CG48" s="355">
        <f>+取引基本表!CG48/取引基本表!CG$124</f>
        <v>8.8280083277545221E-5</v>
      </c>
      <c r="CH48" s="355">
        <f>+取引基本表!CH48/取引基本表!CH$124</f>
        <v>2.668276995239232E-3</v>
      </c>
      <c r="CI48" s="355">
        <f>+取引基本表!CI48/取引基本表!CI$124</f>
        <v>1.6920016545863845E-3</v>
      </c>
      <c r="CJ48" s="355">
        <f>+取引基本表!CJ48/取引基本表!CJ$124</f>
        <v>3.1126466834749588E-5</v>
      </c>
      <c r="CK48" s="355">
        <f>+取引基本表!CK48/取引基本表!CK$124</f>
        <v>6.3210446787320988E-4</v>
      </c>
      <c r="CL48" s="355">
        <f>+取引基本表!CL48/取引基本表!CL$124</f>
        <v>6.3151554014009926E-5</v>
      </c>
      <c r="CM48" s="355">
        <f>+取引基本表!CM48/取引基本表!CM$124</f>
        <v>2.1853674937091886E-4</v>
      </c>
      <c r="CN48" s="355">
        <f>+取引基本表!CN48/取引基本表!CN$124</f>
        <v>3.5782576121839673E-4</v>
      </c>
      <c r="CO48" s="355">
        <f>+取引基本表!CO48/取引基本表!CO$124</f>
        <v>4.0672106560919188E-4</v>
      </c>
      <c r="CP48" s="355">
        <f>+取引基本表!CP48/取引基本表!CP$124</f>
        <v>3.1296179788432559E-3</v>
      </c>
      <c r="CQ48" s="355">
        <f>+取引基本表!CQ48/取引基本表!CQ$124</f>
        <v>1.4842182924861089E-4</v>
      </c>
      <c r="CR48" s="355">
        <f>+取引基本表!CR48/取引基本表!CR$124</f>
        <v>2.5779203091257818E-4</v>
      </c>
      <c r="CS48" s="355">
        <f>+取引基本表!CS48/取引基本表!CS$124</f>
        <v>2.7399636671090062E-4</v>
      </c>
      <c r="CT48" s="355">
        <f>+取引基本表!CT48/取引基本表!CT$124</f>
        <v>8.8470347688466422E-5</v>
      </c>
      <c r="CU48" s="355">
        <f>+取引基本表!CU48/取引基本表!CU$124</f>
        <v>5.8020329828024442E-4</v>
      </c>
      <c r="CV48" s="355">
        <f>+取引基本表!CV48/取引基本表!CV$124</f>
        <v>5.3850411250462105E-4</v>
      </c>
      <c r="CW48" s="355">
        <f>+取引基本表!CW48/取引基本表!CW$124</f>
        <v>2.3278566849971325E-3</v>
      </c>
      <c r="CX48" s="355">
        <f>+取引基本表!CX48/取引基本表!CX$124</f>
        <v>8.7028322000914861E-4</v>
      </c>
      <c r="CY48" s="355">
        <f>+取引基本表!CY48/取引基本表!CY$124</f>
        <v>8.0181102383249638E-6</v>
      </c>
      <c r="CZ48" s="355">
        <f>+取引基本表!CZ48/取引基本表!CZ$124</f>
        <v>5.2168455582736351E-3</v>
      </c>
      <c r="DA48" s="355">
        <f>+取引基本表!DA48/取引基本表!DA$124</f>
        <v>2.1155700266948539E-4</v>
      </c>
      <c r="DB48" s="355">
        <f>+取引基本表!DB48/取引基本表!DB$124</f>
        <v>9.3823587127158552E-4</v>
      </c>
      <c r="DC48" s="355">
        <f>+取引基本表!DC48/取引基本表!DC$124</f>
        <v>2.6292596075926157E-3</v>
      </c>
      <c r="DD48" s="355">
        <f>+取引基本表!DD48/取引基本表!DD$124</f>
        <v>2.7434140263438945E-3</v>
      </c>
      <c r="DE48" s="355">
        <f>+取引基本表!DE48/取引基本表!DE$124</f>
        <v>1.6044835144968475E-4</v>
      </c>
      <c r="DF48" s="355">
        <f>+取引基本表!DF48/取引基本表!DF$124</f>
        <v>4.5775776963649538E-3</v>
      </c>
      <c r="DG48" s="355">
        <f>+取引基本表!DG48/取引基本表!DG$124</f>
        <v>3.8548437182109243E-4</v>
      </c>
      <c r="DH48" s="357">
        <f>+取引基本表!DH48/取引基本表!DH$124</f>
        <v>5.3437859870019942E-3</v>
      </c>
    </row>
    <row r="49" spans="1:112">
      <c r="A49" s="224">
        <v>44</v>
      </c>
      <c r="B49" s="263" t="s">
        <v>503</v>
      </c>
      <c r="C49" s="264" t="s">
        <v>504</v>
      </c>
      <c r="D49" s="354">
        <f>+取引基本表!D49/取引基本表!D$124</f>
        <v>0</v>
      </c>
      <c r="E49" s="355">
        <f>+取引基本表!E49/取引基本表!E$124</f>
        <v>0</v>
      </c>
      <c r="F49" s="355">
        <f>+取引基本表!F49/取引基本表!F$124</f>
        <v>0</v>
      </c>
      <c r="G49" s="355">
        <f>+取引基本表!G49/取引基本表!G$124</f>
        <v>0</v>
      </c>
      <c r="H49" s="355">
        <f>+取引基本表!H49/取引基本表!H$124</f>
        <v>0</v>
      </c>
      <c r="I49" s="356">
        <v>0</v>
      </c>
      <c r="J49" s="355">
        <f>+取引基本表!J49/取引基本表!J$124</f>
        <v>2.2493573264781492E-3</v>
      </c>
      <c r="K49" s="355">
        <f>+取引基本表!K49/取引基本表!K$124</f>
        <v>0</v>
      </c>
      <c r="L49" s="355">
        <f>+取引基本表!L49/取引基本表!L$124</f>
        <v>0</v>
      </c>
      <c r="M49" s="355">
        <f>+取引基本表!M49/取引基本表!M$124</f>
        <v>0</v>
      </c>
      <c r="N49" s="356">
        <v>0</v>
      </c>
      <c r="O49" s="355">
        <f>+取引基本表!O49/取引基本表!O$124</f>
        <v>0</v>
      </c>
      <c r="P49" s="355">
        <f>+取引基本表!P49/取引基本表!P$124</f>
        <v>0</v>
      </c>
      <c r="Q49" s="355">
        <f>+取引基本表!Q49/取引基本表!Q$124</f>
        <v>2.9452695289777706E-5</v>
      </c>
      <c r="R49" s="355">
        <f>+取引基本表!R49/取引基本表!R$124</f>
        <v>9.839723327507344E-3</v>
      </c>
      <c r="S49" s="355">
        <f>+取引基本表!S49/取引基本表!S$124</f>
        <v>0</v>
      </c>
      <c r="T49" s="355">
        <f>+取引基本表!T49/取引基本表!T$124</f>
        <v>0</v>
      </c>
      <c r="U49" s="355">
        <f>+取引基本表!U49/取引基本表!U$124</f>
        <v>0</v>
      </c>
      <c r="V49" s="355">
        <f>+取引基本表!V49/取引基本表!V$124</f>
        <v>0</v>
      </c>
      <c r="W49" s="355">
        <f>+取引基本表!W49/取引基本表!W$124</f>
        <v>0</v>
      </c>
      <c r="X49" s="355">
        <f>+取引基本表!X49/取引基本表!X$124</f>
        <v>0</v>
      </c>
      <c r="Y49" s="355">
        <f>+取引基本表!Y49/取引基本表!Y$124</f>
        <v>0</v>
      </c>
      <c r="Z49" s="355">
        <f>+取引基本表!Z49/取引基本表!Z$124</f>
        <v>0</v>
      </c>
      <c r="AA49" s="355">
        <f>+取引基本表!AA49/取引基本表!AA$124</f>
        <v>0</v>
      </c>
      <c r="AB49" s="355">
        <f>+取引基本表!AB49/取引基本表!AB$124</f>
        <v>0</v>
      </c>
      <c r="AC49" s="355">
        <f>+取引基本表!AC49/取引基本表!AC$124</f>
        <v>5.3746970014565426E-5</v>
      </c>
      <c r="AD49" s="355">
        <f>+取引基本表!AD49/取引基本表!AD$124</f>
        <v>0</v>
      </c>
      <c r="AE49" s="355">
        <f>+取引基本表!AE49/取引基本表!AE$124</f>
        <v>0</v>
      </c>
      <c r="AF49" s="355">
        <f>+取引基本表!AF49/取引基本表!AF$124</f>
        <v>4.9043204694772236E-4</v>
      </c>
      <c r="AG49" s="355">
        <f>+取引基本表!AG49/取引基本表!AG$124</f>
        <v>0</v>
      </c>
      <c r="AH49" s="355">
        <f>+取引基本表!AH49/取引基本表!AH$124</f>
        <v>0</v>
      </c>
      <c r="AI49" s="355">
        <f>+取引基本表!AI49/取引基本表!AI$124</f>
        <v>2.4341200126997567E-3</v>
      </c>
      <c r="AJ49" s="355">
        <f>+取引基本表!AJ49/取引基本表!AJ$124</f>
        <v>3.4841081118747116E-5</v>
      </c>
      <c r="AK49" s="355">
        <f>+取引基本表!AK49/取引基本表!AK$124</f>
        <v>5.1435112827938048E-3</v>
      </c>
      <c r="AL49" s="355">
        <f>+取引基本表!AL49/取引基本表!AL$124</f>
        <v>1.4733812386192313E-3</v>
      </c>
      <c r="AM49" s="355">
        <f>+取引基本表!AM49/取引基本表!AM$124</f>
        <v>0</v>
      </c>
      <c r="AN49" s="355">
        <f>+取引基本表!AN49/取引基本表!AN$124</f>
        <v>0</v>
      </c>
      <c r="AO49" s="355">
        <f>+取引基本表!AO49/取引基本表!AO$124</f>
        <v>2.1446299290444168E-3</v>
      </c>
      <c r="AP49" s="355">
        <f>+取引基本表!AP49/取引基本表!AP$124</f>
        <v>0</v>
      </c>
      <c r="AQ49" s="355">
        <f>+取引基本表!AQ49/取引基本表!AQ$124</f>
        <v>0</v>
      </c>
      <c r="AR49" s="355">
        <f>+取引基本表!AR49/取引基本表!AR$124</f>
        <v>4.1883904518100548E-5</v>
      </c>
      <c r="AS49" s="355">
        <f>+取引基本表!AS49/取引基本表!AS$124</f>
        <v>1.3691589745698251E-3</v>
      </c>
      <c r="AT49" s="355">
        <f>+取引基本表!AT49/取引基本表!AT$124</f>
        <v>1.4423634549198259E-3</v>
      </c>
      <c r="AU49" s="355">
        <f>+取引基本表!AU49/取引基本表!AU$124</f>
        <v>0.16809857527916827</v>
      </c>
      <c r="AV49" s="355">
        <f>+取引基本表!AV49/取引基本表!AV$124</f>
        <v>3.5246446563853152E-2</v>
      </c>
      <c r="AW49" s="355">
        <f>+取引基本表!AW49/取引基本表!AW$124</f>
        <v>2.5124043200167766E-2</v>
      </c>
      <c r="AX49" s="355">
        <f>+取引基本表!AX49/取引基本表!AX$124</f>
        <v>1.8039267682494933E-3</v>
      </c>
      <c r="AY49" s="355">
        <f>+取引基本表!AY49/取引基本表!AY$124</f>
        <v>2.1924850684206547E-3</v>
      </c>
      <c r="AZ49" s="355">
        <f>+取引基本表!AZ49/取引基本表!AZ$124</f>
        <v>1.453121609277773E-2</v>
      </c>
      <c r="BA49" s="355">
        <f>+取引基本表!BA49/取引基本表!BA$124</f>
        <v>2.017396087599271E-2</v>
      </c>
      <c r="BB49" s="355">
        <f>+取引基本表!BB49/取引基本表!BB$124</f>
        <v>2.3810642730704764E-3</v>
      </c>
      <c r="BC49" s="355">
        <f>+取引基本表!BC49/取引基本表!BC$124</f>
        <v>1.0535409511367707E-5</v>
      </c>
      <c r="BD49" s="355">
        <f>+取引基本表!BD49/取引基本表!BD$124</f>
        <v>3.8162630178903627E-3</v>
      </c>
      <c r="BE49" s="355">
        <f>+取引基本表!BE49/取引基本表!BE$124</f>
        <v>1.0050527996916003E-3</v>
      </c>
      <c r="BF49" s="355">
        <f>+取引基本表!BF49/取引基本表!BF$124</f>
        <v>3.6643173306418549E-4</v>
      </c>
      <c r="BG49" s="355">
        <f>+取引基本表!BG49/取引基本表!BG$124</f>
        <v>9.6797079428179156E-4</v>
      </c>
      <c r="BH49" s="355">
        <f>+取引基本表!BH49/取引基本表!BH$124</f>
        <v>1.0676260343382572E-2</v>
      </c>
      <c r="BI49" s="355">
        <f>+取引基本表!BI49/取引基本表!BI$124</f>
        <v>3.1377180932328511E-2</v>
      </c>
      <c r="BJ49" s="355">
        <f>+取引基本表!BJ49/取引基本表!BJ$124</f>
        <v>1.5508895422003833E-3</v>
      </c>
      <c r="BK49" s="355">
        <f>+取引基本表!BK49/取引基本表!BK$124</f>
        <v>2.0339577126480626E-2</v>
      </c>
      <c r="BL49" s="355">
        <f>+取引基本表!BL49/取引基本表!BL$124</f>
        <v>3.9353304864523807E-4</v>
      </c>
      <c r="BM49" s="355">
        <f>+取引基本表!BM49/取引基本表!BM$124</f>
        <v>0</v>
      </c>
      <c r="BN49" s="355">
        <f>+取引基本表!BN49/取引基本表!BN$124</f>
        <v>3.8401417660396046E-3</v>
      </c>
      <c r="BO49" s="355">
        <f>+取引基本表!BO49/取引基本表!BO$124</f>
        <v>1.5707911296061441E-2</v>
      </c>
      <c r="BP49" s="355">
        <f>+取引基本表!BP49/取引基本表!BP$124</f>
        <v>7.490650490297123E-4</v>
      </c>
      <c r="BQ49" s="355">
        <f>+取引基本表!BQ49/取引基本表!BQ$124</f>
        <v>4.2140928762328554E-3</v>
      </c>
      <c r="BR49" s="355">
        <f>+取引基本表!BR49/取引基本表!BR$124</f>
        <v>7.0727920724534812E-3</v>
      </c>
      <c r="BS49" s="355">
        <f>+取引基本表!BS49/取引基本表!BS$124</f>
        <v>0</v>
      </c>
      <c r="BT49" s="355">
        <f>+取引基本表!BT49/取引基本表!BT$124</f>
        <v>0</v>
      </c>
      <c r="BU49" s="355">
        <f>+取引基本表!BU49/取引基本表!BU$124</f>
        <v>1.235439824766116E-2</v>
      </c>
      <c r="BV49" s="355">
        <f>+取引基本表!BV49/取引基本表!BV$124</f>
        <v>0</v>
      </c>
      <c r="BW49" s="355">
        <f>+取引基本表!BW49/取引基本表!BW$124</f>
        <v>3.9067338532966285E-6</v>
      </c>
      <c r="BX49" s="355">
        <f>+取引基本表!BX49/取引基本表!BX$124</f>
        <v>4.6899970570268465E-6</v>
      </c>
      <c r="BY49" s="355">
        <f>+取引基本表!BY49/取引基本表!BY$124</f>
        <v>0</v>
      </c>
      <c r="BZ49" s="355">
        <f>+取引基本表!BZ49/取引基本表!BZ$124</f>
        <v>0</v>
      </c>
      <c r="CA49" s="355">
        <f>+取引基本表!CA49/取引基本表!CA$124</f>
        <v>0</v>
      </c>
      <c r="CB49" s="355">
        <f>+取引基本表!CB49/取引基本表!CB$124</f>
        <v>0</v>
      </c>
      <c r="CC49" s="355">
        <f>+取引基本表!CC49/取引基本表!CC$124</f>
        <v>2.5482201662223617E-4</v>
      </c>
      <c r="CD49" s="355">
        <f>+取引基本表!CD49/取引基本表!CD$124</f>
        <v>4.272522871348996E-6</v>
      </c>
      <c r="CE49" s="355">
        <f>+取引基本表!CE49/取引基本表!CE$124</f>
        <v>0</v>
      </c>
      <c r="CF49" s="355">
        <f>+取引基本表!CF49/取引基本表!CF$124</f>
        <v>6.0176799436745158E-6</v>
      </c>
      <c r="CG49" s="355">
        <f>+取引基本表!CG49/取引基本表!CG$124</f>
        <v>8.0923409671083119E-5</v>
      </c>
      <c r="CH49" s="355">
        <f>+取引基本表!CH49/取引基本表!CH$124</f>
        <v>1.2639206819554258E-4</v>
      </c>
      <c r="CI49" s="355">
        <f>+取引基本表!CI49/取引基本表!CI$124</f>
        <v>3.1595116891539369E-4</v>
      </c>
      <c r="CJ49" s="355">
        <f>+取引基本表!CJ49/取引基本表!CJ$124</f>
        <v>5.1877444724582645E-5</v>
      </c>
      <c r="CK49" s="355">
        <f>+取引基本表!CK49/取引基本表!CK$124</f>
        <v>0</v>
      </c>
      <c r="CL49" s="355">
        <f>+取引基本表!CL49/取引基本表!CL$124</f>
        <v>1.4573435541694599E-5</v>
      </c>
      <c r="CM49" s="355">
        <f>+取引基本表!CM49/取引基本表!CM$124</f>
        <v>0</v>
      </c>
      <c r="CN49" s="355">
        <f>+取引基本表!CN49/取引基本表!CN$124</f>
        <v>0</v>
      </c>
      <c r="CO49" s="355">
        <f>+取引基本表!CO49/取引基本表!CO$124</f>
        <v>2.9656744367336909E-5</v>
      </c>
      <c r="CP49" s="355">
        <f>+取引基本表!CP49/取引基本表!CP$124</f>
        <v>2.0776332538370376E-4</v>
      </c>
      <c r="CQ49" s="355">
        <f>+取引基本表!CQ49/取引基本表!CQ$124</f>
        <v>0</v>
      </c>
      <c r="CR49" s="355">
        <f>+取引基本表!CR49/取引基本表!CR$124</f>
        <v>0</v>
      </c>
      <c r="CS49" s="355">
        <f>+取引基本表!CS49/取引基本表!CS$124</f>
        <v>0</v>
      </c>
      <c r="CT49" s="355">
        <f>+取引基本表!CT49/取引基本表!CT$124</f>
        <v>0</v>
      </c>
      <c r="CU49" s="355">
        <f>+取引基本表!CU49/取引基本表!CU$124</f>
        <v>0</v>
      </c>
      <c r="CV49" s="355">
        <f>+取引基本表!CV49/取引基本表!CV$124</f>
        <v>0</v>
      </c>
      <c r="CW49" s="355">
        <f>+取引基本表!CW49/取引基本表!CW$124</f>
        <v>0</v>
      </c>
      <c r="CX49" s="355">
        <f>+取引基本表!CX49/取引基本表!CX$124</f>
        <v>5.8148099332459819E-6</v>
      </c>
      <c r="CY49" s="355">
        <f>+取引基本表!CY49/取引基本表!CY$124</f>
        <v>0</v>
      </c>
      <c r="CZ49" s="355">
        <f>+取引基本表!CZ49/取引基本表!CZ$124</f>
        <v>4.811583450280732E-2</v>
      </c>
      <c r="DA49" s="355">
        <f>+取引基本表!DA49/取引基本表!DA$124</f>
        <v>9.8195813067019207E-5</v>
      </c>
      <c r="DB49" s="355">
        <f>+取引基本表!DB49/取引基本表!DB$124</f>
        <v>0</v>
      </c>
      <c r="DC49" s="355">
        <f>+取引基本表!DC49/取引基本表!DC$124</f>
        <v>0</v>
      </c>
      <c r="DD49" s="355">
        <f>+取引基本表!DD49/取引基本表!DD$124</f>
        <v>0</v>
      </c>
      <c r="DE49" s="355">
        <f>+取引基本表!DE49/取引基本表!DE$124</f>
        <v>0</v>
      </c>
      <c r="DF49" s="355">
        <f>+取引基本表!DF49/取引基本表!DF$124</f>
        <v>5.3022135479130737E-5</v>
      </c>
      <c r="DG49" s="355">
        <f>+取引基本表!DG49/取引基本表!DG$124</f>
        <v>0</v>
      </c>
      <c r="DH49" s="357">
        <f>+取引基本表!DH49/取引基本表!DH$124</f>
        <v>0</v>
      </c>
    </row>
    <row r="50" spans="1:112">
      <c r="A50" s="224">
        <v>45</v>
      </c>
      <c r="B50" s="263" t="s">
        <v>505</v>
      </c>
      <c r="C50" s="264" t="s">
        <v>506</v>
      </c>
      <c r="D50" s="354">
        <f>+取引基本表!D50/取引基本表!D$124</f>
        <v>0</v>
      </c>
      <c r="E50" s="355">
        <f>+取引基本表!E50/取引基本表!E$124</f>
        <v>0</v>
      </c>
      <c r="F50" s="355">
        <f>+取引基本表!F50/取引基本表!F$124</f>
        <v>0</v>
      </c>
      <c r="G50" s="355">
        <f>+取引基本表!G50/取引基本表!G$124</f>
        <v>1.8005041411595248E-4</v>
      </c>
      <c r="H50" s="355">
        <f>+取引基本表!H50/取引基本表!H$124</f>
        <v>0</v>
      </c>
      <c r="I50" s="356">
        <v>0</v>
      </c>
      <c r="J50" s="355">
        <f>+取引基本表!J50/取引基本表!J$124</f>
        <v>2.1208226221079689E-3</v>
      </c>
      <c r="K50" s="355">
        <f>+取引基本表!K50/取引基本表!K$124</f>
        <v>0</v>
      </c>
      <c r="L50" s="355">
        <f>+取引基本表!L50/取引基本表!L$124</f>
        <v>0</v>
      </c>
      <c r="M50" s="355">
        <f>+取引基本表!M50/取引基本表!M$124</f>
        <v>0</v>
      </c>
      <c r="N50" s="356">
        <v>0</v>
      </c>
      <c r="O50" s="355">
        <f>+取引基本表!O50/取引基本表!O$124</f>
        <v>0</v>
      </c>
      <c r="P50" s="355">
        <f>+取引基本表!P50/取引基本表!P$124</f>
        <v>0</v>
      </c>
      <c r="Q50" s="355">
        <f>+取引基本表!Q50/取引基本表!Q$124</f>
        <v>5.1542216757110987E-5</v>
      </c>
      <c r="R50" s="355">
        <f>+取引基本表!R50/取引基本表!R$124</f>
        <v>4.9087055148562715E-4</v>
      </c>
      <c r="S50" s="355">
        <f>+取引基本表!S50/取引基本表!S$124</f>
        <v>0</v>
      </c>
      <c r="T50" s="355">
        <f>+取引基本表!T50/取引基本表!T$124</f>
        <v>0</v>
      </c>
      <c r="U50" s="355">
        <f>+取引基本表!U50/取引基本表!U$124</f>
        <v>0</v>
      </c>
      <c r="V50" s="355">
        <f>+取引基本表!V50/取引基本表!V$124</f>
        <v>0</v>
      </c>
      <c r="W50" s="355">
        <f>+取引基本表!W50/取引基本表!W$124</f>
        <v>0</v>
      </c>
      <c r="X50" s="355">
        <f>+取引基本表!X50/取引基本表!X$124</f>
        <v>0</v>
      </c>
      <c r="Y50" s="355">
        <f>+取引基本表!Y50/取引基本表!Y$124</f>
        <v>0</v>
      </c>
      <c r="Z50" s="355">
        <f>+取引基本表!Z50/取引基本表!Z$124</f>
        <v>0</v>
      </c>
      <c r="AA50" s="355">
        <f>+取引基本表!AA50/取引基本表!AA$124</f>
        <v>0</v>
      </c>
      <c r="AB50" s="355">
        <f>+取引基本表!AB50/取引基本表!AB$124</f>
        <v>0</v>
      </c>
      <c r="AC50" s="355">
        <f>+取引基本表!AC50/取引基本表!AC$124</f>
        <v>0</v>
      </c>
      <c r="AD50" s="355">
        <f>+取引基本表!AD50/取引基本表!AD$124</f>
        <v>1.2351251630926635E-5</v>
      </c>
      <c r="AE50" s="355">
        <f>+取引基本表!AE50/取引基本表!AE$124</f>
        <v>4.8335642702929143E-5</v>
      </c>
      <c r="AF50" s="355">
        <f>+取引基本表!AF50/取引基本表!AF$124</f>
        <v>3.2658315853564238E-3</v>
      </c>
      <c r="AG50" s="355">
        <f>+取引基本表!AG50/取引基本表!AG$124</f>
        <v>0</v>
      </c>
      <c r="AH50" s="355">
        <f>+取引基本表!AH50/取引基本表!AH$124</f>
        <v>0</v>
      </c>
      <c r="AI50" s="355">
        <f>+取引基本表!AI50/取引基本表!AI$124</f>
        <v>7.6727696052492328E-4</v>
      </c>
      <c r="AJ50" s="355">
        <f>+取引基本表!AJ50/取引基本表!AJ$124</f>
        <v>6.9682162237494233E-5</v>
      </c>
      <c r="AK50" s="355">
        <f>+取引基本表!AK50/取引基本表!AK$124</f>
        <v>4.4901180812193884E-3</v>
      </c>
      <c r="AL50" s="355">
        <f>+取引基本表!AL50/取引基本表!AL$124</f>
        <v>1.8160280382981224E-3</v>
      </c>
      <c r="AM50" s="355">
        <f>+取引基本表!AM50/取引基本表!AM$124</f>
        <v>0</v>
      </c>
      <c r="AN50" s="355">
        <f>+取引基本表!AN50/取引基本表!AN$124</f>
        <v>5.9813155664335747E-7</v>
      </c>
      <c r="AO50" s="355">
        <f>+取引基本表!AO50/取引基本表!AO$124</f>
        <v>1.9103426258714972E-3</v>
      </c>
      <c r="AP50" s="355">
        <f>+取引基本表!AP50/取引基本表!AP$124</f>
        <v>3.833405794052611E-4</v>
      </c>
      <c r="AQ50" s="355">
        <f>+取引基本表!AQ50/取引基本表!AQ$124</f>
        <v>2.1903565900528607E-4</v>
      </c>
      <c r="AR50" s="355">
        <f>+取引基本表!AR50/取引基本表!AR$124</f>
        <v>3.7192907212073284E-4</v>
      </c>
      <c r="AS50" s="355">
        <f>+取引基本表!AS50/取引基本表!AS$124</f>
        <v>4.9339062146660359E-5</v>
      </c>
      <c r="AT50" s="355">
        <f>+取引基本表!AT50/取引基本表!AT$124</f>
        <v>8.6013553163610638E-4</v>
      </c>
      <c r="AU50" s="355">
        <f>+取引基本表!AU50/取引基本表!AU$124</f>
        <v>6.1383647798742141E-3</v>
      </c>
      <c r="AV50" s="355">
        <f>+取引基本表!AV50/取引基本表!AV$124</f>
        <v>0.13133671888231382</v>
      </c>
      <c r="AW50" s="355">
        <f>+取引基本表!AW50/取引基本表!AW$124</f>
        <v>2.8788927335640139E-3</v>
      </c>
      <c r="AX50" s="355">
        <f>+取引基本表!AX50/取引基本表!AX$124</f>
        <v>4.0265599430559284E-3</v>
      </c>
      <c r="AY50" s="355">
        <f>+取引基本表!AY50/取引基本表!AY$124</f>
        <v>2.2818339897042552E-3</v>
      </c>
      <c r="AZ50" s="355">
        <f>+取引基本表!AZ50/取引基本表!AZ$124</f>
        <v>2.6595878900434518E-3</v>
      </c>
      <c r="BA50" s="355">
        <f>+取引基本表!BA50/取引基本表!BA$124</f>
        <v>1.32705332279025E-3</v>
      </c>
      <c r="BB50" s="355">
        <f>+取引基本表!BB50/取引基本表!BB$124</f>
        <v>2.1147610320033836E-3</v>
      </c>
      <c r="BC50" s="355">
        <f>+取引基本表!BC50/取引基本表!BC$124</f>
        <v>4.214163804547083E-5</v>
      </c>
      <c r="BD50" s="355">
        <f>+取引基本表!BD50/取引基本表!BD$124</f>
        <v>1.2909226837282889E-3</v>
      </c>
      <c r="BE50" s="355">
        <f>+取引基本表!BE50/取引基本表!BE$124</f>
        <v>9.3621356683601116E-4</v>
      </c>
      <c r="BF50" s="355">
        <f>+取引基本表!BF50/取引基本表!BF$124</f>
        <v>3.0193518191737404E-4</v>
      </c>
      <c r="BG50" s="355">
        <f>+取引基本表!BG50/取引基本表!BG$124</f>
        <v>4.2223058385585565E-4</v>
      </c>
      <c r="BH50" s="355">
        <f>+取引基本表!BH50/取引基本表!BH$124</f>
        <v>9.8323210231181821E-4</v>
      </c>
      <c r="BI50" s="355">
        <f>+取引基本表!BI50/取引基本表!BI$124</f>
        <v>2.8244598220590312E-3</v>
      </c>
      <c r="BJ50" s="355">
        <f>+取引基本表!BJ50/取引基本表!BJ$124</f>
        <v>2.4890819813092572E-4</v>
      </c>
      <c r="BK50" s="355">
        <f>+取引基本表!BK50/取引基本表!BK$124</f>
        <v>3.1669123635351482E-3</v>
      </c>
      <c r="BL50" s="355">
        <f>+取引基本表!BL50/取引基本表!BL$124</f>
        <v>1.2684123055507673E-4</v>
      </c>
      <c r="BM50" s="355">
        <f>+取引基本表!BM50/取引基本表!BM$124</f>
        <v>0</v>
      </c>
      <c r="BN50" s="355">
        <f>+取引基本表!BN50/取引基本表!BN$124</f>
        <v>1.8378512230416245E-5</v>
      </c>
      <c r="BO50" s="355">
        <f>+取引基本表!BO50/取引基本表!BO$124</f>
        <v>3.5487552274098382E-5</v>
      </c>
      <c r="BP50" s="355">
        <f>+取引基本表!BP50/取引基本表!BP$124</f>
        <v>1.1962955328484349E-4</v>
      </c>
      <c r="BQ50" s="355">
        <f>+取引基本表!BQ50/取引基本表!BQ$124</f>
        <v>1.7975607439866506E-4</v>
      </c>
      <c r="BR50" s="355">
        <f>+取引基本表!BR50/取引基本表!BR$124</f>
        <v>1.0032329180785079E-5</v>
      </c>
      <c r="BS50" s="355">
        <f>+取引基本表!BS50/取引基本表!BS$124</f>
        <v>0</v>
      </c>
      <c r="BT50" s="355">
        <f>+取引基本表!BT50/取引基本表!BT$124</f>
        <v>3.1394444632274458E-5</v>
      </c>
      <c r="BU50" s="355">
        <f>+取引基本表!BU50/取引基本表!BU$124</f>
        <v>2.968330979139798E-4</v>
      </c>
      <c r="BV50" s="355">
        <f>+取引基本表!BV50/取引基本表!BV$124</f>
        <v>0</v>
      </c>
      <c r="BW50" s="355">
        <f>+取引基本表!BW50/取引基本表!BW$124</f>
        <v>3.9067338532966285E-6</v>
      </c>
      <c r="BX50" s="355">
        <f>+取引基本表!BX50/取引基本表!BX$124</f>
        <v>2.7358316165989938E-6</v>
      </c>
      <c r="BY50" s="355">
        <f>+取引基本表!BY50/取引基本表!BY$124</f>
        <v>0</v>
      </c>
      <c r="BZ50" s="355">
        <f>+取引基本表!BZ50/取引基本表!BZ$124</f>
        <v>0</v>
      </c>
      <c r="CA50" s="355">
        <f>+取引基本表!CA50/取引基本表!CA$124</f>
        <v>0</v>
      </c>
      <c r="CB50" s="355">
        <f>+取引基本表!CB50/取引基本表!CB$124</f>
        <v>0</v>
      </c>
      <c r="CC50" s="355">
        <f>+取引基本表!CC50/取引基本表!CC$124</f>
        <v>1.7641524227693274E-5</v>
      </c>
      <c r="CD50" s="355">
        <f>+取引基本表!CD50/取引基本表!CD$124</f>
        <v>1.8158222203233232E-5</v>
      </c>
      <c r="CE50" s="355">
        <f>+取引基本表!CE50/取引基本表!CE$124</f>
        <v>0</v>
      </c>
      <c r="CF50" s="355">
        <f>+取引基本表!CF50/取引基本表!CF$124</f>
        <v>7.622394595321053E-5</v>
      </c>
      <c r="CG50" s="355">
        <f>+取引基本表!CG50/取引基本表!CG$124</f>
        <v>4.4140041638772611E-5</v>
      </c>
      <c r="CH50" s="355">
        <f>+取引基本表!CH50/取引基本表!CH$124</f>
        <v>8.4261378797028383E-5</v>
      </c>
      <c r="CI50" s="355">
        <f>+取引基本表!CI50/取引基本表!CI$124</f>
        <v>1.1640306223198715E-4</v>
      </c>
      <c r="CJ50" s="355">
        <f>+取引基本表!CJ50/取引基本表!CJ$124</f>
        <v>4.150195577966612E-5</v>
      </c>
      <c r="CK50" s="355">
        <f>+取引基本表!CK50/取引基本表!CK$124</f>
        <v>3.2195473745664342E-6</v>
      </c>
      <c r="CL50" s="355">
        <f>+取引基本表!CL50/取引基本表!CL$124</f>
        <v>0</v>
      </c>
      <c r="CM50" s="355">
        <f>+取引基本表!CM50/取引基本表!CM$124</f>
        <v>0</v>
      </c>
      <c r="CN50" s="355">
        <f>+取引基本表!CN50/取引基本表!CN$124</f>
        <v>2.2364110076149796E-5</v>
      </c>
      <c r="CO50" s="355">
        <f>+取引基本表!CO50/取引基本表!CO$124</f>
        <v>0</v>
      </c>
      <c r="CP50" s="355">
        <f>+取引基本表!CP50/取引基本表!CP$124</f>
        <v>1.0973415073082945E-5</v>
      </c>
      <c r="CQ50" s="355">
        <f>+取引基本表!CQ50/取引基本表!CQ$124</f>
        <v>0</v>
      </c>
      <c r="CR50" s="355">
        <f>+取引基本表!CR50/取引基本表!CR$124</f>
        <v>0</v>
      </c>
      <c r="CS50" s="355">
        <f>+取引基本表!CS50/取引基本表!CS$124</f>
        <v>0</v>
      </c>
      <c r="CT50" s="355">
        <f>+取引基本表!CT50/取引基本表!CT$124</f>
        <v>0</v>
      </c>
      <c r="CU50" s="355">
        <f>+取引基本表!CU50/取引基本表!CU$124</f>
        <v>0</v>
      </c>
      <c r="CV50" s="355">
        <f>+取引基本表!CV50/取引基本表!CV$124</f>
        <v>0</v>
      </c>
      <c r="CW50" s="355">
        <f>+取引基本表!CW50/取引基本表!CW$124</f>
        <v>0</v>
      </c>
      <c r="CX50" s="355">
        <f>+取引基本表!CX50/取引基本表!CX$124</f>
        <v>1.0466657879842767E-4</v>
      </c>
      <c r="CY50" s="355">
        <f>+取引基本表!CY50/取引基本表!CY$124</f>
        <v>0</v>
      </c>
      <c r="CZ50" s="355">
        <f>+取引基本表!CZ50/取引基本表!CZ$124</f>
        <v>7.152047950183324E-2</v>
      </c>
      <c r="DA50" s="355">
        <f>+取引基本表!DA50/取引基本表!DA$124</f>
        <v>7.2035538543373169E-6</v>
      </c>
      <c r="DB50" s="355">
        <f>+取引基本表!DB50/取引基本表!DB$124</f>
        <v>0</v>
      </c>
      <c r="DC50" s="355">
        <f>+取引基本表!DC50/取引基本表!DC$124</f>
        <v>0</v>
      </c>
      <c r="DD50" s="355">
        <f>+取引基本表!DD50/取引基本表!DD$124</f>
        <v>0</v>
      </c>
      <c r="DE50" s="355">
        <f>+取引基本表!DE50/取引基本表!DE$124</f>
        <v>4.5196718718221059E-6</v>
      </c>
      <c r="DF50" s="355">
        <f>+取引基本表!DF50/取引基本表!DF$124</f>
        <v>5.5546999073375062E-5</v>
      </c>
      <c r="DG50" s="355">
        <f>+取引基本表!DG50/取引基本表!DG$124</f>
        <v>0</v>
      </c>
      <c r="DH50" s="357">
        <f>+取引基本表!DH50/取引基本表!DH$124</f>
        <v>0</v>
      </c>
    </row>
    <row r="51" spans="1:112">
      <c r="A51" s="224">
        <v>46</v>
      </c>
      <c r="B51" s="263" t="s">
        <v>507</v>
      </c>
      <c r="C51" s="264" t="s">
        <v>508</v>
      </c>
      <c r="D51" s="354">
        <f>+取引基本表!D51/取引基本表!D$124</f>
        <v>0</v>
      </c>
      <c r="E51" s="355">
        <f>+取引基本表!E51/取引基本表!E$124</f>
        <v>0</v>
      </c>
      <c r="F51" s="355">
        <f>+取引基本表!F51/取引基本表!F$124</f>
        <v>5.9821043826518974E-3</v>
      </c>
      <c r="G51" s="355">
        <f>+取引基本表!G51/取引基本表!G$124</f>
        <v>0</v>
      </c>
      <c r="H51" s="355">
        <f>+取引基本表!H51/取引基本表!H$124</f>
        <v>0</v>
      </c>
      <c r="I51" s="356">
        <v>0</v>
      </c>
      <c r="J51" s="355">
        <f>+取引基本表!J51/取引基本表!J$124</f>
        <v>0</v>
      </c>
      <c r="K51" s="355">
        <f>+取引基本表!K51/取引基本表!K$124</f>
        <v>0</v>
      </c>
      <c r="L51" s="355">
        <f>+取引基本表!L51/取引基本表!L$124</f>
        <v>0</v>
      </c>
      <c r="M51" s="355">
        <f>+取引基本表!M51/取引基本表!M$124</f>
        <v>0</v>
      </c>
      <c r="N51" s="356">
        <v>0</v>
      </c>
      <c r="O51" s="355">
        <f>+取引基本表!O51/取引基本表!O$124</f>
        <v>0</v>
      </c>
      <c r="P51" s="355">
        <f>+取引基本表!P51/取引基本表!P$124</f>
        <v>0</v>
      </c>
      <c r="Q51" s="355">
        <f>+取引基本表!Q51/取引基本表!Q$124</f>
        <v>0</v>
      </c>
      <c r="R51" s="355">
        <f>+取引基本表!R51/取引基本表!R$124</f>
        <v>0</v>
      </c>
      <c r="S51" s="355">
        <f>+取引基本表!S51/取引基本表!S$124</f>
        <v>0</v>
      </c>
      <c r="T51" s="355">
        <f>+取引基本表!T51/取引基本表!T$124</f>
        <v>0</v>
      </c>
      <c r="U51" s="355">
        <f>+取引基本表!U51/取引基本表!U$124</f>
        <v>0</v>
      </c>
      <c r="V51" s="355">
        <f>+取引基本表!V51/取引基本表!V$124</f>
        <v>0</v>
      </c>
      <c r="W51" s="355">
        <f>+取引基本表!W51/取引基本表!W$124</f>
        <v>0</v>
      </c>
      <c r="X51" s="355">
        <f>+取引基本表!X51/取引基本表!X$124</f>
        <v>0</v>
      </c>
      <c r="Y51" s="355">
        <f>+取引基本表!Y51/取引基本表!Y$124</f>
        <v>0</v>
      </c>
      <c r="Z51" s="355">
        <f>+取引基本表!Z51/取引基本表!Z$124</f>
        <v>0</v>
      </c>
      <c r="AA51" s="355">
        <f>+取引基本表!AA51/取引基本表!AA$124</f>
        <v>0</v>
      </c>
      <c r="AB51" s="355">
        <f>+取引基本表!AB51/取引基本表!AB$124</f>
        <v>0</v>
      </c>
      <c r="AC51" s="355">
        <f>+取引基本表!AC51/取引基本表!AC$124</f>
        <v>0</v>
      </c>
      <c r="AD51" s="355">
        <f>+取引基本表!AD51/取引基本表!AD$124</f>
        <v>0</v>
      </c>
      <c r="AE51" s="355">
        <f>+取引基本表!AE51/取引基本表!AE$124</f>
        <v>0</v>
      </c>
      <c r="AF51" s="355">
        <f>+取引基本表!AF51/取引基本表!AF$124</f>
        <v>0</v>
      </c>
      <c r="AG51" s="355">
        <f>+取引基本表!AG51/取引基本表!AG$124</f>
        <v>0</v>
      </c>
      <c r="AH51" s="355">
        <f>+取引基本表!AH51/取引基本表!AH$124</f>
        <v>0</v>
      </c>
      <c r="AI51" s="355">
        <f>+取引基本表!AI51/取引基本表!AI$124</f>
        <v>0</v>
      </c>
      <c r="AJ51" s="355">
        <f>+取引基本表!AJ51/取引基本表!AJ$124</f>
        <v>0</v>
      </c>
      <c r="AK51" s="355">
        <f>+取引基本表!AK51/取引基本表!AK$124</f>
        <v>0</v>
      </c>
      <c r="AL51" s="355">
        <f>+取引基本表!AL51/取引基本表!AL$124</f>
        <v>0</v>
      </c>
      <c r="AM51" s="355">
        <f>+取引基本表!AM51/取引基本表!AM$124</f>
        <v>0</v>
      </c>
      <c r="AN51" s="355">
        <f>+取引基本表!AN51/取引基本表!AN$124</f>
        <v>0</v>
      </c>
      <c r="AO51" s="355">
        <f>+取引基本表!AO51/取引基本表!AO$124</f>
        <v>0</v>
      </c>
      <c r="AP51" s="355">
        <f>+取引基本表!AP51/取引基本表!AP$124</f>
        <v>0</v>
      </c>
      <c r="AQ51" s="355">
        <f>+取引基本表!AQ51/取引基本表!AQ$124</f>
        <v>0</v>
      </c>
      <c r="AR51" s="355">
        <f>+取引基本表!AR51/取引基本表!AR$124</f>
        <v>0</v>
      </c>
      <c r="AS51" s="355">
        <f>+取引基本表!AS51/取引基本表!AS$124</f>
        <v>4.5227473634438668E-5</v>
      </c>
      <c r="AT51" s="355">
        <f>+取引基本表!AT51/取引基本表!AT$124</f>
        <v>1.837405675057103E-5</v>
      </c>
      <c r="AU51" s="355">
        <f>+取引基本表!AU51/取引基本表!AU$124</f>
        <v>3.7376460017969453E-3</v>
      </c>
      <c r="AV51" s="355">
        <f>+取引基本表!AV51/取引基本表!AV$124</f>
        <v>4.9130062208830568E-3</v>
      </c>
      <c r="AW51" s="355">
        <f>+取引基本表!AW51/取引基本表!AW$124</f>
        <v>0.1025303554576911</v>
      </c>
      <c r="AX51" s="355">
        <f>+取引基本表!AX51/取引基本表!AX$124</f>
        <v>1.6748256262277692E-4</v>
      </c>
      <c r="AY51" s="355">
        <f>+取引基本表!AY51/取引基本表!AY$124</f>
        <v>0</v>
      </c>
      <c r="AZ51" s="355">
        <f>+取引基本表!AZ51/取引基本表!AZ$124</f>
        <v>1.2648182446719925E-3</v>
      </c>
      <c r="BA51" s="355">
        <f>+取引基本表!BA51/取引基本表!BA$124</f>
        <v>0</v>
      </c>
      <c r="BB51" s="355">
        <f>+取引基本表!BB51/取引基本表!BB$124</f>
        <v>8.6156930933471189E-4</v>
      </c>
      <c r="BC51" s="355">
        <f>+取引基本表!BC51/取引基本表!BC$124</f>
        <v>0</v>
      </c>
      <c r="BD51" s="355">
        <f>+取引基本表!BD51/取引基本表!BD$124</f>
        <v>1.616913260427352E-3</v>
      </c>
      <c r="BE51" s="355">
        <f>+取引基本表!BE51/取引基本表!BE$124</f>
        <v>2.3405339170900282E-3</v>
      </c>
      <c r="BF51" s="355">
        <f>+取引基本表!BF51/取引基本表!BF$124</f>
        <v>1.6457084584658383E-4</v>
      </c>
      <c r="BG51" s="355">
        <f>+取引基本表!BG51/取引基本表!BG$124</f>
        <v>1.9818986589152407E-4</v>
      </c>
      <c r="BH51" s="355">
        <f>+取引基本表!BH51/取引基本表!BH$124</f>
        <v>3.9295424942211365E-4</v>
      </c>
      <c r="BI51" s="355">
        <f>+取引基本表!BI51/取引基本表!BI$124</f>
        <v>1.4892606334493074E-3</v>
      </c>
      <c r="BJ51" s="355">
        <f>+取引基本表!BJ51/取引基本表!BJ$124</f>
        <v>1.0095577266848734E-3</v>
      </c>
      <c r="BK51" s="355">
        <f>+取引基本表!BK51/取引基本表!BK$124</f>
        <v>3.7112254260177521E-5</v>
      </c>
      <c r="BL51" s="355">
        <f>+取引基本表!BL51/取引基本表!BL$124</f>
        <v>7.1226229465543088E-4</v>
      </c>
      <c r="BM51" s="355">
        <f>+取引基本表!BM51/取引基本表!BM$124</f>
        <v>2.194642876737883E-5</v>
      </c>
      <c r="BN51" s="355">
        <f>+取引基本表!BN51/取引基本表!BN$124</f>
        <v>1.3832248678681699E-4</v>
      </c>
      <c r="BO51" s="355">
        <f>+取引基本表!BO51/取引基本表!BO$124</f>
        <v>6.8733785457201081E-4</v>
      </c>
      <c r="BP51" s="355">
        <f>+取引基本表!BP51/取引基本表!BP$124</f>
        <v>0</v>
      </c>
      <c r="BQ51" s="355">
        <f>+取引基本表!BQ51/取引基本表!BQ$124</f>
        <v>4.7482736633609637E-5</v>
      </c>
      <c r="BR51" s="355">
        <f>+取引基本表!BR51/取引基本表!BR$124</f>
        <v>0</v>
      </c>
      <c r="BS51" s="355">
        <f>+取引基本表!BS51/取引基本表!BS$124</f>
        <v>0</v>
      </c>
      <c r="BT51" s="355">
        <f>+取引基本表!BT51/取引基本表!BT$124</f>
        <v>0</v>
      </c>
      <c r="BU51" s="355">
        <f>+取引基本表!BU51/取引基本表!BU$124</f>
        <v>1.1259186472599234E-4</v>
      </c>
      <c r="BV51" s="355">
        <f>+取引基本表!BV51/取引基本表!BV$124</f>
        <v>3.0964066201173541E-5</v>
      </c>
      <c r="BW51" s="355">
        <f>+取引基本表!BW51/取引基本表!BW$124</f>
        <v>1.7906629520521957E-3</v>
      </c>
      <c r="BX51" s="355">
        <f>+取引基本表!BX51/取引基本表!BX$124</f>
        <v>2.9820564620929035E-4</v>
      </c>
      <c r="BY51" s="355">
        <f>+取引基本表!BY51/取引基本表!BY$124</f>
        <v>1.0767733749081201E-5</v>
      </c>
      <c r="BZ51" s="355">
        <f>+取引基本表!BZ51/取引基本表!BZ$124</f>
        <v>0</v>
      </c>
      <c r="CA51" s="355">
        <f>+取引基本表!CA51/取引基本表!CA$124</f>
        <v>0</v>
      </c>
      <c r="CB51" s="355">
        <f>+取引基本表!CB51/取引基本表!CB$124</f>
        <v>0</v>
      </c>
      <c r="CC51" s="355">
        <f>+取引基本表!CC51/取引基本表!CC$124</f>
        <v>0</v>
      </c>
      <c r="CD51" s="355">
        <f>+取引基本表!CD51/取引基本表!CD$124</f>
        <v>3.2043921535117468E-6</v>
      </c>
      <c r="CE51" s="355">
        <f>+取引基本表!CE51/取引基本表!CE$124</f>
        <v>0</v>
      </c>
      <c r="CF51" s="355">
        <f>+取引基本表!CF51/取引基本表!CF$124</f>
        <v>1.2035359887349032E-5</v>
      </c>
      <c r="CG51" s="355">
        <f>+取引基本表!CG51/取引基本表!CG$124</f>
        <v>1.4713347212924204E-5</v>
      </c>
      <c r="CH51" s="355">
        <f>+取引基本表!CH51/取引基本表!CH$124</f>
        <v>9.8304941929866447E-5</v>
      </c>
      <c r="CI51" s="355">
        <f>+取引基本表!CI51/取引基本表!CI$124</f>
        <v>9.1459548896561334E-5</v>
      </c>
      <c r="CJ51" s="355">
        <f>+取引基本表!CJ51/取引基本表!CJ$124</f>
        <v>6.2252933669499177E-5</v>
      </c>
      <c r="CK51" s="355">
        <f>+取引基本表!CK51/取引基本表!CK$124</f>
        <v>1.5024554414643361E-5</v>
      </c>
      <c r="CL51" s="355">
        <f>+取引基本表!CL51/取引基本表!CL$124</f>
        <v>2.4289059236157667E-5</v>
      </c>
      <c r="CM51" s="355">
        <f>+取引基本表!CM51/取引基本表!CM$124</f>
        <v>0</v>
      </c>
      <c r="CN51" s="355">
        <f>+取引基本表!CN51/取引基本表!CN$124</f>
        <v>1.6773082557112345E-4</v>
      </c>
      <c r="CO51" s="355">
        <f>+取引基本表!CO51/取引基本表!CO$124</f>
        <v>1.1227196081920402E-3</v>
      </c>
      <c r="CP51" s="355">
        <f>+取引基本表!CP51/取引基本表!CP$124</f>
        <v>1.9174213937700265E-3</v>
      </c>
      <c r="CQ51" s="355">
        <f>+取引基本表!CQ51/取引基本表!CQ$124</f>
        <v>0</v>
      </c>
      <c r="CR51" s="355">
        <f>+取引基本表!CR51/取引基本表!CR$124</f>
        <v>0</v>
      </c>
      <c r="CS51" s="355">
        <f>+取引基本表!CS51/取引基本表!CS$124</f>
        <v>1.3970166821634039E-2</v>
      </c>
      <c r="CT51" s="355">
        <f>+取引基本表!CT51/取引基本表!CT$124</f>
        <v>5.6915923679580057E-3</v>
      </c>
      <c r="CU51" s="355">
        <f>+取引基本表!CU51/取引基本表!CU$124</f>
        <v>3.082717168442722E-3</v>
      </c>
      <c r="CV51" s="355">
        <f>+取引基本表!CV51/取引基本表!CV$124</f>
        <v>2.2223979246222456E-3</v>
      </c>
      <c r="CW51" s="355">
        <f>+取引基本表!CW51/取引基本表!CW$124</f>
        <v>0</v>
      </c>
      <c r="CX51" s="355">
        <f>+取引基本表!CX51/取引基本表!CX$124</f>
        <v>1.6940479605523295E-3</v>
      </c>
      <c r="CY51" s="355">
        <f>+取引基本表!CY51/取引基本表!CY$124</f>
        <v>0</v>
      </c>
      <c r="CZ51" s="355">
        <f>+取引基本表!CZ51/取引基本表!CZ$124</f>
        <v>2.3499136164101989E-2</v>
      </c>
      <c r="DA51" s="355">
        <f>+取引基本表!DA51/取引基本表!DA$124</f>
        <v>2.0435344881514808E-4</v>
      </c>
      <c r="DB51" s="355">
        <f>+取引基本表!DB51/取引基本表!DB$124</f>
        <v>3.6793563579277862E-5</v>
      </c>
      <c r="DC51" s="355">
        <f>+取引基本表!DC51/取引基本表!DC$124</f>
        <v>0</v>
      </c>
      <c r="DD51" s="355">
        <f>+取引基本表!DD51/取引基本表!DD$124</f>
        <v>6.6749733001067996E-6</v>
      </c>
      <c r="DE51" s="355">
        <f>+取引基本表!DE51/取引基本表!DE$124</f>
        <v>4.3750423719237982E-3</v>
      </c>
      <c r="DF51" s="355">
        <f>+取引基本表!DF51/取引基本表!DF$124</f>
        <v>5.6809430870497217E-4</v>
      </c>
      <c r="DG51" s="355">
        <f>+取引基本表!DG51/取引基本表!DG$124</f>
        <v>2.4713831393418925E-2</v>
      </c>
      <c r="DH51" s="357">
        <f>+取引基本表!DH51/取引基本表!DH$124</f>
        <v>0</v>
      </c>
    </row>
    <row r="52" spans="1:112">
      <c r="A52" s="224">
        <v>47</v>
      </c>
      <c r="B52" s="263" t="s">
        <v>509</v>
      </c>
      <c r="C52" s="264" t="s">
        <v>510</v>
      </c>
      <c r="D52" s="354">
        <f>+取引基本表!D52/取引基本表!D$124</f>
        <v>0</v>
      </c>
      <c r="E52" s="355">
        <f>+取引基本表!E52/取引基本表!E$124</f>
        <v>0</v>
      </c>
      <c r="F52" s="355">
        <f>+取引基本表!F52/取引基本表!F$124</f>
        <v>0</v>
      </c>
      <c r="G52" s="355">
        <f>+取引基本表!G52/取引基本表!G$124</f>
        <v>0</v>
      </c>
      <c r="H52" s="355">
        <f>+取引基本表!H52/取引基本表!H$124</f>
        <v>0</v>
      </c>
      <c r="I52" s="356">
        <v>0</v>
      </c>
      <c r="J52" s="355">
        <f>+取引基本表!J52/取引基本表!J$124</f>
        <v>0</v>
      </c>
      <c r="K52" s="355">
        <f>+取引基本表!K52/取引基本表!K$124</f>
        <v>0</v>
      </c>
      <c r="L52" s="355">
        <f>+取引基本表!L52/取引基本表!L$124</f>
        <v>0</v>
      </c>
      <c r="M52" s="355">
        <f>+取引基本表!M52/取引基本表!M$124</f>
        <v>0</v>
      </c>
      <c r="N52" s="356">
        <v>0</v>
      </c>
      <c r="O52" s="355">
        <f>+取引基本表!O52/取引基本表!O$124</f>
        <v>0</v>
      </c>
      <c r="P52" s="355">
        <f>+取引基本表!P52/取引基本表!P$124</f>
        <v>0</v>
      </c>
      <c r="Q52" s="355">
        <f>+取引基本表!Q52/取引基本表!Q$124</f>
        <v>0</v>
      </c>
      <c r="R52" s="355">
        <f>+取引基本表!R52/取引基本表!R$124</f>
        <v>0</v>
      </c>
      <c r="S52" s="355">
        <f>+取引基本表!S52/取引基本表!S$124</f>
        <v>0</v>
      </c>
      <c r="T52" s="355">
        <f>+取引基本表!T52/取引基本表!T$124</f>
        <v>0</v>
      </c>
      <c r="U52" s="355">
        <f>+取引基本表!U52/取引基本表!U$124</f>
        <v>0</v>
      </c>
      <c r="V52" s="355">
        <f>+取引基本表!V52/取引基本表!V$124</f>
        <v>0</v>
      </c>
      <c r="W52" s="355">
        <f>+取引基本表!W52/取引基本表!W$124</f>
        <v>0</v>
      </c>
      <c r="X52" s="355">
        <f>+取引基本表!X52/取引基本表!X$124</f>
        <v>0</v>
      </c>
      <c r="Y52" s="355">
        <f>+取引基本表!Y52/取引基本表!Y$124</f>
        <v>0</v>
      </c>
      <c r="Z52" s="355">
        <f>+取引基本表!Z52/取引基本表!Z$124</f>
        <v>0</v>
      </c>
      <c r="AA52" s="355">
        <f>+取引基本表!AA52/取引基本表!AA$124</f>
        <v>0</v>
      </c>
      <c r="AB52" s="355">
        <f>+取引基本表!AB52/取引基本表!AB$124</f>
        <v>0</v>
      </c>
      <c r="AC52" s="355">
        <f>+取引基本表!AC52/取引基本表!AC$124</f>
        <v>0</v>
      </c>
      <c r="AD52" s="355">
        <f>+取引基本表!AD52/取引基本表!AD$124</f>
        <v>0</v>
      </c>
      <c r="AE52" s="355">
        <f>+取引基本表!AE52/取引基本表!AE$124</f>
        <v>0</v>
      </c>
      <c r="AF52" s="355">
        <f>+取引基本表!AF52/取引基本表!AF$124</f>
        <v>0</v>
      </c>
      <c r="AG52" s="355">
        <f>+取引基本表!AG52/取引基本表!AG$124</f>
        <v>0</v>
      </c>
      <c r="AH52" s="355">
        <f>+取引基本表!AH52/取引基本表!AH$124</f>
        <v>0</v>
      </c>
      <c r="AI52" s="355">
        <f>+取引基本表!AI52/取引基本表!AI$124</f>
        <v>0</v>
      </c>
      <c r="AJ52" s="355">
        <f>+取引基本表!AJ52/取引基本表!AJ$124</f>
        <v>0</v>
      </c>
      <c r="AK52" s="355">
        <f>+取引基本表!AK52/取引基本表!AK$124</f>
        <v>0</v>
      </c>
      <c r="AL52" s="355">
        <f>+取引基本表!AL52/取引基本表!AL$124</f>
        <v>0</v>
      </c>
      <c r="AM52" s="355">
        <f>+取引基本表!AM52/取引基本表!AM$124</f>
        <v>0</v>
      </c>
      <c r="AN52" s="355">
        <f>+取引基本表!AN52/取引基本表!AN$124</f>
        <v>0</v>
      </c>
      <c r="AO52" s="355">
        <f>+取引基本表!AO52/取引基本表!AO$124</f>
        <v>0</v>
      </c>
      <c r="AP52" s="355">
        <f>+取引基本表!AP52/取引基本表!AP$124</f>
        <v>0</v>
      </c>
      <c r="AQ52" s="355">
        <f>+取引基本表!AQ52/取引基本表!AQ$124</f>
        <v>0</v>
      </c>
      <c r="AR52" s="355">
        <f>+取引基本表!AR52/取引基本表!AR$124</f>
        <v>0</v>
      </c>
      <c r="AS52" s="355">
        <f>+取引基本表!AS52/取引基本表!AS$124</f>
        <v>0</v>
      </c>
      <c r="AT52" s="355">
        <f>+取引基本表!AT52/取引基本表!AT$124</f>
        <v>1.0955531337527977E-3</v>
      </c>
      <c r="AU52" s="355">
        <f>+取引基本表!AU52/取引基本表!AU$124</f>
        <v>2.0146322680015404E-3</v>
      </c>
      <c r="AV52" s="355">
        <f>+取引基本表!AV52/取引基本表!AV$124</f>
        <v>6.7421126735641539E-3</v>
      </c>
      <c r="AW52" s="355">
        <f>+取引基本表!AW52/取引基本表!AW$124</f>
        <v>0.1152479815455594</v>
      </c>
      <c r="AX52" s="355">
        <f>+取引基本表!AX52/取引基本表!AX$124</f>
        <v>0.17761176844140028</v>
      </c>
      <c r="AY52" s="355">
        <f>+取引基本表!AY52/取引基本表!AY$124</f>
        <v>4.7176230437740982E-2</v>
      </c>
      <c r="AZ52" s="355">
        <f>+取引基本表!AZ52/取引基本表!AZ$124</f>
        <v>4.288837805511958E-2</v>
      </c>
      <c r="BA52" s="355">
        <f>+取引基本表!BA52/取引基本表!BA$124</f>
        <v>0.17446281844122805</v>
      </c>
      <c r="BB52" s="355">
        <f>+取引基本表!BB52/取引基本表!BB$124</f>
        <v>0.2460641947459937</v>
      </c>
      <c r="BC52" s="355">
        <f>+取引基本表!BC52/取引基本表!BC$124</f>
        <v>4.952696011293959E-2</v>
      </c>
      <c r="BD52" s="355">
        <f>+取引基本表!BD52/取引基本表!BD$124</f>
        <v>0.20192725628944486</v>
      </c>
      <c r="BE52" s="355">
        <f>+取引基本表!BE52/取引基本表!BE$124</f>
        <v>0.25953767571214187</v>
      </c>
      <c r="BF52" s="355">
        <f>+取引基本表!BF52/取引基本表!BF$124</f>
        <v>0</v>
      </c>
      <c r="BG52" s="355">
        <f>+取引基本表!BG52/取引基本表!BG$124</f>
        <v>0</v>
      </c>
      <c r="BH52" s="355">
        <f>+取引基本表!BH52/取引基本表!BH$124</f>
        <v>1.2097968441579E-2</v>
      </c>
      <c r="BI52" s="355">
        <f>+取引基本表!BI52/取引基本表!BI$124</f>
        <v>0</v>
      </c>
      <c r="BJ52" s="355">
        <f>+取引基本表!BJ52/取引基本表!BJ$124</f>
        <v>6.715299499224555E-3</v>
      </c>
      <c r="BK52" s="355">
        <f>+取引基本表!BK52/取引基本表!BK$124</f>
        <v>6.9894745523334332E-4</v>
      </c>
      <c r="BL52" s="355">
        <f>+取引基本表!BL52/取引基本表!BL$124</f>
        <v>2.5043012186515153E-3</v>
      </c>
      <c r="BM52" s="355">
        <f>+取引基本表!BM52/取引基本表!BM$124</f>
        <v>0</v>
      </c>
      <c r="BN52" s="355">
        <f>+取引基本表!BN52/取引基本表!BN$124</f>
        <v>0</v>
      </c>
      <c r="BO52" s="355">
        <f>+取引基本表!BO52/取引基本表!BO$124</f>
        <v>0</v>
      </c>
      <c r="BP52" s="355">
        <f>+取引基本表!BP52/取引基本表!BP$124</f>
        <v>0</v>
      </c>
      <c r="BQ52" s="355">
        <f>+取引基本表!BQ52/取引基本表!BQ$124</f>
        <v>0</v>
      </c>
      <c r="BR52" s="355">
        <f>+取引基本表!BR52/取引基本表!BR$124</f>
        <v>0</v>
      </c>
      <c r="BS52" s="355">
        <f>+取引基本表!BS52/取引基本表!BS$124</f>
        <v>0</v>
      </c>
      <c r="BT52" s="355">
        <f>+取引基本表!BT52/取引基本表!BT$124</f>
        <v>0</v>
      </c>
      <c r="BU52" s="355">
        <f>+取引基本表!BU52/取引基本表!BU$124</f>
        <v>0</v>
      </c>
      <c r="BV52" s="355">
        <f>+取引基本表!BV52/取引基本表!BV$124</f>
        <v>0</v>
      </c>
      <c r="BW52" s="355">
        <f>+取引基本表!BW52/取引基本表!BW$124</f>
        <v>0</v>
      </c>
      <c r="BX52" s="355">
        <f>+取引基本表!BX52/取引基本表!BX$124</f>
        <v>0</v>
      </c>
      <c r="BY52" s="355">
        <f>+取引基本表!BY52/取引基本表!BY$124</f>
        <v>0</v>
      </c>
      <c r="BZ52" s="355">
        <f>+取引基本表!BZ52/取引基本表!BZ$124</f>
        <v>0</v>
      </c>
      <c r="CA52" s="355">
        <f>+取引基本表!CA52/取引基本表!CA$124</f>
        <v>0</v>
      </c>
      <c r="CB52" s="355">
        <f>+取引基本表!CB52/取引基本表!CB$124</f>
        <v>0</v>
      </c>
      <c r="CC52" s="355">
        <f>+取引基本表!CC52/取引基本表!CC$124</f>
        <v>0</v>
      </c>
      <c r="CD52" s="355">
        <f>+取引基本表!CD52/取引基本表!CD$124</f>
        <v>0</v>
      </c>
      <c r="CE52" s="355">
        <f>+取引基本表!CE52/取引基本表!CE$124</f>
        <v>0</v>
      </c>
      <c r="CF52" s="355">
        <f>+取引基本表!CF52/取引基本表!CF$124</f>
        <v>0</v>
      </c>
      <c r="CG52" s="355">
        <f>+取引基本表!CG52/取引基本表!CG$124</f>
        <v>0</v>
      </c>
      <c r="CH52" s="355">
        <f>+取引基本表!CH52/取引基本表!CH$124</f>
        <v>0</v>
      </c>
      <c r="CI52" s="355">
        <f>+取引基本表!CI52/取引基本表!CI$124</f>
        <v>4.1572522225709693E-6</v>
      </c>
      <c r="CJ52" s="355">
        <f>+取引基本表!CJ52/取引基本表!CJ$124</f>
        <v>0</v>
      </c>
      <c r="CK52" s="355">
        <f>+取引基本表!CK52/取引基本表!CK$124</f>
        <v>0</v>
      </c>
      <c r="CL52" s="355">
        <f>+取引基本表!CL52/取引基本表!CL$124</f>
        <v>0</v>
      </c>
      <c r="CM52" s="355">
        <f>+取引基本表!CM52/取引基本表!CM$124</f>
        <v>0</v>
      </c>
      <c r="CN52" s="355">
        <f>+取引基本表!CN52/取引基本表!CN$124</f>
        <v>0</v>
      </c>
      <c r="CO52" s="355">
        <f>+取引基本表!CO52/取引基本表!CO$124</f>
        <v>0</v>
      </c>
      <c r="CP52" s="355">
        <f>+取引基本表!CP52/取引基本表!CP$124</f>
        <v>0</v>
      </c>
      <c r="CQ52" s="355">
        <f>+取引基本表!CQ52/取引基本表!CQ$124</f>
        <v>0</v>
      </c>
      <c r="CR52" s="355">
        <f>+取引基本表!CR52/取引基本表!CR$124</f>
        <v>5.9533671626869904E-5</v>
      </c>
      <c r="CS52" s="355">
        <f>+取引基本表!CS52/取引基本表!CS$124</f>
        <v>0</v>
      </c>
      <c r="CT52" s="355">
        <f>+取引基本表!CT52/取引基本表!CT$124</f>
        <v>0</v>
      </c>
      <c r="CU52" s="355">
        <f>+取引基本表!CU52/取引基本表!CU$124</f>
        <v>0</v>
      </c>
      <c r="CV52" s="355">
        <f>+取引基本表!CV52/取引基本表!CV$124</f>
        <v>0</v>
      </c>
      <c r="CW52" s="355">
        <f>+取引基本表!CW52/取引基本表!CW$124</f>
        <v>0</v>
      </c>
      <c r="CX52" s="355">
        <f>+取引基本表!CX52/取引基本表!CX$124</f>
        <v>0</v>
      </c>
      <c r="CY52" s="355">
        <f>+取引基本表!CY52/取引基本表!CY$124</f>
        <v>0</v>
      </c>
      <c r="CZ52" s="355">
        <f>+取引基本表!CZ52/取引基本表!CZ$124</f>
        <v>1.9825646302070756E-2</v>
      </c>
      <c r="DA52" s="355">
        <f>+取引基本表!DA52/取引基本表!DA$124</f>
        <v>0</v>
      </c>
      <c r="DB52" s="355">
        <f>+取引基本表!DB52/取引基本表!DB$124</f>
        <v>0</v>
      </c>
      <c r="DC52" s="355">
        <f>+取引基本表!DC52/取引基本表!DC$124</f>
        <v>0</v>
      </c>
      <c r="DD52" s="355">
        <f>+取引基本表!DD52/取引基本表!DD$124</f>
        <v>0</v>
      </c>
      <c r="DE52" s="355">
        <f>+取引基本表!DE52/取引基本表!DE$124</f>
        <v>0</v>
      </c>
      <c r="DF52" s="355">
        <f>+取引基本表!DF52/取引基本表!DF$124</f>
        <v>0</v>
      </c>
      <c r="DG52" s="355">
        <f>+取引基本表!DG52/取引基本表!DG$124</f>
        <v>0</v>
      </c>
      <c r="DH52" s="357">
        <f>+取引基本表!DH52/取引基本表!DH$124</f>
        <v>0</v>
      </c>
    </row>
    <row r="53" spans="1:112">
      <c r="A53" s="224">
        <v>48</v>
      </c>
      <c r="B53" s="263" t="s">
        <v>511</v>
      </c>
      <c r="C53" s="264" t="s">
        <v>512</v>
      </c>
      <c r="D53" s="354">
        <f>+取引基本表!D53/取引基本表!D$124</f>
        <v>0</v>
      </c>
      <c r="E53" s="355">
        <f>+取引基本表!E53/取引基本表!E$124</f>
        <v>0</v>
      </c>
      <c r="F53" s="355">
        <f>+取引基本表!F53/取引基本表!F$124</f>
        <v>0</v>
      </c>
      <c r="G53" s="355">
        <f>+取引基本表!G53/取引基本表!G$124</f>
        <v>0</v>
      </c>
      <c r="H53" s="355">
        <f>+取引基本表!H53/取引基本表!H$124</f>
        <v>0</v>
      </c>
      <c r="I53" s="356">
        <v>0</v>
      </c>
      <c r="J53" s="355">
        <f>+取引基本表!J53/取引基本表!J$124</f>
        <v>6.426735218508997E-5</v>
      </c>
      <c r="K53" s="355">
        <f>+取引基本表!K53/取引基本表!K$124</f>
        <v>6.1505494593359493E-7</v>
      </c>
      <c r="L53" s="355">
        <f>+取引基本表!L53/取引基本表!L$124</f>
        <v>4.6314843675823887E-6</v>
      </c>
      <c r="M53" s="355">
        <f>+取引基本表!M53/取引基本表!M$124</f>
        <v>0</v>
      </c>
      <c r="N53" s="356">
        <v>0</v>
      </c>
      <c r="O53" s="355">
        <f>+取引基本表!O53/取引基本表!O$124</f>
        <v>0</v>
      </c>
      <c r="P53" s="355">
        <f>+取引基本表!P53/取引基本表!P$124</f>
        <v>0</v>
      </c>
      <c r="Q53" s="355">
        <f>+取引基本表!Q53/取引基本表!Q$124</f>
        <v>0</v>
      </c>
      <c r="R53" s="355">
        <f>+取引基本表!R53/取引基本表!R$124</f>
        <v>2.2312297794801235E-5</v>
      </c>
      <c r="S53" s="355">
        <f>+取引基本表!S53/取引基本表!S$124</f>
        <v>0</v>
      </c>
      <c r="T53" s="355">
        <f>+取引基本表!T53/取引基本表!T$124</f>
        <v>2.306528397977636E-5</v>
      </c>
      <c r="U53" s="355">
        <f>+取引基本表!U53/取引基本表!U$124</f>
        <v>8.6452980996656068E-4</v>
      </c>
      <c r="V53" s="355">
        <f>+取引基本表!V53/取引基本表!V$124</f>
        <v>0</v>
      </c>
      <c r="W53" s="355">
        <f>+取引基本表!W53/取引基本表!W$124</f>
        <v>0</v>
      </c>
      <c r="X53" s="355">
        <f>+取引基本表!X53/取引基本表!X$124</f>
        <v>0</v>
      </c>
      <c r="Y53" s="355">
        <f>+取引基本表!Y53/取引基本表!Y$124</f>
        <v>0</v>
      </c>
      <c r="Z53" s="355">
        <f>+取引基本表!Z53/取引基本表!Z$124</f>
        <v>0</v>
      </c>
      <c r="AA53" s="355">
        <f>+取引基本表!AA53/取引基本表!AA$124</f>
        <v>0</v>
      </c>
      <c r="AB53" s="355">
        <f>+取引基本表!AB53/取引基本表!AB$124</f>
        <v>1.4421759550810263E-5</v>
      </c>
      <c r="AC53" s="355">
        <f>+取引基本表!AC53/取引基本表!AC$124</f>
        <v>2.6873485007282716E-6</v>
      </c>
      <c r="AD53" s="355">
        <f>+取引基本表!AD53/取引基本表!AD$124</f>
        <v>1.1228410573569668E-6</v>
      </c>
      <c r="AE53" s="355">
        <f>+取引基本表!AE53/取引基本表!AE$124</f>
        <v>0</v>
      </c>
      <c r="AF53" s="355">
        <f>+取引基本表!AF53/取引基本表!AF$124</f>
        <v>0</v>
      </c>
      <c r="AG53" s="355">
        <f>+取引基本表!AG53/取引基本表!AG$124</f>
        <v>2.3386232992362056E-6</v>
      </c>
      <c r="AH53" s="355">
        <f>+取引基本表!AH53/取引基本表!AH$124</f>
        <v>0</v>
      </c>
      <c r="AI53" s="355">
        <f>+取引基本表!AI53/取引基本表!AI$124</f>
        <v>0</v>
      </c>
      <c r="AJ53" s="355">
        <f>+取引基本表!AJ53/取引基本表!AJ$124</f>
        <v>0</v>
      </c>
      <c r="AK53" s="355">
        <f>+取引基本表!AK53/取引基本表!AK$124</f>
        <v>0</v>
      </c>
      <c r="AL53" s="355">
        <f>+取引基本表!AL53/取引基本表!AL$124</f>
        <v>0</v>
      </c>
      <c r="AM53" s="355">
        <f>+取引基本表!AM53/取引基本表!AM$124</f>
        <v>0</v>
      </c>
      <c r="AN53" s="355">
        <f>+取引基本表!AN53/取引基本表!AN$124</f>
        <v>5.9813155664335747E-7</v>
      </c>
      <c r="AO53" s="355">
        <f>+取引基本表!AO53/取引基本表!AO$124</f>
        <v>0</v>
      </c>
      <c r="AP53" s="355">
        <f>+取引基本表!AP53/取引基本表!AP$124</f>
        <v>2.3374425573491533E-6</v>
      </c>
      <c r="AQ53" s="355">
        <f>+取引基本表!AQ53/取引基本表!AQ$124</f>
        <v>0</v>
      </c>
      <c r="AR53" s="355">
        <f>+取引基本表!AR53/取引基本表!AR$124</f>
        <v>5.193604160244468E-5</v>
      </c>
      <c r="AS53" s="355">
        <f>+取引基本表!AS53/取引基本表!AS$124</f>
        <v>4.1115885122216969E-6</v>
      </c>
      <c r="AT53" s="355">
        <f>+取引基本表!AT53/取引基本表!AT$124</f>
        <v>9.3213886652740666E-3</v>
      </c>
      <c r="AU53" s="355">
        <f>+取引基本表!AU53/取引基本表!AU$124</f>
        <v>1.2926710306764216E-2</v>
      </c>
      <c r="AV53" s="355">
        <f>+取引基本表!AV53/取引基本表!AV$124</f>
        <v>5.739592470228992E-3</v>
      </c>
      <c r="AW53" s="355">
        <f>+取引基本表!AW53/取引基本表!AW$124</f>
        <v>2.7058404110307223E-2</v>
      </c>
      <c r="AX53" s="355">
        <f>+取引基本表!AX53/取引基本表!AX$124</f>
        <v>8.9243781337557615E-2</v>
      </c>
      <c r="AY53" s="355">
        <f>+取引基本表!AY53/取引基本表!AY$124</f>
        <v>0.21753025835584239</v>
      </c>
      <c r="AZ53" s="355">
        <f>+取引基本表!AZ53/取引基本表!AZ$124</f>
        <v>2.1547330066464462E-2</v>
      </c>
      <c r="BA53" s="355">
        <f>+取引基本表!BA53/取引基本表!BA$124</f>
        <v>2.3096228555712174E-2</v>
      </c>
      <c r="BB53" s="355">
        <f>+取引基本表!BB53/取引基本表!BB$124</f>
        <v>0.13703651487381927</v>
      </c>
      <c r="BC53" s="355">
        <f>+取引基本表!BC53/取引基本表!BC$124</f>
        <v>4.2995006215891612E-2</v>
      </c>
      <c r="BD53" s="355">
        <f>+取引基本表!BD53/取引基本表!BD$124</f>
        <v>8.375349896552324E-2</v>
      </c>
      <c r="BE53" s="355">
        <f>+取引基本表!BE53/取引基本表!BE$124</f>
        <v>7.7609351121391099E-2</v>
      </c>
      <c r="BF53" s="355">
        <f>+取引基本表!BF53/取引基本表!BF$124</f>
        <v>5.3176360016323908E-4</v>
      </c>
      <c r="BG53" s="355">
        <f>+取引基本表!BG53/取引基本表!BG$124</f>
        <v>4.107413162679412E-4</v>
      </c>
      <c r="BH53" s="355">
        <f>+取引基本表!BH53/取引基本表!BH$124</f>
        <v>9.1669887204824628E-3</v>
      </c>
      <c r="BI53" s="355">
        <f>+取引基本表!BI53/取引基本表!BI$124</f>
        <v>7.5746877046128566E-4</v>
      </c>
      <c r="BJ53" s="355">
        <f>+取引基本表!BJ53/取引基本表!BJ$124</f>
        <v>7.5194644470321617E-4</v>
      </c>
      <c r="BK53" s="355">
        <f>+取引基本表!BK53/取引基本表!BK$124</f>
        <v>1.0576992464150594E-3</v>
      </c>
      <c r="BL53" s="355">
        <f>+取引基本表!BL53/取引基本表!BL$124</f>
        <v>9.3342136331556473E-4</v>
      </c>
      <c r="BM53" s="355">
        <f>+取引基本表!BM53/取引基本表!BM$124</f>
        <v>0</v>
      </c>
      <c r="BN53" s="355">
        <f>+取引基本表!BN53/取引基本表!BN$124</f>
        <v>6.335750268906653E-4</v>
      </c>
      <c r="BO53" s="355">
        <f>+取引基本表!BO53/取引基本表!BO$124</f>
        <v>4.1090850001587601E-4</v>
      </c>
      <c r="BP53" s="355">
        <f>+取引基本表!BP53/取引基本表!BP$124</f>
        <v>1.7484319326246356E-4</v>
      </c>
      <c r="BQ53" s="355">
        <f>+取引基本表!BQ53/取引基本表!BQ$124</f>
        <v>4.7482736633609637E-5</v>
      </c>
      <c r="BR53" s="355">
        <f>+取引基本表!BR53/取引基本表!BR$124</f>
        <v>7.5242468855888103E-6</v>
      </c>
      <c r="BS53" s="355">
        <f>+取引基本表!BS53/取引基本表!BS$124</f>
        <v>5.1872365451189073E-6</v>
      </c>
      <c r="BT53" s="355">
        <f>+取引基本表!BT53/取引基本表!BT$124</f>
        <v>2.4149572794057274E-6</v>
      </c>
      <c r="BU53" s="355">
        <f>+取引基本表!BU53/取引基本表!BU$124</f>
        <v>2.3883122820665044E-5</v>
      </c>
      <c r="BV53" s="355">
        <f>+取引基本表!BV53/取引基本表!BV$124</f>
        <v>0</v>
      </c>
      <c r="BW53" s="355">
        <f>+取引基本表!BW53/取引基本表!BW$124</f>
        <v>1.2639433054783209E-5</v>
      </c>
      <c r="BX53" s="355">
        <f>+取引基本表!BX53/取引基本表!BX$124</f>
        <v>3.7910809544300344E-5</v>
      </c>
      <c r="BY53" s="355">
        <f>+取引基本表!BY53/取引基本表!BY$124</f>
        <v>4.193748933852678E-5</v>
      </c>
      <c r="BZ53" s="355">
        <f>+取引基本表!BZ53/取引基本表!BZ$124</f>
        <v>0</v>
      </c>
      <c r="CA53" s="355">
        <f>+取引基本表!CA53/取引基本表!CA$124</f>
        <v>0</v>
      </c>
      <c r="CB53" s="355">
        <f>+取引基本表!CB53/取引基本表!CB$124</f>
        <v>0</v>
      </c>
      <c r="CC53" s="355">
        <f>+取引基本表!CC53/取引基本表!CC$124</f>
        <v>1.1761016151795516E-5</v>
      </c>
      <c r="CD53" s="355">
        <f>+取引基本表!CD53/取引基本表!CD$124</f>
        <v>0</v>
      </c>
      <c r="CE53" s="355">
        <f>+取引基本表!CE53/取引基本表!CE$124</f>
        <v>0</v>
      </c>
      <c r="CF53" s="355">
        <f>+取引基本表!CF53/取引基本表!CF$124</f>
        <v>2.0058933145581721E-6</v>
      </c>
      <c r="CG53" s="355">
        <f>+取引基本表!CG53/取引基本表!CG$124</f>
        <v>0</v>
      </c>
      <c r="CH53" s="355">
        <f>+取引基本表!CH53/取引基本表!CH$124</f>
        <v>0</v>
      </c>
      <c r="CI53" s="355">
        <f>+取引基本表!CI53/取引基本表!CI$124</f>
        <v>1.6629008890283877E-5</v>
      </c>
      <c r="CJ53" s="355">
        <f>+取引基本表!CJ53/取引基本表!CJ$124</f>
        <v>2.075097788983306E-5</v>
      </c>
      <c r="CK53" s="355">
        <f>+取引基本表!CK53/取引基本表!CK$124</f>
        <v>2.3610014080153853E-4</v>
      </c>
      <c r="CL53" s="355">
        <f>+取引基本表!CL53/取引基本表!CL$124</f>
        <v>2.589213714574407E-3</v>
      </c>
      <c r="CM53" s="355">
        <f>+取引基本表!CM53/取引基本表!CM$124</f>
        <v>1.1105449234858713E-3</v>
      </c>
      <c r="CN53" s="355">
        <f>+取引基本表!CN53/取引基本表!CN$124</f>
        <v>3.4664370618032184E-4</v>
      </c>
      <c r="CO53" s="355">
        <f>+取引基本表!CO53/取引基本表!CO$124</f>
        <v>3.8977435454214224E-3</v>
      </c>
      <c r="CP53" s="355">
        <f>+取引基本表!CP53/取引基本表!CP$124</f>
        <v>1.3080310767114871E-3</v>
      </c>
      <c r="CQ53" s="355">
        <f>+取引基本表!CQ53/取引基本表!CQ$124</f>
        <v>3.3863232886818992E-5</v>
      </c>
      <c r="CR53" s="355">
        <f>+取引基本表!CR53/取引基本表!CR$124</f>
        <v>4.721132487693098E-3</v>
      </c>
      <c r="CS53" s="355">
        <f>+取引基本表!CS53/取引基本表!CS$124</f>
        <v>1.2159602072968961E-6</v>
      </c>
      <c r="CT53" s="355">
        <f>+取引基本表!CT53/取引基本表!CT$124</f>
        <v>0</v>
      </c>
      <c r="CU53" s="355">
        <f>+取引基本表!CU53/取引基本表!CU$124</f>
        <v>1.0323902104630683E-5</v>
      </c>
      <c r="CV53" s="355">
        <f>+取引基本表!CV53/取引基本表!CV$124</f>
        <v>0</v>
      </c>
      <c r="CW53" s="355">
        <f>+取引基本表!CW53/取引基本表!CW$124</f>
        <v>0</v>
      </c>
      <c r="CX53" s="355">
        <f>+取引基本表!CX53/取引基本表!CX$124</f>
        <v>7.7530799109946425E-6</v>
      </c>
      <c r="CY53" s="355">
        <f>+取引基本表!CY53/取引基本表!CY$124</f>
        <v>0</v>
      </c>
      <c r="CZ53" s="355">
        <f>+取引基本表!CZ53/取引基本表!CZ$124</f>
        <v>5.2575584182878901E-2</v>
      </c>
      <c r="DA53" s="355">
        <f>+取引基本表!DA53/取引基本表!DA$124</f>
        <v>3.6017769271686585E-5</v>
      </c>
      <c r="DB53" s="355">
        <f>+取引基本表!DB53/取引基本表!DB$124</f>
        <v>0</v>
      </c>
      <c r="DC53" s="355">
        <f>+取引基本表!DC53/取引基本表!DC$124</f>
        <v>0</v>
      </c>
      <c r="DD53" s="355">
        <f>+取引基本表!DD53/取引基本表!DD$124</f>
        <v>2.2249911000355997E-6</v>
      </c>
      <c r="DE53" s="355">
        <f>+取引基本表!DE53/取引基本表!DE$124</f>
        <v>0</v>
      </c>
      <c r="DF53" s="355">
        <f>+取引基本表!DF53/取引基本表!DF$124</f>
        <v>9.3419952987039876E-5</v>
      </c>
      <c r="DG53" s="355">
        <f>+取引基本表!DG53/取引基本表!DG$124</f>
        <v>3.5989249269185876E-2</v>
      </c>
      <c r="DH53" s="357">
        <f>+取引基本表!DH53/取引基本表!DH$124</f>
        <v>0</v>
      </c>
    </row>
    <row r="54" spans="1:112">
      <c r="A54" s="224">
        <v>49</v>
      </c>
      <c r="B54" s="263" t="s">
        <v>513</v>
      </c>
      <c r="C54" s="264" t="s">
        <v>514</v>
      </c>
      <c r="D54" s="354">
        <f>+取引基本表!D54/取引基本表!D$124</f>
        <v>0</v>
      </c>
      <c r="E54" s="355">
        <f>+取引基本表!E54/取引基本表!E$124</f>
        <v>2.0330781820214895E-5</v>
      </c>
      <c r="F54" s="355">
        <f>+取引基本表!F54/取引基本表!F$124</f>
        <v>0</v>
      </c>
      <c r="G54" s="355">
        <f>+取引基本表!G54/取引基本表!G$124</f>
        <v>0</v>
      </c>
      <c r="H54" s="355">
        <f>+取引基本表!H54/取引基本表!H$124</f>
        <v>5.0858232676414498E-4</v>
      </c>
      <c r="I54" s="356">
        <v>0</v>
      </c>
      <c r="J54" s="355">
        <f>+取引基本表!J54/取引基本表!J$124</f>
        <v>1.9280205655526994E-4</v>
      </c>
      <c r="K54" s="355">
        <f>+取引基本表!K54/取引基本表!K$124</f>
        <v>0</v>
      </c>
      <c r="L54" s="355">
        <f>+取引基本表!L54/取引基本表!L$124</f>
        <v>0</v>
      </c>
      <c r="M54" s="355">
        <f>+取引基本表!M54/取引基本表!M$124</f>
        <v>0</v>
      </c>
      <c r="N54" s="356">
        <v>0</v>
      </c>
      <c r="O54" s="355">
        <f>+取引基本表!O54/取引基本表!O$124</f>
        <v>0</v>
      </c>
      <c r="P54" s="355">
        <f>+取引基本表!P54/取引基本表!P$124</f>
        <v>0</v>
      </c>
      <c r="Q54" s="355">
        <f>+取引基本表!Q54/取引基本表!Q$124</f>
        <v>2.9452695289777706E-5</v>
      </c>
      <c r="R54" s="355">
        <f>+取引基本表!R54/取引基本表!R$124</f>
        <v>1.710609497601428E-4</v>
      </c>
      <c r="S54" s="355">
        <f>+取引基本表!S54/取引基本表!S$124</f>
        <v>0</v>
      </c>
      <c r="T54" s="355">
        <f>+取引基本表!T54/取引基本表!T$124</f>
        <v>0</v>
      </c>
      <c r="U54" s="355">
        <f>+取引基本表!U54/取引基本表!U$124</f>
        <v>0</v>
      </c>
      <c r="V54" s="355">
        <f>+取引基本表!V54/取引基本表!V$124</f>
        <v>0</v>
      </c>
      <c r="W54" s="355">
        <f>+取引基本表!W54/取引基本表!W$124</f>
        <v>0</v>
      </c>
      <c r="X54" s="355">
        <f>+取引基本表!X54/取引基本表!X$124</f>
        <v>0</v>
      </c>
      <c r="Y54" s="355">
        <f>+取引基本表!Y54/取引基本表!Y$124</f>
        <v>0</v>
      </c>
      <c r="Z54" s="355">
        <f>+取引基本表!Z54/取引基本表!Z$124</f>
        <v>0</v>
      </c>
      <c r="AA54" s="355">
        <f>+取引基本表!AA54/取引基本表!AA$124</f>
        <v>0</v>
      </c>
      <c r="AB54" s="355">
        <f>+取引基本表!AB54/取引基本表!AB$124</f>
        <v>0</v>
      </c>
      <c r="AC54" s="355">
        <f>+取引基本表!AC54/取引基本表!AC$124</f>
        <v>0</v>
      </c>
      <c r="AD54" s="355">
        <f>+取引基本表!AD54/取引基本表!AD$124</f>
        <v>0</v>
      </c>
      <c r="AE54" s="355">
        <f>+取引基本表!AE54/取引基本表!AE$124</f>
        <v>0</v>
      </c>
      <c r="AF54" s="355">
        <f>+取引基本表!AF54/取引基本表!AF$124</f>
        <v>5.5730914425877538E-6</v>
      </c>
      <c r="AG54" s="355">
        <f>+取引基本表!AG54/取引基本表!AG$124</f>
        <v>0</v>
      </c>
      <c r="AH54" s="355">
        <f>+取引基本表!AH54/取引基本表!AH$124</f>
        <v>0</v>
      </c>
      <c r="AI54" s="355">
        <f>+取引基本表!AI54/取引基本表!AI$124</f>
        <v>0</v>
      </c>
      <c r="AJ54" s="355">
        <f>+取引基本表!AJ54/取引基本表!AJ$124</f>
        <v>8.7102702796867791E-6</v>
      </c>
      <c r="AK54" s="355">
        <f>+取引基本表!AK54/取引基本表!AK$124</f>
        <v>0</v>
      </c>
      <c r="AL54" s="355">
        <f>+取引基本表!AL54/取引基本表!AL$124</f>
        <v>0</v>
      </c>
      <c r="AM54" s="355">
        <f>+取引基本表!AM54/取引基本表!AM$124</f>
        <v>0</v>
      </c>
      <c r="AN54" s="355">
        <f>+取引基本表!AN54/取引基本表!AN$124</f>
        <v>0</v>
      </c>
      <c r="AO54" s="355">
        <f>+取引基本表!AO54/取引基本表!AO$124</f>
        <v>0</v>
      </c>
      <c r="AP54" s="355">
        <f>+取引基本表!AP54/取引基本表!AP$124</f>
        <v>0</v>
      </c>
      <c r="AQ54" s="355">
        <f>+取引基本表!AQ54/取引基本表!AQ$124</f>
        <v>0</v>
      </c>
      <c r="AR54" s="355">
        <f>+取引基本表!AR54/取引基本表!AR$124</f>
        <v>5.0260685421720659E-6</v>
      </c>
      <c r="AS54" s="355">
        <f>+取引基本表!AS54/取引基本表!AS$124</f>
        <v>1.0772361902020846E-3</v>
      </c>
      <c r="AT54" s="355">
        <f>+取引基本表!AT54/取引基本表!AT$124</f>
        <v>3.6059086372995647E-4</v>
      </c>
      <c r="AU54" s="355">
        <f>+取引基本表!AU54/取引基本表!AU$124</f>
        <v>2.5746630727762804E-2</v>
      </c>
      <c r="AV54" s="355">
        <f>+取引基本表!AV54/取引基本表!AV$124</f>
        <v>1.9814814346706167E-2</v>
      </c>
      <c r="AW54" s="355">
        <f>+取引基本表!AW54/取引基本表!AW$124</f>
        <v>1.6191255111670338E-2</v>
      </c>
      <c r="AX54" s="355">
        <f>+取引基本表!AX54/取引基本表!AX$124</f>
        <v>0</v>
      </c>
      <c r="AY54" s="355">
        <f>+取引基本表!AY54/取引基本表!AY$124</f>
        <v>1.0790600493480965E-3</v>
      </c>
      <c r="AZ54" s="355">
        <f>+取引基本表!AZ54/取引基本表!AZ$124</f>
        <v>0.16957900792829711</v>
      </c>
      <c r="BA54" s="355">
        <f>+取引基本表!BA54/取引基本表!BA$124</f>
        <v>1.5133908618970675E-2</v>
      </c>
      <c r="BB54" s="355">
        <f>+取引基本表!BB54/取引基本表!BB$124</f>
        <v>1.1560693641618497E-2</v>
      </c>
      <c r="BC54" s="355">
        <f>+取引基本表!BC54/取引基本表!BC$124</f>
        <v>8.0279820476621931E-3</v>
      </c>
      <c r="BD54" s="355">
        <f>+取引基本表!BD54/取引基本表!BD$124</f>
        <v>6.7675643722725455E-3</v>
      </c>
      <c r="BE54" s="355">
        <f>+取引基本表!BE54/取引基本表!BE$124</f>
        <v>1.1867883744303554E-2</v>
      </c>
      <c r="BF54" s="355">
        <f>+取引基本表!BF54/取引基本表!BF$124</f>
        <v>2.0914195805060602E-2</v>
      </c>
      <c r="BG54" s="355">
        <f>+取引基本表!BG54/取引基本表!BG$124</f>
        <v>8.4158885081473261E-3</v>
      </c>
      <c r="BH54" s="355">
        <f>+取引基本表!BH54/取引基本表!BH$124</f>
        <v>2.9503734899406817E-2</v>
      </c>
      <c r="BI54" s="355">
        <f>+取引基本表!BI54/取引基本表!BI$124</f>
        <v>1.5431821391431616E-2</v>
      </c>
      <c r="BJ54" s="355">
        <f>+取引基本表!BJ54/取引基本表!BJ$124</f>
        <v>1.7667260216985288E-3</v>
      </c>
      <c r="BK54" s="355">
        <f>+取引基本表!BK54/取引基本表!BK$124</f>
        <v>6.177128542416214E-3</v>
      </c>
      <c r="BL54" s="355">
        <f>+取引基本表!BL54/取引基本表!BL$124</f>
        <v>5.528976716503345E-5</v>
      </c>
      <c r="BM54" s="355">
        <f>+取引基本表!BM54/取引基本表!BM$124</f>
        <v>0</v>
      </c>
      <c r="BN54" s="355">
        <f>+取引基本表!BN54/取引基本表!BN$124</f>
        <v>1.1181873757032199E-3</v>
      </c>
      <c r="BO54" s="355">
        <f>+取引基本表!BO54/取引基本表!BO$124</f>
        <v>3.5001933137715985E-3</v>
      </c>
      <c r="BP54" s="355">
        <f>+取引基本表!BP54/取引基本表!BP$124</f>
        <v>3.5668011425542567E-3</v>
      </c>
      <c r="BQ54" s="355">
        <f>+取引基本表!BQ54/取引基本表!BQ$124</f>
        <v>1.407523978782E-3</v>
      </c>
      <c r="BR54" s="355">
        <f>+取引基本表!BR54/取引基本表!BR$124</f>
        <v>4.4092086749550428E-3</v>
      </c>
      <c r="BS54" s="355">
        <f>+取引基本表!BS54/取引基本表!BS$124</f>
        <v>0</v>
      </c>
      <c r="BT54" s="355">
        <f>+取引基本表!BT54/取引基本表!BT$124</f>
        <v>0</v>
      </c>
      <c r="BU54" s="355">
        <f>+取引基本表!BU54/取引基本表!BU$124</f>
        <v>0</v>
      </c>
      <c r="BV54" s="355">
        <f>+取引基本表!BV54/取引基本表!BV$124</f>
        <v>0</v>
      </c>
      <c r="BW54" s="355">
        <f>+取引基本表!BW54/取引基本表!BW$124</f>
        <v>2.298078737233311E-7</v>
      </c>
      <c r="BX54" s="355">
        <f>+取引基本表!BX54/取引基本表!BX$124</f>
        <v>0</v>
      </c>
      <c r="BY54" s="355">
        <f>+取引基本表!BY54/取引基本表!BY$124</f>
        <v>0</v>
      </c>
      <c r="BZ54" s="355">
        <f>+取引基本表!BZ54/取引基本表!BZ$124</f>
        <v>0</v>
      </c>
      <c r="CA54" s="355">
        <f>+取引基本表!CA54/取引基本表!CA$124</f>
        <v>0</v>
      </c>
      <c r="CB54" s="355">
        <f>+取引基本表!CB54/取引基本表!CB$124</f>
        <v>0</v>
      </c>
      <c r="CC54" s="355">
        <f>+取引基本表!CC54/取引基本表!CC$124</f>
        <v>6.0765250117610161E-5</v>
      </c>
      <c r="CD54" s="355">
        <f>+取引基本表!CD54/取引基本表!CD$124</f>
        <v>0</v>
      </c>
      <c r="CE54" s="355">
        <f>+取引基本表!CE54/取引基本表!CE$124</f>
        <v>8.2506617030685869E-6</v>
      </c>
      <c r="CF54" s="355">
        <f>+取引基本表!CF54/取引基本表!CF$124</f>
        <v>0</v>
      </c>
      <c r="CG54" s="355">
        <f>+取引基本表!CG54/取引基本表!CG$124</f>
        <v>0</v>
      </c>
      <c r="CH54" s="355">
        <f>+取引基本表!CH54/取引基本表!CH$124</f>
        <v>2.1065344699257096E-5</v>
      </c>
      <c r="CI54" s="355">
        <f>+取引基本表!CI54/取引基本表!CI$124</f>
        <v>0</v>
      </c>
      <c r="CJ54" s="355">
        <f>+取引基本表!CJ54/取引基本表!CJ$124</f>
        <v>0</v>
      </c>
      <c r="CK54" s="355">
        <f>+取引基本表!CK54/取引基本表!CK$124</f>
        <v>1.0731824581888115E-6</v>
      </c>
      <c r="CL54" s="355">
        <f>+取引基本表!CL54/取引基本表!CL$124</f>
        <v>0</v>
      </c>
      <c r="CM54" s="355">
        <f>+取引基本表!CM54/取引基本表!CM$124</f>
        <v>0</v>
      </c>
      <c r="CN54" s="355">
        <f>+取引基本表!CN54/取引基本表!CN$124</f>
        <v>0</v>
      </c>
      <c r="CO54" s="355">
        <f>+取引基本表!CO54/取引基本表!CO$124</f>
        <v>0</v>
      </c>
      <c r="CP54" s="355">
        <f>+取引基本表!CP54/取引基本表!CP$124</f>
        <v>7.3156100487219629E-7</v>
      </c>
      <c r="CQ54" s="355">
        <f>+取引基本表!CQ54/取引基本表!CQ$124</f>
        <v>0</v>
      </c>
      <c r="CR54" s="355">
        <f>+取引基本表!CR54/取引基本表!CR$124</f>
        <v>0</v>
      </c>
      <c r="CS54" s="355">
        <f>+取引基本表!CS54/取引基本表!CS$124</f>
        <v>0</v>
      </c>
      <c r="CT54" s="355">
        <f>+取引基本表!CT54/取引基本表!CT$124</f>
        <v>0</v>
      </c>
      <c r="CU54" s="355">
        <f>+取引基本表!CU54/取引基本表!CU$124</f>
        <v>0</v>
      </c>
      <c r="CV54" s="355">
        <f>+取引基本表!CV54/取引基本表!CV$124</f>
        <v>0</v>
      </c>
      <c r="CW54" s="355">
        <f>+取引基本表!CW54/取引基本表!CW$124</f>
        <v>0</v>
      </c>
      <c r="CX54" s="355">
        <f>+取引基本表!CX54/取引基本表!CX$124</f>
        <v>0</v>
      </c>
      <c r="CY54" s="355">
        <f>+取引基本表!CY54/取引基本表!CY$124</f>
        <v>0</v>
      </c>
      <c r="CZ54" s="355">
        <f>+取引基本表!CZ54/取引基本表!CZ$124</f>
        <v>2.0411258214023655E-2</v>
      </c>
      <c r="DA54" s="355">
        <f>+取引基本表!DA54/取引基本表!DA$124</f>
        <v>0</v>
      </c>
      <c r="DB54" s="355">
        <f>+取引基本表!DB54/取引基本表!DB$124</f>
        <v>0</v>
      </c>
      <c r="DC54" s="355">
        <f>+取引基本表!DC54/取引基本表!DC$124</f>
        <v>0</v>
      </c>
      <c r="DD54" s="355">
        <f>+取引基本表!DD54/取引基本表!DD$124</f>
        <v>0</v>
      </c>
      <c r="DE54" s="355">
        <f>+取引基本表!DE54/取引基本表!DE$124</f>
        <v>0</v>
      </c>
      <c r="DF54" s="355">
        <f>+取引基本表!DF54/取引基本表!DF$124</f>
        <v>1.5149181565465926E-5</v>
      </c>
      <c r="DG54" s="355">
        <f>+取引基本表!DG54/取引基本表!DG$124</f>
        <v>0</v>
      </c>
      <c r="DH54" s="357">
        <f>+取引基本表!DH54/取引基本表!DH$124</f>
        <v>7.2655145982352063E-5</v>
      </c>
    </row>
    <row r="55" spans="1:112">
      <c r="A55" s="224">
        <v>50</v>
      </c>
      <c r="B55" s="263" t="s">
        <v>515</v>
      </c>
      <c r="C55" s="264" t="s">
        <v>516</v>
      </c>
      <c r="D55" s="354">
        <f>+取引基本表!D55/取引基本表!D$124</f>
        <v>0</v>
      </c>
      <c r="E55" s="355">
        <f>+取引基本表!E55/取引基本表!E$124</f>
        <v>0</v>
      </c>
      <c r="F55" s="355">
        <f>+取引基本表!F55/取引基本表!F$124</f>
        <v>0</v>
      </c>
      <c r="G55" s="355">
        <f>+取引基本表!G55/取引基本表!G$124</f>
        <v>0</v>
      </c>
      <c r="H55" s="355">
        <f>+取引基本表!H55/取引基本表!H$124</f>
        <v>0</v>
      </c>
      <c r="I55" s="356">
        <v>0</v>
      </c>
      <c r="J55" s="355">
        <f>+取引基本表!J55/取引基本表!J$124</f>
        <v>0</v>
      </c>
      <c r="K55" s="355">
        <f>+取引基本表!K55/取引基本表!K$124</f>
        <v>0</v>
      </c>
      <c r="L55" s="355">
        <f>+取引基本表!L55/取引基本表!L$124</f>
        <v>0</v>
      </c>
      <c r="M55" s="355">
        <f>+取引基本表!M55/取引基本表!M$124</f>
        <v>0</v>
      </c>
      <c r="N55" s="356">
        <v>0</v>
      </c>
      <c r="O55" s="355">
        <f>+取引基本表!O55/取引基本表!O$124</f>
        <v>0</v>
      </c>
      <c r="P55" s="355">
        <f>+取引基本表!P55/取引基本表!P$124</f>
        <v>0</v>
      </c>
      <c r="Q55" s="355">
        <f>+取引基本表!Q55/取引基本表!Q$124</f>
        <v>0</v>
      </c>
      <c r="R55" s="355">
        <f>+取引基本表!R55/取引基本表!R$124</f>
        <v>0</v>
      </c>
      <c r="S55" s="355">
        <f>+取引基本表!S55/取引基本表!S$124</f>
        <v>0</v>
      </c>
      <c r="T55" s="355">
        <f>+取引基本表!T55/取引基本表!T$124</f>
        <v>0</v>
      </c>
      <c r="U55" s="355">
        <f>+取引基本表!U55/取引基本表!U$124</f>
        <v>0</v>
      </c>
      <c r="V55" s="355">
        <f>+取引基本表!V55/取引基本表!V$124</f>
        <v>0</v>
      </c>
      <c r="W55" s="355">
        <f>+取引基本表!W55/取引基本表!W$124</f>
        <v>0</v>
      </c>
      <c r="X55" s="355">
        <f>+取引基本表!X55/取引基本表!X$124</f>
        <v>0</v>
      </c>
      <c r="Y55" s="355">
        <f>+取引基本表!Y55/取引基本表!Y$124</f>
        <v>0</v>
      </c>
      <c r="Z55" s="355">
        <f>+取引基本表!Z55/取引基本表!Z$124</f>
        <v>0</v>
      </c>
      <c r="AA55" s="355">
        <f>+取引基本表!AA55/取引基本表!AA$124</f>
        <v>0</v>
      </c>
      <c r="AB55" s="355">
        <f>+取引基本表!AB55/取引基本表!AB$124</f>
        <v>0</v>
      </c>
      <c r="AC55" s="355">
        <f>+取引基本表!AC55/取引基本表!AC$124</f>
        <v>0</v>
      </c>
      <c r="AD55" s="355">
        <f>+取引基本表!AD55/取引基本表!AD$124</f>
        <v>0</v>
      </c>
      <c r="AE55" s="355">
        <f>+取引基本表!AE55/取引基本表!AE$124</f>
        <v>0</v>
      </c>
      <c r="AF55" s="355">
        <f>+取引基本表!AF55/取引基本表!AF$124</f>
        <v>1.3932728606469384E-6</v>
      </c>
      <c r="AG55" s="355">
        <f>+取引基本表!AG55/取引基本表!AG$124</f>
        <v>0</v>
      </c>
      <c r="AH55" s="355">
        <f>+取引基本表!AH55/取引基本表!AH$124</f>
        <v>0</v>
      </c>
      <c r="AI55" s="355">
        <f>+取引基本表!AI55/取引基本表!AI$124</f>
        <v>0</v>
      </c>
      <c r="AJ55" s="355">
        <f>+取引基本表!AJ55/取引基本表!AJ$124</f>
        <v>0</v>
      </c>
      <c r="AK55" s="355">
        <f>+取引基本表!AK55/取引基本表!AK$124</f>
        <v>0</v>
      </c>
      <c r="AL55" s="355">
        <f>+取引基本表!AL55/取引基本表!AL$124</f>
        <v>0</v>
      </c>
      <c r="AM55" s="355">
        <f>+取引基本表!AM55/取引基本表!AM$124</f>
        <v>0</v>
      </c>
      <c r="AN55" s="355">
        <f>+取引基本表!AN55/取引基本表!AN$124</f>
        <v>0</v>
      </c>
      <c r="AO55" s="355">
        <f>+取引基本表!AO55/取引基本表!AO$124</f>
        <v>0</v>
      </c>
      <c r="AP55" s="355">
        <f>+取引基本表!AP55/取引基本表!AP$124</f>
        <v>0</v>
      </c>
      <c r="AQ55" s="355">
        <f>+取引基本表!AQ55/取引基本表!AQ$124</f>
        <v>0</v>
      </c>
      <c r="AR55" s="355">
        <f>+取引基本表!AR55/取引基本表!AR$124</f>
        <v>0</v>
      </c>
      <c r="AS55" s="355">
        <f>+取引基本表!AS55/取引基本表!AS$124</f>
        <v>0</v>
      </c>
      <c r="AT55" s="355">
        <f>+取引基本表!AT55/取引基本表!AT$124</f>
        <v>0</v>
      </c>
      <c r="AU55" s="355">
        <f>+取引基本表!AU55/取引基本表!AU$124</f>
        <v>0</v>
      </c>
      <c r="AV55" s="355">
        <f>+取引基本表!AV55/取引基本表!AV$124</f>
        <v>0</v>
      </c>
      <c r="AW55" s="355">
        <f>+取引基本表!AW55/取引基本表!AW$124</f>
        <v>0</v>
      </c>
      <c r="AX55" s="355">
        <f>+取引基本表!AX55/取引基本表!AX$124</f>
        <v>0</v>
      </c>
      <c r="AY55" s="355">
        <f>+取引基本表!AY55/取引基本表!AY$124</f>
        <v>0</v>
      </c>
      <c r="AZ55" s="355">
        <f>+取引基本表!AZ55/取引基本表!AZ$124</f>
        <v>0</v>
      </c>
      <c r="BA55" s="355">
        <f>+取引基本表!BA55/取引基本表!BA$124</f>
        <v>7.7519166638016987E-2</v>
      </c>
      <c r="BB55" s="355">
        <f>+取引基本表!BB55/取引基本表!BB$124</f>
        <v>0</v>
      </c>
      <c r="BC55" s="355">
        <f>+取引基本表!BC55/取引基本表!BC$124</f>
        <v>0</v>
      </c>
      <c r="BD55" s="355">
        <f>+取引基本表!BD55/取引基本表!BD$124</f>
        <v>0</v>
      </c>
      <c r="BE55" s="355">
        <f>+取引基本表!BE55/取引基本表!BE$124</f>
        <v>0</v>
      </c>
      <c r="BF55" s="355">
        <f>+取引基本表!BF55/取引基本表!BF$124</f>
        <v>0</v>
      </c>
      <c r="BG55" s="355">
        <f>+取引基本表!BG55/取引基本表!BG$124</f>
        <v>0</v>
      </c>
      <c r="BH55" s="355">
        <f>+取引基本表!BH55/取引基本表!BH$124</f>
        <v>0</v>
      </c>
      <c r="BI55" s="355">
        <f>+取引基本表!BI55/取引基本表!BI$124</f>
        <v>1.9257680604947941E-4</v>
      </c>
      <c r="BJ55" s="355">
        <f>+取引基本表!BJ55/取引基本表!BJ$124</f>
        <v>0</v>
      </c>
      <c r="BK55" s="355">
        <f>+取引基本表!BK55/取引基本表!BK$124</f>
        <v>8.9687947795429003E-4</v>
      </c>
      <c r="BL55" s="355">
        <f>+取引基本表!BL55/取引基本表!BL$124</f>
        <v>9.7570177350059025E-6</v>
      </c>
      <c r="BM55" s="355">
        <f>+取引基本表!BM55/取引基本表!BM$124</f>
        <v>0</v>
      </c>
      <c r="BN55" s="355">
        <f>+取引基本表!BN55/取引基本表!BN$124</f>
        <v>4.536590650560641E-3</v>
      </c>
      <c r="BO55" s="355">
        <f>+取引基本表!BO55/取引基本表!BO$124</f>
        <v>2.5700458910083881E-3</v>
      </c>
      <c r="BP55" s="355">
        <f>+取引基本表!BP55/取引基本表!BP$124</f>
        <v>0</v>
      </c>
      <c r="BQ55" s="355">
        <f>+取引基本表!BQ55/取引基本表!BQ$124</f>
        <v>0</v>
      </c>
      <c r="BR55" s="355">
        <f>+取引基本表!BR55/取引基本表!BR$124</f>
        <v>0</v>
      </c>
      <c r="BS55" s="355">
        <f>+取引基本表!BS55/取引基本表!BS$124</f>
        <v>0</v>
      </c>
      <c r="BT55" s="355">
        <f>+取引基本表!BT55/取引基本表!BT$124</f>
        <v>0</v>
      </c>
      <c r="BU55" s="355">
        <f>+取引基本表!BU55/取引基本表!BU$124</f>
        <v>0</v>
      </c>
      <c r="BV55" s="355">
        <f>+取引基本表!BV55/取引基本表!BV$124</f>
        <v>0</v>
      </c>
      <c r="BW55" s="355">
        <f>+取引基本表!BW55/取引基本表!BW$124</f>
        <v>0</v>
      </c>
      <c r="BX55" s="355">
        <f>+取引基本表!BX55/取引基本表!BX$124</f>
        <v>0</v>
      </c>
      <c r="BY55" s="355">
        <f>+取引基本表!BY55/取引基本表!BY$124</f>
        <v>0</v>
      </c>
      <c r="BZ55" s="355">
        <f>+取引基本表!BZ55/取引基本表!BZ$124</f>
        <v>0</v>
      </c>
      <c r="CA55" s="355">
        <f>+取引基本表!CA55/取引基本表!CA$124</f>
        <v>0</v>
      </c>
      <c r="CB55" s="355">
        <f>+取引基本表!CB55/取引基本表!CB$124</f>
        <v>0</v>
      </c>
      <c r="CC55" s="355">
        <f>+取引基本表!CC55/取引基本表!CC$124</f>
        <v>0</v>
      </c>
      <c r="CD55" s="355">
        <f>+取引基本表!CD55/取引基本表!CD$124</f>
        <v>5.7679058763211441E-5</v>
      </c>
      <c r="CE55" s="355">
        <f>+取引基本表!CE55/取引基本表!CE$124</f>
        <v>0</v>
      </c>
      <c r="CF55" s="355">
        <f>+取引基本表!CF55/取引基本表!CF$124</f>
        <v>0</v>
      </c>
      <c r="CG55" s="355">
        <f>+取引基本表!CG55/取引基本表!CG$124</f>
        <v>0</v>
      </c>
      <c r="CH55" s="355">
        <f>+取引基本表!CH55/取引基本表!CH$124</f>
        <v>0</v>
      </c>
      <c r="CI55" s="355">
        <f>+取引基本表!CI55/取引基本表!CI$124</f>
        <v>3.5336643891853242E-5</v>
      </c>
      <c r="CJ55" s="355">
        <f>+取引基本表!CJ55/取引基本表!CJ$124</f>
        <v>0</v>
      </c>
      <c r="CK55" s="355">
        <f>+取引基本表!CK55/取引基本表!CK$124</f>
        <v>0</v>
      </c>
      <c r="CL55" s="355">
        <f>+取引基本表!CL55/取引基本表!CL$124</f>
        <v>0</v>
      </c>
      <c r="CM55" s="355">
        <f>+取引基本表!CM55/取引基本表!CM$124</f>
        <v>0</v>
      </c>
      <c r="CN55" s="355">
        <f>+取引基本表!CN55/取引基本表!CN$124</f>
        <v>0</v>
      </c>
      <c r="CO55" s="355">
        <f>+取引基本表!CO55/取引基本表!CO$124</f>
        <v>5.2111136531177713E-4</v>
      </c>
      <c r="CP55" s="355">
        <f>+取引基本表!CP55/取引基本表!CP$124</f>
        <v>5.2891860652259795E-4</v>
      </c>
      <c r="CQ55" s="355">
        <f>+取引基本表!CQ55/取引基本表!CQ$124</f>
        <v>0</v>
      </c>
      <c r="CR55" s="355">
        <f>+取引基本表!CR55/取引基本表!CR$124</f>
        <v>0</v>
      </c>
      <c r="CS55" s="355">
        <f>+取引基本表!CS55/取引基本表!CS$124</f>
        <v>0</v>
      </c>
      <c r="CT55" s="355">
        <f>+取引基本表!CT55/取引基本表!CT$124</f>
        <v>0</v>
      </c>
      <c r="CU55" s="355">
        <f>+取引基本表!CU55/取引基本表!CU$124</f>
        <v>0</v>
      </c>
      <c r="CV55" s="355">
        <f>+取引基本表!CV55/取引基本表!CV$124</f>
        <v>0</v>
      </c>
      <c r="CW55" s="355">
        <f>+取引基本表!CW55/取引基本表!CW$124</f>
        <v>0</v>
      </c>
      <c r="CX55" s="355">
        <f>+取引基本表!CX55/取引基本表!CX$124</f>
        <v>8.9160418976438389E-5</v>
      </c>
      <c r="CY55" s="355">
        <f>+取引基本表!CY55/取引基本表!CY$124</f>
        <v>0</v>
      </c>
      <c r="CZ55" s="355">
        <f>+取引基本表!CZ55/取引基本表!CZ$124</f>
        <v>8.3758835215574003E-3</v>
      </c>
      <c r="DA55" s="355">
        <f>+取引基本表!DA55/取引基本表!DA$124</f>
        <v>1.8198451842536379E-5</v>
      </c>
      <c r="DB55" s="355">
        <f>+取引基本表!DB55/取引基本表!DB$124</f>
        <v>0</v>
      </c>
      <c r="DC55" s="355">
        <f>+取引基本表!DC55/取引基本表!DC$124</f>
        <v>0</v>
      </c>
      <c r="DD55" s="355">
        <f>+取引基本表!DD55/取引基本表!DD$124</f>
        <v>0</v>
      </c>
      <c r="DE55" s="355">
        <f>+取引基本表!DE55/取引基本表!DE$124</f>
        <v>2.3728277327066054E-4</v>
      </c>
      <c r="DF55" s="355">
        <f>+取引基本表!DF55/取引基本表!DF$124</f>
        <v>1.5149181565465926E-5</v>
      </c>
      <c r="DG55" s="355">
        <f>+取引基本表!DG55/取引基本表!DG$124</f>
        <v>0</v>
      </c>
      <c r="DH55" s="357">
        <f>+取引基本表!DH55/取引基本表!DH$124</f>
        <v>0</v>
      </c>
    </row>
    <row r="56" spans="1:112">
      <c r="A56" s="224">
        <v>51</v>
      </c>
      <c r="B56" s="263" t="s">
        <v>517</v>
      </c>
      <c r="C56" s="264" t="s">
        <v>518</v>
      </c>
      <c r="D56" s="354">
        <f>+取引基本表!D56/取引基本表!D$124</f>
        <v>0</v>
      </c>
      <c r="E56" s="355">
        <f>+取引基本表!E56/取引基本表!E$124</f>
        <v>0</v>
      </c>
      <c r="F56" s="355">
        <f>+取引基本表!F56/取引基本表!F$124</f>
        <v>0</v>
      </c>
      <c r="G56" s="355">
        <f>+取引基本表!G56/取引基本表!G$124</f>
        <v>0</v>
      </c>
      <c r="H56" s="355">
        <f>+取引基本表!H56/取引基本表!H$124</f>
        <v>0</v>
      </c>
      <c r="I56" s="356">
        <v>0</v>
      </c>
      <c r="J56" s="355">
        <f>+取引基本表!J56/取引基本表!J$124</f>
        <v>0</v>
      </c>
      <c r="K56" s="355">
        <f>+取引基本表!K56/取引基本表!K$124</f>
        <v>0</v>
      </c>
      <c r="L56" s="355">
        <f>+取引基本表!L56/取引基本表!L$124</f>
        <v>0</v>
      </c>
      <c r="M56" s="355">
        <f>+取引基本表!M56/取引基本表!M$124</f>
        <v>0</v>
      </c>
      <c r="N56" s="356">
        <v>0</v>
      </c>
      <c r="O56" s="355">
        <f>+取引基本表!O56/取引基本表!O$124</f>
        <v>0</v>
      </c>
      <c r="P56" s="355">
        <f>+取引基本表!P56/取引基本表!P$124</f>
        <v>0</v>
      </c>
      <c r="Q56" s="355">
        <f>+取引基本表!Q56/取引基本表!Q$124</f>
        <v>0</v>
      </c>
      <c r="R56" s="355">
        <f>+取引基本表!R56/取引基本表!R$124</f>
        <v>0</v>
      </c>
      <c r="S56" s="355">
        <f>+取引基本表!S56/取引基本表!S$124</f>
        <v>0</v>
      </c>
      <c r="T56" s="355">
        <f>+取引基本表!T56/取引基本表!T$124</f>
        <v>0</v>
      </c>
      <c r="U56" s="355">
        <f>+取引基本表!U56/取引基本表!U$124</f>
        <v>0</v>
      </c>
      <c r="V56" s="355">
        <f>+取引基本表!V56/取引基本表!V$124</f>
        <v>0</v>
      </c>
      <c r="W56" s="355">
        <f>+取引基本表!W56/取引基本表!W$124</f>
        <v>0</v>
      </c>
      <c r="X56" s="355">
        <f>+取引基本表!X56/取引基本表!X$124</f>
        <v>0</v>
      </c>
      <c r="Y56" s="355">
        <f>+取引基本表!Y56/取引基本表!Y$124</f>
        <v>0</v>
      </c>
      <c r="Z56" s="355">
        <f>+取引基本表!Z56/取引基本表!Z$124</f>
        <v>0</v>
      </c>
      <c r="AA56" s="355">
        <f>+取引基本表!AA56/取引基本表!AA$124</f>
        <v>0</v>
      </c>
      <c r="AB56" s="355">
        <f>+取引基本表!AB56/取引基本表!AB$124</f>
        <v>0</v>
      </c>
      <c r="AC56" s="355">
        <f>+取引基本表!AC56/取引基本表!AC$124</f>
        <v>0</v>
      </c>
      <c r="AD56" s="355">
        <f>+取引基本表!AD56/取引基本表!AD$124</f>
        <v>0</v>
      </c>
      <c r="AE56" s="355">
        <f>+取引基本表!AE56/取引基本表!AE$124</f>
        <v>0</v>
      </c>
      <c r="AF56" s="355">
        <f>+取引基本表!AF56/取引基本表!AF$124</f>
        <v>0</v>
      </c>
      <c r="AG56" s="355">
        <f>+取引基本表!AG56/取引基本表!AG$124</f>
        <v>0</v>
      </c>
      <c r="AH56" s="355">
        <f>+取引基本表!AH56/取引基本表!AH$124</f>
        <v>0</v>
      </c>
      <c r="AI56" s="355">
        <f>+取引基本表!AI56/取引基本表!AI$124</f>
        <v>0</v>
      </c>
      <c r="AJ56" s="355">
        <f>+取引基本表!AJ56/取引基本表!AJ$124</f>
        <v>0</v>
      </c>
      <c r="AK56" s="355">
        <f>+取引基本表!AK56/取引基本表!AK$124</f>
        <v>0</v>
      </c>
      <c r="AL56" s="355">
        <f>+取引基本表!AL56/取引基本表!AL$124</f>
        <v>0</v>
      </c>
      <c r="AM56" s="355">
        <f>+取引基本表!AM56/取引基本表!AM$124</f>
        <v>0</v>
      </c>
      <c r="AN56" s="355">
        <f>+取引基本表!AN56/取引基本表!AN$124</f>
        <v>0</v>
      </c>
      <c r="AO56" s="355">
        <f>+取引基本表!AO56/取引基本表!AO$124</f>
        <v>0</v>
      </c>
      <c r="AP56" s="355">
        <f>+取引基本表!AP56/取引基本表!AP$124</f>
        <v>0</v>
      </c>
      <c r="AQ56" s="355">
        <f>+取引基本表!AQ56/取引基本表!AQ$124</f>
        <v>0</v>
      </c>
      <c r="AR56" s="355">
        <f>+取引基本表!AR56/取引基本表!AR$124</f>
        <v>0</v>
      </c>
      <c r="AS56" s="355">
        <f>+取引基本表!AS56/取引基本表!AS$124</f>
        <v>0</v>
      </c>
      <c r="AT56" s="355">
        <f>+取引基本表!AT56/取引基本表!AT$124</f>
        <v>0</v>
      </c>
      <c r="AU56" s="355">
        <f>+取引基本表!AU56/取引基本表!AU$124</f>
        <v>8.7896290591708381E-4</v>
      </c>
      <c r="AV56" s="355">
        <f>+取引基本表!AV56/取引基本表!AV$124</f>
        <v>7.942811353806721E-3</v>
      </c>
      <c r="AW56" s="355">
        <f>+取引基本表!AW56/取引基本表!AW$124</f>
        <v>1.7372339310055573E-3</v>
      </c>
      <c r="AX56" s="355">
        <f>+取引基本表!AX56/取引基本表!AX$124</f>
        <v>2.0586398322382997E-4</v>
      </c>
      <c r="AY56" s="355">
        <f>+取引基本表!AY56/取引基本表!AY$124</f>
        <v>0</v>
      </c>
      <c r="AZ56" s="355">
        <f>+取引基本表!AZ56/取引基本表!AZ$124</f>
        <v>3.2475233534022033E-3</v>
      </c>
      <c r="BA56" s="355">
        <f>+取引基本表!BA56/取引基本表!BA$124</f>
        <v>0</v>
      </c>
      <c r="BB56" s="355">
        <f>+取引基本表!BB56/取引基本表!BB$124</f>
        <v>4.0133464918464215E-2</v>
      </c>
      <c r="BC56" s="355">
        <f>+取引基本表!BC56/取引基本表!BC$124</f>
        <v>0</v>
      </c>
      <c r="BD56" s="355">
        <f>+取引基本表!BD56/取引基本表!BD$124</f>
        <v>1.0344767633916928E-3</v>
      </c>
      <c r="BE56" s="355">
        <f>+取引基本表!BE56/取引基本表!BE$124</f>
        <v>1.2391061914006029E-4</v>
      </c>
      <c r="BF56" s="355">
        <f>+取引基本表!BF56/取引基本表!BF$124</f>
        <v>1.8454765372391482E-5</v>
      </c>
      <c r="BG56" s="355">
        <f>+取引基本表!BG56/取引基本表!BG$124</f>
        <v>0</v>
      </c>
      <c r="BH56" s="355">
        <f>+取引基本表!BH56/取引基本表!BH$124</f>
        <v>2.2572766840906483E-6</v>
      </c>
      <c r="BI56" s="355">
        <f>+取引基本表!BI56/取引基本表!BI$124</f>
        <v>2.9785212668986148E-3</v>
      </c>
      <c r="BJ56" s="355">
        <f>+取引基本表!BJ56/取引基本表!BJ$124</f>
        <v>0</v>
      </c>
      <c r="BK56" s="355">
        <f>+取引基本表!BK56/取引基本表!BK$124</f>
        <v>1.2989288991062132E-4</v>
      </c>
      <c r="BL56" s="355">
        <f>+取引基本表!BL56/取引基本表!BL$124</f>
        <v>0</v>
      </c>
      <c r="BM56" s="355">
        <f>+取引基本表!BM56/取引基本表!BM$124</f>
        <v>0</v>
      </c>
      <c r="BN56" s="355">
        <f>+取引基本表!BN56/取引基本表!BN$124</f>
        <v>7.0612178569493997E-5</v>
      </c>
      <c r="BO56" s="355">
        <f>+取引基本表!BO56/取引基本表!BO$124</f>
        <v>2.0918978182626416E-4</v>
      </c>
      <c r="BP56" s="355">
        <f>+取引基本表!BP56/取引基本表!BP$124</f>
        <v>4.233045731617539E-5</v>
      </c>
      <c r="BQ56" s="355">
        <f>+取引基本表!BQ56/取引基本表!BQ$124</f>
        <v>3.5103308868418554E-4</v>
      </c>
      <c r="BR56" s="355">
        <f>+取引基本表!BR56/取引基本表!BR$124</f>
        <v>6.8721454888377796E-4</v>
      </c>
      <c r="BS56" s="355">
        <f>+取引基本表!BS56/取引基本表!BS$124</f>
        <v>0</v>
      </c>
      <c r="BT56" s="355">
        <f>+取引基本表!BT56/取引基本表!BT$124</f>
        <v>0</v>
      </c>
      <c r="BU56" s="355">
        <f>+取引基本表!BU56/取引基本表!BU$124</f>
        <v>0</v>
      </c>
      <c r="BV56" s="355">
        <f>+取引基本表!BV56/取引基本表!BV$124</f>
        <v>0</v>
      </c>
      <c r="BW56" s="355">
        <f>+取引基本表!BW56/取引基本表!BW$124</f>
        <v>0</v>
      </c>
      <c r="BX56" s="355">
        <f>+取引基本表!BX56/取引基本表!BX$124</f>
        <v>0</v>
      </c>
      <c r="BY56" s="355">
        <f>+取引基本表!BY56/取引基本表!BY$124</f>
        <v>0</v>
      </c>
      <c r="BZ56" s="355">
        <f>+取引基本表!BZ56/取引基本表!BZ$124</f>
        <v>0</v>
      </c>
      <c r="CA56" s="355">
        <f>+取引基本表!CA56/取引基本表!CA$124</f>
        <v>0</v>
      </c>
      <c r="CB56" s="355">
        <f>+取引基本表!CB56/取引基本表!CB$124</f>
        <v>0</v>
      </c>
      <c r="CC56" s="355">
        <f>+取引基本表!CC56/取引基本表!CC$124</f>
        <v>1.7641524227693274E-5</v>
      </c>
      <c r="CD56" s="355">
        <f>+取引基本表!CD56/取引基本表!CD$124</f>
        <v>0</v>
      </c>
      <c r="CE56" s="355">
        <f>+取引基本表!CE56/取引基本表!CE$124</f>
        <v>0</v>
      </c>
      <c r="CF56" s="355">
        <f>+取引基本表!CF56/取引基本表!CF$124</f>
        <v>0</v>
      </c>
      <c r="CG56" s="355">
        <f>+取引基本表!CG56/取引基本表!CG$124</f>
        <v>0</v>
      </c>
      <c r="CH56" s="355">
        <f>+取引基本表!CH56/取引基本表!CH$124</f>
        <v>0</v>
      </c>
      <c r="CI56" s="355">
        <f>+取引基本表!CI56/取引基本表!CI$124</f>
        <v>0</v>
      </c>
      <c r="CJ56" s="355">
        <f>+取引基本表!CJ56/取引基本表!CJ$124</f>
        <v>0</v>
      </c>
      <c r="CK56" s="355">
        <f>+取引基本表!CK56/取引基本表!CK$124</f>
        <v>0</v>
      </c>
      <c r="CL56" s="355">
        <f>+取引基本表!CL56/取引基本表!CL$124</f>
        <v>0</v>
      </c>
      <c r="CM56" s="355">
        <f>+取引基本表!CM56/取引基本表!CM$124</f>
        <v>8.4052595911891868E-6</v>
      </c>
      <c r="CN56" s="355">
        <f>+取引基本表!CN56/取引基本表!CN$124</f>
        <v>0</v>
      </c>
      <c r="CO56" s="355">
        <f>+取引基本表!CO56/取引基本表!CO$124</f>
        <v>0</v>
      </c>
      <c r="CP56" s="355">
        <f>+取引基本表!CP56/取引基本表!CP$124</f>
        <v>5.0989802039592079E-4</v>
      </c>
      <c r="CQ56" s="355">
        <f>+取引基本表!CQ56/取引基本表!CQ$124</f>
        <v>0</v>
      </c>
      <c r="CR56" s="355">
        <f>+取引基本表!CR56/取引基本表!CR$124</f>
        <v>0</v>
      </c>
      <c r="CS56" s="355">
        <f>+取引基本表!CS56/取引基本表!CS$124</f>
        <v>6.1203330433943774E-5</v>
      </c>
      <c r="CT56" s="355">
        <f>+取引基本表!CT56/取引基本表!CT$124</f>
        <v>0</v>
      </c>
      <c r="CU56" s="355">
        <f>+取引基本表!CU56/取引基本表!CU$124</f>
        <v>0</v>
      </c>
      <c r="CV56" s="355">
        <f>+取引基本表!CV56/取引基本表!CV$124</f>
        <v>0</v>
      </c>
      <c r="CW56" s="355">
        <f>+取引基本表!CW56/取引基本表!CW$124</f>
        <v>0</v>
      </c>
      <c r="CX56" s="355">
        <f>+取引基本表!CX56/取引基本表!CX$124</f>
        <v>0</v>
      </c>
      <c r="CY56" s="355">
        <f>+取引基本表!CY56/取引基本表!CY$124</f>
        <v>0</v>
      </c>
      <c r="CZ56" s="355">
        <f>+取引基本表!CZ56/取引基本表!CZ$124</f>
        <v>3.1870353455285263E-3</v>
      </c>
      <c r="DA56" s="355">
        <f>+取引基本表!DA56/取引基本表!DA$124</f>
        <v>5.383708670083679E-5</v>
      </c>
      <c r="DB56" s="355">
        <f>+取引基本表!DB56/取引基本表!DB$124</f>
        <v>0</v>
      </c>
      <c r="DC56" s="355">
        <f>+取引基本表!DC56/取引基本表!DC$124</f>
        <v>0</v>
      </c>
      <c r="DD56" s="355">
        <f>+取引基本表!DD56/取引基本表!DD$124</f>
        <v>0</v>
      </c>
      <c r="DE56" s="355">
        <f>+取引基本表!DE56/取引基本表!DE$124</f>
        <v>0</v>
      </c>
      <c r="DF56" s="355">
        <f>+取引基本表!DF56/取引基本表!DF$124</f>
        <v>0</v>
      </c>
      <c r="DG56" s="355">
        <f>+取引基本表!DG56/取引基本表!DG$124</f>
        <v>0</v>
      </c>
      <c r="DH56" s="357">
        <f>+取引基本表!DH56/取引基本表!DH$124</f>
        <v>0</v>
      </c>
    </row>
    <row r="57" spans="1:112">
      <c r="A57" s="224">
        <v>52</v>
      </c>
      <c r="B57" s="263" t="s">
        <v>519</v>
      </c>
      <c r="C57" s="264" t="s">
        <v>520</v>
      </c>
      <c r="D57" s="354">
        <f>+取引基本表!D57/取引基本表!D$124</f>
        <v>4.9372076948626108E-5</v>
      </c>
      <c r="E57" s="355">
        <f>+取引基本表!E57/取引基本表!E$124</f>
        <v>6.0992345460644691E-5</v>
      </c>
      <c r="F57" s="355">
        <f>+取引基本表!F57/取引基本表!F$124</f>
        <v>0</v>
      </c>
      <c r="G57" s="355">
        <f>+取引基本表!G57/取引基本表!G$124</f>
        <v>0</v>
      </c>
      <c r="H57" s="355">
        <f>+取引基本表!H57/取引基本表!H$124</f>
        <v>6.1029879211697391E-4</v>
      </c>
      <c r="I57" s="356">
        <v>0</v>
      </c>
      <c r="J57" s="355">
        <f>+取引基本表!J57/取引基本表!J$124</f>
        <v>2.5706940874035988E-4</v>
      </c>
      <c r="K57" s="355">
        <f>+取引基本表!K57/取引基本表!K$124</f>
        <v>0</v>
      </c>
      <c r="L57" s="355">
        <f>+取引基本表!L57/取引基本表!L$124</f>
        <v>0</v>
      </c>
      <c r="M57" s="355">
        <f>+取引基本表!M57/取引基本表!M$124</f>
        <v>0</v>
      </c>
      <c r="N57" s="356">
        <v>0</v>
      </c>
      <c r="O57" s="355">
        <f>+取引基本表!O57/取引基本表!O$124</f>
        <v>0</v>
      </c>
      <c r="P57" s="355">
        <f>+取引基本表!P57/取引基本表!P$124</f>
        <v>0</v>
      </c>
      <c r="Q57" s="355">
        <f>+取引基本表!Q57/取引基本表!Q$124</f>
        <v>0</v>
      </c>
      <c r="R57" s="355">
        <f>+取引基本表!R57/取引基本表!R$124</f>
        <v>7.7349299021977616E-4</v>
      </c>
      <c r="S57" s="355">
        <f>+取引基本表!S57/取引基本表!S$124</f>
        <v>0</v>
      </c>
      <c r="T57" s="355">
        <f>+取引基本表!T57/取引基本表!T$124</f>
        <v>0</v>
      </c>
      <c r="U57" s="355">
        <f>+取引基本表!U57/取引基本表!U$124</f>
        <v>1.9574259848299486E-5</v>
      </c>
      <c r="V57" s="355">
        <f>+取引基本表!V57/取引基本表!V$124</f>
        <v>0</v>
      </c>
      <c r="W57" s="355">
        <f>+取引基本表!W57/取引基本表!W$124</f>
        <v>0</v>
      </c>
      <c r="X57" s="355">
        <f>+取引基本表!X57/取引基本表!X$124</f>
        <v>0</v>
      </c>
      <c r="Y57" s="355">
        <f>+取引基本表!Y57/取引基本表!Y$124</f>
        <v>0</v>
      </c>
      <c r="Z57" s="355">
        <f>+取引基本表!Z57/取引基本表!Z$124</f>
        <v>0</v>
      </c>
      <c r="AA57" s="355">
        <f>+取引基本表!AA57/取引基本表!AA$124</f>
        <v>0</v>
      </c>
      <c r="AB57" s="355">
        <f>+取引基本表!AB57/取引基本表!AB$124</f>
        <v>4.807253183603421E-6</v>
      </c>
      <c r="AC57" s="355">
        <f>+取引基本表!AC57/取引基本表!AC$124</f>
        <v>0</v>
      </c>
      <c r="AD57" s="355">
        <f>+取引基本表!AD57/取引基本表!AD$124</f>
        <v>0</v>
      </c>
      <c r="AE57" s="355">
        <f>+取引基本表!AE57/取引基本表!AE$124</f>
        <v>0</v>
      </c>
      <c r="AF57" s="355">
        <f>+取引基本表!AF57/取引基本表!AF$124</f>
        <v>2.0899092909704077E-5</v>
      </c>
      <c r="AG57" s="355">
        <f>+取引基本表!AG57/取引基本表!AG$124</f>
        <v>0</v>
      </c>
      <c r="AH57" s="355">
        <f>+取引基本表!AH57/取引基本表!AH$124</f>
        <v>0</v>
      </c>
      <c r="AI57" s="355">
        <f>+取引基本表!AI57/取引基本表!AI$124</f>
        <v>0</v>
      </c>
      <c r="AJ57" s="355">
        <f>+取引基本表!AJ57/取引基本表!AJ$124</f>
        <v>0</v>
      </c>
      <c r="AK57" s="355">
        <f>+取引基本表!AK57/取引基本表!AK$124</f>
        <v>0</v>
      </c>
      <c r="AL57" s="355">
        <f>+取引基本表!AL57/取引基本表!AL$124</f>
        <v>9.3004131341413269E-5</v>
      </c>
      <c r="AM57" s="355">
        <f>+取引基本表!AM57/取引基本表!AM$124</f>
        <v>0</v>
      </c>
      <c r="AN57" s="355">
        <f>+取引基本表!AN57/取引基本表!AN$124</f>
        <v>0</v>
      </c>
      <c r="AO57" s="355">
        <f>+取引基本表!AO57/取引基本表!AO$124</f>
        <v>0</v>
      </c>
      <c r="AP57" s="355">
        <f>+取引基本表!AP57/取引基本表!AP$124</f>
        <v>0</v>
      </c>
      <c r="AQ57" s="355">
        <f>+取引基本表!AQ57/取引基本表!AQ$124</f>
        <v>0</v>
      </c>
      <c r="AR57" s="355">
        <f>+取引基本表!AR57/取引基本表!AR$124</f>
        <v>0</v>
      </c>
      <c r="AS57" s="355">
        <f>+取引基本表!AS57/取引基本表!AS$124</f>
        <v>4.1115885122216969E-6</v>
      </c>
      <c r="AT57" s="355">
        <f>+取引基本表!AT57/取引基本表!AT$124</f>
        <v>4.7657709696793612E-4</v>
      </c>
      <c r="AU57" s="355">
        <f>+取引基本表!AU57/取引基本表!AU$124</f>
        <v>1.227056860480041E-3</v>
      </c>
      <c r="AV57" s="355">
        <f>+取引基本表!AV57/取引基本表!AV$124</f>
        <v>6.7289681827488674E-4</v>
      </c>
      <c r="AW57" s="355">
        <f>+取引基本表!AW57/取引基本表!AW$124</f>
        <v>5.6437034706930903E-3</v>
      </c>
      <c r="AX57" s="355">
        <f>+取引基本表!AX57/取引基本表!AX$124</f>
        <v>2.0111864394951797E-2</v>
      </c>
      <c r="AY57" s="355">
        <f>+取引基本表!AY57/取引基本表!AY$124</f>
        <v>9.9108572685347469E-3</v>
      </c>
      <c r="AZ57" s="355">
        <f>+取引基本表!AZ57/取引基本表!AZ$124</f>
        <v>7.8652139025288791E-3</v>
      </c>
      <c r="BA57" s="355">
        <f>+取引基本表!BA57/取引基本表!BA$124</f>
        <v>1.0733317289510777E-2</v>
      </c>
      <c r="BB57" s="355">
        <f>+取引基本表!BB57/取引基本表!BB$124</f>
        <v>3.007660134404812E-3</v>
      </c>
      <c r="BC57" s="355">
        <f>+取引基本表!BC57/取引基本表!BC$124</f>
        <v>0.1060283613224046</v>
      </c>
      <c r="BD57" s="355">
        <f>+取引基本表!BD57/取引基本表!BD$124</f>
        <v>1.2205087191612915E-2</v>
      </c>
      <c r="BE57" s="355">
        <f>+取引基本表!BE57/取引基本表!BE$124</f>
        <v>1.748516514531962E-3</v>
      </c>
      <c r="BF57" s="355">
        <f>+取引基本表!BF57/取引基本表!BF$124</f>
        <v>1.6388212161309871E-2</v>
      </c>
      <c r="BG57" s="355">
        <f>+取引基本表!BG57/取引基本表!BG$124</f>
        <v>8.7059925147421665E-3</v>
      </c>
      <c r="BH57" s="355">
        <f>+取引基本表!BH57/取引基本表!BH$124</f>
        <v>3.1581181874331577E-3</v>
      </c>
      <c r="BI57" s="355">
        <f>+取引基本表!BI57/取引基本表!BI$124</f>
        <v>1.9899603291779538E-3</v>
      </c>
      <c r="BJ57" s="355">
        <f>+取引基本表!BJ57/取引基本表!BJ$124</f>
        <v>1.3924934161170669E-5</v>
      </c>
      <c r="BK57" s="355">
        <f>+取引基本表!BK57/取引基本表!BK$124</f>
        <v>1.0911002752492191E-2</v>
      </c>
      <c r="BL57" s="355">
        <f>+取引基本表!BL57/取引基本表!BL$124</f>
        <v>1.8635903873861276E-3</v>
      </c>
      <c r="BM57" s="355">
        <f>+取引基本表!BM57/取引基本表!BM$124</f>
        <v>0</v>
      </c>
      <c r="BN57" s="355">
        <f>+取引基本表!BN57/取引基本表!BN$124</f>
        <v>3.7201977914832038E-3</v>
      </c>
      <c r="BO57" s="355">
        <f>+取引基本表!BO57/取引基本表!BO$124</f>
        <v>5.7545867661314273E-3</v>
      </c>
      <c r="BP57" s="355">
        <f>+取引基本表!BP57/取引基本表!BP$124</f>
        <v>3.7103566064960688E-3</v>
      </c>
      <c r="BQ57" s="355">
        <f>+取引基本表!BQ57/取引基本表!BQ$124</f>
        <v>1.2175930322475615E-3</v>
      </c>
      <c r="BR57" s="355">
        <f>+取引基本表!BR57/取引基本表!BR$124</f>
        <v>1.793278841065333E-3</v>
      </c>
      <c r="BS57" s="355">
        <f>+取引基本表!BS57/取引基本表!BS$124</f>
        <v>3.2420228406993175E-6</v>
      </c>
      <c r="BT57" s="355">
        <f>+取引基本表!BT57/取引基本表!BT$124</f>
        <v>0</v>
      </c>
      <c r="BU57" s="355">
        <f>+取引基本表!BU57/取引基本表!BU$124</f>
        <v>2.2177185476331826E-4</v>
      </c>
      <c r="BV57" s="355">
        <f>+取引基本表!BV57/取引基本表!BV$124</f>
        <v>0</v>
      </c>
      <c r="BW57" s="355">
        <f>+取引基本表!BW57/取引基本表!BW$124</f>
        <v>2.5393770046428085E-4</v>
      </c>
      <c r="BX57" s="355">
        <f>+取引基本表!BX57/取引基本表!BX$124</f>
        <v>1.7587488963850676E-4</v>
      </c>
      <c r="BY57" s="355">
        <f>+取引基本表!BY57/取引基本表!BY$124</f>
        <v>2.266891315596042E-6</v>
      </c>
      <c r="BZ57" s="355">
        <f>+取引基本表!BZ57/取引基本表!BZ$124</f>
        <v>5.021718934391242E-5</v>
      </c>
      <c r="CA57" s="355">
        <f>+取引基本表!CA57/取引基本表!CA$124</f>
        <v>1.6727622921144792E-5</v>
      </c>
      <c r="CB57" s="355">
        <f>+取引基本表!CB57/取引基本表!CB$124</f>
        <v>0</v>
      </c>
      <c r="CC57" s="355">
        <f>+取引基本表!CC57/取引基本表!CC$124</f>
        <v>3.3714912968480475E-4</v>
      </c>
      <c r="CD57" s="355">
        <f>+取引基本表!CD57/取引基本表!CD$124</f>
        <v>2.9907660099442971E-5</v>
      </c>
      <c r="CE57" s="355">
        <f>+取引基本表!CE57/取引基本表!CE$124</f>
        <v>1.4026124895216596E-4</v>
      </c>
      <c r="CF57" s="355">
        <f>+取引基本表!CF57/取引基本表!CF$124</f>
        <v>7.622394595321053E-5</v>
      </c>
      <c r="CG57" s="355">
        <f>+取引基本表!CG57/取引基本表!CG$124</f>
        <v>4.4140041638772611E-5</v>
      </c>
      <c r="CH57" s="355">
        <f>+取引基本表!CH57/取引基本表!CH$124</f>
        <v>2.8087126265676128E-5</v>
      </c>
      <c r="CI57" s="355">
        <f>+取引基本表!CI57/取引基本表!CI$124</f>
        <v>4.3651148336995181E-4</v>
      </c>
      <c r="CJ57" s="355">
        <f>+取引基本表!CJ57/取引基本表!CJ$124</f>
        <v>0</v>
      </c>
      <c r="CK57" s="355">
        <f>+取引基本表!CK57/取引基本表!CK$124</f>
        <v>0</v>
      </c>
      <c r="CL57" s="355">
        <f>+取引基本表!CL57/取引基本表!CL$124</f>
        <v>5.8779523351501549E-4</v>
      </c>
      <c r="CM57" s="355">
        <f>+取引基本表!CM57/取引基本表!CM$124</f>
        <v>2.8367751120263505E-5</v>
      </c>
      <c r="CN57" s="355">
        <f>+取引基本表!CN57/取引基本表!CN$124</f>
        <v>0</v>
      </c>
      <c r="CO57" s="355">
        <f>+取引基本表!CO57/取引基本表!CO$124</f>
        <v>5.4653143191235164E-4</v>
      </c>
      <c r="CP57" s="355">
        <f>+取引基本表!CP57/取引基本表!CP$124</f>
        <v>2.7140913280758482E-4</v>
      </c>
      <c r="CQ57" s="355">
        <f>+取引基本表!CQ57/取引基本表!CQ$124</f>
        <v>5.540601295736979E-4</v>
      </c>
      <c r="CR57" s="355">
        <f>+取引基本表!CR57/取引基本表!CR$124</f>
        <v>5.7287117980572925E-5</v>
      </c>
      <c r="CS57" s="355">
        <f>+取引基本表!CS57/取引基本表!CS$124</f>
        <v>3.6478806218906887E-5</v>
      </c>
      <c r="CT57" s="355">
        <f>+取引基本表!CT57/取引基本表!CT$124</f>
        <v>1.7694069537693284E-4</v>
      </c>
      <c r="CU57" s="355">
        <f>+取引基本表!CU57/取引基本表!CU$124</f>
        <v>4.1295608418522735E-6</v>
      </c>
      <c r="CV57" s="355">
        <f>+取引基本表!CV57/取引基本表!CV$124</f>
        <v>6.4107632441026322E-6</v>
      </c>
      <c r="CW57" s="355">
        <f>+取引基本表!CW57/取引基本表!CW$124</f>
        <v>0</v>
      </c>
      <c r="CX57" s="355">
        <f>+取引基本表!CX57/取引基本表!CX$124</f>
        <v>3.101231964397857E-5</v>
      </c>
      <c r="CY57" s="355">
        <f>+取引基本表!CY57/取引基本表!CY$124</f>
        <v>0</v>
      </c>
      <c r="CZ57" s="355">
        <f>+取引基本表!CZ57/取引基本表!CZ$124</f>
        <v>6.514057602280853E-3</v>
      </c>
      <c r="DA57" s="355">
        <f>+取引基本表!DA57/取引基本表!DA$124</f>
        <v>8.5305243011889282E-5</v>
      </c>
      <c r="DB57" s="355">
        <f>+取引基本表!DB57/取引基本表!DB$124</f>
        <v>9.8116169544740979E-5</v>
      </c>
      <c r="DC57" s="355">
        <f>+取引基本表!DC57/取引基本表!DC$124</f>
        <v>4.2145049952974995E-5</v>
      </c>
      <c r="DD57" s="355">
        <f>+取引基本表!DD57/取引基本表!DD$124</f>
        <v>1.7799928800284798E-5</v>
      </c>
      <c r="DE57" s="355">
        <f>+取引基本表!DE57/取引基本表!DE$124</f>
        <v>4.6100653092585479E-4</v>
      </c>
      <c r="DF57" s="355">
        <f>+取引基本表!DF57/取引基本表!DF$124</f>
        <v>9.5944816581284201E-5</v>
      </c>
      <c r="DG57" s="355">
        <f>+取引基本表!DG57/取引基本表!DG$124</f>
        <v>0</v>
      </c>
      <c r="DH57" s="357">
        <f>+取引基本表!DH57/取引基本表!DH$124</f>
        <v>1.0861944324361634E-3</v>
      </c>
    </row>
    <row r="58" spans="1:112">
      <c r="A58" s="224">
        <v>53</v>
      </c>
      <c r="B58" s="263" t="s">
        <v>521</v>
      </c>
      <c r="C58" s="264" t="s">
        <v>522</v>
      </c>
      <c r="D58" s="354">
        <f>+取引基本表!D58/取引基本表!D$124</f>
        <v>0</v>
      </c>
      <c r="E58" s="355">
        <f>+取引基本表!E58/取引基本表!E$124</f>
        <v>0</v>
      </c>
      <c r="F58" s="355">
        <f>+取引基本表!F58/取引基本表!F$124</f>
        <v>5.0695799852982182E-5</v>
      </c>
      <c r="G58" s="355">
        <f>+取引基本表!G58/取引基本表!G$124</f>
        <v>0</v>
      </c>
      <c r="H58" s="355">
        <f>+取引基本表!H58/取引基本表!H$124</f>
        <v>7.6287349014621738E-5</v>
      </c>
      <c r="I58" s="356">
        <v>0</v>
      </c>
      <c r="J58" s="355">
        <f>+取引基本表!J58/取引基本表!J$124</f>
        <v>0</v>
      </c>
      <c r="K58" s="355">
        <f>+取引基本表!K58/取引基本表!K$124</f>
        <v>1.5376373648339875E-5</v>
      </c>
      <c r="L58" s="355">
        <f>+取引基本表!L58/取引基本表!L$124</f>
        <v>4.6314843675823882E-5</v>
      </c>
      <c r="M58" s="355">
        <f>+取引基本表!M58/取引基本表!M$124</f>
        <v>0</v>
      </c>
      <c r="N58" s="356">
        <v>0</v>
      </c>
      <c r="O58" s="355">
        <f>+取引基本表!O58/取引基本表!O$124</f>
        <v>6.137303759712283E-6</v>
      </c>
      <c r="P58" s="355">
        <f>+取引基本表!P58/取引基本表!P$124</f>
        <v>0</v>
      </c>
      <c r="Q58" s="355">
        <f>+取引基本表!Q58/取引基本表!Q$124</f>
        <v>7.3631738224444265E-6</v>
      </c>
      <c r="R58" s="355">
        <f>+取引基本表!R58/取引基本表!R$124</f>
        <v>7.437432598267078E-6</v>
      </c>
      <c r="S58" s="355">
        <f>+取引基本表!S58/取引基本表!S$124</f>
        <v>0</v>
      </c>
      <c r="T58" s="355">
        <f>+取引基本表!T58/取引基本表!T$124</f>
        <v>0</v>
      </c>
      <c r="U58" s="355">
        <f>+取引基本表!U58/取引基本表!U$124</f>
        <v>0</v>
      </c>
      <c r="V58" s="355">
        <f>+取引基本表!V58/取引基本表!V$124</f>
        <v>0</v>
      </c>
      <c r="W58" s="355">
        <f>+取引基本表!W58/取引基本表!W$124</f>
        <v>0</v>
      </c>
      <c r="X58" s="355">
        <f>+取引基本表!X58/取引基本表!X$124</f>
        <v>0</v>
      </c>
      <c r="Y58" s="355">
        <f>+取引基本表!Y58/取引基本表!Y$124</f>
        <v>4.8824310600734315E-6</v>
      </c>
      <c r="Z58" s="355">
        <f>+取引基本表!Z58/取引基本表!Z$124</f>
        <v>0</v>
      </c>
      <c r="AA58" s="355">
        <f>+取引基本表!AA58/取引基本表!AA$124</f>
        <v>0</v>
      </c>
      <c r="AB58" s="355">
        <f>+取引基本表!AB58/取引基本表!AB$124</f>
        <v>1.153740764064821E-4</v>
      </c>
      <c r="AC58" s="355">
        <f>+取引基本表!AC58/取引基本表!AC$124</f>
        <v>2.6873485007282716E-6</v>
      </c>
      <c r="AD58" s="355">
        <f>+取引基本表!AD58/取引基本表!AD$124</f>
        <v>2.2456821147139337E-6</v>
      </c>
      <c r="AE58" s="355">
        <f>+取引基本表!AE58/取引基本表!AE$124</f>
        <v>0</v>
      </c>
      <c r="AF58" s="355">
        <f>+取引基本表!AF58/取引基本表!AF$124</f>
        <v>1.3932728606469384E-6</v>
      </c>
      <c r="AG58" s="355">
        <f>+取引基本表!AG58/取引基本表!AG$124</f>
        <v>3.2740726189306877E-5</v>
      </c>
      <c r="AH58" s="355">
        <f>+取引基本表!AH58/取引基本表!AH$124</f>
        <v>7.224911494834188E-5</v>
      </c>
      <c r="AI58" s="355">
        <f>+取引基本表!AI58/取引基本表!AI$124</f>
        <v>8.8192754083324513E-6</v>
      </c>
      <c r="AJ58" s="355">
        <f>+取引基本表!AJ58/取引基本表!AJ$124</f>
        <v>0</v>
      </c>
      <c r="AK58" s="355">
        <f>+取引基本表!AK58/取引基本表!AK$124</f>
        <v>5.2271456125953297E-6</v>
      </c>
      <c r="AL58" s="355">
        <f>+取引基本表!AL58/取引基本表!AL$124</f>
        <v>2.9369725686762085E-5</v>
      </c>
      <c r="AM58" s="355">
        <f>+取引基本表!AM58/取引基本表!AM$124</f>
        <v>0</v>
      </c>
      <c r="AN58" s="355">
        <f>+取引基本表!AN58/取引基本表!AN$124</f>
        <v>0</v>
      </c>
      <c r="AO58" s="355">
        <f>+取引基本表!AO58/取引基本表!AO$124</f>
        <v>0</v>
      </c>
      <c r="AP58" s="355">
        <f>+取引基本表!AP58/取引基本表!AP$124</f>
        <v>2.3374425573491533E-6</v>
      </c>
      <c r="AQ58" s="355">
        <f>+取引基本表!AQ58/取引基本表!AQ$124</f>
        <v>0</v>
      </c>
      <c r="AR58" s="355">
        <f>+取引基本表!AR58/取引基本表!AR$124</f>
        <v>0</v>
      </c>
      <c r="AS58" s="355">
        <f>+取引基本表!AS58/取引基本表!AS$124</f>
        <v>1.274592438788726E-4</v>
      </c>
      <c r="AT58" s="355">
        <f>+取引基本表!AT58/取引基本表!AT$124</f>
        <v>1.7225678203660341E-5</v>
      </c>
      <c r="AU58" s="355">
        <f>+取引基本表!AU58/取引基本表!AU$124</f>
        <v>1.5956873315363881E-3</v>
      </c>
      <c r="AV58" s="355">
        <f>+取引基本表!AV58/取引基本表!AV$124</f>
        <v>1.9413401819500865E-4</v>
      </c>
      <c r="AW58" s="355">
        <f>+取引基本表!AW58/取引基本表!AW$124</f>
        <v>3.1037013735975676E-5</v>
      </c>
      <c r="AX58" s="355">
        <f>+取引基本表!AX58/取引基本表!AX$124</f>
        <v>1.011873815845944E-4</v>
      </c>
      <c r="AY58" s="355">
        <f>+取引基本表!AY58/取引基本表!AY$124</f>
        <v>3.4364969724461671E-5</v>
      </c>
      <c r="AZ58" s="355">
        <f>+取引基本表!AZ58/取引基本表!AZ$124</f>
        <v>4.9835731336203199E-5</v>
      </c>
      <c r="BA58" s="355">
        <f>+取引基本表!BA58/取引基本表!BA$124</f>
        <v>0</v>
      </c>
      <c r="BB58" s="355">
        <f>+取引基本表!BB58/取引基本表!BB$124</f>
        <v>6.2659586133433589E-5</v>
      </c>
      <c r="BC58" s="355">
        <f>+取引基本表!BC58/取引基本表!BC$124</f>
        <v>1.0535409511367707E-5</v>
      </c>
      <c r="BD58" s="355">
        <f>+取引基本表!BD58/取引基本表!BD$124</f>
        <v>1.4469635064415738E-2</v>
      </c>
      <c r="BE58" s="355">
        <f>+取引基本表!BE58/取引基本表!BE$124</f>
        <v>2.7535693142235625E-5</v>
      </c>
      <c r="BF58" s="355">
        <f>+取引基本表!BF58/取引基本表!BF$124</f>
        <v>1.7829015647548227E-2</v>
      </c>
      <c r="BG58" s="355">
        <f>+取引基本表!BG58/取引基本表!BG$124</f>
        <v>7.95344548773377E-3</v>
      </c>
      <c r="BH58" s="355">
        <f>+取引基本表!BH58/取引基本表!BH$124</f>
        <v>1.5142564422441431E-5</v>
      </c>
      <c r="BI58" s="355">
        <f>+取引基本表!BI58/取引基本表!BI$124</f>
        <v>4.7245509750805615E-3</v>
      </c>
      <c r="BJ58" s="355">
        <f>+取引基本表!BJ58/取引基本表!BJ$124</f>
        <v>2.9590485092487673E-5</v>
      </c>
      <c r="BK58" s="355">
        <f>+取引基本表!BK58/取引基本表!BK$124</f>
        <v>8.515200560807398E-4</v>
      </c>
      <c r="BL58" s="355">
        <f>+取引基本表!BL58/取引基本表!BL$124</f>
        <v>6.5046784900039359E-5</v>
      </c>
      <c r="BM58" s="355">
        <f>+取引基本表!BM58/取引基本表!BM$124</f>
        <v>7.6812500685825898E-5</v>
      </c>
      <c r="BN58" s="355">
        <f>+取引基本表!BN58/取引基本表!BN$124</f>
        <v>8.7733213647302806E-4</v>
      </c>
      <c r="BO58" s="355">
        <f>+取引基本表!BO58/取引基本表!BO$124</f>
        <v>1.9798318637128574E-3</v>
      </c>
      <c r="BP58" s="355">
        <f>+取引基本表!BP58/取引基本表!BP$124</f>
        <v>5.0980594246002528E-4</v>
      </c>
      <c r="BQ58" s="355">
        <f>+取引基本表!BQ58/取引基本表!BQ$124</f>
        <v>2.4877562371966194E-3</v>
      </c>
      <c r="BR58" s="355">
        <f>+取引基本表!BR58/取引基本表!BR$124</f>
        <v>2.982109848988365E-3</v>
      </c>
      <c r="BS58" s="355">
        <f>+取引基本表!BS58/取引基本表!BS$124</f>
        <v>1.4913305067216859E-5</v>
      </c>
      <c r="BT58" s="355">
        <f>+取引基本表!BT58/取引基本表!BT$124</f>
        <v>9.6598291176229096E-6</v>
      </c>
      <c r="BU58" s="355">
        <f>+取引基本表!BU58/取引基本表!BU$124</f>
        <v>1.0235624065999304E-5</v>
      </c>
      <c r="BV58" s="355">
        <f>+取引基本表!BV58/取引基本表!BV$124</f>
        <v>1.8578439720704124E-5</v>
      </c>
      <c r="BW58" s="355">
        <f>+取引基本表!BW58/取引基本表!BW$124</f>
        <v>3.6033874599818313E-4</v>
      </c>
      <c r="BX58" s="355">
        <f>+取引基本表!BX58/取引基本表!BX$124</f>
        <v>2.5482317343179198E-4</v>
      </c>
      <c r="BY58" s="355">
        <f>+取引基本表!BY58/取引基本表!BY$124</f>
        <v>1.3828037025135858E-4</v>
      </c>
      <c r="BZ58" s="355">
        <f>+取引基本表!BZ58/取引基本表!BZ$124</f>
        <v>2.5706418354621836E-4</v>
      </c>
      <c r="CA58" s="355">
        <f>+取引基本表!CA58/取引基本表!CA$124</f>
        <v>1.0275539794417515E-4</v>
      </c>
      <c r="CB58" s="355">
        <f>+取引基本表!CB58/取引基本表!CB$124</f>
        <v>0</v>
      </c>
      <c r="CC58" s="355">
        <f>+取引基本表!CC58/取引基本表!CC$124</f>
        <v>1.0388897600752706E-4</v>
      </c>
      <c r="CD58" s="355">
        <f>+取引基本表!CD58/取引基本表!CD$124</f>
        <v>2.2857997361717128E-4</v>
      </c>
      <c r="CE58" s="355">
        <f>+取引基本表!CE58/取引基本表!CE$124</f>
        <v>0</v>
      </c>
      <c r="CF58" s="355">
        <f>+取引基本表!CF58/取引基本表!CF$124</f>
        <v>8.023573258232688E-5</v>
      </c>
      <c r="CG58" s="355">
        <f>+取引基本表!CG58/取引基本表!CG$124</f>
        <v>3.6783368032310509E-5</v>
      </c>
      <c r="CH58" s="355">
        <f>+取引基本表!CH58/取引基本表!CH$124</f>
        <v>2.8087126265676128E-5</v>
      </c>
      <c r="CI58" s="355">
        <f>+取引基本表!CI58/取引基本表!CI$124</f>
        <v>5.1965652782137116E-5</v>
      </c>
      <c r="CJ58" s="355">
        <f>+取引基本表!CJ58/取引基本表!CJ$124</f>
        <v>0</v>
      </c>
      <c r="CK58" s="355">
        <f>+取引基本表!CK58/取引基本表!CK$124</f>
        <v>5.3659122909440572E-6</v>
      </c>
      <c r="CL58" s="355">
        <f>+取引基本表!CL58/取引基本表!CL$124</f>
        <v>1.7002341465310365E-4</v>
      </c>
      <c r="CM58" s="355">
        <f>+取引基本表!CM58/取引基本表!CM$124</f>
        <v>3.960978582347904E-4</v>
      </c>
      <c r="CN58" s="355">
        <f>+取引基本表!CN58/取引基本表!CN$124</f>
        <v>2.2364110076149796E-5</v>
      </c>
      <c r="CO58" s="355">
        <f>+取引基本表!CO58/取引基本表!CO$124</f>
        <v>3.2622418804070601E-4</v>
      </c>
      <c r="CP58" s="355">
        <f>+取引基本表!CP58/取引基本表!CP$124</f>
        <v>9.3859276925102781E-4</v>
      </c>
      <c r="CQ58" s="355">
        <f>+取引基本表!CQ58/取引基本表!CQ$124</f>
        <v>3.1701749936596499E-5</v>
      </c>
      <c r="CR58" s="355">
        <f>+取引基本表!CR58/取引基本表!CR$124</f>
        <v>3.0609293430796319E-4</v>
      </c>
      <c r="CS58" s="355">
        <f>+取引基本表!CS58/取引基本表!CS$124</f>
        <v>2.7561764698729647E-5</v>
      </c>
      <c r="CT58" s="355">
        <f>+取引基本表!CT58/取引基本表!CT$124</f>
        <v>0</v>
      </c>
      <c r="CU58" s="355">
        <f>+取引基本表!CU58/取引基本表!CU$124</f>
        <v>3.097170631389205E-5</v>
      </c>
      <c r="CV58" s="355">
        <f>+取引基本表!CV58/取引基本表!CV$124</f>
        <v>4.2738421627350881E-6</v>
      </c>
      <c r="CW58" s="355">
        <f>+取引基本表!CW58/取引基本表!CW$124</f>
        <v>7.7113264927441237E-5</v>
      </c>
      <c r="CX58" s="355">
        <f>+取引基本表!CX58/取引基本表!CX$124</f>
        <v>1.1435792868717098E-4</v>
      </c>
      <c r="CY58" s="355">
        <f>+取引基本表!CY58/取引基本表!CY$124</f>
        <v>3.1537900270744854E-4</v>
      </c>
      <c r="CZ58" s="355">
        <f>+取引基本表!CZ58/取引基本表!CZ$124</f>
        <v>1.5083589684364513E-3</v>
      </c>
      <c r="DA58" s="355">
        <f>+取引基本表!DA58/取引基本表!DA$124</f>
        <v>5.3344211963434764E-4</v>
      </c>
      <c r="DB58" s="355">
        <f>+取引基本表!DB58/取引基本表!DB$124</f>
        <v>1.2264521193092622E-5</v>
      </c>
      <c r="DC58" s="355">
        <f>+取引基本表!DC58/取引基本表!DC$124</f>
        <v>1.700589734944605E-4</v>
      </c>
      <c r="DD58" s="355">
        <f>+取引基本表!DD58/取引基本表!DD$124</f>
        <v>1.5574937700249198E-5</v>
      </c>
      <c r="DE58" s="355">
        <f>+取引基本表!DE58/取引基本表!DE$124</f>
        <v>3.3897539038665794E-4</v>
      </c>
      <c r="DF58" s="355">
        <f>+取引基本表!DF58/取引基本表!DF$124</f>
        <v>3.5348090319420496E-5</v>
      </c>
      <c r="DG58" s="355">
        <f>+取引基本表!DG58/取引基本表!DG$124</f>
        <v>0</v>
      </c>
      <c r="DH58" s="357">
        <f>+取引基本表!DH58/取引基本表!DH$124</f>
        <v>0</v>
      </c>
    </row>
    <row r="59" spans="1:112">
      <c r="A59" s="224">
        <v>54</v>
      </c>
      <c r="B59" s="263" t="s">
        <v>523</v>
      </c>
      <c r="C59" s="264" t="s">
        <v>524</v>
      </c>
      <c r="D59" s="354">
        <f>+取引基本表!D59/取引基本表!D$124</f>
        <v>0</v>
      </c>
      <c r="E59" s="355">
        <f>+取引基本表!E59/取引基本表!E$124</f>
        <v>0</v>
      </c>
      <c r="F59" s="355">
        <f>+取引基本表!F59/取引基本表!F$124</f>
        <v>0</v>
      </c>
      <c r="G59" s="355">
        <f>+取引基本表!G59/取引基本表!G$124</f>
        <v>0</v>
      </c>
      <c r="H59" s="355">
        <f>+取引基本表!H59/取引基本表!H$124</f>
        <v>0</v>
      </c>
      <c r="I59" s="356">
        <v>0</v>
      </c>
      <c r="J59" s="355">
        <f>+取引基本表!J59/取引基本表!J$124</f>
        <v>0</v>
      </c>
      <c r="K59" s="355">
        <f>+取引基本表!K59/取引基本表!K$124</f>
        <v>0</v>
      </c>
      <c r="L59" s="355">
        <f>+取引基本表!L59/取引基本表!L$124</f>
        <v>0</v>
      </c>
      <c r="M59" s="355">
        <f>+取引基本表!M59/取引基本表!M$124</f>
        <v>0</v>
      </c>
      <c r="N59" s="356">
        <v>0</v>
      </c>
      <c r="O59" s="355">
        <f>+取引基本表!O59/取引基本表!O$124</f>
        <v>0</v>
      </c>
      <c r="P59" s="355">
        <f>+取引基本表!P59/取引基本表!P$124</f>
        <v>0</v>
      </c>
      <c r="Q59" s="355">
        <f>+取引基本表!Q59/取引基本表!Q$124</f>
        <v>0</v>
      </c>
      <c r="R59" s="355">
        <f>+取引基本表!R59/取引基本表!R$124</f>
        <v>0</v>
      </c>
      <c r="S59" s="355">
        <f>+取引基本表!S59/取引基本表!S$124</f>
        <v>0</v>
      </c>
      <c r="T59" s="355">
        <f>+取引基本表!T59/取引基本表!T$124</f>
        <v>0</v>
      </c>
      <c r="U59" s="355">
        <f>+取引基本表!U59/取引基本表!U$124</f>
        <v>0</v>
      </c>
      <c r="V59" s="355">
        <f>+取引基本表!V59/取引基本表!V$124</f>
        <v>0</v>
      </c>
      <c r="W59" s="355">
        <f>+取引基本表!W59/取引基本表!W$124</f>
        <v>0</v>
      </c>
      <c r="X59" s="355">
        <f>+取引基本表!X59/取引基本表!X$124</f>
        <v>0</v>
      </c>
      <c r="Y59" s="355">
        <f>+取引基本表!Y59/取引基本表!Y$124</f>
        <v>0</v>
      </c>
      <c r="Z59" s="355">
        <f>+取引基本表!Z59/取引基本表!Z$124</f>
        <v>0</v>
      </c>
      <c r="AA59" s="355">
        <f>+取引基本表!AA59/取引基本表!AA$124</f>
        <v>0</v>
      </c>
      <c r="AB59" s="355">
        <f>+取引基本表!AB59/取引基本表!AB$124</f>
        <v>0</v>
      </c>
      <c r="AC59" s="355">
        <f>+取引基本表!AC59/取引基本表!AC$124</f>
        <v>0</v>
      </c>
      <c r="AD59" s="355">
        <f>+取引基本表!AD59/取引基本表!AD$124</f>
        <v>0</v>
      </c>
      <c r="AE59" s="355">
        <f>+取引基本表!AE59/取引基本表!AE$124</f>
        <v>0</v>
      </c>
      <c r="AF59" s="355">
        <f>+取引基本表!AF59/取引基本表!AF$124</f>
        <v>0</v>
      </c>
      <c r="AG59" s="355">
        <f>+取引基本表!AG59/取引基本表!AG$124</f>
        <v>0</v>
      </c>
      <c r="AH59" s="355">
        <f>+取引基本表!AH59/取引基本表!AH$124</f>
        <v>0</v>
      </c>
      <c r="AI59" s="355">
        <f>+取引基本表!AI59/取引基本表!AI$124</f>
        <v>0</v>
      </c>
      <c r="AJ59" s="355">
        <f>+取引基本表!AJ59/取引基本表!AJ$124</f>
        <v>0</v>
      </c>
      <c r="AK59" s="355">
        <f>+取引基本表!AK59/取引基本表!AK$124</f>
        <v>0</v>
      </c>
      <c r="AL59" s="355">
        <f>+取引基本表!AL59/取引基本表!AL$124</f>
        <v>0</v>
      </c>
      <c r="AM59" s="355">
        <f>+取引基本表!AM59/取引基本表!AM$124</f>
        <v>0</v>
      </c>
      <c r="AN59" s="355">
        <f>+取引基本表!AN59/取引基本表!AN$124</f>
        <v>0</v>
      </c>
      <c r="AO59" s="355">
        <f>+取引基本表!AO59/取引基本表!AO$124</f>
        <v>0</v>
      </c>
      <c r="AP59" s="355">
        <f>+取引基本表!AP59/取引基本表!AP$124</f>
        <v>0</v>
      </c>
      <c r="AQ59" s="355">
        <f>+取引基本表!AQ59/取引基本表!AQ$124</f>
        <v>0</v>
      </c>
      <c r="AR59" s="355">
        <f>+取引基本表!AR59/取引基本表!AR$124</f>
        <v>0</v>
      </c>
      <c r="AS59" s="355">
        <f>+取引基本表!AS59/取引基本表!AS$124</f>
        <v>0</v>
      </c>
      <c r="AT59" s="355">
        <f>+取引基本表!AT59/取引基本表!AT$124</f>
        <v>0</v>
      </c>
      <c r="AU59" s="355">
        <f>+取引基本表!AU59/取引基本表!AU$124</f>
        <v>0</v>
      </c>
      <c r="AV59" s="355">
        <f>+取引基本表!AV59/取引基本表!AV$124</f>
        <v>8.3416960943167773E-5</v>
      </c>
      <c r="AW59" s="355">
        <f>+取引基本表!AW59/取引基本表!AW$124</f>
        <v>0</v>
      </c>
      <c r="AX59" s="355">
        <f>+取引基本表!AX59/取引基本表!AX$124</f>
        <v>0</v>
      </c>
      <c r="AY59" s="355">
        <f>+取引基本表!AY59/取引基本表!AY$124</f>
        <v>0</v>
      </c>
      <c r="AZ59" s="355">
        <f>+取引基本表!AZ59/取引基本表!AZ$124</f>
        <v>0</v>
      </c>
      <c r="BA59" s="355">
        <f>+取引基本表!BA59/取引基本表!BA$124</f>
        <v>0</v>
      </c>
      <c r="BB59" s="355">
        <f>+取引基本表!BB59/取引基本表!BB$124</f>
        <v>0</v>
      </c>
      <c r="BC59" s="355">
        <f>+取引基本表!BC59/取引基本表!BC$124</f>
        <v>0</v>
      </c>
      <c r="BD59" s="355">
        <f>+取引基本表!BD59/取引基本表!BD$124</f>
        <v>6.5198115339812579E-5</v>
      </c>
      <c r="BE59" s="355">
        <f>+取引基本表!BE59/取引基本表!BE$124</f>
        <v>5.6159046163589556E-2</v>
      </c>
      <c r="BF59" s="355">
        <f>+取引基本表!BF59/取引基本表!BF$124</f>
        <v>0</v>
      </c>
      <c r="BG59" s="355">
        <f>+取引基本表!BG59/取引基本表!BG$124</f>
        <v>0</v>
      </c>
      <c r="BH59" s="355">
        <f>+取引基本表!BH59/取引基本表!BH$124</f>
        <v>0</v>
      </c>
      <c r="BI59" s="355">
        <f>+取引基本表!BI59/取引基本表!BI$124</f>
        <v>0</v>
      </c>
      <c r="BJ59" s="355">
        <f>+取引基本表!BJ59/取引基本表!BJ$124</f>
        <v>0</v>
      </c>
      <c r="BK59" s="355">
        <f>+取引基本表!BK59/取引基本表!BK$124</f>
        <v>0</v>
      </c>
      <c r="BL59" s="355">
        <f>+取引基本表!BL59/取引基本表!BL$124</f>
        <v>0</v>
      </c>
      <c r="BM59" s="355">
        <f>+取引基本表!BM59/取引基本表!BM$124</f>
        <v>0</v>
      </c>
      <c r="BN59" s="355">
        <f>+取引基本表!BN59/取引基本表!BN$124</f>
        <v>0</v>
      </c>
      <c r="BO59" s="355">
        <f>+取引基本表!BO59/取引基本表!BO$124</f>
        <v>0</v>
      </c>
      <c r="BP59" s="355">
        <f>+取引基本表!BP59/取引基本表!BP$124</f>
        <v>0</v>
      </c>
      <c r="BQ59" s="355">
        <f>+取引基本表!BQ59/取引基本表!BQ$124</f>
        <v>0</v>
      </c>
      <c r="BR59" s="355">
        <f>+取引基本表!BR59/取引基本表!BR$124</f>
        <v>0</v>
      </c>
      <c r="BS59" s="355">
        <f>+取引基本表!BS59/取引基本表!BS$124</f>
        <v>0</v>
      </c>
      <c r="BT59" s="355">
        <f>+取引基本表!BT59/取引基本表!BT$124</f>
        <v>0</v>
      </c>
      <c r="BU59" s="355">
        <f>+取引基本表!BU59/取引基本表!BU$124</f>
        <v>0</v>
      </c>
      <c r="BV59" s="355">
        <f>+取引基本表!BV59/取引基本表!BV$124</f>
        <v>0</v>
      </c>
      <c r="BW59" s="355">
        <f>+取引基本表!BW59/取引基本表!BW$124</f>
        <v>0</v>
      </c>
      <c r="BX59" s="355">
        <f>+取引基本表!BX59/取引基本表!BX$124</f>
        <v>0</v>
      </c>
      <c r="BY59" s="355">
        <f>+取引基本表!BY59/取引基本表!BY$124</f>
        <v>0</v>
      </c>
      <c r="BZ59" s="355">
        <f>+取引基本表!BZ59/取引基本表!BZ$124</f>
        <v>0</v>
      </c>
      <c r="CA59" s="355">
        <f>+取引基本表!CA59/取引基本表!CA$124</f>
        <v>0</v>
      </c>
      <c r="CB59" s="355">
        <f>+取引基本表!CB59/取引基本表!CB$124</f>
        <v>0</v>
      </c>
      <c r="CC59" s="355">
        <f>+取引基本表!CC59/取引基本表!CC$124</f>
        <v>0</v>
      </c>
      <c r="CD59" s="355">
        <f>+取引基本表!CD59/取引基本表!CD$124</f>
        <v>0</v>
      </c>
      <c r="CE59" s="355">
        <f>+取引基本表!CE59/取引基本表!CE$124</f>
        <v>0</v>
      </c>
      <c r="CF59" s="355">
        <f>+取引基本表!CF59/取引基本表!CF$124</f>
        <v>0</v>
      </c>
      <c r="CG59" s="355">
        <f>+取引基本表!CG59/取引基本表!CG$124</f>
        <v>0</v>
      </c>
      <c r="CH59" s="355">
        <f>+取引基本表!CH59/取引基本表!CH$124</f>
        <v>0</v>
      </c>
      <c r="CI59" s="355">
        <f>+取引基本表!CI59/取引基本表!CI$124</f>
        <v>0</v>
      </c>
      <c r="CJ59" s="355">
        <f>+取引基本表!CJ59/取引基本表!CJ$124</f>
        <v>1.037548894491653E-5</v>
      </c>
      <c r="CK59" s="355">
        <f>+取引基本表!CK59/取引基本表!CK$124</f>
        <v>6.2244582574951058E-5</v>
      </c>
      <c r="CL59" s="355">
        <f>+取引基本表!CL59/取引基本表!CL$124</f>
        <v>1.2630310802801985E-4</v>
      </c>
      <c r="CM59" s="355">
        <f>+取引基本表!CM59/取引基本表!CM$124</f>
        <v>0</v>
      </c>
      <c r="CN59" s="355">
        <f>+取引基本表!CN59/取引基本表!CN$124</f>
        <v>0</v>
      </c>
      <c r="CO59" s="355">
        <f>+取引基本表!CO59/取引基本表!CO$124</f>
        <v>0</v>
      </c>
      <c r="CP59" s="355">
        <f>+取引基本表!CP59/取引基本表!CP$124</f>
        <v>0</v>
      </c>
      <c r="CQ59" s="355">
        <f>+取引基本表!CQ59/取引基本表!CQ$124</f>
        <v>0</v>
      </c>
      <c r="CR59" s="355">
        <f>+取引基本表!CR59/取引基本表!CR$124</f>
        <v>0</v>
      </c>
      <c r="CS59" s="355">
        <f>+取引基本表!CS59/取引基本表!CS$124</f>
        <v>0</v>
      </c>
      <c r="CT59" s="355">
        <f>+取引基本表!CT59/取引基本表!CT$124</f>
        <v>0</v>
      </c>
      <c r="CU59" s="355">
        <f>+取引基本表!CU59/取引基本表!CU$124</f>
        <v>0</v>
      </c>
      <c r="CV59" s="355">
        <f>+取引基本表!CV59/取引基本表!CV$124</f>
        <v>0</v>
      </c>
      <c r="CW59" s="355">
        <f>+取引基本表!CW59/取引基本表!CW$124</f>
        <v>0</v>
      </c>
      <c r="CX59" s="355">
        <f>+取引基本表!CX59/取引基本表!CX$124</f>
        <v>3.1903923833742956E-3</v>
      </c>
      <c r="CY59" s="355">
        <f>+取引基本表!CY59/取引基本表!CY$124</f>
        <v>0</v>
      </c>
      <c r="CZ59" s="355">
        <f>+取引基本表!CZ59/取引基本表!CZ$124</f>
        <v>2.0939708803893501E-3</v>
      </c>
      <c r="DA59" s="355">
        <f>+取引基本表!DA59/取引基本表!DA$124</f>
        <v>0</v>
      </c>
      <c r="DB59" s="355">
        <f>+取引基本表!DB59/取引基本表!DB$124</f>
        <v>0</v>
      </c>
      <c r="DC59" s="355">
        <f>+取引基本表!DC59/取引基本表!DC$124</f>
        <v>0</v>
      </c>
      <c r="DD59" s="355">
        <f>+取引基本表!DD59/取引基本表!DD$124</f>
        <v>0</v>
      </c>
      <c r="DE59" s="355">
        <f>+取引基本表!DE59/取引基本表!DE$124</f>
        <v>0</v>
      </c>
      <c r="DF59" s="355">
        <f>+取引基本表!DF59/取引基本表!DF$124</f>
        <v>0</v>
      </c>
      <c r="DG59" s="355">
        <f>+取引基本表!DG59/取引基本表!DG$124</f>
        <v>0</v>
      </c>
      <c r="DH59" s="357">
        <f>+取引基本表!DH59/取引基本表!DH$124</f>
        <v>0</v>
      </c>
    </row>
    <row r="60" spans="1:112">
      <c r="A60" s="224">
        <v>55</v>
      </c>
      <c r="B60" s="263" t="s">
        <v>525</v>
      </c>
      <c r="C60" s="264" t="s">
        <v>526</v>
      </c>
      <c r="D60" s="354">
        <f>+取引基本表!D60/取引基本表!D$124</f>
        <v>0</v>
      </c>
      <c r="E60" s="355">
        <f>+取引基本表!E60/取引基本表!E$124</f>
        <v>0</v>
      </c>
      <c r="F60" s="355">
        <f>+取引基本表!F60/取引基本表!F$124</f>
        <v>0</v>
      </c>
      <c r="G60" s="355">
        <f>+取引基本表!G60/取引基本表!G$124</f>
        <v>0</v>
      </c>
      <c r="H60" s="355">
        <f>+取引基本表!H60/取引基本表!H$124</f>
        <v>0</v>
      </c>
      <c r="I60" s="356">
        <v>0</v>
      </c>
      <c r="J60" s="355">
        <f>+取引基本表!J60/取引基本表!J$124</f>
        <v>0</v>
      </c>
      <c r="K60" s="355">
        <f>+取引基本表!K60/取引基本表!K$124</f>
        <v>0</v>
      </c>
      <c r="L60" s="355">
        <f>+取引基本表!L60/取引基本表!L$124</f>
        <v>0</v>
      </c>
      <c r="M60" s="355">
        <f>+取引基本表!M60/取引基本表!M$124</f>
        <v>0</v>
      </c>
      <c r="N60" s="356">
        <v>0</v>
      </c>
      <c r="O60" s="355">
        <f>+取引基本表!O60/取引基本表!O$124</f>
        <v>0</v>
      </c>
      <c r="P60" s="355">
        <f>+取引基本表!P60/取引基本表!P$124</f>
        <v>0</v>
      </c>
      <c r="Q60" s="355">
        <f>+取引基本表!Q60/取引基本表!Q$124</f>
        <v>0</v>
      </c>
      <c r="R60" s="355">
        <f>+取引基本表!R60/取引基本表!R$124</f>
        <v>0</v>
      </c>
      <c r="S60" s="355">
        <f>+取引基本表!S60/取引基本表!S$124</f>
        <v>0</v>
      </c>
      <c r="T60" s="355">
        <f>+取引基本表!T60/取引基本表!T$124</f>
        <v>0</v>
      </c>
      <c r="U60" s="355">
        <f>+取引基本表!U60/取引基本表!U$124</f>
        <v>0</v>
      </c>
      <c r="V60" s="355">
        <f>+取引基本表!V60/取引基本表!V$124</f>
        <v>0</v>
      </c>
      <c r="W60" s="355">
        <f>+取引基本表!W60/取引基本表!W$124</f>
        <v>0</v>
      </c>
      <c r="X60" s="355">
        <f>+取引基本表!X60/取引基本表!X$124</f>
        <v>0</v>
      </c>
      <c r="Y60" s="355">
        <f>+取引基本表!Y60/取引基本表!Y$124</f>
        <v>0</v>
      </c>
      <c r="Z60" s="355">
        <f>+取引基本表!Z60/取引基本表!Z$124</f>
        <v>0</v>
      </c>
      <c r="AA60" s="355">
        <f>+取引基本表!AA60/取引基本表!AA$124</f>
        <v>0</v>
      </c>
      <c r="AB60" s="355">
        <f>+取引基本表!AB60/取引基本表!AB$124</f>
        <v>0</v>
      </c>
      <c r="AC60" s="355">
        <f>+取引基本表!AC60/取引基本表!AC$124</f>
        <v>0</v>
      </c>
      <c r="AD60" s="355">
        <f>+取引基本表!AD60/取引基本表!AD$124</f>
        <v>0</v>
      </c>
      <c r="AE60" s="355">
        <f>+取引基本表!AE60/取引基本表!AE$124</f>
        <v>0</v>
      </c>
      <c r="AF60" s="355">
        <f>+取引基本表!AF60/取引基本表!AF$124</f>
        <v>0</v>
      </c>
      <c r="AG60" s="355">
        <f>+取引基本表!AG60/取引基本表!AG$124</f>
        <v>0</v>
      </c>
      <c r="AH60" s="355">
        <f>+取引基本表!AH60/取引基本表!AH$124</f>
        <v>0</v>
      </c>
      <c r="AI60" s="355">
        <f>+取引基本表!AI60/取引基本表!AI$124</f>
        <v>0</v>
      </c>
      <c r="AJ60" s="355">
        <f>+取引基本表!AJ60/取引基本表!AJ$124</f>
        <v>0</v>
      </c>
      <c r="AK60" s="355">
        <f>+取引基本表!AK60/取引基本表!AK$124</f>
        <v>0</v>
      </c>
      <c r="AL60" s="355">
        <f>+取引基本表!AL60/取引基本表!AL$124</f>
        <v>0</v>
      </c>
      <c r="AM60" s="355">
        <f>+取引基本表!AM60/取引基本表!AM$124</f>
        <v>0</v>
      </c>
      <c r="AN60" s="355">
        <f>+取引基本表!AN60/取引基本表!AN$124</f>
        <v>0</v>
      </c>
      <c r="AO60" s="355">
        <f>+取引基本表!AO60/取引基本表!AO$124</f>
        <v>0</v>
      </c>
      <c r="AP60" s="355">
        <f>+取引基本表!AP60/取引基本表!AP$124</f>
        <v>0</v>
      </c>
      <c r="AQ60" s="355">
        <f>+取引基本表!AQ60/取引基本表!AQ$124</f>
        <v>0</v>
      </c>
      <c r="AR60" s="355">
        <f>+取引基本表!AR60/取引基本表!AR$124</f>
        <v>0</v>
      </c>
      <c r="AS60" s="355">
        <f>+取引基本表!AS60/取引基本表!AS$124</f>
        <v>0</v>
      </c>
      <c r="AT60" s="355">
        <f>+取引基本表!AT60/取引基本表!AT$124</f>
        <v>0</v>
      </c>
      <c r="AU60" s="355">
        <f>+取引基本表!AU60/取引基本表!AU$124</f>
        <v>0</v>
      </c>
      <c r="AV60" s="355">
        <f>+取引基本表!AV60/取引基本表!AV$124</f>
        <v>0</v>
      </c>
      <c r="AW60" s="355">
        <f>+取引基本表!AW60/取引基本表!AW$124</f>
        <v>0</v>
      </c>
      <c r="AX60" s="355">
        <f>+取引基本表!AX60/取引基本表!AX$124</f>
        <v>0</v>
      </c>
      <c r="AY60" s="355">
        <f>+取引基本表!AY60/取引基本表!AY$124</f>
        <v>0</v>
      </c>
      <c r="AZ60" s="355">
        <f>+取引基本表!AZ60/取引基本表!AZ$124</f>
        <v>0</v>
      </c>
      <c r="BA60" s="355">
        <f>+取引基本表!BA60/取引基本表!BA$124</f>
        <v>0</v>
      </c>
      <c r="BB60" s="355">
        <f>+取引基本表!BB60/取引基本表!BB$124</f>
        <v>0</v>
      </c>
      <c r="BC60" s="355">
        <f>+取引基本表!BC60/取引基本表!BC$124</f>
        <v>0</v>
      </c>
      <c r="BD60" s="355">
        <f>+取引基本表!BD60/取引基本表!BD$124</f>
        <v>0</v>
      </c>
      <c r="BE60" s="355">
        <f>+取引基本表!BE60/取引基本表!BE$124</f>
        <v>0</v>
      </c>
      <c r="BF60" s="355">
        <f>+取引基本表!BF60/取引基本表!BF$124</f>
        <v>0</v>
      </c>
      <c r="BG60" s="355">
        <f>+取引基本表!BG60/取引基本表!BG$124</f>
        <v>0</v>
      </c>
      <c r="BH60" s="355">
        <f>+取引基本表!BH60/取引基本表!BH$124</f>
        <v>0</v>
      </c>
      <c r="BI60" s="355">
        <f>+取引基本表!BI60/取引基本表!BI$124</f>
        <v>0</v>
      </c>
      <c r="BJ60" s="355">
        <f>+取引基本表!BJ60/取引基本表!BJ$124</f>
        <v>0</v>
      </c>
      <c r="BK60" s="355">
        <f>+取引基本表!BK60/取引基本表!BK$124</f>
        <v>0</v>
      </c>
      <c r="BL60" s="355">
        <f>+取引基本表!BL60/取引基本表!BL$124</f>
        <v>0</v>
      </c>
      <c r="BM60" s="355">
        <f>+取引基本表!BM60/取引基本表!BM$124</f>
        <v>0</v>
      </c>
      <c r="BN60" s="355">
        <f>+取引基本表!BN60/取引基本表!BN$124</f>
        <v>0</v>
      </c>
      <c r="BO60" s="355">
        <f>+取引基本表!BO60/取引基本表!BO$124</f>
        <v>0</v>
      </c>
      <c r="BP60" s="355">
        <f>+取引基本表!BP60/取引基本表!BP$124</f>
        <v>0</v>
      </c>
      <c r="BQ60" s="355">
        <f>+取引基本表!BQ60/取引基本表!BQ$124</f>
        <v>0</v>
      </c>
      <c r="BR60" s="355">
        <f>+取引基本表!BR60/取引基本表!BR$124</f>
        <v>0</v>
      </c>
      <c r="BS60" s="355">
        <f>+取引基本表!BS60/取引基本表!BS$124</f>
        <v>0</v>
      </c>
      <c r="BT60" s="355">
        <f>+取引基本表!BT60/取引基本表!BT$124</f>
        <v>0</v>
      </c>
      <c r="BU60" s="355">
        <f>+取引基本表!BU60/取引基本表!BU$124</f>
        <v>0</v>
      </c>
      <c r="BV60" s="355">
        <f>+取引基本表!BV60/取引基本表!BV$124</f>
        <v>0</v>
      </c>
      <c r="BW60" s="355">
        <f>+取引基本表!BW60/取引基本表!BW$124</f>
        <v>0</v>
      </c>
      <c r="BX60" s="355">
        <f>+取引基本表!BX60/取引基本表!BX$124</f>
        <v>0</v>
      </c>
      <c r="BY60" s="355">
        <f>+取引基本表!BY60/取引基本表!BY$124</f>
        <v>0</v>
      </c>
      <c r="BZ60" s="355">
        <f>+取引基本表!BZ60/取引基本表!BZ$124</f>
        <v>0</v>
      </c>
      <c r="CA60" s="355">
        <f>+取引基本表!CA60/取引基本表!CA$124</f>
        <v>0</v>
      </c>
      <c r="CB60" s="355">
        <f>+取引基本表!CB60/取引基本表!CB$124</f>
        <v>0</v>
      </c>
      <c r="CC60" s="355">
        <f>+取引基本表!CC60/取引基本表!CC$124</f>
        <v>0</v>
      </c>
      <c r="CD60" s="355">
        <f>+取引基本表!CD60/取引基本表!CD$124</f>
        <v>0</v>
      </c>
      <c r="CE60" s="355">
        <f>+取引基本表!CE60/取引基本表!CE$124</f>
        <v>0</v>
      </c>
      <c r="CF60" s="355">
        <f>+取引基本表!CF60/取引基本表!CF$124</f>
        <v>0</v>
      </c>
      <c r="CG60" s="355">
        <f>+取引基本表!CG60/取引基本表!CG$124</f>
        <v>0</v>
      </c>
      <c r="CH60" s="355">
        <f>+取引基本表!CH60/取引基本表!CH$124</f>
        <v>0</v>
      </c>
      <c r="CI60" s="355">
        <f>+取引基本表!CI60/取引基本表!CI$124</f>
        <v>0</v>
      </c>
      <c r="CJ60" s="355">
        <f>+取引基本表!CJ60/取引基本表!CJ$124</f>
        <v>0</v>
      </c>
      <c r="CK60" s="355">
        <f>+取引基本表!CK60/取引基本表!CK$124</f>
        <v>0</v>
      </c>
      <c r="CL60" s="355">
        <f>+取引基本表!CL60/取引基本表!CL$124</f>
        <v>0</v>
      </c>
      <c r="CM60" s="355">
        <f>+取引基本表!CM60/取引基本表!CM$124</f>
        <v>0</v>
      </c>
      <c r="CN60" s="355">
        <f>+取引基本表!CN60/取引基本表!CN$124</f>
        <v>0</v>
      </c>
      <c r="CO60" s="355">
        <f>+取引基本表!CO60/取引基本表!CO$124</f>
        <v>0</v>
      </c>
      <c r="CP60" s="355">
        <f>+取引基本表!CP60/取引基本表!CP$124</f>
        <v>0</v>
      </c>
      <c r="CQ60" s="355">
        <f>+取引基本表!CQ60/取引基本表!CQ$124</f>
        <v>0</v>
      </c>
      <c r="CR60" s="355">
        <f>+取引基本表!CR60/取引基本表!CR$124</f>
        <v>0</v>
      </c>
      <c r="CS60" s="355">
        <f>+取引基本表!CS60/取引基本表!CS$124</f>
        <v>0</v>
      </c>
      <c r="CT60" s="355">
        <f>+取引基本表!CT60/取引基本表!CT$124</f>
        <v>0</v>
      </c>
      <c r="CU60" s="355">
        <f>+取引基本表!CU60/取引基本表!CU$124</f>
        <v>0</v>
      </c>
      <c r="CV60" s="355">
        <f>+取引基本表!CV60/取引基本表!CV$124</f>
        <v>0</v>
      </c>
      <c r="CW60" s="355">
        <f>+取引基本表!CW60/取引基本表!CW$124</f>
        <v>0</v>
      </c>
      <c r="CX60" s="355">
        <f>+取引基本表!CX60/取引基本表!CX$124</f>
        <v>0</v>
      </c>
      <c r="CY60" s="355">
        <f>+取引基本表!CY60/取引基本表!CY$124</f>
        <v>0</v>
      </c>
      <c r="CZ60" s="355">
        <f>+取引基本表!CZ60/取引基本表!CZ$124</f>
        <v>0</v>
      </c>
      <c r="DA60" s="355">
        <f>+取引基本表!DA60/取引基本表!DA$124</f>
        <v>0</v>
      </c>
      <c r="DB60" s="355">
        <f>+取引基本表!DB60/取引基本表!DB$124</f>
        <v>0</v>
      </c>
      <c r="DC60" s="355">
        <f>+取引基本表!DC60/取引基本表!DC$124</f>
        <v>0</v>
      </c>
      <c r="DD60" s="355">
        <f>+取引基本表!DD60/取引基本表!DD$124</f>
        <v>0</v>
      </c>
      <c r="DE60" s="355">
        <f>+取引基本表!DE60/取引基本表!DE$124</f>
        <v>0</v>
      </c>
      <c r="DF60" s="355">
        <f>+取引基本表!DF60/取引基本表!DF$124</f>
        <v>0</v>
      </c>
      <c r="DG60" s="355">
        <f>+取引基本表!DG60/取引基本表!DG$124</f>
        <v>0</v>
      </c>
      <c r="DH60" s="357">
        <f>+取引基本表!DH60/取引基本表!DH$124</f>
        <v>0</v>
      </c>
    </row>
    <row r="61" spans="1:112">
      <c r="A61" s="224">
        <v>56</v>
      </c>
      <c r="B61" s="263" t="s">
        <v>527</v>
      </c>
      <c r="C61" s="264" t="s">
        <v>528</v>
      </c>
      <c r="D61" s="354">
        <f>+取引基本表!D61/取引基本表!D$124</f>
        <v>0</v>
      </c>
      <c r="E61" s="355">
        <f>+取引基本表!E61/取引基本表!E$124</f>
        <v>0</v>
      </c>
      <c r="F61" s="355">
        <f>+取引基本表!F61/取引基本表!F$124</f>
        <v>0</v>
      </c>
      <c r="G61" s="355">
        <f>+取引基本表!G61/取引基本表!G$124</f>
        <v>0</v>
      </c>
      <c r="H61" s="355">
        <f>+取引基本表!H61/取引基本表!H$124</f>
        <v>0</v>
      </c>
      <c r="I61" s="356">
        <v>0</v>
      </c>
      <c r="J61" s="355">
        <f>+取引基本表!J61/取引基本表!J$124</f>
        <v>0</v>
      </c>
      <c r="K61" s="355">
        <f>+取引基本表!K61/取引基本表!K$124</f>
        <v>0</v>
      </c>
      <c r="L61" s="355">
        <f>+取引基本表!L61/取引基本表!L$124</f>
        <v>0</v>
      </c>
      <c r="M61" s="355">
        <f>+取引基本表!M61/取引基本表!M$124</f>
        <v>0</v>
      </c>
      <c r="N61" s="356">
        <v>0</v>
      </c>
      <c r="O61" s="355">
        <f>+取引基本表!O61/取引基本表!O$124</f>
        <v>0</v>
      </c>
      <c r="P61" s="355">
        <f>+取引基本表!P61/取引基本表!P$124</f>
        <v>0</v>
      </c>
      <c r="Q61" s="355">
        <f>+取引基本表!Q61/取引基本表!Q$124</f>
        <v>0</v>
      </c>
      <c r="R61" s="355">
        <f>+取引基本表!R61/取引基本表!R$124</f>
        <v>0</v>
      </c>
      <c r="S61" s="355">
        <f>+取引基本表!S61/取引基本表!S$124</f>
        <v>0</v>
      </c>
      <c r="T61" s="355">
        <f>+取引基本表!T61/取引基本表!T$124</f>
        <v>0</v>
      </c>
      <c r="U61" s="355">
        <f>+取引基本表!U61/取引基本表!U$124</f>
        <v>0</v>
      </c>
      <c r="V61" s="355">
        <f>+取引基本表!V61/取引基本表!V$124</f>
        <v>0</v>
      </c>
      <c r="W61" s="355">
        <f>+取引基本表!W61/取引基本表!W$124</f>
        <v>0</v>
      </c>
      <c r="X61" s="355">
        <f>+取引基本表!X61/取引基本表!X$124</f>
        <v>0</v>
      </c>
      <c r="Y61" s="355">
        <f>+取引基本表!Y61/取引基本表!Y$124</f>
        <v>0</v>
      </c>
      <c r="Z61" s="355">
        <f>+取引基本表!Z61/取引基本表!Z$124</f>
        <v>0</v>
      </c>
      <c r="AA61" s="355">
        <f>+取引基本表!AA61/取引基本表!AA$124</f>
        <v>0</v>
      </c>
      <c r="AB61" s="355">
        <f>+取引基本表!AB61/取引基本表!AB$124</f>
        <v>0</v>
      </c>
      <c r="AC61" s="355">
        <f>+取引基本表!AC61/取引基本表!AC$124</f>
        <v>0</v>
      </c>
      <c r="AD61" s="355">
        <f>+取引基本表!AD61/取引基本表!AD$124</f>
        <v>0</v>
      </c>
      <c r="AE61" s="355">
        <f>+取引基本表!AE61/取引基本表!AE$124</f>
        <v>0</v>
      </c>
      <c r="AF61" s="355">
        <f>+取引基本表!AF61/取引基本表!AF$124</f>
        <v>0</v>
      </c>
      <c r="AG61" s="355">
        <f>+取引基本表!AG61/取引基本表!AG$124</f>
        <v>0</v>
      </c>
      <c r="AH61" s="355">
        <f>+取引基本表!AH61/取引基本表!AH$124</f>
        <v>0</v>
      </c>
      <c r="AI61" s="355">
        <f>+取引基本表!AI61/取引基本表!AI$124</f>
        <v>0</v>
      </c>
      <c r="AJ61" s="355">
        <f>+取引基本表!AJ61/取引基本表!AJ$124</f>
        <v>0</v>
      </c>
      <c r="AK61" s="355">
        <f>+取引基本表!AK61/取引基本表!AK$124</f>
        <v>0</v>
      </c>
      <c r="AL61" s="355">
        <f>+取引基本表!AL61/取引基本表!AL$124</f>
        <v>0</v>
      </c>
      <c r="AM61" s="355">
        <f>+取引基本表!AM61/取引基本表!AM$124</f>
        <v>0</v>
      </c>
      <c r="AN61" s="355">
        <f>+取引基本表!AN61/取引基本表!AN$124</f>
        <v>0</v>
      </c>
      <c r="AO61" s="355">
        <f>+取引基本表!AO61/取引基本表!AO$124</f>
        <v>0</v>
      </c>
      <c r="AP61" s="355">
        <f>+取引基本表!AP61/取引基本表!AP$124</f>
        <v>0</v>
      </c>
      <c r="AQ61" s="355">
        <f>+取引基本表!AQ61/取引基本表!AQ$124</f>
        <v>0</v>
      </c>
      <c r="AR61" s="355">
        <f>+取引基本表!AR61/取引基本表!AR$124</f>
        <v>0</v>
      </c>
      <c r="AS61" s="355">
        <f>+取引基本表!AS61/取引基本表!AS$124</f>
        <v>0</v>
      </c>
      <c r="AT61" s="355">
        <f>+取引基本表!AT61/取引基本表!AT$124</f>
        <v>0</v>
      </c>
      <c r="AU61" s="355">
        <f>+取引基本表!AU61/取引基本表!AU$124</f>
        <v>0</v>
      </c>
      <c r="AV61" s="355">
        <f>+取引基本表!AV61/取引基本表!AV$124</f>
        <v>0</v>
      </c>
      <c r="AW61" s="355">
        <f>+取引基本表!AW61/取引基本表!AW$124</f>
        <v>0</v>
      </c>
      <c r="AX61" s="355">
        <f>+取引基本表!AX61/取引基本表!AX$124</f>
        <v>0</v>
      </c>
      <c r="AY61" s="355">
        <f>+取引基本表!AY61/取引基本表!AY$124</f>
        <v>0</v>
      </c>
      <c r="AZ61" s="355">
        <f>+取引基本表!AZ61/取引基本表!AZ$124</f>
        <v>0</v>
      </c>
      <c r="BA61" s="355">
        <f>+取引基本表!BA61/取引基本表!BA$124</f>
        <v>0</v>
      </c>
      <c r="BB61" s="355">
        <f>+取引基本表!BB61/取引基本表!BB$124</f>
        <v>0</v>
      </c>
      <c r="BC61" s="355">
        <f>+取引基本表!BC61/取引基本表!BC$124</f>
        <v>0</v>
      </c>
      <c r="BD61" s="355">
        <f>+取引基本表!BD61/取引基本表!BD$124</f>
        <v>0</v>
      </c>
      <c r="BE61" s="355">
        <f>+取引基本表!BE61/取引基本表!BE$124</f>
        <v>0</v>
      </c>
      <c r="BF61" s="355">
        <f>+取引基本表!BF61/取引基本表!BF$124</f>
        <v>0</v>
      </c>
      <c r="BG61" s="355">
        <f>+取引基本表!BG61/取引基本表!BG$124</f>
        <v>3.9209997960655003E-2</v>
      </c>
      <c r="BH61" s="355">
        <f>+取引基本表!BH61/取引基本表!BH$124</f>
        <v>0</v>
      </c>
      <c r="BI61" s="355">
        <f>+取引基本表!BI61/取引基本表!BI$124</f>
        <v>0</v>
      </c>
      <c r="BJ61" s="355">
        <f>+取引基本表!BJ61/取引基本表!BJ$124</f>
        <v>0</v>
      </c>
      <c r="BK61" s="355">
        <f>+取引基本表!BK61/取引基本表!BK$124</f>
        <v>0</v>
      </c>
      <c r="BL61" s="355">
        <f>+取引基本表!BL61/取引基本表!BL$124</f>
        <v>0</v>
      </c>
      <c r="BM61" s="355">
        <f>+取引基本表!BM61/取引基本表!BM$124</f>
        <v>0</v>
      </c>
      <c r="BN61" s="355">
        <f>+取引基本表!BN61/取引基本表!BN$124</f>
        <v>0</v>
      </c>
      <c r="BO61" s="355">
        <f>+取引基本表!BO61/取引基本表!BO$124</f>
        <v>0</v>
      </c>
      <c r="BP61" s="355">
        <f>+取引基本表!BP61/取引基本表!BP$124</f>
        <v>0</v>
      </c>
      <c r="BQ61" s="355">
        <f>+取引基本表!BQ61/取引基本表!BQ$124</f>
        <v>0</v>
      </c>
      <c r="BR61" s="355">
        <f>+取引基本表!BR61/取引基本表!BR$124</f>
        <v>0</v>
      </c>
      <c r="BS61" s="355">
        <f>+取引基本表!BS61/取引基本表!BS$124</f>
        <v>0</v>
      </c>
      <c r="BT61" s="355">
        <f>+取引基本表!BT61/取引基本表!BT$124</f>
        <v>0</v>
      </c>
      <c r="BU61" s="355">
        <f>+取引基本表!BU61/取引基本表!BU$124</f>
        <v>0</v>
      </c>
      <c r="BV61" s="355">
        <f>+取引基本表!BV61/取引基本表!BV$124</f>
        <v>0</v>
      </c>
      <c r="BW61" s="355">
        <f>+取引基本表!BW61/取引基本表!BW$124</f>
        <v>0</v>
      </c>
      <c r="BX61" s="355">
        <f>+取引基本表!BX61/取引基本表!BX$124</f>
        <v>0</v>
      </c>
      <c r="BY61" s="355">
        <f>+取引基本表!BY61/取引基本表!BY$124</f>
        <v>0</v>
      </c>
      <c r="BZ61" s="355">
        <f>+取引基本表!BZ61/取引基本表!BZ$124</f>
        <v>0</v>
      </c>
      <c r="CA61" s="355">
        <f>+取引基本表!CA61/取引基本表!CA$124</f>
        <v>0</v>
      </c>
      <c r="CB61" s="355">
        <f>+取引基本表!CB61/取引基本表!CB$124</f>
        <v>0</v>
      </c>
      <c r="CC61" s="355">
        <f>+取引基本表!CC61/取引基本表!CC$124</f>
        <v>0</v>
      </c>
      <c r="CD61" s="355">
        <f>+取引基本表!CD61/取引基本表!CD$124</f>
        <v>0</v>
      </c>
      <c r="CE61" s="355">
        <f>+取引基本表!CE61/取引基本表!CE$124</f>
        <v>0</v>
      </c>
      <c r="CF61" s="355">
        <f>+取引基本表!CF61/取引基本表!CF$124</f>
        <v>0</v>
      </c>
      <c r="CG61" s="355">
        <f>+取引基本表!CG61/取引基本表!CG$124</f>
        <v>0</v>
      </c>
      <c r="CH61" s="355">
        <f>+取引基本表!CH61/取引基本表!CH$124</f>
        <v>0</v>
      </c>
      <c r="CI61" s="355">
        <f>+取引基本表!CI61/取引基本表!CI$124</f>
        <v>0</v>
      </c>
      <c r="CJ61" s="355">
        <f>+取引基本表!CJ61/取引基本表!CJ$124</f>
        <v>0</v>
      </c>
      <c r="CK61" s="355">
        <f>+取引基本表!CK61/取引基本表!CK$124</f>
        <v>0</v>
      </c>
      <c r="CL61" s="355">
        <f>+取引基本表!CL61/取引基本表!CL$124</f>
        <v>0</v>
      </c>
      <c r="CM61" s="355">
        <f>+取引基本表!CM61/取引基本表!CM$124</f>
        <v>0</v>
      </c>
      <c r="CN61" s="355">
        <f>+取引基本表!CN61/取引基本表!CN$124</f>
        <v>0</v>
      </c>
      <c r="CO61" s="355">
        <f>+取引基本表!CO61/取引基本表!CO$124</f>
        <v>0</v>
      </c>
      <c r="CP61" s="355">
        <f>+取引基本表!CP61/取引基本表!CP$124</f>
        <v>1.9166898327651542E-4</v>
      </c>
      <c r="CQ61" s="355">
        <f>+取引基本表!CQ61/取引基本表!CQ$124</f>
        <v>0</v>
      </c>
      <c r="CR61" s="355">
        <f>+取引基本表!CR61/取引基本表!CR$124</f>
        <v>0</v>
      </c>
      <c r="CS61" s="355">
        <f>+取引基本表!CS61/取引基本表!CS$124</f>
        <v>0</v>
      </c>
      <c r="CT61" s="355">
        <f>+取引基本表!CT61/取引基本表!CT$124</f>
        <v>0</v>
      </c>
      <c r="CU61" s="355">
        <f>+取引基本表!CU61/取引基本表!CU$124</f>
        <v>0</v>
      </c>
      <c r="CV61" s="355">
        <f>+取引基本表!CV61/取引基本表!CV$124</f>
        <v>0</v>
      </c>
      <c r="CW61" s="355">
        <f>+取引基本表!CW61/取引基本表!CW$124</f>
        <v>0</v>
      </c>
      <c r="CX61" s="355">
        <f>+取引基本表!CX61/取引基本表!CX$124</f>
        <v>0</v>
      </c>
      <c r="CY61" s="355">
        <f>+取引基本表!CY61/取引基本表!CY$124</f>
        <v>0</v>
      </c>
      <c r="CZ61" s="355">
        <f>+取引基本表!CZ61/取引基本表!CZ$124</f>
        <v>3.0762123741430178E-3</v>
      </c>
      <c r="DA61" s="355">
        <f>+取引基本表!DA61/取引基本表!DA$124</f>
        <v>0</v>
      </c>
      <c r="DB61" s="355">
        <f>+取引基本表!DB61/取引基本表!DB$124</f>
        <v>0</v>
      </c>
      <c r="DC61" s="355">
        <f>+取引基本表!DC61/取引基本表!DC$124</f>
        <v>0</v>
      </c>
      <c r="DD61" s="355">
        <f>+取引基本表!DD61/取引基本表!DD$124</f>
        <v>0</v>
      </c>
      <c r="DE61" s="355">
        <f>+取引基本表!DE61/取引基本表!DE$124</f>
        <v>0</v>
      </c>
      <c r="DF61" s="355">
        <f>+取引基本表!DF61/取引基本表!DF$124</f>
        <v>0</v>
      </c>
      <c r="DG61" s="355">
        <f>+取引基本表!DG61/取引基本表!DG$124</f>
        <v>0</v>
      </c>
      <c r="DH61" s="357">
        <f>+取引基本表!DH61/取引基本表!DH$124</f>
        <v>0</v>
      </c>
    </row>
    <row r="62" spans="1:112">
      <c r="A62" s="224">
        <v>57</v>
      </c>
      <c r="B62" s="263" t="s">
        <v>529</v>
      </c>
      <c r="C62" s="264" t="s">
        <v>530</v>
      </c>
      <c r="D62" s="354">
        <f>+取引基本表!D62/取引基本表!D$124</f>
        <v>0</v>
      </c>
      <c r="E62" s="355">
        <f>+取引基本表!E62/取引基本表!E$124</f>
        <v>0</v>
      </c>
      <c r="F62" s="355">
        <f>+取引基本表!F62/取引基本表!F$124</f>
        <v>0</v>
      </c>
      <c r="G62" s="355">
        <f>+取引基本表!G62/取引基本表!G$124</f>
        <v>0</v>
      </c>
      <c r="H62" s="355">
        <f>+取引基本表!H62/取引基本表!H$124</f>
        <v>0</v>
      </c>
      <c r="I62" s="356">
        <v>0</v>
      </c>
      <c r="J62" s="355">
        <f>+取引基本表!J62/取引基本表!J$124</f>
        <v>0</v>
      </c>
      <c r="K62" s="355">
        <f>+取引基本表!K62/取引基本表!K$124</f>
        <v>0</v>
      </c>
      <c r="L62" s="355">
        <f>+取引基本表!L62/取引基本表!L$124</f>
        <v>0</v>
      </c>
      <c r="M62" s="355">
        <f>+取引基本表!M62/取引基本表!M$124</f>
        <v>0</v>
      </c>
      <c r="N62" s="356">
        <v>0</v>
      </c>
      <c r="O62" s="355">
        <f>+取引基本表!O62/取引基本表!O$124</f>
        <v>0</v>
      </c>
      <c r="P62" s="355">
        <f>+取引基本表!P62/取引基本表!P$124</f>
        <v>0</v>
      </c>
      <c r="Q62" s="355">
        <f>+取引基本表!Q62/取引基本表!Q$124</f>
        <v>0</v>
      </c>
      <c r="R62" s="355">
        <f>+取引基本表!R62/取引基本表!R$124</f>
        <v>0</v>
      </c>
      <c r="S62" s="355">
        <f>+取引基本表!S62/取引基本表!S$124</f>
        <v>0</v>
      </c>
      <c r="T62" s="355">
        <f>+取引基本表!T62/取引基本表!T$124</f>
        <v>0</v>
      </c>
      <c r="U62" s="355">
        <f>+取引基本表!U62/取引基本表!U$124</f>
        <v>0</v>
      </c>
      <c r="V62" s="355">
        <f>+取引基本表!V62/取引基本表!V$124</f>
        <v>0</v>
      </c>
      <c r="W62" s="355">
        <f>+取引基本表!W62/取引基本表!W$124</f>
        <v>0</v>
      </c>
      <c r="X62" s="355">
        <f>+取引基本表!X62/取引基本表!X$124</f>
        <v>0</v>
      </c>
      <c r="Y62" s="355">
        <f>+取引基本表!Y62/取引基本表!Y$124</f>
        <v>0</v>
      </c>
      <c r="Z62" s="355">
        <f>+取引基本表!Z62/取引基本表!Z$124</f>
        <v>0</v>
      </c>
      <c r="AA62" s="355">
        <f>+取引基本表!AA62/取引基本表!AA$124</f>
        <v>0</v>
      </c>
      <c r="AB62" s="355">
        <f>+取引基本表!AB62/取引基本表!AB$124</f>
        <v>0</v>
      </c>
      <c r="AC62" s="355">
        <f>+取引基本表!AC62/取引基本表!AC$124</f>
        <v>0</v>
      </c>
      <c r="AD62" s="355">
        <f>+取引基本表!AD62/取引基本表!AD$124</f>
        <v>0</v>
      </c>
      <c r="AE62" s="355">
        <f>+取引基本表!AE62/取引基本表!AE$124</f>
        <v>0</v>
      </c>
      <c r="AF62" s="355">
        <f>+取引基本表!AF62/取引基本表!AF$124</f>
        <v>0</v>
      </c>
      <c r="AG62" s="355">
        <f>+取引基本表!AG62/取引基本表!AG$124</f>
        <v>0</v>
      </c>
      <c r="AH62" s="355">
        <f>+取引基本表!AH62/取引基本表!AH$124</f>
        <v>0</v>
      </c>
      <c r="AI62" s="355">
        <f>+取引基本表!AI62/取引基本表!AI$124</f>
        <v>0</v>
      </c>
      <c r="AJ62" s="355">
        <f>+取引基本表!AJ62/取引基本表!AJ$124</f>
        <v>0</v>
      </c>
      <c r="AK62" s="355">
        <f>+取引基本表!AK62/取引基本表!AK$124</f>
        <v>0</v>
      </c>
      <c r="AL62" s="355">
        <f>+取引基本表!AL62/取引基本表!AL$124</f>
        <v>0</v>
      </c>
      <c r="AM62" s="355">
        <f>+取引基本表!AM62/取引基本表!AM$124</f>
        <v>0</v>
      </c>
      <c r="AN62" s="355">
        <f>+取引基本表!AN62/取引基本表!AN$124</f>
        <v>0</v>
      </c>
      <c r="AO62" s="355">
        <f>+取引基本表!AO62/取引基本表!AO$124</f>
        <v>0</v>
      </c>
      <c r="AP62" s="355">
        <f>+取引基本表!AP62/取引基本表!AP$124</f>
        <v>0</v>
      </c>
      <c r="AQ62" s="355">
        <f>+取引基本表!AQ62/取引基本表!AQ$124</f>
        <v>0</v>
      </c>
      <c r="AR62" s="355">
        <f>+取引基本表!AR62/取引基本表!AR$124</f>
        <v>0</v>
      </c>
      <c r="AS62" s="355">
        <f>+取引基本表!AS62/取引基本表!AS$124</f>
        <v>0</v>
      </c>
      <c r="AT62" s="355">
        <f>+取引基本表!AT62/取引基本表!AT$124</f>
        <v>0</v>
      </c>
      <c r="AU62" s="355">
        <f>+取引基本表!AU62/取引基本表!AU$124</f>
        <v>0</v>
      </c>
      <c r="AV62" s="355">
        <f>+取引基本表!AV62/取引基本表!AV$124</f>
        <v>9.9594795792751827E-5</v>
      </c>
      <c r="AW62" s="355">
        <f>+取引基本表!AW62/取引基本表!AW$124</f>
        <v>0</v>
      </c>
      <c r="AX62" s="355">
        <f>+取引基本表!AX62/取引基本表!AX$124</f>
        <v>0</v>
      </c>
      <c r="AY62" s="355">
        <f>+取引基本表!AY62/取引基本表!AY$124</f>
        <v>0</v>
      </c>
      <c r="AZ62" s="355">
        <f>+取引基本表!AZ62/取引基本表!AZ$124</f>
        <v>0</v>
      </c>
      <c r="BA62" s="355">
        <f>+取引基本表!BA62/取引基本表!BA$124</f>
        <v>0</v>
      </c>
      <c r="BB62" s="355">
        <f>+取引基本表!BB62/取引基本表!BB$124</f>
        <v>0</v>
      </c>
      <c r="BC62" s="355">
        <f>+取引基本表!BC62/取引基本表!BC$124</f>
        <v>0</v>
      </c>
      <c r="BD62" s="355">
        <f>+取引基本表!BD62/取引基本表!BD$124</f>
        <v>0</v>
      </c>
      <c r="BE62" s="355">
        <f>+取引基本表!BE62/取引基本表!BE$124</f>
        <v>0</v>
      </c>
      <c r="BF62" s="355">
        <f>+取引基本表!BF62/取引基本表!BF$124</f>
        <v>0.58718953900186355</v>
      </c>
      <c r="BG62" s="355">
        <f>+取引基本表!BG62/取引基本表!BG$124</f>
        <v>0.53367360714172873</v>
      </c>
      <c r="BH62" s="355">
        <f>+取引基本表!BH62/取引基本表!BH$124</f>
        <v>0.40141753213633086</v>
      </c>
      <c r="BI62" s="355">
        <f>+取引基本表!BI62/取引基本表!BI$124</f>
        <v>0</v>
      </c>
      <c r="BJ62" s="355">
        <f>+取引基本表!BJ62/取引基本表!BJ$124</f>
        <v>0</v>
      </c>
      <c r="BK62" s="355">
        <f>+取引基本表!BK62/取引基本表!BK$124</f>
        <v>0.11769739080234631</v>
      </c>
      <c r="BL62" s="355">
        <f>+取引基本表!BL62/取引基本表!BL$124</f>
        <v>0</v>
      </c>
      <c r="BM62" s="355">
        <f>+取引基本表!BM62/取引基本表!BM$124</f>
        <v>0</v>
      </c>
      <c r="BN62" s="355">
        <f>+取引基本表!BN62/取引基本表!BN$124</f>
        <v>0</v>
      </c>
      <c r="BO62" s="355">
        <f>+取引基本表!BO62/取引基本表!BO$124</f>
        <v>0</v>
      </c>
      <c r="BP62" s="355">
        <f>+取引基本表!BP62/取引基本表!BP$124</f>
        <v>0</v>
      </c>
      <c r="BQ62" s="355">
        <f>+取引基本表!BQ62/取引基本表!BQ$124</f>
        <v>0</v>
      </c>
      <c r="BR62" s="355">
        <f>+取引基本表!BR62/取引基本表!BR$124</f>
        <v>0</v>
      </c>
      <c r="BS62" s="355">
        <f>+取引基本表!BS62/取引基本表!BS$124</f>
        <v>0</v>
      </c>
      <c r="BT62" s="355">
        <f>+取引基本表!BT62/取引基本表!BT$124</f>
        <v>0</v>
      </c>
      <c r="BU62" s="355">
        <f>+取引基本表!BU62/取引基本表!BU$124</f>
        <v>0</v>
      </c>
      <c r="BV62" s="355">
        <f>+取引基本表!BV62/取引基本表!BV$124</f>
        <v>0</v>
      </c>
      <c r="BW62" s="355">
        <f>+取引基本表!BW62/取引基本表!BW$124</f>
        <v>0</v>
      </c>
      <c r="BX62" s="355">
        <f>+取引基本表!BX62/取引基本表!BX$124</f>
        <v>0</v>
      </c>
      <c r="BY62" s="355">
        <f>+取引基本表!BY62/取引基本表!BY$124</f>
        <v>0</v>
      </c>
      <c r="BZ62" s="355">
        <f>+取引基本表!BZ62/取引基本表!BZ$124</f>
        <v>0</v>
      </c>
      <c r="CA62" s="355">
        <f>+取引基本表!CA62/取引基本表!CA$124</f>
        <v>0</v>
      </c>
      <c r="CB62" s="355">
        <f>+取引基本表!CB62/取引基本表!CB$124</f>
        <v>0</v>
      </c>
      <c r="CC62" s="355">
        <f>+取引基本表!CC62/取引基本表!CC$124</f>
        <v>0</v>
      </c>
      <c r="CD62" s="355">
        <f>+取引基本表!CD62/取引基本表!CD$124</f>
        <v>0</v>
      </c>
      <c r="CE62" s="355">
        <f>+取引基本表!CE62/取引基本表!CE$124</f>
        <v>1.2871032256786994E-4</v>
      </c>
      <c r="CF62" s="355">
        <f>+取引基本表!CF62/取引基本表!CF$124</f>
        <v>0</v>
      </c>
      <c r="CG62" s="355">
        <f>+取引基本表!CG62/取引基本表!CG$124</f>
        <v>0</v>
      </c>
      <c r="CH62" s="355">
        <f>+取引基本表!CH62/取引基本表!CH$124</f>
        <v>0</v>
      </c>
      <c r="CI62" s="355">
        <f>+取引基本表!CI62/取引基本表!CI$124</f>
        <v>0</v>
      </c>
      <c r="CJ62" s="355">
        <f>+取引基本表!CJ62/取引基本表!CJ$124</f>
        <v>0</v>
      </c>
      <c r="CK62" s="355">
        <f>+取引基本表!CK62/取引基本表!CK$124</f>
        <v>0</v>
      </c>
      <c r="CL62" s="355">
        <f>+取引基本表!CL62/取引基本表!CL$124</f>
        <v>0</v>
      </c>
      <c r="CM62" s="355">
        <f>+取引基本表!CM62/取引基本表!CM$124</f>
        <v>0</v>
      </c>
      <c r="CN62" s="355">
        <f>+取引基本表!CN62/取引基本表!CN$124</f>
        <v>0</v>
      </c>
      <c r="CO62" s="355">
        <f>+取引基本表!CO62/取引基本表!CO$124</f>
        <v>0</v>
      </c>
      <c r="CP62" s="355">
        <f>+取引基本表!CP62/取引基本表!CP$124</f>
        <v>0</v>
      </c>
      <c r="CQ62" s="355">
        <f>+取引基本表!CQ62/取引基本表!CQ$124</f>
        <v>0</v>
      </c>
      <c r="CR62" s="355">
        <f>+取引基本表!CR62/取引基本表!CR$124</f>
        <v>0</v>
      </c>
      <c r="CS62" s="355">
        <f>+取引基本表!CS62/取引基本表!CS$124</f>
        <v>0</v>
      </c>
      <c r="CT62" s="355">
        <f>+取引基本表!CT62/取引基本表!CT$124</f>
        <v>0</v>
      </c>
      <c r="CU62" s="355">
        <f>+取引基本表!CU62/取引基本表!CU$124</f>
        <v>0</v>
      </c>
      <c r="CV62" s="355">
        <f>+取引基本表!CV62/取引基本表!CV$124</f>
        <v>0</v>
      </c>
      <c r="CW62" s="355">
        <f>+取引基本表!CW62/取引基本表!CW$124</f>
        <v>0</v>
      </c>
      <c r="CX62" s="355">
        <f>+取引基本表!CX62/取引基本表!CX$124</f>
        <v>0</v>
      </c>
      <c r="CY62" s="355">
        <f>+取引基本表!CY62/取引基本表!CY$124</f>
        <v>0</v>
      </c>
      <c r="CZ62" s="355">
        <f>+取引基本表!CZ62/取引基本表!CZ$124</f>
        <v>0.12309749038464904</v>
      </c>
      <c r="DA62" s="355">
        <f>+取引基本表!DA62/取引基本表!DA$124</f>
        <v>0</v>
      </c>
      <c r="DB62" s="355">
        <f>+取引基本表!DB62/取引基本表!DB$124</f>
        <v>0</v>
      </c>
      <c r="DC62" s="355">
        <f>+取引基本表!DC62/取引基本表!DC$124</f>
        <v>0</v>
      </c>
      <c r="DD62" s="355">
        <f>+取引基本表!DD62/取引基本表!DD$124</f>
        <v>0</v>
      </c>
      <c r="DE62" s="355">
        <f>+取引基本表!DE62/取引基本表!DE$124</f>
        <v>0</v>
      </c>
      <c r="DF62" s="355">
        <f>+取引基本表!DF62/取引基本表!DF$124</f>
        <v>0</v>
      </c>
      <c r="DG62" s="355">
        <f>+取引基本表!DG62/取引基本表!DG$124</f>
        <v>0</v>
      </c>
      <c r="DH62" s="357">
        <f>+取引基本表!DH62/取引基本表!DH$124</f>
        <v>0</v>
      </c>
    </row>
    <row r="63" spans="1:112">
      <c r="A63" s="224">
        <v>58</v>
      </c>
      <c r="B63" s="263" t="s">
        <v>531</v>
      </c>
      <c r="C63" s="264" t="s">
        <v>532</v>
      </c>
      <c r="D63" s="354">
        <f>+取引基本表!D63/取引基本表!D$124</f>
        <v>0</v>
      </c>
      <c r="E63" s="355">
        <f>+取引基本表!E63/取引基本表!E$124</f>
        <v>0</v>
      </c>
      <c r="F63" s="355">
        <f>+取引基本表!F63/取引基本表!F$124</f>
        <v>0</v>
      </c>
      <c r="G63" s="355">
        <f>+取引基本表!G63/取引基本表!G$124</f>
        <v>0</v>
      </c>
      <c r="H63" s="355">
        <f>+取引基本表!H63/取引基本表!H$124</f>
        <v>2.9701207883026066E-2</v>
      </c>
      <c r="I63" s="356">
        <v>0</v>
      </c>
      <c r="J63" s="355">
        <f>+取引基本表!J63/取引基本表!J$124</f>
        <v>6.426735218508997E-5</v>
      </c>
      <c r="K63" s="355">
        <f>+取引基本表!K63/取引基本表!K$124</f>
        <v>0</v>
      </c>
      <c r="L63" s="355">
        <f>+取引基本表!L63/取引基本表!L$124</f>
        <v>0</v>
      </c>
      <c r="M63" s="355">
        <f>+取引基本表!M63/取引基本表!M$124</f>
        <v>0</v>
      </c>
      <c r="N63" s="356">
        <v>0</v>
      </c>
      <c r="O63" s="355">
        <f>+取引基本表!O63/取引基本表!O$124</f>
        <v>0</v>
      </c>
      <c r="P63" s="355">
        <f>+取引基本表!P63/取引基本表!P$124</f>
        <v>0</v>
      </c>
      <c r="Q63" s="355">
        <f>+取引基本表!Q63/取引基本表!Q$124</f>
        <v>0</v>
      </c>
      <c r="R63" s="355">
        <f>+取引基本表!R63/取引基本表!R$124</f>
        <v>0</v>
      </c>
      <c r="S63" s="355">
        <f>+取引基本表!S63/取引基本表!S$124</f>
        <v>0</v>
      </c>
      <c r="T63" s="355">
        <f>+取引基本表!T63/取引基本表!T$124</f>
        <v>0</v>
      </c>
      <c r="U63" s="355">
        <f>+取引基本表!U63/取引基本表!U$124</f>
        <v>0</v>
      </c>
      <c r="V63" s="355">
        <f>+取引基本表!V63/取引基本表!V$124</f>
        <v>0</v>
      </c>
      <c r="W63" s="355">
        <f>+取引基本表!W63/取引基本表!W$124</f>
        <v>0</v>
      </c>
      <c r="X63" s="355">
        <f>+取引基本表!X63/取引基本表!X$124</f>
        <v>0</v>
      </c>
      <c r="Y63" s="355">
        <f>+取引基本表!Y63/取引基本表!Y$124</f>
        <v>0</v>
      </c>
      <c r="Z63" s="355">
        <f>+取引基本表!Z63/取引基本表!Z$124</f>
        <v>0</v>
      </c>
      <c r="AA63" s="355">
        <f>+取引基本表!AA63/取引基本表!AA$124</f>
        <v>0</v>
      </c>
      <c r="AB63" s="355">
        <f>+取引基本表!AB63/取引基本表!AB$124</f>
        <v>0</v>
      </c>
      <c r="AC63" s="355">
        <f>+取引基本表!AC63/取引基本表!AC$124</f>
        <v>0</v>
      </c>
      <c r="AD63" s="355">
        <f>+取引基本表!AD63/取引基本表!AD$124</f>
        <v>0</v>
      </c>
      <c r="AE63" s="355">
        <f>+取引基本表!AE63/取引基本表!AE$124</f>
        <v>0</v>
      </c>
      <c r="AF63" s="355">
        <f>+取引基本表!AF63/取引基本表!AF$124</f>
        <v>0</v>
      </c>
      <c r="AG63" s="355">
        <f>+取引基本表!AG63/取引基本表!AG$124</f>
        <v>0</v>
      </c>
      <c r="AH63" s="355">
        <f>+取引基本表!AH63/取引基本表!AH$124</f>
        <v>0</v>
      </c>
      <c r="AI63" s="355">
        <f>+取引基本表!AI63/取引基本表!AI$124</f>
        <v>0</v>
      </c>
      <c r="AJ63" s="355">
        <f>+取引基本表!AJ63/取引基本表!AJ$124</f>
        <v>0</v>
      </c>
      <c r="AK63" s="355">
        <f>+取引基本表!AK63/取引基本表!AK$124</f>
        <v>0</v>
      </c>
      <c r="AL63" s="355">
        <f>+取引基本表!AL63/取引基本表!AL$124</f>
        <v>0</v>
      </c>
      <c r="AM63" s="355">
        <f>+取引基本表!AM63/取引基本表!AM$124</f>
        <v>0</v>
      </c>
      <c r="AN63" s="355">
        <f>+取引基本表!AN63/取引基本表!AN$124</f>
        <v>0</v>
      </c>
      <c r="AO63" s="355">
        <f>+取引基本表!AO63/取引基本表!AO$124</f>
        <v>0</v>
      </c>
      <c r="AP63" s="355">
        <f>+取引基本表!AP63/取引基本表!AP$124</f>
        <v>0</v>
      </c>
      <c r="AQ63" s="355">
        <f>+取引基本表!AQ63/取引基本表!AQ$124</f>
        <v>0</v>
      </c>
      <c r="AR63" s="355">
        <f>+取引基本表!AR63/取引基本表!AR$124</f>
        <v>0</v>
      </c>
      <c r="AS63" s="355">
        <f>+取引基本表!AS63/取引基本表!AS$124</f>
        <v>0</v>
      </c>
      <c r="AT63" s="355">
        <f>+取引基本表!AT63/取引基本表!AT$124</f>
        <v>0</v>
      </c>
      <c r="AU63" s="355">
        <f>+取引基本表!AU63/取引基本表!AU$124</f>
        <v>0</v>
      </c>
      <c r="AV63" s="355">
        <f>+取引基本表!AV63/取引基本表!AV$124</f>
        <v>0</v>
      </c>
      <c r="AW63" s="355">
        <f>+取引基本表!AW63/取引基本表!AW$124</f>
        <v>0</v>
      </c>
      <c r="AX63" s="355">
        <f>+取引基本表!AX63/取引基本表!AX$124</f>
        <v>0</v>
      </c>
      <c r="AY63" s="355">
        <f>+取引基本表!AY63/取引基本表!AY$124</f>
        <v>0</v>
      </c>
      <c r="AZ63" s="355">
        <f>+取引基本表!AZ63/取引基本表!AZ$124</f>
        <v>0</v>
      </c>
      <c r="BA63" s="355">
        <f>+取引基本表!BA63/取引基本表!BA$124</f>
        <v>0</v>
      </c>
      <c r="BB63" s="355">
        <f>+取引基本表!BB63/取引基本表!BB$124</f>
        <v>0</v>
      </c>
      <c r="BC63" s="355">
        <f>+取引基本表!BC63/取引基本表!BC$124</f>
        <v>0</v>
      </c>
      <c r="BD63" s="355">
        <f>+取引基本表!BD63/取引基本表!BD$124</f>
        <v>0</v>
      </c>
      <c r="BE63" s="355">
        <f>+取引基本表!BE63/取引基本表!BE$124</f>
        <v>0</v>
      </c>
      <c r="BF63" s="355">
        <f>+取引基本表!BF63/取引基本表!BF$124</f>
        <v>0</v>
      </c>
      <c r="BG63" s="355">
        <f>+取引基本表!BG63/取引基本表!BG$124</f>
        <v>0</v>
      </c>
      <c r="BH63" s="355">
        <f>+取引基本表!BH63/取引基本表!BH$124</f>
        <v>0</v>
      </c>
      <c r="BI63" s="355">
        <f>+取引基本表!BI63/取引基本表!BI$124</f>
        <v>0.16149490955309342</v>
      </c>
      <c r="BJ63" s="355">
        <f>+取引基本表!BJ63/取引基本表!BJ$124</f>
        <v>0</v>
      </c>
      <c r="BK63" s="355">
        <f>+取引基本表!BK63/取引基本表!BK$124</f>
        <v>0</v>
      </c>
      <c r="BL63" s="355">
        <f>+取引基本表!BL63/取引基本表!BL$124</f>
        <v>0</v>
      </c>
      <c r="BM63" s="355">
        <f>+取引基本表!BM63/取引基本表!BM$124</f>
        <v>0</v>
      </c>
      <c r="BN63" s="355">
        <f>+取引基本表!BN63/取引基本表!BN$124</f>
        <v>0</v>
      </c>
      <c r="BO63" s="355">
        <f>+取引基本表!BO63/取引基本表!BO$124</f>
        <v>0</v>
      </c>
      <c r="BP63" s="355">
        <f>+取引基本表!BP63/取引基本表!BP$124</f>
        <v>0</v>
      </c>
      <c r="BQ63" s="355">
        <f>+取引基本表!BQ63/取引基本表!BQ$124</f>
        <v>0</v>
      </c>
      <c r="BR63" s="355">
        <f>+取引基本表!BR63/取引基本表!BR$124</f>
        <v>0</v>
      </c>
      <c r="BS63" s="355">
        <f>+取引基本表!BS63/取引基本表!BS$124</f>
        <v>0</v>
      </c>
      <c r="BT63" s="355">
        <f>+取引基本表!BT63/取引基本表!BT$124</f>
        <v>0</v>
      </c>
      <c r="BU63" s="355">
        <f>+取引基本表!BU63/取引基本表!BU$124</f>
        <v>0</v>
      </c>
      <c r="BV63" s="355">
        <f>+取引基本表!BV63/取引基本表!BV$124</f>
        <v>0</v>
      </c>
      <c r="BW63" s="355">
        <f>+取引基本表!BW63/取引基本表!BW$124</f>
        <v>0</v>
      </c>
      <c r="BX63" s="355">
        <f>+取引基本表!BX63/取引基本表!BX$124</f>
        <v>0</v>
      </c>
      <c r="BY63" s="355">
        <f>+取引基本表!BY63/取引基本表!BY$124</f>
        <v>0</v>
      </c>
      <c r="BZ63" s="355">
        <f>+取引基本表!BZ63/取引基本表!BZ$124</f>
        <v>0</v>
      </c>
      <c r="CA63" s="355">
        <f>+取引基本表!CA63/取引基本表!CA$124</f>
        <v>0</v>
      </c>
      <c r="CB63" s="355">
        <f>+取引基本表!CB63/取引基本表!CB$124</f>
        <v>0</v>
      </c>
      <c r="CC63" s="355">
        <f>+取引基本表!CC63/取引基本表!CC$124</f>
        <v>0</v>
      </c>
      <c r="CD63" s="355">
        <f>+取引基本表!CD63/取引基本表!CD$124</f>
        <v>0</v>
      </c>
      <c r="CE63" s="355">
        <f>+取引基本表!CE63/取引基本表!CE$124</f>
        <v>0</v>
      </c>
      <c r="CF63" s="355">
        <f>+取引基本表!CF63/取引基本表!CF$124</f>
        <v>1.2462615163349922E-2</v>
      </c>
      <c r="CG63" s="355">
        <f>+取引基本表!CG63/取引基本表!CG$124</f>
        <v>0</v>
      </c>
      <c r="CH63" s="355">
        <f>+取引基本表!CH63/取引基本表!CH$124</f>
        <v>0</v>
      </c>
      <c r="CI63" s="355">
        <f>+取引基本表!CI63/取引基本表!CI$124</f>
        <v>2.9932216002510979E-4</v>
      </c>
      <c r="CJ63" s="355">
        <f>+取引基本表!CJ63/取引基本表!CJ$124</f>
        <v>0</v>
      </c>
      <c r="CK63" s="355">
        <f>+取引基本表!CK63/取引基本表!CK$124</f>
        <v>0</v>
      </c>
      <c r="CL63" s="355">
        <f>+取引基本表!CL63/取引基本表!CL$124</f>
        <v>0</v>
      </c>
      <c r="CM63" s="355">
        <f>+取引基本表!CM63/取引基本表!CM$124</f>
        <v>0</v>
      </c>
      <c r="CN63" s="355">
        <f>+取引基本表!CN63/取引基本表!CN$124</f>
        <v>0</v>
      </c>
      <c r="CO63" s="355">
        <f>+取引基本表!CO63/取引基本表!CO$124</f>
        <v>0</v>
      </c>
      <c r="CP63" s="355">
        <f>+取引基本表!CP63/取引基本表!CP$124</f>
        <v>7.1985602879424113E-4</v>
      </c>
      <c r="CQ63" s="355">
        <f>+取引基本表!CQ63/取引基本表!CQ$124</f>
        <v>3.7465704470523137E-5</v>
      </c>
      <c r="CR63" s="355">
        <f>+取引基本表!CR63/取引基本表!CR$124</f>
        <v>8.9862145851879095E-6</v>
      </c>
      <c r="CS63" s="355">
        <f>+取引基本表!CS63/取引基本表!CS$124</f>
        <v>0</v>
      </c>
      <c r="CT63" s="355">
        <f>+取引基本表!CT63/取引基本表!CT$124</f>
        <v>0</v>
      </c>
      <c r="CU63" s="355">
        <f>+取引基本表!CU63/取引基本表!CU$124</f>
        <v>0</v>
      </c>
      <c r="CV63" s="355">
        <f>+取引基本表!CV63/取引基本表!CV$124</f>
        <v>0</v>
      </c>
      <c r="CW63" s="355">
        <f>+取引基本表!CW63/取引基本表!CW$124</f>
        <v>0</v>
      </c>
      <c r="CX63" s="355">
        <f>+取引基本表!CX63/取引基本表!CX$124</f>
        <v>5.8148099332459819E-6</v>
      </c>
      <c r="CY63" s="355">
        <f>+取引基本表!CY63/取引基本表!CY$124</f>
        <v>0</v>
      </c>
      <c r="CZ63" s="355">
        <f>+取引基本表!CZ63/取引基本表!CZ$124</f>
        <v>0</v>
      </c>
      <c r="DA63" s="355">
        <f>+取引基本表!DA63/取引基本表!DA$124</f>
        <v>7.582688267723491E-7</v>
      </c>
      <c r="DB63" s="355">
        <f>+取引基本表!DB63/取引基本表!DB$124</f>
        <v>0</v>
      </c>
      <c r="DC63" s="355">
        <f>+取引基本表!DC63/取引基本表!DC$124</f>
        <v>0</v>
      </c>
      <c r="DD63" s="355">
        <f>+取引基本表!DD63/取引基本表!DD$124</f>
        <v>0</v>
      </c>
      <c r="DE63" s="355">
        <f>+取引基本表!DE63/取引基本表!DE$124</f>
        <v>1.3559015615466318E-5</v>
      </c>
      <c r="DF63" s="355">
        <f>+取引基本表!DF63/取引基本表!DF$124</f>
        <v>0</v>
      </c>
      <c r="DG63" s="355">
        <f>+取引基本表!DG63/取引基本表!DG$124</f>
        <v>0</v>
      </c>
      <c r="DH63" s="357">
        <f>+取引基本表!DH63/取引基本表!DH$124</f>
        <v>0</v>
      </c>
    </row>
    <row r="64" spans="1:112">
      <c r="A64" s="224">
        <v>59</v>
      </c>
      <c r="B64" s="263">
        <v>355</v>
      </c>
      <c r="C64" s="264" t="s">
        <v>533</v>
      </c>
      <c r="D64" s="354">
        <f>+取引基本表!D64/取引基本表!D$124</f>
        <v>0</v>
      </c>
      <c r="E64" s="355">
        <f>+取引基本表!E64/取引基本表!E$124</f>
        <v>0</v>
      </c>
      <c r="F64" s="355">
        <f>+取引基本表!F64/取引基本表!F$124</f>
        <v>0</v>
      </c>
      <c r="G64" s="355">
        <f>+取引基本表!G64/取引基本表!G$124</f>
        <v>0</v>
      </c>
      <c r="H64" s="355">
        <f>+取引基本表!H64/取引基本表!H$124</f>
        <v>0</v>
      </c>
      <c r="I64" s="356">
        <v>0</v>
      </c>
      <c r="J64" s="355">
        <f>+取引基本表!J64/取引基本表!J$124</f>
        <v>0</v>
      </c>
      <c r="K64" s="355">
        <f>+取引基本表!K64/取引基本表!K$124</f>
        <v>0</v>
      </c>
      <c r="L64" s="355">
        <f>+取引基本表!L64/取引基本表!L$124</f>
        <v>0</v>
      </c>
      <c r="M64" s="355">
        <f>+取引基本表!M64/取引基本表!M$124</f>
        <v>0</v>
      </c>
      <c r="N64" s="356">
        <v>0</v>
      </c>
      <c r="O64" s="355">
        <f>+取引基本表!O64/取引基本表!O$124</f>
        <v>0</v>
      </c>
      <c r="P64" s="355">
        <f>+取引基本表!P64/取引基本表!P$124</f>
        <v>0</v>
      </c>
      <c r="Q64" s="355">
        <f>+取引基本表!Q64/取引基本表!Q$124</f>
        <v>0</v>
      </c>
      <c r="R64" s="355">
        <f>+取引基本表!R64/取引基本表!R$124</f>
        <v>0</v>
      </c>
      <c r="S64" s="355">
        <f>+取引基本表!S64/取引基本表!S$124</f>
        <v>0</v>
      </c>
      <c r="T64" s="355">
        <f>+取引基本表!T64/取引基本表!T$124</f>
        <v>0</v>
      </c>
      <c r="U64" s="355">
        <f>+取引基本表!U64/取引基本表!U$124</f>
        <v>0</v>
      </c>
      <c r="V64" s="355">
        <f>+取引基本表!V64/取引基本表!V$124</f>
        <v>0</v>
      </c>
      <c r="W64" s="355">
        <f>+取引基本表!W64/取引基本表!W$124</f>
        <v>0</v>
      </c>
      <c r="X64" s="355">
        <f>+取引基本表!X64/取引基本表!X$124</f>
        <v>0</v>
      </c>
      <c r="Y64" s="355">
        <f>+取引基本表!Y64/取引基本表!Y$124</f>
        <v>0</v>
      </c>
      <c r="Z64" s="355">
        <f>+取引基本表!Z64/取引基本表!Z$124</f>
        <v>0</v>
      </c>
      <c r="AA64" s="355">
        <f>+取引基本表!AA64/取引基本表!AA$124</f>
        <v>0</v>
      </c>
      <c r="AB64" s="355">
        <f>+取引基本表!AB64/取引基本表!AB$124</f>
        <v>0</v>
      </c>
      <c r="AC64" s="355">
        <f>+取引基本表!AC64/取引基本表!AC$124</f>
        <v>0</v>
      </c>
      <c r="AD64" s="355">
        <f>+取引基本表!AD64/取引基本表!AD$124</f>
        <v>0</v>
      </c>
      <c r="AE64" s="355">
        <f>+取引基本表!AE64/取引基本表!AE$124</f>
        <v>0</v>
      </c>
      <c r="AF64" s="355">
        <f>+取引基本表!AF64/取引基本表!AF$124</f>
        <v>0</v>
      </c>
      <c r="AG64" s="355">
        <f>+取引基本表!AG64/取引基本表!AG$124</f>
        <v>0</v>
      </c>
      <c r="AH64" s="355">
        <f>+取引基本表!AH64/取引基本表!AH$124</f>
        <v>0</v>
      </c>
      <c r="AI64" s="355">
        <f>+取引基本表!AI64/取引基本表!AI$124</f>
        <v>0</v>
      </c>
      <c r="AJ64" s="355">
        <f>+取引基本表!AJ64/取引基本表!AJ$124</f>
        <v>0</v>
      </c>
      <c r="AK64" s="355">
        <f>+取引基本表!AK64/取引基本表!AK$124</f>
        <v>0</v>
      </c>
      <c r="AL64" s="355">
        <f>+取引基本表!AL64/取引基本表!AL$124</f>
        <v>0</v>
      </c>
      <c r="AM64" s="355">
        <f>+取引基本表!AM64/取引基本表!AM$124</f>
        <v>0</v>
      </c>
      <c r="AN64" s="355">
        <f>+取引基本表!AN64/取引基本表!AN$124</f>
        <v>0</v>
      </c>
      <c r="AO64" s="355">
        <f>+取引基本表!AO64/取引基本表!AO$124</f>
        <v>0</v>
      </c>
      <c r="AP64" s="355">
        <f>+取引基本表!AP64/取引基本表!AP$124</f>
        <v>0</v>
      </c>
      <c r="AQ64" s="355">
        <f>+取引基本表!AQ64/取引基本表!AQ$124</f>
        <v>0</v>
      </c>
      <c r="AR64" s="355">
        <f>+取引基本表!AR64/取引基本表!AR$124</f>
        <v>0</v>
      </c>
      <c r="AS64" s="355">
        <f>+取引基本表!AS64/取引基本表!AS$124</f>
        <v>0</v>
      </c>
      <c r="AT64" s="355">
        <f>+取引基本表!AT64/取引基本表!AT$124</f>
        <v>0</v>
      </c>
      <c r="AU64" s="355">
        <f>+取引基本表!AU64/取引基本表!AU$124</f>
        <v>0</v>
      </c>
      <c r="AV64" s="355">
        <f>+取引基本表!AV64/取引基本表!AV$124</f>
        <v>0</v>
      </c>
      <c r="AW64" s="355">
        <f>+取引基本表!AW64/取引基本表!AW$124</f>
        <v>0</v>
      </c>
      <c r="AX64" s="355">
        <f>+取引基本表!AX64/取引基本表!AX$124</f>
        <v>0</v>
      </c>
      <c r="AY64" s="355">
        <f>+取引基本表!AY64/取引基本表!AY$124</f>
        <v>0</v>
      </c>
      <c r="AZ64" s="355">
        <f>+取引基本表!AZ64/取引基本表!AZ$124</f>
        <v>0</v>
      </c>
      <c r="BA64" s="355">
        <f>+取引基本表!BA64/取引基本表!BA$124</f>
        <v>0</v>
      </c>
      <c r="BB64" s="355">
        <f>+取引基本表!BB64/取引基本表!BB$124</f>
        <v>0</v>
      </c>
      <c r="BC64" s="355">
        <f>+取引基本表!BC64/取引基本表!BC$124</f>
        <v>0</v>
      </c>
      <c r="BD64" s="355">
        <f>+取引基本表!BD64/取引基本表!BD$124</f>
        <v>0</v>
      </c>
      <c r="BE64" s="355">
        <f>+取引基本表!BE64/取引基本表!BE$124</f>
        <v>0</v>
      </c>
      <c r="BF64" s="355">
        <f>+取引基本表!BF64/取引基本表!BF$124</f>
        <v>0</v>
      </c>
      <c r="BG64" s="355">
        <f>+取引基本表!BG64/取引基本表!BG$124</f>
        <v>0</v>
      </c>
      <c r="BH64" s="355">
        <f>+取引基本表!BH64/取引基本表!BH$124</f>
        <v>0</v>
      </c>
      <c r="BI64" s="355">
        <f>+取引基本表!BI64/取引基本表!BI$124</f>
        <v>0</v>
      </c>
      <c r="BJ64" s="355">
        <f>+取引基本表!BJ64/取引基本表!BJ$124</f>
        <v>0.34081624482819239</v>
      </c>
      <c r="BK64" s="355">
        <f>+取引基本表!BK64/取引基本表!BK$124</f>
        <v>0</v>
      </c>
      <c r="BL64" s="355">
        <f>+取引基本表!BL64/取引基本表!BL$124</f>
        <v>0</v>
      </c>
      <c r="BM64" s="355">
        <f>+取引基本表!BM64/取引基本表!BM$124</f>
        <v>0</v>
      </c>
      <c r="BN64" s="355">
        <f>+取引基本表!BN64/取引基本表!BN$124</f>
        <v>0</v>
      </c>
      <c r="BO64" s="355">
        <f>+取引基本表!BO64/取引基本表!BO$124</f>
        <v>0</v>
      </c>
      <c r="BP64" s="355">
        <f>+取引基本表!BP64/取引基本表!BP$124</f>
        <v>0</v>
      </c>
      <c r="BQ64" s="355">
        <f>+取引基本表!BQ64/取引基本表!BQ$124</f>
        <v>0</v>
      </c>
      <c r="BR64" s="355">
        <f>+取引基本表!BR64/取引基本表!BR$124</f>
        <v>0</v>
      </c>
      <c r="BS64" s="355">
        <f>+取引基本表!BS64/取引基本表!BS$124</f>
        <v>0</v>
      </c>
      <c r="BT64" s="355">
        <f>+取引基本表!BT64/取引基本表!BT$124</f>
        <v>0</v>
      </c>
      <c r="BU64" s="355">
        <f>+取引基本表!BU64/取引基本表!BU$124</f>
        <v>0</v>
      </c>
      <c r="BV64" s="355">
        <f>+取引基本表!BV64/取引基本表!BV$124</f>
        <v>0</v>
      </c>
      <c r="BW64" s="355">
        <f>+取引基本表!BW64/取引基本表!BW$124</f>
        <v>0</v>
      </c>
      <c r="BX64" s="355">
        <f>+取引基本表!BX64/取引基本表!BX$124</f>
        <v>0</v>
      </c>
      <c r="BY64" s="355">
        <f>+取引基本表!BY64/取引基本表!BY$124</f>
        <v>0</v>
      </c>
      <c r="BZ64" s="355">
        <f>+取引基本表!BZ64/取引基本表!BZ$124</f>
        <v>0</v>
      </c>
      <c r="CA64" s="355">
        <f>+取引基本表!CA64/取引基本表!CA$124</f>
        <v>0</v>
      </c>
      <c r="CB64" s="355">
        <f>+取引基本表!CB64/取引基本表!CB$124</f>
        <v>0</v>
      </c>
      <c r="CC64" s="355">
        <f>+取引基本表!CC64/取引基本表!CC$124</f>
        <v>0</v>
      </c>
      <c r="CD64" s="355">
        <f>+取引基本表!CD64/取引基本表!CD$124</f>
        <v>0</v>
      </c>
      <c r="CE64" s="355">
        <f>+取引基本表!CE64/取引基本表!CE$124</f>
        <v>0</v>
      </c>
      <c r="CF64" s="355">
        <f>+取引基本表!CF64/取引基本表!CF$124</f>
        <v>0</v>
      </c>
      <c r="CG64" s="355">
        <f>+取引基本表!CG64/取引基本表!CG$124</f>
        <v>0.11595588938505565</v>
      </c>
      <c r="CH64" s="355">
        <f>+取引基本表!CH64/取引基本表!CH$124</f>
        <v>0</v>
      </c>
      <c r="CI64" s="355">
        <f>+取引基本表!CI64/取引基本表!CI$124</f>
        <v>1.0497061861991699E-3</v>
      </c>
      <c r="CJ64" s="355">
        <f>+取引基本表!CJ64/取引基本表!CJ$124</f>
        <v>0</v>
      </c>
      <c r="CK64" s="355">
        <f>+取引基本表!CK64/取引基本表!CK$124</f>
        <v>0</v>
      </c>
      <c r="CL64" s="355">
        <f>+取引基本表!CL64/取引基本表!CL$124</f>
        <v>0</v>
      </c>
      <c r="CM64" s="355">
        <f>+取引基本表!CM64/取引基本表!CM$124</f>
        <v>0</v>
      </c>
      <c r="CN64" s="355">
        <f>+取引基本表!CN64/取引基本表!CN$124</f>
        <v>0</v>
      </c>
      <c r="CO64" s="355">
        <f>+取引基本表!CO64/取引基本表!CO$124</f>
        <v>0</v>
      </c>
      <c r="CP64" s="355">
        <f>+取引基本表!CP64/取引基本表!CP$124</f>
        <v>1.9386366629113201E-3</v>
      </c>
      <c r="CQ64" s="355">
        <f>+取引基本表!CQ64/取引基本表!CQ$124</f>
        <v>0</v>
      </c>
      <c r="CR64" s="355">
        <f>+取引基本表!CR64/取引基本表!CR$124</f>
        <v>0</v>
      </c>
      <c r="CS64" s="355">
        <f>+取引基本表!CS64/取引基本表!CS$124</f>
        <v>0</v>
      </c>
      <c r="CT64" s="355">
        <f>+取引基本表!CT64/取引基本表!CT$124</f>
        <v>0</v>
      </c>
      <c r="CU64" s="355">
        <f>+取引基本表!CU64/取引基本表!CU$124</f>
        <v>0</v>
      </c>
      <c r="CV64" s="355">
        <f>+取引基本表!CV64/取引基本表!CV$124</f>
        <v>0</v>
      </c>
      <c r="CW64" s="355">
        <f>+取引基本表!CW64/取引基本表!CW$124</f>
        <v>0</v>
      </c>
      <c r="CX64" s="355">
        <f>+取引基本表!CX64/取引基本表!CX$124</f>
        <v>0</v>
      </c>
      <c r="CY64" s="355">
        <f>+取引基本表!CY64/取引基本表!CY$124</f>
        <v>0</v>
      </c>
      <c r="CZ64" s="355">
        <f>+取引基本表!CZ64/取引基本表!CZ$124</f>
        <v>0</v>
      </c>
      <c r="DA64" s="355">
        <f>+取引基本表!DA64/取引基本表!DA$124</f>
        <v>0</v>
      </c>
      <c r="DB64" s="355">
        <f>+取引基本表!DB64/取引基本表!DB$124</f>
        <v>0</v>
      </c>
      <c r="DC64" s="355">
        <f>+取引基本表!DC64/取引基本表!DC$124</f>
        <v>0</v>
      </c>
      <c r="DD64" s="355">
        <f>+取引基本表!DD64/取引基本表!DD$124</f>
        <v>0</v>
      </c>
      <c r="DE64" s="355">
        <f>+取引基本表!DE64/取引基本表!DE$124</f>
        <v>0</v>
      </c>
      <c r="DF64" s="355">
        <f>+取引基本表!DF64/取引基本表!DF$124</f>
        <v>0</v>
      </c>
      <c r="DG64" s="355">
        <f>+取引基本表!DG64/取引基本表!DG$124</f>
        <v>0</v>
      </c>
      <c r="DH64" s="357">
        <f>+取引基本表!DH64/取引基本表!DH$124</f>
        <v>0</v>
      </c>
    </row>
    <row r="65" spans="1:112">
      <c r="A65" s="224">
        <v>60</v>
      </c>
      <c r="B65" s="263" t="s">
        <v>534</v>
      </c>
      <c r="C65" s="264" t="s">
        <v>535</v>
      </c>
      <c r="D65" s="354">
        <f>+取引基本表!D65/取引基本表!D$124</f>
        <v>0</v>
      </c>
      <c r="E65" s="355">
        <f>+取引基本表!E65/取引基本表!E$124</f>
        <v>0</v>
      </c>
      <c r="F65" s="355">
        <f>+取引基本表!F65/取引基本表!F$124</f>
        <v>0</v>
      </c>
      <c r="G65" s="355">
        <f>+取引基本表!G65/取引基本表!G$124</f>
        <v>0</v>
      </c>
      <c r="H65" s="355">
        <f>+取引基本表!H65/取引基本表!H$124</f>
        <v>0</v>
      </c>
      <c r="I65" s="356">
        <v>0</v>
      </c>
      <c r="J65" s="355">
        <f>+取引基本表!J65/取引基本表!J$124</f>
        <v>0</v>
      </c>
      <c r="K65" s="355">
        <f>+取引基本表!K65/取引基本表!K$124</f>
        <v>0</v>
      </c>
      <c r="L65" s="355">
        <f>+取引基本表!L65/取引基本表!L$124</f>
        <v>0</v>
      </c>
      <c r="M65" s="355">
        <f>+取引基本表!M65/取引基本表!M$124</f>
        <v>0</v>
      </c>
      <c r="N65" s="356">
        <v>0</v>
      </c>
      <c r="O65" s="355">
        <f>+取引基本表!O65/取引基本表!O$124</f>
        <v>0</v>
      </c>
      <c r="P65" s="355">
        <f>+取引基本表!P65/取引基本表!P$124</f>
        <v>0</v>
      </c>
      <c r="Q65" s="355">
        <f>+取引基本表!Q65/取引基本表!Q$124</f>
        <v>0</v>
      </c>
      <c r="R65" s="355">
        <f>+取引基本表!R65/取引基本表!R$124</f>
        <v>0</v>
      </c>
      <c r="S65" s="355">
        <f>+取引基本表!S65/取引基本表!S$124</f>
        <v>0</v>
      </c>
      <c r="T65" s="355">
        <f>+取引基本表!T65/取引基本表!T$124</f>
        <v>0</v>
      </c>
      <c r="U65" s="355">
        <f>+取引基本表!U65/取引基本表!U$124</f>
        <v>0</v>
      </c>
      <c r="V65" s="355">
        <f>+取引基本表!V65/取引基本表!V$124</f>
        <v>0</v>
      </c>
      <c r="W65" s="355">
        <f>+取引基本表!W65/取引基本表!W$124</f>
        <v>0</v>
      </c>
      <c r="X65" s="355">
        <f>+取引基本表!X65/取引基本表!X$124</f>
        <v>0</v>
      </c>
      <c r="Y65" s="355">
        <f>+取引基本表!Y65/取引基本表!Y$124</f>
        <v>0</v>
      </c>
      <c r="Z65" s="355">
        <f>+取引基本表!Z65/取引基本表!Z$124</f>
        <v>0</v>
      </c>
      <c r="AA65" s="355">
        <f>+取引基本表!AA65/取引基本表!AA$124</f>
        <v>0</v>
      </c>
      <c r="AB65" s="355">
        <f>+取引基本表!AB65/取引基本表!AB$124</f>
        <v>0</v>
      </c>
      <c r="AC65" s="355">
        <f>+取引基本表!AC65/取引基本表!AC$124</f>
        <v>0</v>
      </c>
      <c r="AD65" s="355">
        <f>+取引基本表!AD65/取引基本表!AD$124</f>
        <v>0</v>
      </c>
      <c r="AE65" s="355">
        <f>+取引基本表!AE65/取引基本表!AE$124</f>
        <v>0</v>
      </c>
      <c r="AF65" s="355">
        <f>+取引基本表!AF65/取引基本表!AF$124</f>
        <v>0</v>
      </c>
      <c r="AG65" s="355">
        <f>+取引基本表!AG65/取引基本表!AG$124</f>
        <v>0</v>
      </c>
      <c r="AH65" s="355">
        <f>+取引基本表!AH65/取引基本表!AH$124</f>
        <v>0</v>
      </c>
      <c r="AI65" s="355">
        <f>+取引基本表!AI65/取引基本表!AI$124</f>
        <v>0</v>
      </c>
      <c r="AJ65" s="355">
        <f>+取引基本表!AJ65/取引基本表!AJ$124</f>
        <v>0</v>
      </c>
      <c r="AK65" s="355">
        <f>+取引基本表!AK65/取引基本表!AK$124</f>
        <v>0</v>
      </c>
      <c r="AL65" s="355">
        <f>+取引基本表!AL65/取引基本表!AL$124</f>
        <v>0</v>
      </c>
      <c r="AM65" s="355">
        <f>+取引基本表!AM65/取引基本表!AM$124</f>
        <v>0</v>
      </c>
      <c r="AN65" s="355">
        <f>+取引基本表!AN65/取引基本表!AN$124</f>
        <v>0</v>
      </c>
      <c r="AO65" s="355">
        <f>+取引基本表!AO65/取引基本表!AO$124</f>
        <v>0</v>
      </c>
      <c r="AP65" s="355">
        <f>+取引基本表!AP65/取引基本表!AP$124</f>
        <v>0</v>
      </c>
      <c r="AQ65" s="355">
        <f>+取引基本表!AQ65/取引基本表!AQ$124</f>
        <v>0</v>
      </c>
      <c r="AR65" s="355">
        <f>+取引基本表!AR65/取引基本表!AR$124</f>
        <v>0</v>
      </c>
      <c r="AS65" s="355">
        <f>+取引基本表!AS65/取引基本表!AS$124</f>
        <v>0</v>
      </c>
      <c r="AT65" s="355">
        <f>+取引基本表!AT65/取引基本表!AT$124</f>
        <v>0</v>
      </c>
      <c r="AU65" s="355">
        <f>+取引基本表!AU65/取引基本表!AU$124</f>
        <v>0</v>
      </c>
      <c r="AV65" s="355">
        <f>+取引基本表!AV65/取引基本表!AV$124</f>
        <v>0</v>
      </c>
      <c r="AW65" s="355">
        <f>+取引基本表!AW65/取引基本表!AW$124</f>
        <v>0</v>
      </c>
      <c r="AX65" s="355">
        <f>+取引基本表!AX65/取引基本表!AX$124</f>
        <v>0</v>
      </c>
      <c r="AY65" s="355">
        <f>+取引基本表!AY65/取引基本表!AY$124</f>
        <v>0</v>
      </c>
      <c r="AZ65" s="355">
        <f>+取引基本表!AZ65/取引基本表!AZ$124</f>
        <v>0</v>
      </c>
      <c r="BA65" s="355">
        <f>+取引基本表!BA65/取引基本表!BA$124</f>
        <v>0</v>
      </c>
      <c r="BB65" s="355">
        <f>+取引基本表!BB65/取引基本表!BB$124</f>
        <v>0</v>
      </c>
      <c r="BC65" s="355">
        <f>+取引基本表!BC65/取引基本表!BC$124</f>
        <v>0</v>
      </c>
      <c r="BD65" s="355">
        <f>+取引基本表!BD65/取引基本表!BD$124</f>
        <v>0</v>
      </c>
      <c r="BE65" s="355">
        <f>+取引基本表!BE65/取引基本表!BE$124</f>
        <v>0</v>
      </c>
      <c r="BF65" s="355">
        <f>+取引基本表!BF65/取引基本表!BF$124</f>
        <v>0</v>
      </c>
      <c r="BG65" s="355">
        <f>+取引基本表!BG65/取引基本表!BG$124</f>
        <v>0</v>
      </c>
      <c r="BH65" s="355">
        <f>+取引基本表!BH65/取引基本表!BH$124</f>
        <v>0</v>
      </c>
      <c r="BI65" s="355">
        <f>+取引基本表!BI65/取引基本表!BI$124</f>
        <v>0</v>
      </c>
      <c r="BJ65" s="355">
        <f>+取引基本表!BJ65/取引基本表!BJ$124</f>
        <v>0</v>
      </c>
      <c r="BK65" s="355">
        <f>+取引基本表!BK65/取引基本表!BK$124</f>
        <v>0.19499190746677939</v>
      </c>
      <c r="BL65" s="355">
        <f>+取引基本表!BL65/取引基本表!BL$124</f>
        <v>0</v>
      </c>
      <c r="BM65" s="355">
        <f>+取引基本表!BM65/取引基本表!BM$124</f>
        <v>0</v>
      </c>
      <c r="BN65" s="355">
        <f>+取引基本表!BN65/取引基本表!BN$124</f>
        <v>0</v>
      </c>
      <c r="BO65" s="355">
        <f>+取引基本表!BO65/取引基本表!BO$124</f>
        <v>0</v>
      </c>
      <c r="BP65" s="355">
        <f>+取引基本表!BP65/取引基本表!BP$124</f>
        <v>0</v>
      </c>
      <c r="BQ65" s="355">
        <f>+取引基本表!BQ65/取引基本表!BQ$124</f>
        <v>0</v>
      </c>
      <c r="BR65" s="355">
        <f>+取引基本表!BR65/取引基本表!BR$124</f>
        <v>0</v>
      </c>
      <c r="BS65" s="355">
        <f>+取引基本表!BS65/取引基本表!BS$124</f>
        <v>0</v>
      </c>
      <c r="BT65" s="355">
        <f>+取引基本表!BT65/取引基本表!BT$124</f>
        <v>0</v>
      </c>
      <c r="BU65" s="355">
        <f>+取引基本表!BU65/取引基本表!BU$124</f>
        <v>0</v>
      </c>
      <c r="BV65" s="355">
        <f>+取引基本表!BV65/取引基本表!BV$124</f>
        <v>0</v>
      </c>
      <c r="BW65" s="355">
        <f>+取引基本表!BW65/取引基本表!BW$124</f>
        <v>0</v>
      </c>
      <c r="BX65" s="355">
        <f>+取引基本表!BX65/取引基本表!BX$124</f>
        <v>0</v>
      </c>
      <c r="BY65" s="355">
        <f>+取引基本表!BY65/取引基本表!BY$124</f>
        <v>0</v>
      </c>
      <c r="BZ65" s="355">
        <f>+取引基本表!BZ65/取引基本表!BZ$124</f>
        <v>0</v>
      </c>
      <c r="CA65" s="355">
        <f>+取引基本表!CA65/取引基本表!CA$124</f>
        <v>0</v>
      </c>
      <c r="CB65" s="355">
        <f>+取引基本表!CB65/取引基本表!CB$124</f>
        <v>0</v>
      </c>
      <c r="CC65" s="355">
        <f>+取引基本表!CC65/取引基本表!CC$124</f>
        <v>5.0642935549631486E-2</v>
      </c>
      <c r="CD65" s="355">
        <f>+取引基本表!CD65/取引基本表!CD$124</f>
        <v>0</v>
      </c>
      <c r="CE65" s="355">
        <f>+取引基本表!CE65/取引基本表!CE$124</f>
        <v>0</v>
      </c>
      <c r="CF65" s="355">
        <f>+取引基本表!CF65/取引基本表!CF$124</f>
        <v>0</v>
      </c>
      <c r="CG65" s="355">
        <f>+取引基本表!CG65/取引基本表!CG$124</f>
        <v>0</v>
      </c>
      <c r="CH65" s="355">
        <f>+取引基本表!CH65/取引基本表!CH$124</f>
        <v>0</v>
      </c>
      <c r="CI65" s="355">
        <f>+取引基本表!CI65/取引基本表!CI$124</f>
        <v>2.0786261112854846E-5</v>
      </c>
      <c r="CJ65" s="355">
        <f>+取引基本表!CJ65/取引基本表!CJ$124</f>
        <v>0</v>
      </c>
      <c r="CK65" s="355">
        <f>+取引基本表!CK65/取引基本表!CK$124</f>
        <v>0</v>
      </c>
      <c r="CL65" s="355">
        <f>+取引基本表!CL65/取引基本表!CL$124</f>
        <v>0</v>
      </c>
      <c r="CM65" s="355">
        <f>+取引基本表!CM65/取引基本表!CM$124</f>
        <v>0</v>
      </c>
      <c r="CN65" s="355">
        <f>+取引基本表!CN65/取引基本表!CN$124</f>
        <v>0</v>
      </c>
      <c r="CO65" s="355">
        <f>+取引基本表!CO65/取引基本表!CO$124</f>
        <v>0</v>
      </c>
      <c r="CP65" s="355">
        <f>+取引基本表!CP65/取引基本表!CP$124</f>
        <v>4.2650006584049046E-4</v>
      </c>
      <c r="CQ65" s="355">
        <f>+取引基本表!CQ65/取引基本表!CQ$124</f>
        <v>0</v>
      </c>
      <c r="CR65" s="355">
        <f>+取引基本表!CR65/取引基本表!CR$124</f>
        <v>0</v>
      </c>
      <c r="CS65" s="355">
        <f>+取引基本表!CS65/取引基本表!CS$124</f>
        <v>0</v>
      </c>
      <c r="CT65" s="355">
        <f>+取引基本表!CT65/取引基本表!CT$124</f>
        <v>0</v>
      </c>
      <c r="CU65" s="355">
        <f>+取引基本表!CU65/取引基本表!CU$124</f>
        <v>0</v>
      </c>
      <c r="CV65" s="355">
        <f>+取引基本表!CV65/取引基本表!CV$124</f>
        <v>0</v>
      </c>
      <c r="CW65" s="355">
        <f>+取引基本表!CW65/取引基本表!CW$124</f>
        <v>0</v>
      </c>
      <c r="CX65" s="355">
        <f>+取引基本表!CX65/取引基本表!CX$124</f>
        <v>1.9382699777486606E-6</v>
      </c>
      <c r="CY65" s="355">
        <f>+取引基本表!CY65/取引基本表!CY$124</f>
        <v>0</v>
      </c>
      <c r="CZ65" s="355">
        <f>+取引基本表!CZ65/取引基本表!CZ$124</f>
        <v>9.6252667042298207E-3</v>
      </c>
      <c r="DA65" s="355">
        <f>+取引基本表!DA65/取引基本表!DA$124</f>
        <v>9.8574947480405391E-6</v>
      </c>
      <c r="DB65" s="355">
        <f>+取引基本表!DB65/取引基本表!DB$124</f>
        <v>0</v>
      </c>
      <c r="DC65" s="355">
        <f>+取引基本表!DC65/取引基本表!DC$124</f>
        <v>0</v>
      </c>
      <c r="DD65" s="355">
        <f>+取引基本表!DD65/取引基本表!DD$124</f>
        <v>0</v>
      </c>
      <c r="DE65" s="355">
        <f>+取引基本表!DE65/取引基本表!DE$124</f>
        <v>2.2598359359110529E-6</v>
      </c>
      <c r="DF65" s="355">
        <f>+取引基本表!DF65/取引基本表!DF$124</f>
        <v>1.8936476956832408E-4</v>
      </c>
      <c r="DG65" s="355">
        <f>+取引基本表!DG65/取引基本表!DG$124</f>
        <v>0</v>
      </c>
      <c r="DH65" s="357">
        <f>+取引基本表!DH65/取引基本表!DH$124</f>
        <v>0</v>
      </c>
    </row>
    <row r="66" spans="1:112">
      <c r="A66" s="224">
        <v>61</v>
      </c>
      <c r="B66" s="263" t="s">
        <v>536</v>
      </c>
      <c r="C66" s="264" t="s">
        <v>25</v>
      </c>
      <c r="D66" s="354">
        <f>+取引基本表!D66/取引基本表!D$124</f>
        <v>7.1813930107092526E-5</v>
      </c>
      <c r="E66" s="355">
        <f>+取引基本表!E66/取引基本表!E$124</f>
        <v>5.0826954550537244E-5</v>
      </c>
      <c r="F66" s="355">
        <f>+取引基本表!F66/取引基本表!F$124</f>
        <v>5.0695799852982182E-5</v>
      </c>
      <c r="G66" s="355">
        <f>+取引基本表!G66/取引基本表!G$124</f>
        <v>1.8005041411595248E-4</v>
      </c>
      <c r="H66" s="355">
        <f>+取引基本表!H66/取引基本表!H$124</f>
        <v>4.3738080101716464E-3</v>
      </c>
      <c r="I66" s="356">
        <v>0</v>
      </c>
      <c r="J66" s="355">
        <f>+取引基本表!J66/取引基本表!J$124</f>
        <v>1.9922879177377891E-3</v>
      </c>
      <c r="K66" s="355">
        <f>+取引基本表!K66/取引基本表!K$124</f>
        <v>3.4935120929028196E-4</v>
      </c>
      <c r="L66" s="355">
        <f>+取引基本表!L66/取引基本表!L$124</f>
        <v>1.9961697624280095E-3</v>
      </c>
      <c r="M66" s="355">
        <f>+取引基本表!M66/取引基本表!M$124</f>
        <v>0</v>
      </c>
      <c r="N66" s="356">
        <v>0</v>
      </c>
      <c r="O66" s="355">
        <f>+取引基本表!O66/取引基本表!O$124</f>
        <v>4.4188587069928442E-4</v>
      </c>
      <c r="P66" s="355">
        <f>+取引基本表!P66/取引基本表!P$124</f>
        <v>1.1565059755606285E-2</v>
      </c>
      <c r="Q66" s="355">
        <f>+取引基本表!Q66/取引基本表!Q$124</f>
        <v>2.1132308870415503E-3</v>
      </c>
      <c r="R66" s="355">
        <f>+取引基本表!R66/取引基本表!R$124</f>
        <v>1.0025659142464021E-2</v>
      </c>
      <c r="S66" s="355">
        <f>+取引基本表!S66/取引基本表!S$124</f>
        <v>4.1305245766212311E-4</v>
      </c>
      <c r="T66" s="355">
        <f>+取引基本表!T66/取引基本表!T$124</f>
        <v>1.6607004465438979E-4</v>
      </c>
      <c r="U66" s="355">
        <f>+取引基本表!U66/取引基本表!U$124</f>
        <v>5.8722779544898459E-5</v>
      </c>
      <c r="V66" s="355">
        <f>+取引基本表!V66/取引基本表!V$124</f>
        <v>0</v>
      </c>
      <c r="W66" s="355">
        <f>+取引基本表!W66/取引基本表!W$124</f>
        <v>1.2350863325346442E-5</v>
      </c>
      <c r="X66" s="355">
        <f>+取引基本表!X66/取引基本表!X$124</f>
        <v>2.6548085219353554E-5</v>
      </c>
      <c r="Y66" s="355">
        <f>+取引基本表!Y66/取引基本表!Y$124</f>
        <v>1.0887821263963753E-3</v>
      </c>
      <c r="Z66" s="355">
        <f>+取引基本表!Z66/取引基本表!Z$124</f>
        <v>1.0491993801652893E-4</v>
      </c>
      <c r="AA66" s="355">
        <f>+取引基本表!AA66/取引基本表!AA$124</f>
        <v>4.8692603593514147E-5</v>
      </c>
      <c r="AB66" s="355">
        <f>+取引基本表!AB66/取引基本表!AB$124</f>
        <v>8.6530557304861574E-5</v>
      </c>
      <c r="AC66" s="355">
        <f>+取引基本表!AC66/取引基本表!AC$124</f>
        <v>5.4015704864638259E-4</v>
      </c>
      <c r="AD66" s="355">
        <f>+取引基本表!AD66/取引基本表!AD$124</f>
        <v>0</v>
      </c>
      <c r="AE66" s="355">
        <f>+取引基本表!AE66/取引基本表!AE$124</f>
        <v>1.4500692810878743E-4</v>
      </c>
      <c r="AF66" s="355">
        <f>+取引基本表!AF66/取引基本表!AF$124</f>
        <v>2.4033956846159686E-4</v>
      </c>
      <c r="AG66" s="355">
        <f>+取引基本表!AG66/取引基本表!AG$124</f>
        <v>3.9990458416939116E-4</v>
      </c>
      <c r="AH66" s="355">
        <f>+取引基本表!AH66/取引基本表!AH$124</f>
        <v>4.4794451267971963E-3</v>
      </c>
      <c r="AI66" s="355">
        <f>+取引基本表!AI66/取引基本表!AI$124</f>
        <v>4.1715172681412492E-3</v>
      </c>
      <c r="AJ66" s="355">
        <f>+取引基本表!AJ66/取引基本表!AJ$124</f>
        <v>1.3065405419530169E-4</v>
      </c>
      <c r="AK66" s="355">
        <f>+取引基本表!AK66/取引基本表!AK$124</f>
        <v>4.6573867408224393E-3</v>
      </c>
      <c r="AL66" s="355">
        <f>+取引基本表!AL66/取引基本表!AL$124</f>
        <v>2.3299982378164586E-3</v>
      </c>
      <c r="AM66" s="355">
        <f>+取引基本表!AM66/取引基本表!AM$124</f>
        <v>4.3325303710379011E-6</v>
      </c>
      <c r="AN66" s="355">
        <f>+取引基本表!AN66/取引基本表!AN$124</f>
        <v>1.4923382338251768E-3</v>
      </c>
      <c r="AO66" s="355">
        <f>+取引基本表!AO66/取引基本表!AO$124</f>
        <v>3.3778565028886854E-3</v>
      </c>
      <c r="AP66" s="355">
        <f>+取引基本表!AP66/取引基本表!AP$124</f>
        <v>4.6748851146983061E-5</v>
      </c>
      <c r="AQ66" s="355">
        <f>+取引基本表!AQ66/取引基本表!AQ$124</f>
        <v>7.3011886335095355E-6</v>
      </c>
      <c r="AR66" s="355">
        <f>+取引基本表!AR66/取引基本表!AR$124</f>
        <v>1.913256758386833E-3</v>
      </c>
      <c r="AS66" s="355">
        <f>+取引基本表!AS66/取引基本表!AS$124</f>
        <v>5.3450650658882057E-5</v>
      </c>
      <c r="AT66" s="355">
        <f>+取引基本表!AT66/取引基本表!AT$124</f>
        <v>9.9908933581229989E-5</v>
      </c>
      <c r="AU66" s="355">
        <f>+取引基本表!AU66/取引基本表!AU$124</f>
        <v>6.9824156077525349E-5</v>
      </c>
      <c r="AV66" s="355">
        <f>+取引基本表!AV66/取引基本表!AV$124</f>
        <v>3.8275746139437771E-3</v>
      </c>
      <c r="AW66" s="355">
        <f>+取引基本表!AW66/取引基本表!AW$124</f>
        <v>1.142497640767537E-3</v>
      </c>
      <c r="AX66" s="355">
        <f>+取引基本表!AX66/取引基本表!AX$124</f>
        <v>4.1870640655694233E-4</v>
      </c>
      <c r="AY66" s="355">
        <f>+取引基本表!AY66/取引基本表!AY$124</f>
        <v>1.1546629827419122E-3</v>
      </c>
      <c r="AZ66" s="355">
        <f>+取引基本表!AZ66/取引基本表!AZ$124</f>
        <v>7.5447512250758264E-4</v>
      </c>
      <c r="BA66" s="355">
        <f>+取引基本表!BA66/取引基本表!BA$124</f>
        <v>2.0627771856843264E-4</v>
      </c>
      <c r="BB66" s="355">
        <f>+取引基本表!BB66/取引基本表!BB$124</f>
        <v>2.2557451008036094E-3</v>
      </c>
      <c r="BC66" s="355">
        <f>+取引基本表!BC66/取引基本表!BC$124</f>
        <v>8.1122653237531339E-4</v>
      </c>
      <c r="BD66" s="355">
        <f>+取引基本表!BD66/取引基本表!BD$124</f>
        <v>1.8994384268998731E-3</v>
      </c>
      <c r="BE66" s="355">
        <f>+取引基本表!BE66/取引基本表!BE$124</f>
        <v>8.949100271226577E-4</v>
      </c>
      <c r="BF66" s="355">
        <f>+取引基本表!BF66/取引基本表!BF$124</f>
        <v>5.6068240775708966E-4</v>
      </c>
      <c r="BG66" s="355">
        <f>+取引基本表!BG66/取引基本表!BG$124</f>
        <v>5.3712325973500003E-4</v>
      </c>
      <c r="BH66" s="355">
        <f>+取引基本表!BH66/取引基本表!BH$124</f>
        <v>5.4231072335277823E-4</v>
      </c>
      <c r="BI66" s="355">
        <f>+取引基本表!BI66/取引基本表!BI$124</f>
        <v>3.7231515836232685E-4</v>
      </c>
      <c r="BJ66" s="355">
        <f>+取引基本表!BJ66/取引基本表!BJ$124</f>
        <v>1.7406167701463338E-5</v>
      </c>
      <c r="BK66" s="355">
        <f>+取引基本表!BK66/取引基本表!BK$124</f>
        <v>5.4018947867591721E-4</v>
      </c>
      <c r="BL66" s="355">
        <f>+取引基本表!BL66/取引基本表!BL$124</f>
        <v>2.4307983517144707E-2</v>
      </c>
      <c r="BM66" s="355">
        <f>+取引基本表!BM66/取引基本表!BM$124</f>
        <v>3.2919643151068245E-5</v>
      </c>
      <c r="BN66" s="355">
        <f>+取引基本表!BN66/取引基本表!BN$124</f>
        <v>2.0313092465196903E-3</v>
      </c>
      <c r="BO66" s="355">
        <f>+取引基本表!BO66/取引基本表!BO$124</f>
        <v>6.6679242957121696E-4</v>
      </c>
      <c r="BP66" s="355">
        <f>+取引基本表!BP66/取引基本表!BP$124</f>
        <v>5.3630848964928294E-3</v>
      </c>
      <c r="BQ66" s="355">
        <f>+取引基本表!BQ66/取引基本表!BQ$124</f>
        <v>3.337358060533706E-3</v>
      </c>
      <c r="BR66" s="355">
        <f>+取引基本表!BR66/取引基本表!BR$124</f>
        <v>3.6442435749201802E-3</v>
      </c>
      <c r="BS66" s="355">
        <f>+取引基本表!BS66/取引基本表!BS$124</f>
        <v>1.1022877658377679E-5</v>
      </c>
      <c r="BT66" s="355">
        <f>+取引基本表!BT66/取引基本表!BT$124</f>
        <v>2.4149572794057274E-6</v>
      </c>
      <c r="BU66" s="355">
        <f>+取引基本表!BU66/取引基本表!BU$124</f>
        <v>7.6084805557261493E-4</v>
      </c>
      <c r="BV66" s="355">
        <f>+取引基本表!BV66/取引基本表!BV$124</f>
        <v>7.5552321530863433E-4</v>
      </c>
      <c r="BW66" s="355">
        <f>+取引基本表!BW66/取引基本表!BW$124</f>
        <v>3.2288006258128016E-4</v>
      </c>
      <c r="BX66" s="355">
        <f>+取引基本表!BX66/取引基本表!BX$124</f>
        <v>3.462781160438155E-4</v>
      </c>
      <c r="BY66" s="355">
        <f>+取引基本表!BY66/取引基本表!BY$124</f>
        <v>2.1478795215272499E-4</v>
      </c>
      <c r="BZ66" s="355">
        <f>+取引基本表!BZ66/取引基本表!BZ$124</f>
        <v>3.108683149861245E-5</v>
      </c>
      <c r="CA66" s="355">
        <f>+取引基本表!CA66/取引基本表!CA$124</f>
        <v>1.4337962503838392E-5</v>
      </c>
      <c r="CB66" s="355">
        <f>+取引基本表!CB66/取引基本表!CB$124</f>
        <v>0</v>
      </c>
      <c r="CC66" s="355">
        <f>+取引基本表!CC66/取引基本表!CC$124</f>
        <v>2.9402540379488786E-5</v>
      </c>
      <c r="CD66" s="355">
        <f>+取引基本表!CD66/取引基本表!CD$124</f>
        <v>2.2751184289933403E-4</v>
      </c>
      <c r="CE66" s="355">
        <f>+取引基本表!CE66/取引基本表!CE$124</f>
        <v>1.4851191065523455E-5</v>
      </c>
      <c r="CF66" s="355">
        <f>+取引基本表!CF66/取引基本表!CF$124</f>
        <v>1.644832517937701E-4</v>
      </c>
      <c r="CG66" s="355">
        <f>+取引基本表!CG66/取引基本表!CG$124</f>
        <v>2.9426694425848407E-5</v>
      </c>
      <c r="CH66" s="355">
        <f>+取引基本表!CH66/取引基本表!CH$124</f>
        <v>4.9152470964933224E-5</v>
      </c>
      <c r="CI66" s="355">
        <f>+取引基本表!CI66/取引基本表!CI$124</f>
        <v>1.2679619278841456E-4</v>
      </c>
      <c r="CJ66" s="355">
        <f>+取引基本表!CJ66/取引基本表!CJ$124</f>
        <v>7.2628422614415709E-5</v>
      </c>
      <c r="CK66" s="355">
        <f>+取引基本表!CK66/取引基本表!CK$124</f>
        <v>1.2041107180878463E-3</v>
      </c>
      <c r="CL66" s="355">
        <f>+取引基本表!CL66/取引基本表!CL$124</f>
        <v>1.7973903834756673E-3</v>
      </c>
      <c r="CM66" s="355">
        <f>+取引基本表!CM66/取引基本表!CM$124</f>
        <v>7.0751272608834976E-3</v>
      </c>
      <c r="CN66" s="355">
        <f>+取引基本表!CN66/取引基本表!CN$124</f>
        <v>7.3801563251294324E-4</v>
      </c>
      <c r="CO66" s="355">
        <f>+取引基本表!CO66/取引基本表!CO$124</f>
        <v>7.5370497470703375E-3</v>
      </c>
      <c r="CP66" s="355">
        <f>+取引基本表!CP66/取引基本表!CP$124</f>
        <v>1.2129281460781015E-3</v>
      </c>
      <c r="CQ66" s="355">
        <f>+取引基本表!CQ66/取引基本表!CQ$124</f>
        <v>2.9352938464021396E-3</v>
      </c>
      <c r="CR66" s="355">
        <f>+取引基本表!CR66/取引基本表!CR$124</f>
        <v>1.1537737888969703E-2</v>
      </c>
      <c r="CS66" s="355">
        <f>+取引基本表!CS66/取引基本表!CS$124</f>
        <v>2.2333135807352993E-4</v>
      </c>
      <c r="CT66" s="355">
        <f>+取引基本表!CT66/取引基本表!CT$124</f>
        <v>5.5048216339490213E-4</v>
      </c>
      <c r="CU66" s="355">
        <f>+取引基本表!CU66/取引基本表!CU$124</f>
        <v>3.8384268025016877E-3</v>
      </c>
      <c r="CV66" s="355">
        <f>+取引基本表!CV66/取引基本表!CV$124</f>
        <v>2.0728134489265177E-3</v>
      </c>
      <c r="CW66" s="355">
        <f>+取引基本表!CW66/取引基本表!CW$124</f>
        <v>4.9111510600664135E-3</v>
      </c>
      <c r="CX66" s="355">
        <f>+取引基本表!CX66/取引基本表!CX$124</f>
        <v>6.9564509501399427E-3</v>
      </c>
      <c r="CY66" s="355">
        <f>+取引基本表!CY66/取引基本表!CY$124</f>
        <v>2.4348328090380137E-3</v>
      </c>
      <c r="CZ66" s="355">
        <f>+取引基本表!CZ66/取引基本表!CZ$124</f>
        <v>1.0697333132685426E-3</v>
      </c>
      <c r="DA66" s="355">
        <f>+取引基本表!DA66/取引基本表!DA$124</f>
        <v>3.3803624297511323E-3</v>
      </c>
      <c r="DB66" s="355">
        <f>+取引基本表!DB66/取引基本表!DB$124</f>
        <v>2.2014815541601257E-3</v>
      </c>
      <c r="DC66" s="355">
        <f>+取引基本表!DC66/取引基本表!DC$124</f>
        <v>2.0909859871405842E-3</v>
      </c>
      <c r="DD66" s="355">
        <f>+取引基本表!DD66/取引基本表!DD$124</f>
        <v>3.3508365966536135E-3</v>
      </c>
      <c r="DE66" s="355">
        <f>+取引基本表!DE66/取引基本表!DE$124</f>
        <v>6.7456102686944928E-3</v>
      </c>
      <c r="DF66" s="355">
        <f>+取引基本表!DF66/取引基本表!DF$124</f>
        <v>9.4328903880967832E-3</v>
      </c>
      <c r="DG66" s="355">
        <f>+取引基本表!DG66/取引基本表!DG$124</f>
        <v>0.14685883776461897</v>
      </c>
      <c r="DH66" s="357">
        <f>+取引基本表!DH66/取引基本表!DH$124</f>
        <v>5.194842937738173E-4</v>
      </c>
    </row>
    <row r="67" spans="1:112">
      <c r="A67" s="224">
        <v>62</v>
      </c>
      <c r="B67" s="263" t="s">
        <v>537</v>
      </c>
      <c r="C67" s="264" t="s">
        <v>538</v>
      </c>
      <c r="D67" s="354">
        <f>+取引基本表!D67/取引基本表!D$124</f>
        <v>3.0072083232344994E-4</v>
      </c>
      <c r="E67" s="355">
        <f>+取引基本表!E67/取引基本表!E$124</f>
        <v>2.6430016366279364E-3</v>
      </c>
      <c r="F67" s="355">
        <f>+取引基本表!F67/取引基本表!F$124</f>
        <v>0</v>
      </c>
      <c r="G67" s="355">
        <f>+取引基本表!G67/取引基本表!G$124</f>
        <v>3.781058696435002E-3</v>
      </c>
      <c r="H67" s="355">
        <f>+取引基本表!H67/取引基本表!H$124</f>
        <v>2.5429116338207246E-5</v>
      </c>
      <c r="I67" s="356">
        <v>0</v>
      </c>
      <c r="J67" s="355">
        <f>+取引基本表!J67/取引基本表!J$124</f>
        <v>0</v>
      </c>
      <c r="K67" s="355">
        <f>+取引基本表!K67/取引基本表!K$124</f>
        <v>0</v>
      </c>
      <c r="L67" s="355">
        <f>+取引基本表!L67/取引基本表!L$124</f>
        <v>5.9630361232623254E-3</v>
      </c>
      <c r="M67" s="355">
        <f>+取引基本表!M67/取引基本表!M$124</f>
        <v>9.7947856370351723E-4</v>
      </c>
      <c r="N67" s="356">
        <v>0</v>
      </c>
      <c r="O67" s="355">
        <f>+取引基本表!O67/取引基本表!O$124</f>
        <v>2.6390406166762817E-4</v>
      </c>
      <c r="P67" s="355">
        <f>+取引基本表!P67/取引基本表!P$124</f>
        <v>0</v>
      </c>
      <c r="Q67" s="355">
        <f>+取引基本表!Q67/取引基本表!Q$124</f>
        <v>2.5697476640331048E-3</v>
      </c>
      <c r="R67" s="355">
        <f>+取引基本表!R67/取引基本表!R$124</f>
        <v>0</v>
      </c>
      <c r="S67" s="355">
        <f>+取引基本表!S67/取引基本表!S$124</f>
        <v>1.4482022143641511E-2</v>
      </c>
      <c r="T67" s="355">
        <f>+取引基本表!T67/取引基本表!T$124</f>
        <v>0</v>
      </c>
      <c r="U67" s="355">
        <f>+取引基本表!U67/取引基本表!U$124</f>
        <v>0</v>
      </c>
      <c r="V67" s="355">
        <f>+取引基本表!V67/取引基本表!V$124</f>
        <v>2.7158631095260954E-2</v>
      </c>
      <c r="W67" s="355">
        <f>+取引基本表!W67/取引基本表!W$124</f>
        <v>9.0161302275029026E-4</v>
      </c>
      <c r="X67" s="355">
        <f>+取引基本表!X67/取引基本表!X$124</f>
        <v>0</v>
      </c>
      <c r="Y67" s="355">
        <f>+取引基本表!Y67/取引基本表!Y$124</f>
        <v>2.0457386141707677E-3</v>
      </c>
      <c r="Z67" s="355">
        <f>+取引基本表!Z67/取引基本表!Z$124</f>
        <v>0</v>
      </c>
      <c r="AA67" s="355">
        <f>+取引基本表!AA67/取引基本表!AA$124</f>
        <v>4.2200256447712259E-4</v>
      </c>
      <c r="AB67" s="355">
        <f>+取引基本表!AB67/取引基本表!AB$124</f>
        <v>0</v>
      </c>
      <c r="AC67" s="355">
        <f>+取引基本表!AC67/取引基本表!AC$124</f>
        <v>2.6873485007282716E-6</v>
      </c>
      <c r="AD67" s="355">
        <f>+取引基本表!AD67/取引基本表!AD$124</f>
        <v>3.9299437007493843E-5</v>
      </c>
      <c r="AE67" s="355">
        <f>+取引基本表!AE67/取引基本表!AE$124</f>
        <v>1.1358876035188347E-2</v>
      </c>
      <c r="AF67" s="355">
        <f>+取引基本表!AF67/取引基本表!AF$124</f>
        <v>1.5256337824083976E-3</v>
      </c>
      <c r="AG67" s="355">
        <f>+取引基本表!AG67/取引基本表!AG$124</f>
        <v>1.1693116496181028E-5</v>
      </c>
      <c r="AH67" s="355">
        <f>+取引基本表!AH67/取引基本表!AH$124</f>
        <v>0</v>
      </c>
      <c r="AI67" s="355">
        <f>+取引基本表!AI67/取引基本表!AI$124</f>
        <v>1.1147564116132219E-2</v>
      </c>
      <c r="AJ67" s="355">
        <f>+取引基本表!AJ67/取引基本表!AJ$124</f>
        <v>2.134016218523261E-3</v>
      </c>
      <c r="AK67" s="355">
        <f>+取引基本表!AK67/取引基本表!AK$124</f>
        <v>1.3705575796224955E-2</v>
      </c>
      <c r="AL67" s="355">
        <f>+取引基本表!AL67/取引基本表!AL$124</f>
        <v>1.5419105985550094E-3</v>
      </c>
      <c r="AM67" s="355">
        <f>+取引基本表!AM67/取引基本表!AM$124</f>
        <v>1.7702719096060863E-2</v>
      </c>
      <c r="AN67" s="355">
        <f>+取引基本表!AN67/取引基本表!AN$124</f>
        <v>3.588789339860145E-3</v>
      </c>
      <c r="AO67" s="355">
        <f>+取引基本表!AO67/取引基本表!AO$124</f>
        <v>6.1120665684891301E-3</v>
      </c>
      <c r="AP67" s="355">
        <f>+取引基本表!AP67/取引基本表!AP$124</f>
        <v>1.5660865134239327E-4</v>
      </c>
      <c r="AQ67" s="355">
        <f>+取引基本表!AQ67/取引基本表!AQ$124</f>
        <v>9.0082065360240646E-2</v>
      </c>
      <c r="AR67" s="355">
        <f>+取引基本表!AR67/取引基本表!AR$124</f>
        <v>2.4932650681534895E-2</v>
      </c>
      <c r="AS67" s="355">
        <f>+取引基本表!AS67/取引基本表!AS$124</f>
        <v>0</v>
      </c>
      <c r="AT67" s="355">
        <f>+取引基本表!AT67/取引基本表!AT$124</f>
        <v>3.272878858695465E-4</v>
      </c>
      <c r="AU67" s="355">
        <f>+取引基本表!AU67/取引基本表!AU$124</f>
        <v>0</v>
      </c>
      <c r="AV67" s="355">
        <f>+取引基本表!AV67/取引基本表!AV$124</f>
        <v>0</v>
      </c>
      <c r="AW67" s="355">
        <f>+取引基本表!AW67/取引基本表!AW$124</f>
        <v>0</v>
      </c>
      <c r="AX67" s="355">
        <f>+取引基本表!AX67/取引基本表!AX$124</f>
        <v>3.4892200546411862E-6</v>
      </c>
      <c r="AY67" s="355">
        <f>+取引基本表!AY67/取引基本表!AY$124</f>
        <v>0</v>
      </c>
      <c r="AZ67" s="355">
        <f>+取引基本表!AZ67/取引基本表!AZ$124</f>
        <v>0</v>
      </c>
      <c r="BA67" s="355">
        <f>+取引基本表!BA67/取引基本表!BA$124</f>
        <v>0</v>
      </c>
      <c r="BB67" s="355">
        <f>+取引基本表!BB67/取引基本表!BB$124</f>
        <v>0</v>
      </c>
      <c r="BC67" s="355">
        <f>+取引基本表!BC67/取引基本表!BC$124</f>
        <v>1.0535409511367707E-5</v>
      </c>
      <c r="BD67" s="355">
        <f>+取引基本表!BD67/取引基本表!BD$124</f>
        <v>0</v>
      </c>
      <c r="BE67" s="355">
        <f>+取引基本表!BE67/取引基本表!BE$124</f>
        <v>0</v>
      </c>
      <c r="BF67" s="355">
        <f>+取引基本表!BF67/取引基本表!BF$124</f>
        <v>0</v>
      </c>
      <c r="BG67" s="355">
        <f>+取引基本表!BG67/取引基本表!BG$124</f>
        <v>0</v>
      </c>
      <c r="BH67" s="355">
        <f>+取引基本表!BH67/取引基本表!BH$124</f>
        <v>3.4856114130166427E-4</v>
      </c>
      <c r="BI67" s="355">
        <f>+取引基本表!BI67/取引基本表!BI$124</f>
        <v>0</v>
      </c>
      <c r="BJ67" s="355">
        <f>+取引基本表!BJ67/取引基本表!BJ$124</f>
        <v>0</v>
      </c>
      <c r="BK67" s="355">
        <f>+取引基本表!BK67/取引基本表!BK$124</f>
        <v>0</v>
      </c>
      <c r="BL67" s="355">
        <f>+取引基本表!BL67/取引基本表!BL$124</f>
        <v>2.2766374715013774E-5</v>
      </c>
      <c r="BM67" s="355">
        <f>+取引基本表!BM67/取引基本表!BM$124</f>
        <v>0</v>
      </c>
      <c r="BN67" s="355">
        <f>+取引基本表!BN67/取引基本表!BN$124</f>
        <v>0</v>
      </c>
      <c r="BO67" s="355">
        <f>+取引基本表!BO67/取引基本表!BO$124</f>
        <v>0</v>
      </c>
      <c r="BP67" s="355">
        <f>+取引基本表!BP67/取引基本表!BP$124</f>
        <v>0</v>
      </c>
      <c r="BQ67" s="355">
        <f>+取引基本表!BQ67/取引基本表!BQ$124</f>
        <v>3.0694197609583375E-4</v>
      </c>
      <c r="BR67" s="355">
        <f>+取引基本表!BR67/取引基本表!BR$124</f>
        <v>1.755657606637389E-5</v>
      </c>
      <c r="BS67" s="355">
        <f>+取引基本表!BS67/取引基本表!BS$124</f>
        <v>7.3217843834353378E-3</v>
      </c>
      <c r="BT67" s="355">
        <f>+取引基本表!BT67/取引基本表!BT$124</f>
        <v>5.3273957583690346E-3</v>
      </c>
      <c r="BU67" s="355">
        <f>+取引基本表!BU67/取引基本表!BU$124</f>
        <v>0</v>
      </c>
      <c r="BV67" s="355">
        <f>+取引基本表!BV67/取引基本表!BV$124</f>
        <v>0</v>
      </c>
      <c r="BW67" s="355">
        <f>+取引基本表!BW67/取引基本表!BW$124</f>
        <v>0</v>
      </c>
      <c r="BX67" s="355">
        <f>+取引基本表!BX67/取引基本表!BX$124</f>
        <v>0</v>
      </c>
      <c r="BY67" s="355">
        <f>+取引基本表!BY67/取引基本表!BY$124</f>
        <v>0</v>
      </c>
      <c r="BZ67" s="355">
        <f>+取引基本表!BZ67/取引基本表!BZ$124</f>
        <v>0</v>
      </c>
      <c r="CA67" s="355">
        <f>+取引基本表!CA67/取引基本表!CA$124</f>
        <v>0</v>
      </c>
      <c r="CB67" s="355">
        <f>+取引基本表!CB67/取引基本表!CB$124</f>
        <v>0</v>
      </c>
      <c r="CC67" s="355">
        <f>+取引基本表!CC67/取引基本表!CC$124</f>
        <v>0</v>
      </c>
      <c r="CD67" s="355">
        <f>+取引基本表!CD67/取引基本表!CD$124</f>
        <v>3.6743696693601364E-4</v>
      </c>
      <c r="CE67" s="355">
        <f>+取引基本表!CE67/取引基本表!CE$124</f>
        <v>0</v>
      </c>
      <c r="CF67" s="355">
        <f>+取引基本表!CF67/取引基本表!CF$124</f>
        <v>0</v>
      </c>
      <c r="CG67" s="355">
        <f>+取引基本表!CG67/取引基本表!CG$124</f>
        <v>0</v>
      </c>
      <c r="CH67" s="355">
        <f>+取引基本表!CH67/取引基本表!CH$124</f>
        <v>0</v>
      </c>
      <c r="CI67" s="355">
        <f>+取引基本表!CI67/取引基本表!CI$124</f>
        <v>0</v>
      </c>
      <c r="CJ67" s="355">
        <f>+取引基本表!CJ67/取引基本表!CJ$124</f>
        <v>0</v>
      </c>
      <c r="CK67" s="355">
        <f>+取引基本表!CK67/取引基本表!CK$124</f>
        <v>0</v>
      </c>
      <c r="CL67" s="355">
        <f>+取引基本表!CL67/取引基本表!CL$124</f>
        <v>0</v>
      </c>
      <c r="CM67" s="355">
        <f>+取引基本表!CM67/取引基本表!CM$124</f>
        <v>0</v>
      </c>
      <c r="CN67" s="355">
        <f>+取引基本表!CN67/取引基本表!CN$124</f>
        <v>0</v>
      </c>
      <c r="CO67" s="355">
        <f>+取引基本表!CO67/取引基本表!CO$124</f>
        <v>0</v>
      </c>
      <c r="CP67" s="355">
        <f>+取引基本表!CP67/取引基本表!CP$124</f>
        <v>0</v>
      </c>
      <c r="CQ67" s="355">
        <f>+取引基本表!CQ67/取引基本表!CQ$124</f>
        <v>0</v>
      </c>
      <c r="CR67" s="355">
        <f>+取引基本表!CR67/取引基本表!CR$124</f>
        <v>0</v>
      </c>
      <c r="CS67" s="355">
        <f>+取引基本表!CS67/取引基本表!CS$124</f>
        <v>0</v>
      </c>
      <c r="CT67" s="355">
        <f>+取引基本表!CT67/取引基本表!CT$124</f>
        <v>0</v>
      </c>
      <c r="CU67" s="355">
        <f>+取引基本表!CU67/取引基本表!CU$124</f>
        <v>0</v>
      </c>
      <c r="CV67" s="355">
        <f>+取引基本表!CV67/取引基本表!CV$124</f>
        <v>0</v>
      </c>
      <c r="CW67" s="355">
        <f>+取引基本表!CW67/取引基本表!CW$124</f>
        <v>0</v>
      </c>
      <c r="CX67" s="355">
        <f>+取引基本表!CX67/取引基本表!CX$124</f>
        <v>0</v>
      </c>
      <c r="CY67" s="355">
        <f>+取引基本表!CY67/取引基本表!CY$124</f>
        <v>0</v>
      </c>
      <c r="CZ67" s="355">
        <f>+取引基本表!CZ67/取引基本表!CZ$124</f>
        <v>0</v>
      </c>
      <c r="DA67" s="355">
        <f>+取引基本表!DA67/取引基本表!DA$124</f>
        <v>0</v>
      </c>
      <c r="DB67" s="355">
        <f>+取引基本表!DB67/取引基本表!DB$124</f>
        <v>0</v>
      </c>
      <c r="DC67" s="355">
        <f>+取引基本表!DC67/取引基本表!DC$124</f>
        <v>6.6544815715223685E-5</v>
      </c>
      <c r="DD67" s="355">
        <f>+取引基本表!DD67/取引基本表!DD$124</f>
        <v>0</v>
      </c>
      <c r="DE67" s="355">
        <f>+取引基本表!DE67/取引基本表!DE$124</f>
        <v>0</v>
      </c>
      <c r="DF67" s="355">
        <f>+取引基本表!DF67/取引基本表!DF$124</f>
        <v>0</v>
      </c>
      <c r="DG67" s="355">
        <f>+取引基本表!DG67/取引基本表!DG$124</f>
        <v>0</v>
      </c>
      <c r="DH67" s="357">
        <f>+取引基本表!DH67/取引基本表!DH$124</f>
        <v>0</v>
      </c>
    </row>
    <row r="68" spans="1:112">
      <c r="A68" s="224">
        <v>63</v>
      </c>
      <c r="B68" s="263">
        <v>410</v>
      </c>
      <c r="C68" s="264" t="s">
        <v>539</v>
      </c>
      <c r="D68" s="354">
        <f>+取引基本表!D68/取引基本表!D$124</f>
        <v>0</v>
      </c>
      <c r="E68" s="355">
        <f>+取引基本表!E68/取引基本表!E$124</f>
        <v>0</v>
      </c>
      <c r="F68" s="355">
        <f>+取引基本表!F68/取引基本表!F$124</f>
        <v>0</v>
      </c>
      <c r="G68" s="355">
        <f>+取引基本表!G68/取引基本表!G$124</f>
        <v>0</v>
      </c>
      <c r="H68" s="355">
        <f>+取引基本表!H68/取引基本表!H$124</f>
        <v>0</v>
      </c>
      <c r="I68" s="356">
        <v>0</v>
      </c>
      <c r="J68" s="355">
        <f>+取引基本表!J68/取引基本表!J$124</f>
        <v>0</v>
      </c>
      <c r="K68" s="355">
        <f>+取引基本表!K68/取引基本表!K$124</f>
        <v>0</v>
      </c>
      <c r="L68" s="355">
        <f>+取引基本表!L68/取引基本表!L$124</f>
        <v>0</v>
      </c>
      <c r="M68" s="355">
        <f>+取引基本表!M68/取引基本表!M$124</f>
        <v>0</v>
      </c>
      <c r="N68" s="356">
        <v>0</v>
      </c>
      <c r="O68" s="355">
        <f>+取引基本表!O68/取引基本表!O$124</f>
        <v>0</v>
      </c>
      <c r="P68" s="355">
        <f>+取引基本表!P68/取引基本表!P$124</f>
        <v>0</v>
      </c>
      <c r="Q68" s="355">
        <f>+取引基本表!Q68/取引基本表!Q$124</f>
        <v>0</v>
      </c>
      <c r="R68" s="355">
        <f>+取引基本表!R68/取引基本表!R$124</f>
        <v>0</v>
      </c>
      <c r="S68" s="355">
        <f>+取引基本表!S68/取引基本表!S$124</f>
        <v>0</v>
      </c>
      <c r="T68" s="355">
        <f>+取引基本表!T68/取引基本表!T$124</f>
        <v>0</v>
      </c>
      <c r="U68" s="355">
        <f>+取引基本表!U68/取引基本表!U$124</f>
        <v>0</v>
      </c>
      <c r="V68" s="355">
        <f>+取引基本表!V68/取引基本表!V$124</f>
        <v>0</v>
      </c>
      <c r="W68" s="355">
        <f>+取引基本表!W68/取引基本表!W$124</f>
        <v>0</v>
      </c>
      <c r="X68" s="355">
        <f>+取引基本表!X68/取引基本表!X$124</f>
        <v>0</v>
      </c>
      <c r="Y68" s="355">
        <f>+取引基本表!Y68/取引基本表!Y$124</f>
        <v>0</v>
      </c>
      <c r="Z68" s="355">
        <f>+取引基本表!Z68/取引基本表!Z$124</f>
        <v>0</v>
      </c>
      <c r="AA68" s="355">
        <f>+取引基本表!AA68/取引基本表!AA$124</f>
        <v>0</v>
      </c>
      <c r="AB68" s="355">
        <f>+取引基本表!AB68/取引基本表!AB$124</f>
        <v>0</v>
      </c>
      <c r="AC68" s="355">
        <f>+取引基本表!AC68/取引基本表!AC$124</f>
        <v>0</v>
      </c>
      <c r="AD68" s="355">
        <f>+取引基本表!AD68/取引基本表!AD$124</f>
        <v>0</v>
      </c>
      <c r="AE68" s="355">
        <f>+取引基本表!AE68/取引基本表!AE$124</f>
        <v>0</v>
      </c>
      <c r="AF68" s="355">
        <f>+取引基本表!AF68/取引基本表!AF$124</f>
        <v>0</v>
      </c>
      <c r="AG68" s="355">
        <f>+取引基本表!AG68/取引基本表!AG$124</f>
        <v>0</v>
      </c>
      <c r="AH68" s="355">
        <f>+取引基本表!AH68/取引基本表!AH$124</f>
        <v>0</v>
      </c>
      <c r="AI68" s="355">
        <f>+取引基本表!AI68/取引基本表!AI$124</f>
        <v>0</v>
      </c>
      <c r="AJ68" s="355">
        <f>+取引基本表!AJ68/取引基本表!AJ$124</f>
        <v>0</v>
      </c>
      <c r="AK68" s="355">
        <f>+取引基本表!AK68/取引基本表!AK$124</f>
        <v>0</v>
      </c>
      <c r="AL68" s="355">
        <f>+取引基本表!AL68/取引基本表!AL$124</f>
        <v>0</v>
      </c>
      <c r="AM68" s="355">
        <f>+取引基本表!AM68/取引基本表!AM$124</f>
        <v>0</v>
      </c>
      <c r="AN68" s="355">
        <f>+取引基本表!AN68/取引基本表!AN$124</f>
        <v>0</v>
      </c>
      <c r="AO68" s="355">
        <f>+取引基本表!AO68/取引基本表!AO$124</f>
        <v>0</v>
      </c>
      <c r="AP68" s="355">
        <f>+取引基本表!AP68/取引基本表!AP$124</f>
        <v>0</v>
      </c>
      <c r="AQ68" s="355">
        <f>+取引基本表!AQ68/取引基本表!AQ$124</f>
        <v>0</v>
      </c>
      <c r="AR68" s="355">
        <f>+取引基本表!AR68/取引基本表!AR$124</f>
        <v>0</v>
      </c>
      <c r="AS68" s="355">
        <f>+取引基本表!AS68/取引基本表!AS$124</f>
        <v>0</v>
      </c>
      <c r="AT68" s="355">
        <f>+取引基本表!AT68/取引基本表!AT$124</f>
        <v>0</v>
      </c>
      <c r="AU68" s="355">
        <f>+取引基本表!AU68/取引基本表!AU$124</f>
        <v>0</v>
      </c>
      <c r="AV68" s="355">
        <f>+取引基本表!AV68/取引基本表!AV$124</f>
        <v>0</v>
      </c>
      <c r="AW68" s="355">
        <f>+取引基本表!AW68/取引基本表!AW$124</f>
        <v>0</v>
      </c>
      <c r="AX68" s="355">
        <f>+取引基本表!AX68/取引基本表!AX$124</f>
        <v>0</v>
      </c>
      <c r="AY68" s="355">
        <f>+取引基本表!AY68/取引基本表!AY$124</f>
        <v>0</v>
      </c>
      <c r="AZ68" s="355">
        <f>+取引基本表!AZ68/取引基本表!AZ$124</f>
        <v>0</v>
      </c>
      <c r="BA68" s="355">
        <f>+取引基本表!BA68/取引基本表!BA$124</f>
        <v>0</v>
      </c>
      <c r="BB68" s="355">
        <f>+取引基本表!BB68/取引基本表!BB$124</f>
        <v>0</v>
      </c>
      <c r="BC68" s="355">
        <f>+取引基本表!BC68/取引基本表!BC$124</f>
        <v>0</v>
      </c>
      <c r="BD68" s="355">
        <f>+取引基本表!BD68/取引基本表!BD$124</f>
        <v>0</v>
      </c>
      <c r="BE68" s="355">
        <f>+取引基本表!BE68/取引基本表!BE$124</f>
        <v>0</v>
      </c>
      <c r="BF68" s="355">
        <f>+取引基本表!BF68/取引基本表!BF$124</f>
        <v>0</v>
      </c>
      <c r="BG68" s="355">
        <f>+取引基本表!BG68/取引基本表!BG$124</f>
        <v>0</v>
      </c>
      <c r="BH68" s="355">
        <f>+取引基本表!BH68/取引基本表!BH$124</f>
        <v>0</v>
      </c>
      <c r="BI68" s="355">
        <f>+取引基本表!BI68/取引基本表!BI$124</f>
        <v>0</v>
      </c>
      <c r="BJ68" s="355">
        <f>+取引基本表!BJ68/取引基本表!BJ$124</f>
        <v>0</v>
      </c>
      <c r="BK68" s="355">
        <f>+取引基本表!BK68/取引基本表!BK$124</f>
        <v>0</v>
      </c>
      <c r="BL68" s="355">
        <f>+取引基本表!BL68/取引基本表!BL$124</f>
        <v>0</v>
      </c>
      <c r="BM68" s="355">
        <f>+取引基本表!BM68/取引基本表!BM$124</f>
        <v>0</v>
      </c>
      <c r="BN68" s="355">
        <f>+取引基本表!BN68/取引基本表!BN$124</f>
        <v>0</v>
      </c>
      <c r="BO68" s="355">
        <f>+取引基本表!BO68/取引基本表!BO$124</f>
        <v>0</v>
      </c>
      <c r="BP68" s="355">
        <f>+取引基本表!BP68/取引基本表!BP$124</f>
        <v>0</v>
      </c>
      <c r="BQ68" s="355">
        <f>+取引基本表!BQ68/取引基本表!BQ$124</f>
        <v>0</v>
      </c>
      <c r="BR68" s="355">
        <f>+取引基本表!BR68/取引基本表!BR$124</f>
        <v>0</v>
      </c>
      <c r="BS68" s="355">
        <f>+取引基本表!BS68/取引基本表!BS$124</f>
        <v>0</v>
      </c>
      <c r="BT68" s="355">
        <f>+取引基本表!BT68/取引基本表!BT$124</f>
        <v>0</v>
      </c>
      <c r="BU68" s="355">
        <f>+取引基本表!BU68/取引基本表!BU$124</f>
        <v>0</v>
      </c>
      <c r="BV68" s="355">
        <f>+取引基本表!BV68/取引基本表!BV$124</f>
        <v>0</v>
      </c>
      <c r="BW68" s="355">
        <f>+取引基本表!BW68/取引基本表!BW$124</f>
        <v>0</v>
      </c>
      <c r="BX68" s="355">
        <f>+取引基本表!BX68/取引基本表!BX$124</f>
        <v>0</v>
      </c>
      <c r="BY68" s="355">
        <f>+取引基本表!BY68/取引基本表!BY$124</f>
        <v>0</v>
      </c>
      <c r="BZ68" s="355">
        <f>+取引基本表!BZ68/取引基本表!BZ$124</f>
        <v>0</v>
      </c>
      <c r="CA68" s="355">
        <f>+取引基本表!CA68/取引基本表!CA$124</f>
        <v>0</v>
      </c>
      <c r="CB68" s="355">
        <f>+取引基本表!CB68/取引基本表!CB$124</f>
        <v>0</v>
      </c>
      <c r="CC68" s="355">
        <f>+取引基本表!CC68/取引基本表!CC$124</f>
        <v>0</v>
      </c>
      <c r="CD68" s="355">
        <f>+取引基本表!CD68/取引基本表!CD$124</f>
        <v>0</v>
      </c>
      <c r="CE68" s="355">
        <f>+取引基本表!CE68/取引基本表!CE$124</f>
        <v>0</v>
      </c>
      <c r="CF68" s="355">
        <f>+取引基本表!CF68/取引基本表!CF$124</f>
        <v>0</v>
      </c>
      <c r="CG68" s="355">
        <f>+取引基本表!CG68/取引基本表!CG$124</f>
        <v>0</v>
      </c>
      <c r="CH68" s="355">
        <f>+取引基本表!CH68/取引基本表!CH$124</f>
        <v>0</v>
      </c>
      <c r="CI68" s="355">
        <f>+取引基本表!CI68/取引基本表!CI$124</f>
        <v>0</v>
      </c>
      <c r="CJ68" s="355">
        <f>+取引基本表!CJ68/取引基本表!CJ$124</f>
        <v>0</v>
      </c>
      <c r="CK68" s="355">
        <f>+取引基本表!CK68/取引基本表!CK$124</f>
        <v>0</v>
      </c>
      <c r="CL68" s="355">
        <f>+取引基本表!CL68/取引基本表!CL$124</f>
        <v>0</v>
      </c>
      <c r="CM68" s="355">
        <f>+取引基本表!CM68/取引基本表!CM$124</f>
        <v>0</v>
      </c>
      <c r="CN68" s="355">
        <f>+取引基本表!CN68/取引基本表!CN$124</f>
        <v>0</v>
      </c>
      <c r="CO68" s="355">
        <f>+取引基本表!CO68/取引基本表!CO$124</f>
        <v>0</v>
      </c>
      <c r="CP68" s="355">
        <f>+取引基本表!CP68/取引基本表!CP$124</f>
        <v>0</v>
      </c>
      <c r="CQ68" s="355">
        <f>+取引基本表!CQ68/取引基本表!CQ$124</f>
        <v>0</v>
      </c>
      <c r="CR68" s="355">
        <f>+取引基本表!CR68/取引基本表!CR$124</f>
        <v>0</v>
      </c>
      <c r="CS68" s="355">
        <f>+取引基本表!CS68/取引基本表!CS$124</f>
        <v>0</v>
      </c>
      <c r="CT68" s="355">
        <f>+取引基本表!CT68/取引基本表!CT$124</f>
        <v>0</v>
      </c>
      <c r="CU68" s="355">
        <f>+取引基本表!CU68/取引基本表!CU$124</f>
        <v>0</v>
      </c>
      <c r="CV68" s="355">
        <f>+取引基本表!CV68/取引基本表!CV$124</f>
        <v>0</v>
      </c>
      <c r="CW68" s="355">
        <f>+取引基本表!CW68/取引基本表!CW$124</f>
        <v>0</v>
      </c>
      <c r="CX68" s="355">
        <f>+取引基本表!CX68/取引基本表!CX$124</f>
        <v>0</v>
      </c>
      <c r="CY68" s="355">
        <f>+取引基本表!CY68/取引基本表!CY$124</f>
        <v>0</v>
      </c>
      <c r="CZ68" s="355">
        <f>+取引基本表!CZ68/取引基本表!CZ$124</f>
        <v>0</v>
      </c>
      <c r="DA68" s="355">
        <f>+取引基本表!DA68/取引基本表!DA$124</f>
        <v>0</v>
      </c>
      <c r="DB68" s="355">
        <f>+取引基本表!DB68/取引基本表!DB$124</f>
        <v>0</v>
      </c>
      <c r="DC68" s="355">
        <f>+取引基本表!DC68/取引基本表!DC$124</f>
        <v>0</v>
      </c>
      <c r="DD68" s="355">
        <f>+取引基本表!DD68/取引基本表!DD$124</f>
        <v>0</v>
      </c>
      <c r="DE68" s="355">
        <f>+取引基本表!DE68/取引基本表!DE$124</f>
        <v>0</v>
      </c>
      <c r="DF68" s="355">
        <f>+取引基本表!DF68/取引基本表!DF$124</f>
        <v>0</v>
      </c>
      <c r="DG68" s="355">
        <f>+取引基本表!DG68/取引基本表!DG$124</f>
        <v>0</v>
      </c>
      <c r="DH68" s="357">
        <f>+取引基本表!DH68/取引基本表!DH$124</f>
        <v>0</v>
      </c>
    </row>
    <row r="69" spans="1:112">
      <c r="A69" s="224">
        <v>64</v>
      </c>
      <c r="B69" s="263">
        <v>411</v>
      </c>
      <c r="C69" s="264" t="s">
        <v>540</v>
      </c>
      <c r="D69" s="354">
        <f>+取引基本表!D69/取引基本表!D$124</f>
        <v>0</v>
      </c>
      <c r="E69" s="355">
        <f>+取引基本表!E69/取引基本表!E$124</f>
        <v>0</v>
      </c>
      <c r="F69" s="355">
        <f>+取引基本表!F69/取引基本表!F$124</f>
        <v>0</v>
      </c>
      <c r="G69" s="355">
        <f>+取引基本表!G69/取引基本表!G$124</f>
        <v>0</v>
      </c>
      <c r="H69" s="355">
        <f>+取引基本表!H69/取引基本表!H$124</f>
        <v>0</v>
      </c>
      <c r="I69" s="356">
        <v>0</v>
      </c>
      <c r="J69" s="355">
        <f>+取引基本表!J69/取引基本表!J$124</f>
        <v>0</v>
      </c>
      <c r="K69" s="355">
        <f>+取引基本表!K69/取引基本表!K$124</f>
        <v>0</v>
      </c>
      <c r="L69" s="355">
        <f>+取引基本表!L69/取引基本表!L$124</f>
        <v>0</v>
      </c>
      <c r="M69" s="355">
        <f>+取引基本表!M69/取引基本表!M$124</f>
        <v>0</v>
      </c>
      <c r="N69" s="356">
        <v>0</v>
      </c>
      <c r="O69" s="355">
        <f>+取引基本表!O69/取引基本表!O$124</f>
        <v>0</v>
      </c>
      <c r="P69" s="355">
        <f>+取引基本表!P69/取引基本表!P$124</f>
        <v>0</v>
      </c>
      <c r="Q69" s="355">
        <f>+取引基本表!Q69/取引基本表!Q$124</f>
        <v>0</v>
      </c>
      <c r="R69" s="355">
        <f>+取引基本表!R69/取引基本表!R$124</f>
        <v>0</v>
      </c>
      <c r="S69" s="355">
        <f>+取引基本表!S69/取引基本表!S$124</f>
        <v>0</v>
      </c>
      <c r="T69" s="355">
        <f>+取引基本表!T69/取引基本表!T$124</f>
        <v>0</v>
      </c>
      <c r="U69" s="355">
        <f>+取引基本表!U69/取引基本表!U$124</f>
        <v>0</v>
      </c>
      <c r="V69" s="355">
        <f>+取引基本表!V69/取引基本表!V$124</f>
        <v>0</v>
      </c>
      <c r="W69" s="355">
        <f>+取引基本表!W69/取引基本表!W$124</f>
        <v>0</v>
      </c>
      <c r="X69" s="355">
        <f>+取引基本表!X69/取引基本表!X$124</f>
        <v>0</v>
      </c>
      <c r="Y69" s="355">
        <f>+取引基本表!Y69/取引基本表!Y$124</f>
        <v>0</v>
      </c>
      <c r="Z69" s="355">
        <f>+取引基本表!Z69/取引基本表!Z$124</f>
        <v>0</v>
      </c>
      <c r="AA69" s="355">
        <f>+取引基本表!AA69/取引基本表!AA$124</f>
        <v>0</v>
      </c>
      <c r="AB69" s="355">
        <f>+取引基本表!AB69/取引基本表!AB$124</f>
        <v>0</v>
      </c>
      <c r="AC69" s="355">
        <f>+取引基本表!AC69/取引基本表!AC$124</f>
        <v>0</v>
      </c>
      <c r="AD69" s="355">
        <f>+取引基本表!AD69/取引基本表!AD$124</f>
        <v>0</v>
      </c>
      <c r="AE69" s="355">
        <f>+取引基本表!AE69/取引基本表!AE$124</f>
        <v>0</v>
      </c>
      <c r="AF69" s="355">
        <f>+取引基本表!AF69/取引基本表!AF$124</f>
        <v>0</v>
      </c>
      <c r="AG69" s="355">
        <f>+取引基本表!AG69/取引基本表!AG$124</f>
        <v>0</v>
      </c>
      <c r="AH69" s="355">
        <f>+取引基本表!AH69/取引基本表!AH$124</f>
        <v>0</v>
      </c>
      <c r="AI69" s="355">
        <f>+取引基本表!AI69/取引基本表!AI$124</f>
        <v>0</v>
      </c>
      <c r="AJ69" s="355">
        <f>+取引基本表!AJ69/取引基本表!AJ$124</f>
        <v>0</v>
      </c>
      <c r="AK69" s="355">
        <f>+取引基本表!AK69/取引基本表!AK$124</f>
        <v>0</v>
      </c>
      <c r="AL69" s="355">
        <f>+取引基本表!AL69/取引基本表!AL$124</f>
        <v>0</v>
      </c>
      <c r="AM69" s="355">
        <f>+取引基本表!AM69/取引基本表!AM$124</f>
        <v>0</v>
      </c>
      <c r="AN69" s="355">
        <f>+取引基本表!AN69/取引基本表!AN$124</f>
        <v>0</v>
      </c>
      <c r="AO69" s="355">
        <f>+取引基本表!AO69/取引基本表!AO$124</f>
        <v>0</v>
      </c>
      <c r="AP69" s="355">
        <f>+取引基本表!AP69/取引基本表!AP$124</f>
        <v>0</v>
      </c>
      <c r="AQ69" s="355">
        <f>+取引基本表!AQ69/取引基本表!AQ$124</f>
        <v>0</v>
      </c>
      <c r="AR69" s="355">
        <f>+取引基本表!AR69/取引基本表!AR$124</f>
        <v>0</v>
      </c>
      <c r="AS69" s="355">
        <f>+取引基本表!AS69/取引基本表!AS$124</f>
        <v>0</v>
      </c>
      <c r="AT69" s="355">
        <f>+取引基本表!AT69/取引基本表!AT$124</f>
        <v>0</v>
      </c>
      <c r="AU69" s="355">
        <f>+取引基本表!AU69/取引基本表!AU$124</f>
        <v>0</v>
      </c>
      <c r="AV69" s="355">
        <f>+取引基本表!AV69/取引基本表!AV$124</f>
        <v>0</v>
      </c>
      <c r="AW69" s="355">
        <f>+取引基本表!AW69/取引基本表!AW$124</f>
        <v>0</v>
      </c>
      <c r="AX69" s="355">
        <f>+取引基本表!AX69/取引基本表!AX$124</f>
        <v>0</v>
      </c>
      <c r="AY69" s="355">
        <f>+取引基本表!AY69/取引基本表!AY$124</f>
        <v>0</v>
      </c>
      <c r="AZ69" s="355">
        <f>+取引基本表!AZ69/取引基本表!AZ$124</f>
        <v>0</v>
      </c>
      <c r="BA69" s="355">
        <f>+取引基本表!BA69/取引基本表!BA$124</f>
        <v>0</v>
      </c>
      <c r="BB69" s="355">
        <f>+取引基本表!BB69/取引基本表!BB$124</f>
        <v>0</v>
      </c>
      <c r="BC69" s="355">
        <f>+取引基本表!BC69/取引基本表!BC$124</f>
        <v>0</v>
      </c>
      <c r="BD69" s="355">
        <f>+取引基本表!BD69/取引基本表!BD$124</f>
        <v>0</v>
      </c>
      <c r="BE69" s="355">
        <f>+取引基本表!BE69/取引基本表!BE$124</f>
        <v>0</v>
      </c>
      <c r="BF69" s="355">
        <f>+取引基本表!BF69/取引基本表!BF$124</f>
        <v>0</v>
      </c>
      <c r="BG69" s="355">
        <f>+取引基本表!BG69/取引基本表!BG$124</f>
        <v>0</v>
      </c>
      <c r="BH69" s="355">
        <f>+取引基本表!BH69/取引基本表!BH$124</f>
        <v>0</v>
      </c>
      <c r="BI69" s="355">
        <f>+取引基本表!BI69/取引基本表!BI$124</f>
        <v>0</v>
      </c>
      <c r="BJ69" s="355">
        <f>+取引基本表!BJ69/取引基本表!BJ$124</f>
        <v>0</v>
      </c>
      <c r="BK69" s="355">
        <f>+取引基本表!BK69/取引基本表!BK$124</f>
        <v>0</v>
      </c>
      <c r="BL69" s="355">
        <f>+取引基本表!BL69/取引基本表!BL$124</f>
        <v>0</v>
      </c>
      <c r="BM69" s="355">
        <f>+取引基本表!BM69/取引基本表!BM$124</f>
        <v>0</v>
      </c>
      <c r="BN69" s="355">
        <f>+取引基本表!BN69/取引基本表!BN$124</f>
        <v>0</v>
      </c>
      <c r="BO69" s="355">
        <f>+取引基本表!BO69/取引基本表!BO$124</f>
        <v>0</v>
      </c>
      <c r="BP69" s="355">
        <f>+取引基本表!BP69/取引基本表!BP$124</f>
        <v>0</v>
      </c>
      <c r="BQ69" s="355">
        <f>+取引基本表!BQ69/取引基本表!BQ$124</f>
        <v>0</v>
      </c>
      <c r="BR69" s="355">
        <f>+取引基本表!BR69/取引基本表!BR$124</f>
        <v>0</v>
      </c>
      <c r="BS69" s="355">
        <f>+取引基本表!BS69/取引基本表!BS$124</f>
        <v>0</v>
      </c>
      <c r="BT69" s="355">
        <f>+取引基本表!BT69/取引基本表!BT$124</f>
        <v>0</v>
      </c>
      <c r="BU69" s="355">
        <f>+取引基本表!BU69/取引基本表!BU$124</f>
        <v>0</v>
      </c>
      <c r="BV69" s="355">
        <f>+取引基本表!BV69/取引基本表!BV$124</f>
        <v>0</v>
      </c>
      <c r="BW69" s="355">
        <f>+取引基本表!BW69/取引基本表!BW$124</f>
        <v>0</v>
      </c>
      <c r="BX69" s="355">
        <f>+取引基本表!BX69/取引基本表!BX$124</f>
        <v>0</v>
      </c>
      <c r="BY69" s="355">
        <f>+取引基本表!BY69/取引基本表!BY$124</f>
        <v>0</v>
      </c>
      <c r="BZ69" s="355">
        <f>+取引基本表!BZ69/取引基本表!BZ$124</f>
        <v>0</v>
      </c>
      <c r="CA69" s="355">
        <f>+取引基本表!CA69/取引基本表!CA$124</f>
        <v>0</v>
      </c>
      <c r="CB69" s="355">
        <f>+取引基本表!CB69/取引基本表!CB$124</f>
        <v>0</v>
      </c>
      <c r="CC69" s="355">
        <f>+取引基本表!CC69/取引基本表!CC$124</f>
        <v>0</v>
      </c>
      <c r="CD69" s="355">
        <f>+取引基本表!CD69/取引基本表!CD$124</f>
        <v>0</v>
      </c>
      <c r="CE69" s="355">
        <f>+取引基本表!CE69/取引基本表!CE$124</f>
        <v>0</v>
      </c>
      <c r="CF69" s="355">
        <f>+取引基本表!CF69/取引基本表!CF$124</f>
        <v>0</v>
      </c>
      <c r="CG69" s="355">
        <f>+取引基本表!CG69/取引基本表!CG$124</f>
        <v>0</v>
      </c>
      <c r="CH69" s="355">
        <f>+取引基本表!CH69/取引基本表!CH$124</f>
        <v>0</v>
      </c>
      <c r="CI69" s="355">
        <f>+取引基本表!CI69/取引基本表!CI$124</f>
        <v>0</v>
      </c>
      <c r="CJ69" s="355">
        <f>+取引基本表!CJ69/取引基本表!CJ$124</f>
        <v>0</v>
      </c>
      <c r="CK69" s="355">
        <f>+取引基本表!CK69/取引基本表!CK$124</f>
        <v>0</v>
      </c>
      <c r="CL69" s="355">
        <f>+取引基本表!CL69/取引基本表!CL$124</f>
        <v>0</v>
      </c>
      <c r="CM69" s="355">
        <f>+取引基本表!CM69/取引基本表!CM$124</f>
        <v>0</v>
      </c>
      <c r="CN69" s="355">
        <f>+取引基本表!CN69/取引基本表!CN$124</f>
        <v>0</v>
      </c>
      <c r="CO69" s="355">
        <f>+取引基本表!CO69/取引基本表!CO$124</f>
        <v>0</v>
      </c>
      <c r="CP69" s="355">
        <f>+取引基本表!CP69/取引基本表!CP$124</f>
        <v>0</v>
      </c>
      <c r="CQ69" s="355">
        <f>+取引基本表!CQ69/取引基本表!CQ$124</f>
        <v>0</v>
      </c>
      <c r="CR69" s="355">
        <f>+取引基本表!CR69/取引基本表!CR$124</f>
        <v>0</v>
      </c>
      <c r="CS69" s="355">
        <f>+取引基本表!CS69/取引基本表!CS$124</f>
        <v>0</v>
      </c>
      <c r="CT69" s="355">
        <f>+取引基本表!CT69/取引基本表!CT$124</f>
        <v>0</v>
      </c>
      <c r="CU69" s="355">
        <f>+取引基本表!CU69/取引基本表!CU$124</f>
        <v>0</v>
      </c>
      <c r="CV69" s="355">
        <f>+取引基本表!CV69/取引基本表!CV$124</f>
        <v>0</v>
      </c>
      <c r="CW69" s="355">
        <f>+取引基本表!CW69/取引基本表!CW$124</f>
        <v>0</v>
      </c>
      <c r="CX69" s="355">
        <f>+取引基本表!CX69/取引基本表!CX$124</f>
        <v>0</v>
      </c>
      <c r="CY69" s="355">
        <f>+取引基本表!CY69/取引基本表!CY$124</f>
        <v>0</v>
      </c>
      <c r="CZ69" s="355">
        <f>+取引基本表!CZ69/取引基本表!CZ$124</f>
        <v>0</v>
      </c>
      <c r="DA69" s="355">
        <f>+取引基本表!DA69/取引基本表!DA$124</f>
        <v>0</v>
      </c>
      <c r="DB69" s="355">
        <f>+取引基本表!DB69/取引基本表!DB$124</f>
        <v>0</v>
      </c>
      <c r="DC69" s="355">
        <f>+取引基本表!DC69/取引基本表!DC$124</f>
        <v>0</v>
      </c>
      <c r="DD69" s="355">
        <f>+取引基本表!DD69/取引基本表!DD$124</f>
        <v>0</v>
      </c>
      <c r="DE69" s="355">
        <f>+取引基本表!DE69/取引基本表!DE$124</f>
        <v>0</v>
      </c>
      <c r="DF69" s="355">
        <f>+取引基本表!DF69/取引基本表!DF$124</f>
        <v>0</v>
      </c>
      <c r="DG69" s="355">
        <f>+取引基本表!DG69/取引基本表!DG$124</f>
        <v>0</v>
      </c>
      <c r="DH69" s="357">
        <f>+取引基本表!DH69/取引基本表!DH$124</f>
        <v>0</v>
      </c>
    </row>
    <row r="70" spans="1:112">
      <c r="A70" s="224">
        <v>65</v>
      </c>
      <c r="B70" s="263" t="s">
        <v>541</v>
      </c>
      <c r="C70" s="264" t="s">
        <v>542</v>
      </c>
      <c r="D70" s="354">
        <f>+取引基本表!D70/取引基本表!D$124</f>
        <v>4.5332543380102155E-4</v>
      </c>
      <c r="E70" s="355">
        <f>+取引基本表!E70/取引基本表!E$124</f>
        <v>2.2363860002236387E-4</v>
      </c>
      <c r="F70" s="355">
        <f>+取引基本表!F70/取引基本表!F$124</f>
        <v>1.2673949963245545E-4</v>
      </c>
      <c r="G70" s="355">
        <f>+取引基本表!G70/取引基本表!G$124</f>
        <v>0</v>
      </c>
      <c r="H70" s="355">
        <f>+取引基本表!H70/取引基本表!H$124</f>
        <v>7.6287349014621738E-5</v>
      </c>
      <c r="I70" s="356">
        <v>0</v>
      </c>
      <c r="J70" s="355">
        <f>+取引基本表!J70/取引基本表!J$124</f>
        <v>3.8560411311053987E-4</v>
      </c>
      <c r="K70" s="355">
        <f>+取引基本表!K70/取引基本表!K$124</f>
        <v>6.4580769323027478E-5</v>
      </c>
      <c r="L70" s="355">
        <f>+取引基本表!L70/取引基本表!L$124</f>
        <v>6.484078114615344E-5</v>
      </c>
      <c r="M70" s="355">
        <f>+取引基本表!M70/取引基本表!M$124</f>
        <v>1.3603868940326629E-5</v>
      </c>
      <c r="N70" s="356">
        <v>0</v>
      </c>
      <c r="O70" s="355">
        <f>+取引基本表!O70/取引基本表!O$124</f>
        <v>3.5596361806331244E-4</v>
      </c>
      <c r="P70" s="355">
        <f>+取引基本表!P70/取引基本表!P$124</f>
        <v>1.7624546797368067E-4</v>
      </c>
      <c r="Q70" s="355">
        <f>+取引基本表!Q70/取引基本表!Q$124</f>
        <v>1.4726347644888852E-4</v>
      </c>
      <c r="R70" s="355">
        <f>+取引基本表!R70/取引基本表!R$124</f>
        <v>2.4543527574281358E-4</v>
      </c>
      <c r="S70" s="355">
        <f>+取引基本表!S70/取引基本表!S$124</f>
        <v>7.1528596326855462E-4</v>
      </c>
      <c r="T70" s="355">
        <f>+取引基本表!T70/取引基本表!T$124</f>
        <v>3.9672288445215335E-4</v>
      </c>
      <c r="U70" s="355">
        <f>+取引基本表!U70/取引基本表!U$124</f>
        <v>1.990049751243781E-4</v>
      </c>
      <c r="V70" s="355">
        <f>+取引基本表!V70/取引基本表!V$124</f>
        <v>3.429120087785474E-4</v>
      </c>
      <c r="W70" s="355">
        <f>+取引基本表!W70/取引基本表!W$124</f>
        <v>6.7929748289405432E-4</v>
      </c>
      <c r="X70" s="355">
        <f>+取引基本表!X70/取引基本表!X$124</f>
        <v>1.9911063914515166E-4</v>
      </c>
      <c r="Y70" s="355">
        <f>+取引基本表!Y70/取引基本表!Y$124</f>
        <v>4.9800796812749003E-4</v>
      </c>
      <c r="Z70" s="355">
        <f>+取引基本表!Z70/取引基本表!Z$124</f>
        <v>6.9408574380165286E-4</v>
      </c>
      <c r="AA70" s="355">
        <f>+取引基本表!AA70/取引基本表!AA$124</f>
        <v>1.1199298826508252E-3</v>
      </c>
      <c r="AB70" s="355">
        <f>+取引基本表!AB70/取引基本表!AB$124</f>
        <v>1.6825386142611972E-4</v>
      </c>
      <c r="AC70" s="355">
        <f>+取引基本表!AC70/取引基本表!AC$124</f>
        <v>3.4666795659394701E-4</v>
      </c>
      <c r="AD70" s="355">
        <f>+取引基本表!AD70/取引基本表!AD$124</f>
        <v>2.2456821147139339E-5</v>
      </c>
      <c r="AE70" s="355">
        <f>+取引基本表!AE70/取引基本表!AE$124</f>
        <v>3.0612573711855123E-4</v>
      </c>
      <c r="AF70" s="355">
        <f>+取引基本表!AF70/取引基本表!AF$124</f>
        <v>4.2634149535796315E-4</v>
      </c>
      <c r="AG70" s="355">
        <f>+取引基本表!AG70/取引基本表!AG$124</f>
        <v>1.9176711053736886E-4</v>
      </c>
      <c r="AH70" s="355">
        <f>+取引基本表!AH70/取引基本表!AH$124</f>
        <v>7.224911494834188E-5</v>
      </c>
      <c r="AI70" s="355">
        <f>+取引基本表!AI70/取引基本表!AI$124</f>
        <v>4.6742159664161994E-4</v>
      </c>
      <c r="AJ70" s="355">
        <f>+取引基本表!AJ70/取引基本表!AJ$124</f>
        <v>7.8392432517181013E-4</v>
      </c>
      <c r="AK70" s="355">
        <f>+取引基本表!AK70/取引基本表!AK$124</f>
        <v>4.9657883319655636E-4</v>
      </c>
      <c r="AL70" s="355">
        <f>+取引基本表!AL70/取引基本表!AL$124</f>
        <v>8.2724727351046539E-4</v>
      </c>
      <c r="AM70" s="355">
        <f>+取引基本表!AM70/取引基本表!AM$124</f>
        <v>9.0766511273244024E-4</v>
      </c>
      <c r="AN70" s="355">
        <f>+取引基本表!AN70/取引基本表!AN$124</f>
        <v>3.6964530200559495E-4</v>
      </c>
      <c r="AO70" s="355">
        <f>+取引基本表!AO70/取引基本表!AO$124</f>
        <v>6.951381522712995E-4</v>
      </c>
      <c r="AP70" s="355">
        <f>+取引基本表!AP70/取引基本表!AP$124</f>
        <v>2.7815566432454924E-4</v>
      </c>
      <c r="AQ70" s="355">
        <f>+取引基本表!AQ70/取引基本表!AQ$124</f>
        <v>4.5997488391110071E-4</v>
      </c>
      <c r="AR70" s="355">
        <f>+取引基本表!AR70/取引基本表!AR$124</f>
        <v>3.8868263392797311E-4</v>
      </c>
      <c r="AS70" s="355">
        <f>+取引基本表!AS70/取引基本表!AS$124</f>
        <v>5.3450650658882061E-4</v>
      </c>
      <c r="AT70" s="355">
        <f>+取引基本表!AT70/取引基本表!AT$124</f>
        <v>3.4451356407320683E-4</v>
      </c>
      <c r="AU70" s="355">
        <f>+取引基本表!AU70/取引基本表!AU$124</f>
        <v>2.0228468745988961E-4</v>
      </c>
      <c r="AV70" s="355">
        <f>+取引基本表!AV70/取引基本表!AV$124</f>
        <v>1.9059511682166213E-4</v>
      </c>
      <c r="AW70" s="355">
        <f>+取引基本表!AW70/取引基本表!AW$124</f>
        <v>1.4176365733459159E-4</v>
      </c>
      <c r="AX70" s="355">
        <f>+取引基本表!AX70/取引基本表!AX$124</f>
        <v>1.8143944284134168E-4</v>
      </c>
      <c r="AY70" s="355">
        <f>+取引基本表!AY70/取引基本表!AY$124</f>
        <v>5.6358550348117149E-4</v>
      </c>
      <c r="AZ70" s="355">
        <f>+取引基本表!AZ70/取引基本表!AZ$124</f>
        <v>2.5044032076547684E-4</v>
      </c>
      <c r="BA70" s="355">
        <f>+取引基本表!BA70/取引基本表!BA$124</f>
        <v>1.3064255509334066E-4</v>
      </c>
      <c r="BB70" s="355">
        <f>+取引基本表!BB70/取引基本表!BB$124</f>
        <v>1.5664896533358396E-4</v>
      </c>
      <c r="BC70" s="355">
        <f>+取引基本表!BC70/取引基本表!BC$124</f>
        <v>1.369603236477802E-4</v>
      </c>
      <c r="BD70" s="355">
        <f>+取引基本表!BD70/取引基本表!BD$124</f>
        <v>1.7386164090616688E-4</v>
      </c>
      <c r="BE70" s="355">
        <f>+取引基本表!BE70/取引基本表!BE$124</f>
        <v>1.3767846571117811E-4</v>
      </c>
      <c r="BF70" s="355">
        <f>+取引基本表!BF70/取引基本表!BF$124</f>
        <v>2.796753102826338E-5</v>
      </c>
      <c r="BG70" s="355">
        <f>+取引基本表!BG70/取引基本表!BG$124</f>
        <v>8.9041823806336912E-5</v>
      </c>
      <c r="BH70" s="355">
        <f>+取引基本表!BH70/取引基本表!BH$124</f>
        <v>6.7153981351696776E-5</v>
      </c>
      <c r="BI70" s="355">
        <f>+取引基本表!BI70/取引基本表!BI$124</f>
        <v>1.6689989857621547E-4</v>
      </c>
      <c r="BJ70" s="355">
        <f>+取引基本表!BJ70/取引基本表!BJ$124</f>
        <v>1.9494907825638936E-4</v>
      </c>
      <c r="BK70" s="355">
        <f>+取引基本表!BK70/取引基本表!BK$124</f>
        <v>1.9174664701091719E-4</v>
      </c>
      <c r="BL70" s="355">
        <f>+取引基本表!BL70/取引基本表!BL$124</f>
        <v>1.6586930149510036E-4</v>
      </c>
      <c r="BM70" s="355">
        <f>+取引基本表!BM70/取引基本表!BM$124</f>
        <v>3.2919643151068245E-5</v>
      </c>
      <c r="BN70" s="355">
        <f>+取引基本表!BN70/取引基本表!BN$124</f>
        <v>7.3514048921664979E-5</v>
      </c>
      <c r="BO70" s="355">
        <f>+取引基本表!BO70/取引基本表!BO$124</f>
        <v>8.9652763639827494E-5</v>
      </c>
      <c r="BP70" s="355">
        <f>+取引基本表!BP70/取引基本表!BP$124</f>
        <v>1.3987455460997086E-4</v>
      </c>
      <c r="BQ70" s="355">
        <f>+取引基本表!BQ70/取引基本表!BQ$124</f>
        <v>5.4265984724125304E-5</v>
      </c>
      <c r="BR70" s="355">
        <f>+取引基本表!BR70/取引基本表!BR$124</f>
        <v>3.0096987542355241E-5</v>
      </c>
      <c r="BS70" s="355">
        <f>+取引基本表!BS70/取引基本表!BS$124</f>
        <v>1.5730294823073088E-3</v>
      </c>
      <c r="BT70" s="355">
        <f>+取引基本表!BT70/取引基本表!BT$124</f>
        <v>3.0959752321981426E-3</v>
      </c>
      <c r="BU70" s="355">
        <f>+取引基本表!BU70/取引基本表!BU$124</f>
        <v>3.7257671600237465E-3</v>
      </c>
      <c r="BV70" s="355">
        <f>+取引基本表!BV70/取引基本表!BV$124</f>
        <v>3.5299035469337831E-4</v>
      </c>
      <c r="BW70" s="355">
        <f>+取引基本表!BW70/取引基本表!BW$124</f>
        <v>3.021973539461804E-4</v>
      </c>
      <c r="BX70" s="355">
        <f>+取引基本表!BX70/取引基本表!BX$124</f>
        <v>4.3890555792009572E-4</v>
      </c>
      <c r="BY70" s="355">
        <f>+取引基本表!BY70/取引基本表!BY$124</f>
        <v>3.3153285490592117E-4</v>
      </c>
      <c r="BZ70" s="355">
        <f>+取引基本表!BZ70/取引基本表!BZ$124</f>
        <v>4.9738930397779919E-4</v>
      </c>
      <c r="CA70" s="355">
        <f>+取引基本表!CA70/取引基本表!CA$124</f>
        <v>1.3394046639002364E-3</v>
      </c>
      <c r="CB70" s="355">
        <f>+取引基本表!CB70/取引基本表!CB$124</f>
        <v>1.262602443723178E-3</v>
      </c>
      <c r="CC70" s="355">
        <f>+取引基本表!CC70/取引基本表!CC$124</f>
        <v>1.8190371648110397E-3</v>
      </c>
      <c r="CD70" s="355">
        <f>+取引基本表!CD70/取引基本表!CD$124</f>
        <v>1.2390316326912088E-4</v>
      </c>
      <c r="CE70" s="355">
        <f>+取引基本表!CE70/取引基本表!CE$124</f>
        <v>1.4290146069714791E-3</v>
      </c>
      <c r="CF70" s="355">
        <f>+取引基本表!CF70/取引基本表!CF$124</f>
        <v>1.9858343814125901E-4</v>
      </c>
      <c r="CG70" s="355">
        <f>+取引基本表!CG70/取引基本表!CG$124</f>
        <v>7.3566736064621018E-6</v>
      </c>
      <c r="CH70" s="355">
        <f>+取引基本表!CH70/取引基本表!CH$124</f>
        <v>1.5096830367800919E-3</v>
      </c>
      <c r="CI70" s="355">
        <f>+取引基本表!CI70/取引基本表!CI$124</f>
        <v>1.6275642451365345E-3</v>
      </c>
      <c r="CJ70" s="355">
        <f>+取引基本表!CJ70/取引基本表!CJ$124</f>
        <v>1.8675880100849752E-4</v>
      </c>
      <c r="CK70" s="355">
        <f>+取引基本表!CK70/取引基本表!CK$124</f>
        <v>5.0654212026511895E-4</v>
      </c>
      <c r="CL70" s="355">
        <f>+取引基本表!CL70/取引基本表!CL$124</f>
        <v>1.841110690100751E-3</v>
      </c>
      <c r="CM70" s="355">
        <f>+取引基本表!CM70/取引基本表!CM$124</f>
        <v>6.6191419280614843E-5</v>
      </c>
      <c r="CN70" s="355">
        <f>+取引基本表!CN70/取引基本表!CN$124</f>
        <v>7.9392590770331769E-4</v>
      </c>
      <c r="CO70" s="355">
        <f>+取引基本表!CO70/取引基本表!CO$124</f>
        <v>3.0927747697365632E-4</v>
      </c>
      <c r="CP70" s="355">
        <f>+取引基本表!CP70/取引基本表!CP$124</f>
        <v>1.2465799523022226E-3</v>
      </c>
      <c r="CQ70" s="355">
        <f>+取引基本表!CQ70/取引基本表!CQ$124</f>
        <v>8.6675466303921789E-4</v>
      </c>
      <c r="CR70" s="355">
        <f>+取引基本表!CR70/取引基本表!CR$124</f>
        <v>4.6110513590245467E-4</v>
      </c>
      <c r="CS70" s="355">
        <f>+取引基本表!CS70/取引基本表!CS$124</f>
        <v>2.4765056221946784E-4</v>
      </c>
      <c r="CT70" s="355">
        <f>+取引基本表!CT70/取引基本表!CT$124</f>
        <v>1.9660077264103647E-4</v>
      </c>
      <c r="CU70" s="355">
        <f>+取引基本表!CU70/取引基本表!CU$124</f>
        <v>5.058712031269035E-4</v>
      </c>
      <c r="CV70" s="355">
        <f>+取引基本表!CV70/取引基本表!CV$124</f>
        <v>2.9916895139145617E-4</v>
      </c>
      <c r="CW70" s="355">
        <f>+取引基本表!CW70/取引基本表!CW$124</f>
        <v>1.8796358326063801E-4</v>
      </c>
      <c r="CX70" s="355">
        <f>+取引基本表!CX70/取引基本表!CX$124</f>
        <v>1.9964180770811206E-4</v>
      </c>
      <c r="CY70" s="355">
        <f>+取引基本表!CY70/取引基本表!CY$124</f>
        <v>2.6727034127749878E-5</v>
      </c>
      <c r="CZ70" s="355">
        <f>+取引基本表!CZ70/取引基本表!CZ$124</f>
        <v>8.3992146734280344E-5</v>
      </c>
      <c r="DA70" s="355">
        <f>+取引基本表!DA70/取引基本表!DA$124</f>
        <v>1.626486633426689E-4</v>
      </c>
      <c r="DB70" s="355">
        <f>+取引基本表!DB70/取引基本表!DB$124</f>
        <v>2.207613814756672E-4</v>
      </c>
      <c r="DC70" s="355">
        <f>+取引基本表!DC70/取引基本表!DC$124</f>
        <v>1.5822878403397631E-4</v>
      </c>
      <c r="DD70" s="355">
        <f>+取引基本表!DD70/取引基本表!DD$124</f>
        <v>3.0259878960484159E-4</v>
      </c>
      <c r="DE70" s="355">
        <f>+取引基本表!DE70/取引基本表!DE$124</f>
        <v>4.8586472622087637E-4</v>
      </c>
      <c r="DF70" s="355">
        <f>+取引基本表!DF70/取引基本表!DF$124</f>
        <v>3.762046755424038E-4</v>
      </c>
      <c r="DG70" s="355">
        <f>+取引基本表!DG70/取引基本表!DG$124</f>
        <v>0</v>
      </c>
      <c r="DH70" s="357">
        <f>+取引基本表!DH70/取引基本表!DH$124</f>
        <v>0</v>
      </c>
    </row>
    <row r="71" spans="1:112">
      <c r="A71" s="224">
        <v>66</v>
      </c>
      <c r="B71" s="263" t="s">
        <v>543</v>
      </c>
      <c r="C71" s="264" t="s">
        <v>544</v>
      </c>
      <c r="D71" s="354">
        <f>+取引基本表!D71/取引基本表!D$124</f>
        <v>0</v>
      </c>
      <c r="E71" s="355">
        <f>+取引基本表!E71/取引基本表!E$124</f>
        <v>0</v>
      </c>
      <c r="F71" s="355">
        <f>+取引基本表!F71/取引基本表!F$124</f>
        <v>0</v>
      </c>
      <c r="G71" s="355">
        <f>+取引基本表!G71/取引基本表!G$124</f>
        <v>0</v>
      </c>
      <c r="H71" s="355">
        <f>+取引基本表!H71/取引基本表!H$124</f>
        <v>0</v>
      </c>
      <c r="I71" s="356">
        <v>0</v>
      </c>
      <c r="J71" s="355">
        <f>+取引基本表!J71/取引基本表!J$124</f>
        <v>0</v>
      </c>
      <c r="K71" s="355">
        <f>+取引基本表!K71/取引基本表!K$124</f>
        <v>0</v>
      </c>
      <c r="L71" s="355">
        <f>+取引基本表!L71/取引基本表!L$124</f>
        <v>0</v>
      </c>
      <c r="M71" s="355">
        <f>+取引基本表!M71/取引基本表!M$124</f>
        <v>0</v>
      </c>
      <c r="N71" s="356">
        <v>0</v>
      </c>
      <c r="O71" s="355">
        <f>+取引基本表!O71/取引基本表!O$124</f>
        <v>0</v>
      </c>
      <c r="P71" s="355">
        <f>+取引基本表!P71/取引基本表!P$124</f>
        <v>0</v>
      </c>
      <c r="Q71" s="355">
        <f>+取引基本表!Q71/取引基本表!Q$124</f>
        <v>0</v>
      </c>
      <c r="R71" s="355">
        <f>+取引基本表!R71/取引基本表!R$124</f>
        <v>0</v>
      </c>
      <c r="S71" s="355">
        <f>+取引基本表!S71/取引基本表!S$124</f>
        <v>0</v>
      </c>
      <c r="T71" s="355">
        <f>+取引基本表!T71/取引基本表!T$124</f>
        <v>0</v>
      </c>
      <c r="U71" s="355">
        <f>+取引基本表!U71/取引基本表!U$124</f>
        <v>0</v>
      </c>
      <c r="V71" s="355">
        <f>+取引基本表!V71/取引基本表!V$124</f>
        <v>0</v>
      </c>
      <c r="W71" s="355">
        <f>+取引基本表!W71/取引基本表!W$124</f>
        <v>0</v>
      </c>
      <c r="X71" s="355">
        <f>+取引基本表!X71/取引基本表!X$124</f>
        <v>0</v>
      </c>
      <c r="Y71" s="355">
        <f>+取引基本表!Y71/取引基本表!Y$124</f>
        <v>0</v>
      </c>
      <c r="Z71" s="355">
        <f>+取引基本表!Z71/取引基本表!Z$124</f>
        <v>0</v>
      </c>
      <c r="AA71" s="355">
        <f>+取引基本表!AA71/取引基本表!AA$124</f>
        <v>0</v>
      </c>
      <c r="AB71" s="355">
        <f>+取引基本表!AB71/取引基本表!AB$124</f>
        <v>0</v>
      </c>
      <c r="AC71" s="355">
        <f>+取引基本表!AC71/取引基本表!AC$124</f>
        <v>0</v>
      </c>
      <c r="AD71" s="355">
        <f>+取引基本表!AD71/取引基本表!AD$124</f>
        <v>0</v>
      </c>
      <c r="AE71" s="355">
        <f>+取引基本表!AE71/取引基本表!AE$124</f>
        <v>0</v>
      </c>
      <c r="AF71" s="355">
        <f>+取引基本表!AF71/取引基本表!AF$124</f>
        <v>0</v>
      </c>
      <c r="AG71" s="355">
        <f>+取引基本表!AG71/取引基本表!AG$124</f>
        <v>0</v>
      </c>
      <c r="AH71" s="355">
        <f>+取引基本表!AH71/取引基本表!AH$124</f>
        <v>0</v>
      </c>
      <c r="AI71" s="355">
        <f>+取引基本表!AI71/取引基本表!AI$124</f>
        <v>0</v>
      </c>
      <c r="AJ71" s="355">
        <f>+取引基本表!AJ71/取引基本表!AJ$124</f>
        <v>0</v>
      </c>
      <c r="AK71" s="355">
        <f>+取引基本表!AK71/取引基本表!AK$124</f>
        <v>0</v>
      </c>
      <c r="AL71" s="355">
        <f>+取引基本表!AL71/取引基本表!AL$124</f>
        <v>0</v>
      </c>
      <c r="AM71" s="355">
        <f>+取引基本表!AM71/取引基本表!AM$124</f>
        <v>0</v>
      </c>
      <c r="AN71" s="355">
        <f>+取引基本表!AN71/取引基本表!AN$124</f>
        <v>0</v>
      </c>
      <c r="AO71" s="355">
        <f>+取引基本表!AO71/取引基本表!AO$124</f>
        <v>0</v>
      </c>
      <c r="AP71" s="355">
        <f>+取引基本表!AP71/取引基本表!AP$124</f>
        <v>0</v>
      </c>
      <c r="AQ71" s="355">
        <f>+取引基本表!AQ71/取引基本表!AQ$124</f>
        <v>0</v>
      </c>
      <c r="AR71" s="355">
        <f>+取引基本表!AR71/取引基本表!AR$124</f>
        <v>0</v>
      </c>
      <c r="AS71" s="355">
        <f>+取引基本表!AS71/取引基本表!AS$124</f>
        <v>0</v>
      </c>
      <c r="AT71" s="355">
        <f>+取引基本表!AT71/取引基本表!AT$124</f>
        <v>0</v>
      </c>
      <c r="AU71" s="355">
        <f>+取引基本表!AU71/取引基本表!AU$124</f>
        <v>0</v>
      </c>
      <c r="AV71" s="355">
        <f>+取引基本表!AV71/取引基本表!AV$124</f>
        <v>0</v>
      </c>
      <c r="AW71" s="355">
        <f>+取引基本表!AW71/取引基本表!AW$124</f>
        <v>0</v>
      </c>
      <c r="AX71" s="355">
        <f>+取引基本表!AX71/取引基本表!AX$124</f>
        <v>0</v>
      </c>
      <c r="AY71" s="355">
        <f>+取引基本表!AY71/取引基本表!AY$124</f>
        <v>0</v>
      </c>
      <c r="AZ71" s="355">
        <f>+取引基本表!AZ71/取引基本表!AZ$124</f>
        <v>0</v>
      </c>
      <c r="BA71" s="355">
        <f>+取引基本表!BA71/取引基本表!BA$124</f>
        <v>0</v>
      </c>
      <c r="BB71" s="355">
        <f>+取引基本表!BB71/取引基本表!BB$124</f>
        <v>0</v>
      </c>
      <c r="BC71" s="355">
        <f>+取引基本表!BC71/取引基本表!BC$124</f>
        <v>0</v>
      </c>
      <c r="BD71" s="355">
        <f>+取引基本表!BD71/取引基本表!BD$124</f>
        <v>0</v>
      </c>
      <c r="BE71" s="355">
        <f>+取引基本表!BE71/取引基本表!BE$124</f>
        <v>0</v>
      </c>
      <c r="BF71" s="355">
        <f>+取引基本表!BF71/取引基本表!BF$124</f>
        <v>0</v>
      </c>
      <c r="BG71" s="355">
        <f>+取引基本表!BG71/取引基本表!BG$124</f>
        <v>0</v>
      </c>
      <c r="BH71" s="355">
        <f>+取引基本表!BH71/取引基本表!BH$124</f>
        <v>0</v>
      </c>
      <c r="BI71" s="355">
        <f>+取引基本表!BI71/取引基本表!BI$124</f>
        <v>0</v>
      </c>
      <c r="BJ71" s="355">
        <f>+取引基本表!BJ71/取引基本表!BJ$124</f>
        <v>0</v>
      </c>
      <c r="BK71" s="355">
        <f>+取引基本表!BK71/取引基本表!BK$124</f>
        <v>0</v>
      </c>
      <c r="BL71" s="355">
        <f>+取引基本表!BL71/取引基本表!BL$124</f>
        <v>0</v>
      </c>
      <c r="BM71" s="355">
        <f>+取引基本表!BM71/取引基本表!BM$124</f>
        <v>0</v>
      </c>
      <c r="BN71" s="355">
        <f>+取引基本表!BN71/取引基本表!BN$124</f>
        <v>0</v>
      </c>
      <c r="BO71" s="355">
        <f>+取引基本表!BO71/取引基本表!BO$124</f>
        <v>0</v>
      </c>
      <c r="BP71" s="355">
        <f>+取引基本表!BP71/取引基本表!BP$124</f>
        <v>0</v>
      </c>
      <c r="BQ71" s="355">
        <f>+取引基本表!BQ71/取引基本表!BQ$124</f>
        <v>0</v>
      </c>
      <c r="BR71" s="355">
        <f>+取引基本表!BR71/取引基本表!BR$124</f>
        <v>0</v>
      </c>
      <c r="BS71" s="355">
        <f>+取引基本表!BS71/取引基本表!BS$124</f>
        <v>0</v>
      </c>
      <c r="BT71" s="355">
        <f>+取引基本表!BT71/取引基本表!BT$124</f>
        <v>0</v>
      </c>
      <c r="BU71" s="355">
        <f>+取引基本表!BU71/取引基本表!BU$124</f>
        <v>0</v>
      </c>
      <c r="BV71" s="355">
        <f>+取引基本表!BV71/取引基本表!BV$124</f>
        <v>0</v>
      </c>
      <c r="BW71" s="355">
        <f>+取引基本表!BW71/取引基本表!BW$124</f>
        <v>0</v>
      </c>
      <c r="BX71" s="355">
        <f>+取引基本表!BX71/取引基本表!BX$124</f>
        <v>0</v>
      </c>
      <c r="BY71" s="355">
        <f>+取引基本表!BY71/取引基本表!BY$124</f>
        <v>0</v>
      </c>
      <c r="BZ71" s="355">
        <f>+取引基本表!BZ71/取引基本表!BZ$124</f>
        <v>0</v>
      </c>
      <c r="CA71" s="355">
        <f>+取引基本表!CA71/取引基本表!CA$124</f>
        <v>0</v>
      </c>
      <c r="CB71" s="355">
        <f>+取引基本表!CB71/取引基本表!CB$124</f>
        <v>0</v>
      </c>
      <c r="CC71" s="355">
        <f>+取引基本表!CC71/取引基本表!CC$124</f>
        <v>0</v>
      </c>
      <c r="CD71" s="355">
        <f>+取引基本表!CD71/取引基本表!CD$124</f>
        <v>0</v>
      </c>
      <c r="CE71" s="355">
        <f>+取引基本表!CE71/取引基本表!CE$124</f>
        <v>0</v>
      </c>
      <c r="CF71" s="355">
        <f>+取引基本表!CF71/取引基本表!CF$124</f>
        <v>0</v>
      </c>
      <c r="CG71" s="355">
        <f>+取引基本表!CG71/取引基本表!CG$124</f>
        <v>0</v>
      </c>
      <c r="CH71" s="355">
        <f>+取引基本表!CH71/取引基本表!CH$124</f>
        <v>0</v>
      </c>
      <c r="CI71" s="355">
        <f>+取引基本表!CI71/取引基本表!CI$124</f>
        <v>0</v>
      </c>
      <c r="CJ71" s="355">
        <f>+取引基本表!CJ71/取引基本表!CJ$124</f>
        <v>0</v>
      </c>
      <c r="CK71" s="355">
        <f>+取引基本表!CK71/取引基本表!CK$124</f>
        <v>0</v>
      </c>
      <c r="CL71" s="355">
        <f>+取引基本表!CL71/取引基本表!CL$124</f>
        <v>0</v>
      </c>
      <c r="CM71" s="355">
        <f>+取引基本表!CM71/取引基本表!CM$124</f>
        <v>0</v>
      </c>
      <c r="CN71" s="355">
        <f>+取引基本表!CN71/取引基本表!CN$124</f>
        <v>0</v>
      </c>
      <c r="CO71" s="355">
        <f>+取引基本表!CO71/取引基本表!CO$124</f>
        <v>0</v>
      </c>
      <c r="CP71" s="355">
        <f>+取引基本表!CP71/取引基本表!CP$124</f>
        <v>0</v>
      </c>
      <c r="CQ71" s="355">
        <f>+取引基本表!CQ71/取引基本表!CQ$124</f>
        <v>0</v>
      </c>
      <c r="CR71" s="355">
        <f>+取引基本表!CR71/取引基本表!CR$124</f>
        <v>0</v>
      </c>
      <c r="CS71" s="355">
        <f>+取引基本表!CS71/取引基本表!CS$124</f>
        <v>0</v>
      </c>
      <c r="CT71" s="355">
        <f>+取引基本表!CT71/取引基本表!CT$124</f>
        <v>0</v>
      </c>
      <c r="CU71" s="355">
        <f>+取引基本表!CU71/取引基本表!CU$124</f>
        <v>0</v>
      </c>
      <c r="CV71" s="355">
        <f>+取引基本表!CV71/取引基本表!CV$124</f>
        <v>0</v>
      </c>
      <c r="CW71" s="355">
        <f>+取引基本表!CW71/取引基本表!CW$124</f>
        <v>0</v>
      </c>
      <c r="CX71" s="355">
        <f>+取引基本表!CX71/取引基本表!CX$124</f>
        <v>0</v>
      </c>
      <c r="CY71" s="355">
        <f>+取引基本表!CY71/取引基本表!CY$124</f>
        <v>0</v>
      </c>
      <c r="CZ71" s="355">
        <f>+取引基本表!CZ71/取引基本表!CZ$124</f>
        <v>0</v>
      </c>
      <c r="DA71" s="355">
        <f>+取引基本表!DA71/取引基本表!DA$124</f>
        <v>0</v>
      </c>
      <c r="DB71" s="355">
        <f>+取引基本表!DB71/取引基本表!DB$124</f>
        <v>0</v>
      </c>
      <c r="DC71" s="355">
        <f>+取引基本表!DC71/取引基本表!DC$124</f>
        <v>0</v>
      </c>
      <c r="DD71" s="355">
        <f>+取引基本表!DD71/取引基本表!DD$124</f>
        <v>0</v>
      </c>
      <c r="DE71" s="355">
        <f>+取引基本表!DE71/取引基本表!DE$124</f>
        <v>0</v>
      </c>
      <c r="DF71" s="355">
        <f>+取引基本表!DF71/取引基本表!DF$124</f>
        <v>0</v>
      </c>
      <c r="DG71" s="355">
        <f>+取引基本表!DG71/取引基本表!DG$124</f>
        <v>0</v>
      </c>
      <c r="DH71" s="357">
        <f>+取引基本表!DH71/取引基本表!DH$124</f>
        <v>0</v>
      </c>
    </row>
    <row r="72" spans="1:112">
      <c r="A72" s="224">
        <v>67</v>
      </c>
      <c r="B72" s="263" t="s">
        <v>545</v>
      </c>
      <c r="C72" s="264" t="s">
        <v>546</v>
      </c>
      <c r="D72" s="354">
        <f>+取引基本表!D72/取引基本表!D$124</f>
        <v>0</v>
      </c>
      <c r="E72" s="355">
        <f>+取引基本表!E72/取引基本表!E$124</f>
        <v>0</v>
      </c>
      <c r="F72" s="355">
        <f>+取引基本表!F72/取引基本表!F$124</f>
        <v>0</v>
      </c>
      <c r="G72" s="355">
        <f>+取引基本表!G72/取引基本表!G$124</f>
        <v>0</v>
      </c>
      <c r="H72" s="355">
        <f>+取引基本表!H72/取引基本表!H$124</f>
        <v>0</v>
      </c>
      <c r="I72" s="356">
        <v>0</v>
      </c>
      <c r="J72" s="355">
        <f>+取引基本表!J72/取引基本表!J$124</f>
        <v>0</v>
      </c>
      <c r="K72" s="355">
        <f>+取引基本表!K72/取引基本表!K$124</f>
        <v>0</v>
      </c>
      <c r="L72" s="355">
        <f>+取引基本表!L72/取引基本表!L$124</f>
        <v>0</v>
      </c>
      <c r="M72" s="355">
        <f>+取引基本表!M72/取引基本表!M$124</f>
        <v>0</v>
      </c>
      <c r="N72" s="356">
        <v>0</v>
      </c>
      <c r="O72" s="355">
        <f>+取引基本表!O72/取引基本表!O$124</f>
        <v>0</v>
      </c>
      <c r="P72" s="355">
        <f>+取引基本表!P72/取引基本表!P$124</f>
        <v>0</v>
      </c>
      <c r="Q72" s="355">
        <f>+取引基本表!Q72/取引基本表!Q$124</f>
        <v>0</v>
      </c>
      <c r="R72" s="355">
        <f>+取引基本表!R72/取引基本表!R$124</f>
        <v>0</v>
      </c>
      <c r="S72" s="355">
        <f>+取引基本表!S72/取引基本表!S$124</f>
        <v>0</v>
      </c>
      <c r="T72" s="355">
        <f>+取引基本表!T72/取引基本表!T$124</f>
        <v>0</v>
      </c>
      <c r="U72" s="355">
        <f>+取引基本表!U72/取引基本表!U$124</f>
        <v>0</v>
      </c>
      <c r="V72" s="355">
        <f>+取引基本表!V72/取引基本表!V$124</f>
        <v>0</v>
      </c>
      <c r="W72" s="355">
        <f>+取引基本表!W72/取引基本表!W$124</f>
        <v>0</v>
      </c>
      <c r="X72" s="355">
        <f>+取引基本表!X72/取引基本表!X$124</f>
        <v>0</v>
      </c>
      <c r="Y72" s="355">
        <f>+取引基本表!Y72/取引基本表!Y$124</f>
        <v>0</v>
      </c>
      <c r="Z72" s="355">
        <f>+取引基本表!Z72/取引基本表!Z$124</f>
        <v>0</v>
      </c>
      <c r="AA72" s="355">
        <f>+取引基本表!AA72/取引基本表!AA$124</f>
        <v>0</v>
      </c>
      <c r="AB72" s="355">
        <f>+取引基本表!AB72/取引基本表!AB$124</f>
        <v>0</v>
      </c>
      <c r="AC72" s="355">
        <f>+取引基本表!AC72/取引基本表!AC$124</f>
        <v>0</v>
      </c>
      <c r="AD72" s="355">
        <f>+取引基本表!AD72/取引基本表!AD$124</f>
        <v>0</v>
      </c>
      <c r="AE72" s="355">
        <f>+取引基本表!AE72/取引基本表!AE$124</f>
        <v>0</v>
      </c>
      <c r="AF72" s="355">
        <f>+取引基本表!AF72/取引基本表!AF$124</f>
        <v>0</v>
      </c>
      <c r="AG72" s="355">
        <f>+取引基本表!AG72/取引基本表!AG$124</f>
        <v>0</v>
      </c>
      <c r="AH72" s="355">
        <f>+取引基本表!AH72/取引基本表!AH$124</f>
        <v>0</v>
      </c>
      <c r="AI72" s="355">
        <f>+取引基本表!AI72/取引基本表!AI$124</f>
        <v>0</v>
      </c>
      <c r="AJ72" s="355">
        <f>+取引基本表!AJ72/取引基本表!AJ$124</f>
        <v>0</v>
      </c>
      <c r="AK72" s="355">
        <f>+取引基本表!AK72/取引基本表!AK$124</f>
        <v>0</v>
      </c>
      <c r="AL72" s="355">
        <f>+取引基本表!AL72/取引基本表!AL$124</f>
        <v>0</v>
      </c>
      <c r="AM72" s="355">
        <f>+取引基本表!AM72/取引基本表!AM$124</f>
        <v>0</v>
      </c>
      <c r="AN72" s="355">
        <f>+取引基本表!AN72/取引基本表!AN$124</f>
        <v>0</v>
      </c>
      <c r="AO72" s="355">
        <f>+取引基本表!AO72/取引基本表!AO$124</f>
        <v>0</v>
      </c>
      <c r="AP72" s="355">
        <f>+取引基本表!AP72/取引基本表!AP$124</f>
        <v>0</v>
      </c>
      <c r="AQ72" s="355">
        <f>+取引基本表!AQ72/取引基本表!AQ$124</f>
        <v>0</v>
      </c>
      <c r="AR72" s="355">
        <f>+取引基本表!AR72/取引基本表!AR$124</f>
        <v>0</v>
      </c>
      <c r="AS72" s="355">
        <f>+取引基本表!AS72/取引基本表!AS$124</f>
        <v>0</v>
      </c>
      <c r="AT72" s="355">
        <f>+取引基本表!AT72/取引基本表!AT$124</f>
        <v>0</v>
      </c>
      <c r="AU72" s="355">
        <f>+取引基本表!AU72/取引基本表!AU$124</f>
        <v>0</v>
      </c>
      <c r="AV72" s="355">
        <f>+取引基本表!AV72/取引基本表!AV$124</f>
        <v>0</v>
      </c>
      <c r="AW72" s="355">
        <f>+取引基本表!AW72/取引基本表!AW$124</f>
        <v>0</v>
      </c>
      <c r="AX72" s="355">
        <f>+取引基本表!AX72/取引基本表!AX$124</f>
        <v>0</v>
      </c>
      <c r="AY72" s="355">
        <f>+取引基本表!AY72/取引基本表!AY$124</f>
        <v>0</v>
      </c>
      <c r="AZ72" s="355">
        <f>+取引基本表!AZ72/取引基本表!AZ$124</f>
        <v>0</v>
      </c>
      <c r="BA72" s="355">
        <f>+取引基本表!BA72/取引基本表!BA$124</f>
        <v>0</v>
      </c>
      <c r="BB72" s="355">
        <f>+取引基本表!BB72/取引基本表!BB$124</f>
        <v>0</v>
      </c>
      <c r="BC72" s="355">
        <f>+取引基本表!BC72/取引基本表!BC$124</f>
        <v>0</v>
      </c>
      <c r="BD72" s="355">
        <f>+取引基本表!BD72/取引基本表!BD$124</f>
        <v>0</v>
      </c>
      <c r="BE72" s="355">
        <f>+取引基本表!BE72/取引基本表!BE$124</f>
        <v>0</v>
      </c>
      <c r="BF72" s="355">
        <f>+取引基本表!BF72/取引基本表!BF$124</f>
        <v>0</v>
      </c>
      <c r="BG72" s="355">
        <f>+取引基本表!BG72/取引基本表!BG$124</f>
        <v>0</v>
      </c>
      <c r="BH72" s="355">
        <f>+取引基本表!BH72/取引基本表!BH$124</f>
        <v>0</v>
      </c>
      <c r="BI72" s="355">
        <f>+取引基本表!BI72/取引基本表!BI$124</f>
        <v>0</v>
      </c>
      <c r="BJ72" s="355">
        <f>+取引基本表!BJ72/取引基本表!BJ$124</f>
        <v>0</v>
      </c>
      <c r="BK72" s="355">
        <f>+取引基本表!BK72/取引基本表!BK$124</f>
        <v>0</v>
      </c>
      <c r="BL72" s="355">
        <f>+取引基本表!BL72/取引基本表!BL$124</f>
        <v>0</v>
      </c>
      <c r="BM72" s="355">
        <f>+取引基本表!BM72/取引基本表!BM$124</f>
        <v>0</v>
      </c>
      <c r="BN72" s="355">
        <f>+取引基本表!BN72/取引基本表!BN$124</f>
        <v>0</v>
      </c>
      <c r="BO72" s="355">
        <f>+取引基本表!BO72/取引基本表!BO$124</f>
        <v>0</v>
      </c>
      <c r="BP72" s="355">
        <f>+取引基本表!BP72/取引基本表!BP$124</f>
        <v>0</v>
      </c>
      <c r="BQ72" s="355">
        <f>+取引基本表!BQ72/取引基本表!BQ$124</f>
        <v>0</v>
      </c>
      <c r="BR72" s="355">
        <f>+取引基本表!BR72/取引基本表!BR$124</f>
        <v>0</v>
      </c>
      <c r="BS72" s="355">
        <f>+取引基本表!BS72/取引基本表!BS$124</f>
        <v>0</v>
      </c>
      <c r="BT72" s="355">
        <f>+取引基本表!BT72/取引基本表!BT$124</f>
        <v>0</v>
      </c>
      <c r="BU72" s="355">
        <f>+取引基本表!BU72/取引基本表!BU$124</f>
        <v>0</v>
      </c>
      <c r="BV72" s="355">
        <f>+取引基本表!BV72/取引基本表!BV$124</f>
        <v>0</v>
      </c>
      <c r="BW72" s="355">
        <f>+取引基本表!BW72/取引基本表!BW$124</f>
        <v>0</v>
      </c>
      <c r="BX72" s="355">
        <f>+取引基本表!BX72/取引基本表!BX$124</f>
        <v>0</v>
      </c>
      <c r="BY72" s="355">
        <f>+取引基本表!BY72/取引基本表!BY$124</f>
        <v>0</v>
      </c>
      <c r="BZ72" s="355">
        <f>+取引基本表!BZ72/取引基本表!BZ$124</f>
        <v>0</v>
      </c>
      <c r="CA72" s="355">
        <f>+取引基本表!CA72/取引基本表!CA$124</f>
        <v>0</v>
      </c>
      <c r="CB72" s="355">
        <f>+取引基本表!CB72/取引基本表!CB$124</f>
        <v>0</v>
      </c>
      <c r="CC72" s="355">
        <f>+取引基本表!CC72/取引基本表!CC$124</f>
        <v>0</v>
      </c>
      <c r="CD72" s="355">
        <f>+取引基本表!CD72/取引基本表!CD$124</f>
        <v>0</v>
      </c>
      <c r="CE72" s="355">
        <f>+取引基本表!CE72/取引基本表!CE$124</f>
        <v>0</v>
      </c>
      <c r="CF72" s="355">
        <f>+取引基本表!CF72/取引基本表!CF$124</f>
        <v>0</v>
      </c>
      <c r="CG72" s="355">
        <f>+取引基本表!CG72/取引基本表!CG$124</f>
        <v>0</v>
      </c>
      <c r="CH72" s="355">
        <f>+取引基本表!CH72/取引基本表!CH$124</f>
        <v>0</v>
      </c>
      <c r="CI72" s="355">
        <f>+取引基本表!CI72/取引基本表!CI$124</f>
        <v>0</v>
      </c>
      <c r="CJ72" s="355">
        <f>+取引基本表!CJ72/取引基本表!CJ$124</f>
        <v>0</v>
      </c>
      <c r="CK72" s="355">
        <f>+取引基本表!CK72/取引基本表!CK$124</f>
        <v>0</v>
      </c>
      <c r="CL72" s="355">
        <f>+取引基本表!CL72/取引基本表!CL$124</f>
        <v>0</v>
      </c>
      <c r="CM72" s="355">
        <f>+取引基本表!CM72/取引基本表!CM$124</f>
        <v>0</v>
      </c>
      <c r="CN72" s="355">
        <f>+取引基本表!CN72/取引基本表!CN$124</f>
        <v>0</v>
      </c>
      <c r="CO72" s="355">
        <f>+取引基本表!CO72/取引基本表!CO$124</f>
        <v>0</v>
      </c>
      <c r="CP72" s="355">
        <f>+取引基本表!CP72/取引基本表!CP$124</f>
        <v>0</v>
      </c>
      <c r="CQ72" s="355">
        <f>+取引基本表!CQ72/取引基本表!CQ$124</f>
        <v>0</v>
      </c>
      <c r="CR72" s="355">
        <f>+取引基本表!CR72/取引基本表!CR$124</f>
        <v>0</v>
      </c>
      <c r="CS72" s="355">
        <f>+取引基本表!CS72/取引基本表!CS$124</f>
        <v>0</v>
      </c>
      <c r="CT72" s="355">
        <f>+取引基本表!CT72/取引基本表!CT$124</f>
        <v>0</v>
      </c>
      <c r="CU72" s="355">
        <f>+取引基本表!CU72/取引基本表!CU$124</f>
        <v>0</v>
      </c>
      <c r="CV72" s="355">
        <f>+取引基本表!CV72/取引基本表!CV$124</f>
        <v>0</v>
      </c>
      <c r="CW72" s="355">
        <f>+取引基本表!CW72/取引基本表!CW$124</f>
        <v>0</v>
      </c>
      <c r="CX72" s="355">
        <f>+取引基本表!CX72/取引基本表!CX$124</f>
        <v>0</v>
      </c>
      <c r="CY72" s="355">
        <f>+取引基本表!CY72/取引基本表!CY$124</f>
        <v>0</v>
      </c>
      <c r="CZ72" s="355">
        <f>+取引基本表!CZ72/取引基本表!CZ$124</f>
        <v>0</v>
      </c>
      <c r="DA72" s="355">
        <f>+取引基本表!DA72/取引基本表!DA$124</f>
        <v>0</v>
      </c>
      <c r="DB72" s="355">
        <f>+取引基本表!DB72/取引基本表!DB$124</f>
        <v>0</v>
      </c>
      <c r="DC72" s="355">
        <f>+取引基本表!DC72/取引基本表!DC$124</f>
        <v>0</v>
      </c>
      <c r="DD72" s="355">
        <f>+取引基本表!DD72/取引基本表!DD$124</f>
        <v>0</v>
      </c>
      <c r="DE72" s="355">
        <f>+取引基本表!DE72/取引基本表!DE$124</f>
        <v>0</v>
      </c>
      <c r="DF72" s="355">
        <f>+取引基本表!DF72/取引基本表!DF$124</f>
        <v>0</v>
      </c>
      <c r="DG72" s="355">
        <f>+取引基本表!DG72/取引基本表!DG$124</f>
        <v>0</v>
      </c>
      <c r="DH72" s="357">
        <f>+取引基本表!DH72/取引基本表!DH$124</f>
        <v>0</v>
      </c>
    </row>
    <row r="73" spans="1:112">
      <c r="A73" s="224">
        <v>68</v>
      </c>
      <c r="B73" s="263" t="s">
        <v>547</v>
      </c>
      <c r="C73" s="264" t="s">
        <v>548</v>
      </c>
      <c r="D73" s="354">
        <f>+取引基本表!D73/取引基本表!D$124</f>
        <v>1.4528855734791157E-2</v>
      </c>
      <c r="E73" s="355">
        <f>+取引基本表!E73/取引基本表!E$124</f>
        <v>1.0378864119219705E-2</v>
      </c>
      <c r="F73" s="355">
        <f>+取引基本表!F73/取引基本表!F$124</f>
        <v>2.0379711540898838E-2</v>
      </c>
      <c r="G73" s="355">
        <f>+取引基本表!G73/取引基本表!G$124</f>
        <v>4.5012603528988117E-3</v>
      </c>
      <c r="H73" s="355">
        <f>+取引基本表!H73/取引基本表!H$124</f>
        <v>2.6700572155117609E-2</v>
      </c>
      <c r="I73" s="356">
        <v>0</v>
      </c>
      <c r="J73" s="355">
        <f>+取引基本表!J73/取引基本表!J$124</f>
        <v>3.2133676092544985E-2</v>
      </c>
      <c r="K73" s="355">
        <f>+取引基本表!K73/取引基本表!K$124</f>
        <v>1.1870560456518383E-2</v>
      </c>
      <c r="L73" s="355">
        <f>+取引基本表!L73/取引基本表!L$124</f>
        <v>6.880070028043638E-3</v>
      </c>
      <c r="M73" s="355">
        <f>+取引基本表!M73/取引基本表!M$124</f>
        <v>7.1012195868505002E-3</v>
      </c>
      <c r="N73" s="356">
        <v>0</v>
      </c>
      <c r="O73" s="355">
        <f>+取引基本表!O73/取引基本表!O$124</f>
        <v>3.212264787833409E-2</v>
      </c>
      <c r="P73" s="355">
        <f>+取引基本表!P73/取引基本表!P$124</f>
        <v>1.5157110245736538E-2</v>
      </c>
      <c r="Q73" s="355">
        <f>+取引基本表!Q73/取引基本表!Q$124</f>
        <v>1.9991016927936617E-2</v>
      </c>
      <c r="R73" s="355">
        <f>+取引基本表!R73/取引基本表!R$124</f>
        <v>1.1751143505261984E-2</v>
      </c>
      <c r="S73" s="355">
        <f>+取引基本表!S73/取引基本表!S$124</f>
        <v>7.6822719900061454E-2</v>
      </c>
      <c r="T73" s="355">
        <f>+取引基本表!T73/取引基本表!T$124</f>
        <v>1.2575192825774071E-2</v>
      </c>
      <c r="U73" s="355">
        <f>+取引基本表!U73/取引基本表!U$124</f>
        <v>2.2777913710137834E-2</v>
      </c>
      <c r="V73" s="355">
        <f>+取引基本表!V73/取引基本表!V$124</f>
        <v>4.2589671490295591E-2</v>
      </c>
      <c r="W73" s="355">
        <f>+取引基本表!W73/取引基本表!W$124</f>
        <v>0.14771632537114343</v>
      </c>
      <c r="X73" s="355">
        <f>+取引基本表!X73/取引基本表!X$124</f>
        <v>3.7963761863675583E-3</v>
      </c>
      <c r="Y73" s="355">
        <f>+取引基本表!Y73/取引基本表!Y$124</f>
        <v>3.0778845402702915E-2</v>
      </c>
      <c r="Z73" s="355">
        <f>+取引基本表!Z73/取引基本表!Z$124</f>
        <v>1.2461260330578513E-2</v>
      </c>
      <c r="AA73" s="355">
        <f>+取引基本表!AA73/取引基本表!AA$124</f>
        <v>7.3314830143967794E-2</v>
      </c>
      <c r="AB73" s="355">
        <f>+取引基本表!AB73/取引基本表!AB$124</f>
        <v>8.1915594248602296E-3</v>
      </c>
      <c r="AC73" s="355">
        <f>+取引基本表!AC73/取引基本表!AC$124</f>
        <v>8.9273717194193174E-3</v>
      </c>
      <c r="AD73" s="355">
        <f>+取引基本表!AD73/取引基本表!AD$124</f>
        <v>7.1165666215284558E-3</v>
      </c>
      <c r="AE73" s="355">
        <f>+取引基本表!AE73/取引基本表!AE$124</f>
        <v>1.4307350240067025E-2</v>
      </c>
      <c r="AF73" s="355">
        <f>+取引基本表!AF73/取引基本表!AF$124</f>
        <v>2.7623027735186201E-2</v>
      </c>
      <c r="AG73" s="355">
        <f>+取引基本表!AG73/取引基本表!AG$124</f>
        <v>2.4454983840113003E-2</v>
      </c>
      <c r="AH73" s="355">
        <f>+取引基本表!AH73/取引基本表!AH$124</f>
        <v>8.3808973340076583E-3</v>
      </c>
      <c r="AI73" s="355">
        <f>+取引基本表!AI73/取引基本表!AI$124</f>
        <v>2.7560235651038909E-2</v>
      </c>
      <c r="AJ73" s="355">
        <f>+取引基本表!AJ73/取引基本表!AJ$124</f>
        <v>3.8473263825376504E-2</v>
      </c>
      <c r="AK73" s="355">
        <f>+取引基本表!AK73/取引基本表!AK$124</f>
        <v>3.3040787417215084E-2</v>
      </c>
      <c r="AL73" s="355">
        <f>+取引基本表!AL73/取引基本表!AL$124</f>
        <v>4.6418851447927477E-2</v>
      </c>
      <c r="AM73" s="355">
        <f>+取引基本表!AM73/取引基本表!AM$124</f>
        <v>6.415286033655096E-2</v>
      </c>
      <c r="AN73" s="355">
        <f>+取引基本表!AN73/取引基本表!AN$124</f>
        <v>3.0234353925208433E-2</v>
      </c>
      <c r="AO73" s="355">
        <f>+取引基本表!AO73/取引基本表!AO$124</f>
        <v>0.11641504381944945</v>
      </c>
      <c r="AP73" s="355">
        <f>+取引基本表!AP73/取引基本表!AP$124</f>
        <v>1.3636639879574959E-2</v>
      </c>
      <c r="AQ73" s="355">
        <f>+取引基本表!AQ73/取引基本表!AQ$124</f>
        <v>4.1076487252124649E-2</v>
      </c>
      <c r="AR73" s="355">
        <f>+取引基本表!AR73/取引基本表!AR$124</f>
        <v>2.288536542869014E-2</v>
      </c>
      <c r="AS73" s="355">
        <f>+取引基本表!AS73/取引基本表!AS$124</f>
        <v>1.2001726867175133E-2</v>
      </c>
      <c r="AT73" s="355">
        <f>+取引基本表!AT73/取引基本表!AT$124</f>
        <v>2.0591575724655573E-2</v>
      </c>
      <c r="AU73" s="355">
        <f>+取引基本表!AU73/取引基本表!AU$124</f>
        <v>1.0006417661404185E-2</v>
      </c>
      <c r="AV73" s="355">
        <f>+取引基本表!AV73/取引基本表!AV$124</f>
        <v>1.1313867690588798E-2</v>
      </c>
      <c r="AW73" s="355">
        <f>+取引基本表!AW73/取引基本表!AW$124</f>
        <v>4.2864632484009646E-3</v>
      </c>
      <c r="AX73" s="355">
        <f>+取引基本表!AX73/取引基本表!AX$124</f>
        <v>3.1692585756305895E-2</v>
      </c>
      <c r="AY73" s="355">
        <f>+取引基本表!AY73/取引基本表!AY$124</f>
        <v>2.6845914348749458E-2</v>
      </c>
      <c r="AZ73" s="355">
        <f>+取引基本表!AZ73/取引基本表!AZ$124</f>
        <v>6.8867934050294973E-3</v>
      </c>
      <c r="BA73" s="355">
        <f>+取引基本表!BA73/取引基本表!BA$124</f>
        <v>6.4427407432873793E-3</v>
      </c>
      <c r="BB73" s="355">
        <f>+取引基本表!BB73/取引基本表!BB$124</f>
        <v>4.3861710293403508E-3</v>
      </c>
      <c r="BC73" s="355">
        <f>+取引基本表!BC73/取引基本表!BC$124</f>
        <v>1.1768052424197728E-2</v>
      </c>
      <c r="BD73" s="355">
        <f>+取引基本表!BD73/取引基本表!BD$124</f>
        <v>4.8246605351461311E-3</v>
      </c>
      <c r="BE73" s="355">
        <f>+取引基本表!BE73/取引基本表!BE$124</f>
        <v>6.5397271212809605E-3</v>
      </c>
      <c r="BF73" s="355">
        <f>+取引基本表!BF73/取引基本表!BF$124</f>
        <v>5.4766894433985686E-3</v>
      </c>
      <c r="BG73" s="355">
        <f>+取引基本表!BG73/取引基本表!BG$124</f>
        <v>4.5842177675778613E-3</v>
      </c>
      <c r="BH73" s="355">
        <f>+取引基本表!BH73/取引基本表!BH$124</f>
        <v>1.0585781169628605E-2</v>
      </c>
      <c r="BI73" s="355">
        <f>+取引基本表!BI73/取引基本表!BI$124</f>
        <v>1.6946758932354186E-2</v>
      </c>
      <c r="BJ73" s="355">
        <f>+取引基本表!BJ73/取引基本表!BJ$124</f>
        <v>1.4941454354936127E-2</v>
      </c>
      <c r="BK73" s="355">
        <f>+取引基本表!BK73/取引基本表!BK$124</f>
        <v>1.1362535179324351E-2</v>
      </c>
      <c r="BL73" s="355">
        <f>+取引基本表!BL73/取引基本表!BL$124</f>
        <v>5.5907711621583827E-3</v>
      </c>
      <c r="BM73" s="355">
        <f>+取引基本表!BM73/取引基本表!BM$124</f>
        <v>2.7202598457166056E-2</v>
      </c>
      <c r="BN73" s="355">
        <f>+取引基本表!BN73/取引基本表!BN$124</f>
        <v>4.1641839553653651E-3</v>
      </c>
      <c r="BO73" s="355">
        <f>+取引基本表!BO73/取引基本表!BO$124</f>
        <v>8.3675912730505665E-4</v>
      </c>
      <c r="BP73" s="355">
        <f>+取引基本表!BP73/取引基本表!BP$124</f>
        <v>1.5993551046850614E-3</v>
      </c>
      <c r="BQ73" s="355">
        <f>+取引基本表!BQ73/取引基本表!BQ$124</f>
        <v>1.6941162106062868E-3</v>
      </c>
      <c r="BR73" s="355">
        <f>+取引基本表!BR73/取引基本表!BR$124</f>
        <v>3.5790334352450771E-3</v>
      </c>
      <c r="BS73" s="355">
        <f>+取引基本表!BS73/取引基本表!BS$124</f>
        <v>9.1534624479736384E-2</v>
      </c>
      <c r="BT73" s="355">
        <f>+取引基本表!BT73/取引基本表!BT$124</f>
        <v>1.515385692827094E-2</v>
      </c>
      <c r="BU73" s="355">
        <f>+取引基本表!BU73/取引基本表!BU$124</f>
        <v>4.5647471459668229E-2</v>
      </c>
      <c r="BV73" s="355">
        <f>+取引基本表!BV73/取引基本表!BV$124</f>
        <v>6.9966403988171721E-2</v>
      </c>
      <c r="BW73" s="355">
        <f>+取引基本表!BW73/取引基本表!BW$124</f>
        <v>4.3835851912725401E-3</v>
      </c>
      <c r="BX73" s="355">
        <f>+取引基本表!BX73/取引基本表!BX$124</f>
        <v>3.4020847818584658E-2</v>
      </c>
      <c r="BY73" s="355">
        <f>+取引基本表!BY73/取引基本表!BY$124</f>
        <v>4.468042783039799E-3</v>
      </c>
      <c r="BZ73" s="355">
        <f>+取引基本表!BZ73/取引基本表!BZ$124</f>
        <v>1.4371681331281602E-2</v>
      </c>
      <c r="CA73" s="355">
        <f>+取引基本表!CA73/取引基本表!CA$124</f>
        <v>5.1497181992952888E-3</v>
      </c>
      <c r="CB73" s="355">
        <f>+取引基本表!CB73/取引基本表!CB$124</f>
        <v>0</v>
      </c>
      <c r="CC73" s="355">
        <f>+取引基本表!CC73/取引基本表!CC$124</f>
        <v>5.3879175160733886E-2</v>
      </c>
      <c r="CD73" s="355">
        <f>+取引基本表!CD73/取引基本表!CD$124</f>
        <v>4.3729271588256969E-3</v>
      </c>
      <c r="CE73" s="355">
        <f>+取引基本表!CE73/取引基本表!CE$124</f>
        <v>1.5560747971987354E-3</v>
      </c>
      <c r="CF73" s="355">
        <f>+取引基本表!CF73/取引基本表!CF$124</f>
        <v>6.5191532723140591E-4</v>
      </c>
      <c r="CG73" s="355">
        <f>+取引基本表!CG73/取引基本表!CG$124</f>
        <v>2.7440392552103639E-3</v>
      </c>
      <c r="CH73" s="355">
        <f>+取引基本表!CH73/取引基本表!CH$124</f>
        <v>4.7305742412965014E-2</v>
      </c>
      <c r="CI73" s="355">
        <f>+取引基本表!CI73/取引基本表!CI$124</f>
        <v>8.6553991273927589E-3</v>
      </c>
      <c r="CJ73" s="355">
        <f>+取引基本表!CJ73/取引基本表!CJ$124</f>
        <v>5.6546414749795082E-3</v>
      </c>
      <c r="CK73" s="355">
        <f>+取引基本表!CK73/取引基本表!CK$124</f>
        <v>9.2476132422129875E-3</v>
      </c>
      <c r="CL73" s="355">
        <f>+取引基本表!CL73/取引基本表!CL$124</f>
        <v>5.304730537176834E-3</v>
      </c>
      <c r="CM73" s="355">
        <f>+取引基本表!CM73/取引基本表!CM$124</f>
        <v>2.1286319914686617E-3</v>
      </c>
      <c r="CN73" s="355">
        <f>+取引基本表!CN73/取引基本表!CN$124</f>
        <v>3.7571704927931654E-3</v>
      </c>
      <c r="CO73" s="355">
        <f>+取引基本表!CO73/取引基本表!CO$124</f>
        <v>3.9782404229899079E-3</v>
      </c>
      <c r="CP73" s="355">
        <f>+取引基本表!CP73/取引基本表!CP$124</f>
        <v>8.9623538706892769E-3</v>
      </c>
      <c r="CQ73" s="355">
        <f>+取引基本表!CQ73/取引基本表!CQ$124</f>
        <v>1.9174515251423697E-2</v>
      </c>
      <c r="CR73" s="355">
        <f>+取引基本表!CR73/取引基本表!CR$124</f>
        <v>6.0207637720758999E-3</v>
      </c>
      <c r="CS73" s="355">
        <f>+取引基本表!CS73/取引基本表!CS$124</f>
        <v>7.2167238303070787E-3</v>
      </c>
      <c r="CT73" s="355">
        <f>+取引基本表!CT73/取引基本表!CT$124</f>
        <v>1.1098113615586509E-2</v>
      </c>
      <c r="CU73" s="355">
        <f>+取引基本表!CU73/取引基本表!CU$124</f>
        <v>1.4294474854071643E-2</v>
      </c>
      <c r="CV73" s="355">
        <f>+取引基本表!CV73/取引基本表!CV$124</f>
        <v>1.1793667448067476E-2</v>
      </c>
      <c r="CW73" s="355">
        <f>+取引基本表!CW73/取引基本表!CW$124</f>
        <v>3.0170564902861382E-3</v>
      </c>
      <c r="CX73" s="355">
        <f>+取引基本表!CX73/取引基本表!CX$124</f>
        <v>3.3764663012381671E-3</v>
      </c>
      <c r="CY73" s="355">
        <f>+取引基本表!CY73/取引基本表!CY$124</f>
        <v>4.9418286102209524E-3</v>
      </c>
      <c r="CZ73" s="355">
        <f>+取引基本表!CZ73/取引基本表!CZ$124</f>
        <v>3.4238465370154559E-3</v>
      </c>
      <c r="DA73" s="355">
        <f>+取引基本表!DA73/取引基本表!DA$124</f>
        <v>3.5824410720859635E-3</v>
      </c>
      <c r="DB73" s="355">
        <f>+取引基本表!DB73/取引基本表!DB$124</f>
        <v>3.8437009419152277E-2</v>
      </c>
      <c r="DC73" s="355">
        <f>+取引基本表!DC73/取引基本表!DC$124</f>
        <v>1.9119064941825043E-2</v>
      </c>
      <c r="DD73" s="355">
        <f>+取引基本表!DD73/取引基本表!DD$124</f>
        <v>2.6397294410822357E-2</v>
      </c>
      <c r="DE73" s="355">
        <f>+取引基本表!DE73/取引基本表!DE$124</f>
        <v>3.2742762875415242E-2</v>
      </c>
      <c r="DF73" s="355">
        <f>+取引基本表!DF73/取引基本表!DF$124</f>
        <v>2.0077715301430842E-2</v>
      </c>
      <c r="DG73" s="355">
        <f>+取引基本表!DG73/取引基本表!DG$124</f>
        <v>0</v>
      </c>
      <c r="DH73" s="357">
        <f>+取引基本表!DH73/取引基本表!DH$124</f>
        <v>4.3629415162402419E-3</v>
      </c>
    </row>
    <row r="74" spans="1:112">
      <c r="A74" s="224">
        <v>69</v>
      </c>
      <c r="B74" s="263" t="s">
        <v>549</v>
      </c>
      <c r="C74" s="264" t="s">
        <v>550</v>
      </c>
      <c r="D74" s="354">
        <f>+取引基本表!D74/取引基本表!D$124</f>
        <v>4.4883706316932829E-6</v>
      </c>
      <c r="E74" s="355">
        <f>+取引基本表!E74/取引基本表!E$124</f>
        <v>0</v>
      </c>
      <c r="F74" s="355">
        <f>+取引基本表!F74/取引基本表!F$124</f>
        <v>1.9264403944133229E-3</v>
      </c>
      <c r="G74" s="355">
        <f>+取引基本表!G74/取引基本表!G$124</f>
        <v>1.8005041411595248E-4</v>
      </c>
      <c r="H74" s="355">
        <f>+取引基本表!H74/取引基本表!H$124</f>
        <v>7.6287349014621738E-5</v>
      </c>
      <c r="I74" s="356">
        <v>0</v>
      </c>
      <c r="J74" s="355">
        <f>+取引基本表!J74/取引基本表!J$124</f>
        <v>6.426735218508997E-5</v>
      </c>
      <c r="K74" s="355">
        <f>+取引基本表!K74/取引基本表!K$124</f>
        <v>4.5058925339095165E-3</v>
      </c>
      <c r="L74" s="355">
        <f>+取引基本表!L74/取引基本表!L$124</f>
        <v>3.8742366734826677E-3</v>
      </c>
      <c r="M74" s="355">
        <f>+取引基本表!M74/取引基本表!M$124</f>
        <v>9.386669568825374E-4</v>
      </c>
      <c r="N74" s="356">
        <v>0</v>
      </c>
      <c r="O74" s="355">
        <f>+取引基本表!O74/取引基本表!O$124</f>
        <v>1.2434177417177086E-2</v>
      </c>
      <c r="P74" s="355">
        <f>+取引基本表!P74/取引基本表!P$124</f>
        <v>1.2924667651403249E-3</v>
      </c>
      <c r="Q74" s="355">
        <f>+取引基本表!Q74/取引基本表!Q$124</f>
        <v>1.399003026264441E-4</v>
      </c>
      <c r="R74" s="355">
        <f>+取引基本表!R74/取引基本表!R$124</f>
        <v>4.3880852329775762E-4</v>
      </c>
      <c r="S74" s="355">
        <f>+取引基本表!S74/取引基本表!S$124</f>
        <v>1.5313164284059197E-3</v>
      </c>
      <c r="T74" s="355">
        <f>+取引基本表!T74/取引基本表!T$124</f>
        <v>1.0425508358858915E-3</v>
      </c>
      <c r="U74" s="355">
        <f>+取引基本表!U74/取引基本表!U$124</f>
        <v>8.1559416034581193E-4</v>
      </c>
      <c r="V74" s="355">
        <f>+取引基本表!V74/取引基本表!V$124</f>
        <v>1.4333721966943283E-2</v>
      </c>
      <c r="W74" s="355">
        <f>+取引基本表!W74/取引基本表!W$124</f>
        <v>2.6924882049255243E-3</v>
      </c>
      <c r="X74" s="355">
        <f>+取引基本表!X74/取引基本表!X$124</f>
        <v>6.6370213048383883E-5</v>
      </c>
      <c r="Y74" s="355">
        <f>+取引基本表!Y74/取引基本表!Y$124</f>
        <v>2.3142723224748069E-3</v>
      </c>
      <c r="Z74" s="355">
        <f>+取引基本表!Z74/取引基本表!Z$124</f>
        <v>1.9369834710743802E-3</v>
      </c>
      <c r="AA74" s="355">
        <f>+取引基本表!AA74/取引基本表!AA$124</f>
        <v>1.6068559185859668E-3</v>
      </c>
      <c r="AB74" s="355">
        <f>+取引基本表!AB74/取引基本表!AB$124</f>
        <v>3.3794989880732047E-3</v>
      </c>
      <c r="AC74" s="355">
        <f>+取引基本表!AC74/取引基本表!AC$124</f>
        <v>2.2224372101022805E-3</v>
      </c>
      <c r="AD74" s="355">
        <f>+取引基本表!AD74/取引基本表!AD$124</f>
        <v>5.6142052867848348E-6</v>
      </c>
      <c r="AE74" s="355">
        <f>+取引基本表!AE74/取引基本表!AE$124</f>
        <v>5.9613959333612609E-4</v>
      </c>
      <c r="AF74" s="355">
        <f>+取引基本表!AF74/取引基本表!AF$124</f>
        <v>5.4400338843959709E-3</v>
      </c>
      <c r="AG74" s="355">
        <f>+取引基本表!AG74/取引基本表!AG$124</f>
        <v>5.8278492616966248E-3</v>
      </c>
      <c r="AH74" s="355">
        <f>+取引基本表!AH74/取引基本表!AH$124</f>
        <v>3.6124557474170941E-4</v>
      </c>
      <c r="AI74" s="355">
        <f>+取引基本表!AI74/取引基本表!AI$124</f>
        <v>5.803083218682753E-3</v>
      </c>
      <c r="AJ74" s="355">
        <f>+取引基本表!AJ74/取引基本表!AJ$124</f>
        <v>5.2261621678120675E-4</v>
      </c>
      <c r="AK74" s="355">
        <f>+取引基本表!AK74/取引基本表!AK$124</f>
        <v>1.8901358535144713E-2</v>
      </c>
      <c r="AL74" s="355">
        <f>+取引基本表!AL74/取引基本表!AL$124</f>
        <v>6.0061089029428468E-3</v>
      </c>
      <c r="AM74" s="355">
        <f>+取引基本表!AM74/取引基本表!AM$124</f>
        <v>1.9474724017815364E-3</v>
      </c>
      <c r="AN74" s="355">
        <f>+取引基本表!AN74/取引基本表!AN$124</f>
        <v>5.9256893316657422E-3</v>
      </c>
      <c r="AO74" s="355">
        <f>+取引基本表!AO74/取引基本表!AO$124</f>
        <v>1.7816133384138493E-2</v>
      </c>
      <c r="AP74" s="355">
        <f>+取引基本表!AP74/取引基本表!AP$124</f>
        <v>4.6515106891248148E-4</v>
      </c>
      <c r="AQ74" s="355">
        <f>+取引基本表!AQ74/取引基本表!AQ$124</f>
        <v>6.7901054291638683E-4</v>
      </c>
      <c r="AR74" s="355">
        <f>+取引基本表!AR74/取引基本表!AR$124</f>
        <v>3.8080845987857018E-3</v>
      </c>
      <c r="AS74" s="355">
        <f>+取引基本表!AS74/取引基本表!AS$124</f>
        <v>2.2901548013074852E-3</v>
      </c>
      <c r="AT74" s="355">
        <f>+取引基本表!AT74/取引基本表!AT$124</f>
        <v>4.700313392505452E-3</v>
      </c>
      <c r="AU74" s="355">
        <f>+取引基本表!AU74/取引基本表!AU$124</f>
        <v>1.5926068540623797E-3</v>
      </c>
      <c r="AV74" s="355">
        <f>+取引基本表!AV74/取引基本表!AV$124</f>
        <v>1.0505481505448644E-3</v>
      </c>
      <c r="AW74" s="355">
        <f>+取引基本表!AW74/取引基本表!AW$124</f>
        <v>1.3345915906469539E-3</v>
      </c>
      <c r="AX74" s="355">
        <f>+取引基本表!AX74/取引基本表!AX$124</f>
        <v>2.5750444003251952E-3</v>
      </c>
      <c r="AY74" s="355">
        <f>+取引基本表!AY74/取引基本表!AY$124</f>
        <v>1.4295827405376056E-3</v>
      </c>
      <c r="AZ74" s="355">
        <f>+取引基本表!AZ74/取引基本表!AZ$124</f>
        <v>9.1849145348749182E-4</v>
      </c>
      <c r="BA74" s="355">
        <f>+取引基本表!BA74/取引基本表!BA$124</f>
        <v>1.0313885928421632E-4</v>
      </c>
      <c r="BB74" s="355">
        <f>+取引基本表!BB74/取引基本表!BB$124</f>
        <v>2.3497344800037595E-4</v>
      </c>
      <c r="BC74" s="355">
        <f>+取引基本表!BC74/取引基本表!BC$124</f>
        <v>1.295855369898228E-3</v>
      </c>
      <c r="BD74" s="355">
        <f>+取引基本表!BD74/取引基本表!BD$124</f>
        <v>7.9107046612305926E-4</v>
      </c>
      <c r="BE74" s="355">
        <f>+取引基本表!BE74/取引基本表!BE$124</f>
        <v>6.3332094227141935E-4</v>
      </c>
      <c r="BF74" s="355">
        <f>+取引基本表!BF74/取引基本表!BF$124</f>
        <v>1.5294624621510836E-3</v>
      </c>
      <c r="BG74" s="355">
        <f>+取引基本表!BG74/取引基本表!BG$124</f>
        <v>4.7709183658814708E-3</v>
      </c>
      <c r="BH74" s="355">
        <f>+取引基本表!BH74/取引基本表!BH$124</f>
        <v>3.4232541446186384E-3</v>
      </c>
      <c r="BI74" s="355">
        <f>+取引基本表!BI74/取引基本表!BI$124</f>
        <v>3.3893517864708373E-3</v>
      </c>
      <c r="BJ74" s="355">
        <f>+取引基本表!BJ74/取引基本表!BJ$124</f>
        <v>3.3332811148302291E-3</v>
      </c>
      <c r="BK74" s="355">
        <f>+取引基本表!BK74/取引基本表!BK$124</f>
        <v>3.9710112058389943E-3</v>
      </c>
      <c r="BL74" s="355">
        <f>+取引基本表!BL74/取引基本表!BL$124</f>
        <v>8.3585118596550567E-4</v>
      </c>
      <c r="BM74" s="355">
        <f>+取引基本表!BM74/取引基本表!BM$124</f>
        <v>3.1602857425025513E-3</v>
      </c>
      <c r="BN74" s="355">
        <f>+取引基本表!BN74/取引基本表!BN$124</f>
        <v>9.3343496328166713E-4</v>
      </c>
      <c r="BO74" s="355">
        <f>+取引基本表!BO74/取引基本表!BO$124</f>
        <v>7.8259391593932747E-4</v>
      </c>
      <c r="BP74" s="355">
        <f>+取引基本表!BP74/取引基本表!BP$124</f>
        <v>1.0140905209222886E-3</v>
      </c>
      <c r="BQ74" s="355">
        <f>+取引基本表!BQ74/取引基本表!BQ$124</f>
        <v>5.4096403521862414E-4</v>
      </c>
      <c r="BR74" s="355">
        <f>+取引基本表!BR74/取引基本表!BR$124</f>
        <v>5.2418919969602045E-4</v>
      </c>
      <c r="BS74" s="355">
        <f>+取引基本表!BS74/取引基本表!BS$124</f>
        <v>1.2040872830357265E-3</v>
      </c>
      <c r="BT74" s="355">
        <f>+取引基本表!BT74/取引基本表!BT$124</f>
        <v>8.6479620175519099E-3</v>
      </c>
      <c r="BU74" s="355">
        <f>+取引基本表!BU74/取引基本表!BU$124</f>
        <v>1.5046367377018978E-3</v>
      </c>
      <c r="BV74" s="355">
        <f>+取引基本表!BV74/取引基本表!BV$124</f>
        <v>3.6475669984982429E-3</v>
      </c>
      <c r="BW74" s="355">
        <f>+取引基本表!BW74/取引基本表!BW$124</f>
        <v>8.9785936263705459E-4</v>
      </c>
      <c r="BX74" s="355">
        <f>+取引基本表!BX74/取引基本表!BX$124</f>
        <v>8.007779141785255E-3</v>
      </c>
      <c r="BY74" s="355">
        <f>+取引基本表!BY74/取引基本表!BY$124</f>
        <v>9.0732324906731595E-4</v>
      </c>
      <c r="BZ74" s="355">
        <f>+取引基本表!BZ74/取引基本表!BZ$124</f>
        <v>2.0206440474098094E-3</v>
      </c>
      <c r="CA74" s="355">
        <f>+取引基本表!CA74/取引基本表!CA$124</f>
        <v>1.8041936150663311E-4</v>
      </c>
      <c r="CB74" s="355">
        <f>+取引基本表!CB74/取引基本表!CB$124</f>
        <v>0</v>
      </c>
      <c r="CC74" s="355">
        <f>+取引基本表!CC74/取引基本表!CC$124</f>
        <v>5.8413046887251057E-4</v>
      </c>
      <c r="CD74" s="355">
        <f>+取引基本表!CD74/取引基本表!CD$124</f>
        <v>6.2592460065262782E-4</v>
      </c>
      <c r="CE74" s="355">
        <f>+取引基本表!CE74/取引基本表!CE$124</f>
        <v>2.4586971875144385E-4</v>
      </c>
      <c r="CF74" s="355">
        <f>+取引基本表!CF74/取引基本表!CF$124</f>
        <v>2.2867183785963159E-4</v>
      </c>
      <c r="CG74" s="355">
        <f>+取引基本表!CG74/取引基本表!CG$124</f>
        <v>5.0761047884588506E-4</v>
      </c>
      <c r="CH74" s="355">
        <f>+取引基本表!CH74/取引基本表!CH$124</f>
        <v>1.4745741289479966E-4</v>
      </c>
      <c r="CI74" s="355">
        <f>+取引基本表!CI74/取引基本表!CI$124</f>
        <v>8.6886571451733259E-4</v>
      </c>
      <c r="CJ74" s="355">
        <f>+取引基本表!CJ74/取引基本表!CJ$124</f>
        <v>9.7529596082215377E-4</v>
      </c>
      <c r="CK74" s="355">
        <f>+取引基本表!CK74/取引基本表!CK$124</f>
        <v>8.6605824375837086E-4</v>
      </c>
      <c r="CL74" s="355">
        <f>+取引基本表!CL74/取引基本表!CL$124</f>
        <v>9.8613580498800113E-4</v>
      </c>
      <c r="CM74" s="355">
        <f>+取引基本表!CM74/取引基本表!CM$124</f>
        <v>1.5969993223259455E-4</v>
      </c>
      <c r="CN74" s="355">
        <f>+取引基本表!CN74/取引基本表!CN$124</f>
        <v>9.1692851312214158E-4</v>
      </c>
      <c r="CO74" s="355">
        <f>+取引基本表!CO74/取引基本表!CO$124</f>
        <v>5.6771482074616372E-4</v>
      </c>
      <c r="CP74" s="355">
        <f>+取引基本表!CP74/取引基本表!CP$124</f>
        <v>3.1032817826678566E-3</v>
      </c>
      <c r="CQ74" s="355">
        <f>+取引基本表!CQ74/取引基本表!CQ$124</f>
        <v>5.0485036774029924E-3</v>
      </c>
      <c r="CR74" s="355">
        <f>+取引基本表!CR74/取引基本表!CR$124</f>
        <v>4.582969438445834E-4</v>
      </c>
      <c r="CS74" s="355">
        <f>+取引基本表!CS74/取引基本表!CS$124</f>
        <v>1.8377211932947091E-3</v>
      </c>
      <c r="CT74" s="355">
        <f>+取引基本表!CT74/取引基本表!CT$124</f>
        <v>3.2439127485771021E-3</v>
      </c>
      <c r="CU74" s="355">
        <f>+取引基本表!CU74/取引基本表!CU$124</f>
        <v>6.1447865326761828E-3</v>
      </c>
      <c r="CV74" s="355">
        <f>+取引基本表!CV74/取引基本表!CV$124</f>
        <v>5.5709532591251875E-3</v>
      </c>
      <c r="CW74" s="355">
        <f>+取引基本表!CW74/取引基本表!CW$124</f>
        <v>1.619378563476266E-3</v>
      </c>
      <c r="CX74" s="355">
        <f>+取引基本表!CX74/取引基本表!CX$124</f>
        <v>1.1435792868717098E-4</v>
      </c>
      <c r="CY74" s="355">
        <f>+取引基本表!CY74/取引基本表!CY$124</f>
        <v>3.0736089246912357E-4</v>
      </c>
      <c r="CZ74" s="355">
        <f>+取引基本表!CZ74/取引基本表!CZ$124</f>
        <v>2.8568995465590632E-3</v>
      </c>
      <c r="DA74" s="355">
        <f>+取引基本表!DA74/取引基本表!DA$124</f>
        <v>1.6530260423637212E-3</v>
      </c>
      <c r="DB74" s="355">
        <f>+取引基本表!DB74/取引基本表!DB$124</f>
        <v>1.8176020408163265E-2</v>
      </c>
      <c r="DC74" s="355">
        <f>+取引基本表!DC74/取引基本表!DC$124</f>
        <v>1.7065048296748472E-2</v>
      </c>
      <c r="DD74" s="355">
        <f>+取引基本表!DD74/取引基本表!DD$124</f>
        <v>7.9854930580277681E-3</v>
      </c>
      <c r="DE74" s="355">
        <f>+取引基本表!DE74/取引基本表!DE$124</f>
        <v>2.0089941470249261E-3</v>
      </c>
      <c r="DF74" s="355">
        <f>+取引基本表!DF74/取引基本表!DF$124</f>
        <v>6.142993124796433E-3</v>
      </c>
      <c r="DG74" s="355">
        <f>+取引基本表!DG74/取引基本表!DG$124</f>
        <v>0</v>
      </c>
      <c r="DH74" s="357">
        <f>+取引基本表!DH74/取引基本表!DH$124</f>
        <v>1.7437235035764494E-4</v>
      </c>
    </row>
    <row r="75" spans="1:112">
      <c r="A75" s="224">
        <v>70</v>
      </c>
      <c r="B75" s="263" t="s">
        <v>551</v>
      </c>
      <c r="C75" s="264" t="s">
        <v>552</v>
      </c>
      <c r="D75" s="354">
        <f>+取引基本表!D75/取引基本表!D$124</f>
        <v>3.2765105611360962E-4</v>
      </c>
      <c r="E75" s="355">
        <f>+取引基本表!E75/取引基本表!E$124</f>
        <v>1.2198469092128937E-3</v>
      </c>
      <c r="F75" s="355">
        <f>+取引基本表!F75/取引基本表!F$124</f>
        <v>1.672961395148412E-3</v>
      </c>
      <c r="G75" s="355">
        <f>+取引基本表!G75/取引基本表!G$124</f>
        <v>1.8005041411595248E-4</v>
      </c>
      <c r="H75" s="355">
        <f>+取引基本表!H75/取引基本表!H$124</f>
        <v>3.0514939605848695E-4</v>
      </c>
      <c r="I75" s="356">
        <v>0</v>
      </c>
      <c r="J75" s="355">
        <f>+取引基本表!J75/取引基本表!J$124</f>
        <v>2.1850899742930593E-3</v>
      </c>
      <c r="K75" s="355">
        <f>+取引基本表!K75/取引基本表!K$124</f>
        <v>2.0641243985531446E-3</v>
      </c>
      <c r="L75" s="355">
        <f>+取引基本表!L75/取引基本表!L$124</f>
        <v>2.1443772621906458E-3</v>
      </c>
      <c r="M75" s="355">
        <f>+取引基本表!M75/取引基本表!M$124</f>
        <v>8.8425148112123092E-5</v>
      </c>
      <c r="N75" s="356">
        <v>0</v>
      </c>
      <c r="O75" s="355">
        <f>+取引基本表!O75/取引基本表!O$124</f>
        <v>2.3689992512489415E-3</v>
      </c>
      <c r="P75" s="355">
        <f>+取引基本表!P75/取引基本表!P$124</f>
        <v>1.0658654491741641E-3</v>
      </c>
      <c r="Q75" s="355">
        <f>+取引基本表!Q75/取引基本表!Q$124</f>
        <v>4.9333264610377657E-4</v>
      </c>
      <c r="R75" s="355">
        <f>+取引基本表!R75/取引基本表!R$124</f>
        <v>5.8011974266483212E-4</v>
      </c>
      <c r="S75" s="355">
        <f>+取引基本表!S75/取引基本表!S$124</f>
        <v>3.3950897129789142E-3</v>
      </c>
      <c r="T75" s="355">
        <f>+取引基本表!T75/取引基本表!T$124</f>
        <v>1.0794552902535337E-3</v>
      </c>
      <c r="U75" s="355">
        <f>+取引基本表!U75/取引基本表!U$124</f>
        <v>5.2524263926270287E-4</v>
      </c>
      <c r="V75" s="355">
        <f>+取引基本表!V75/取引基本表!V$124</f>
        <v>3.7034496948083122E-3</v>
      </c>
      <c r="W75" s="355">
        <f>+取引基本表!W75/取引基本表!W$124</f>
        <v>4.2733987105698689E-3</v>
      </c>
      <c r="X75" s="355">
        <f>+取引基本表!X75/取引基本表!X$124</f>
        <v>9.2918298267737444E-4</v>
      </c>
      <c r="Y75" s="355">
        <f>+取引基本表!Y75/取引基本表!Y$124</f>
        <v>3.2126396375283181E-3</v>
      </c>
      <c r="Z75" s="355">
        <f>+取引基本表!Z75/取引基本表!Z$124</f>
        <v>2.4857954545454545E-3</v>
      </c>
      <c r="AA75" s="355">
        <f>+取引基本表!AA75/取引基本表!AA$124</f>
        <v>3.9927934946681603E-3</v>
      </c>
      <c r="AB75" s="355">
        <f>+取引基本表!AB75/取引基本表!AB$124</f>
        <v>3.1872088607290678E-3</v>
      </c>
      <c r="AC75" s="355">
        <f>+取引基本表!AC75/取引基本表!AC$124</f>
        <v>8.2232864122285107E-4</v>
      </c>
      <c r="AD75" s="355">
        <f>+取引基本表!AD75/取引基本表!AD$124</f>
        <v>3.3011527086294825E-4</v>
      </c>
      <c r="AE75" s="355">
        <f>+取引基本表!AE75/取引基本表!AE$124</f>
        <v>1.7723068991074018E-3</v>
      </c>
      <c r="AF75" s="355">
        <f>+取引基本表!AF75/取引基本表!AF$124</f>
        <v>1.0414714633335865E-3</v>
      </c>
      <c r="AG75" s="355">
        <f>+取引基本表!AG75/取引基本表!AG$124</f>
        <v>5.6594683841516174E-4</v>
      </c>
      <c r="AH75" s="355">
        <f>+取引基本表!AH75/取引基本表!AH$124</f>
        <v>5.0574380463839315E-4</v>
      </c>
      <c r="AI75" s="355">
        <f>+取引基本表!AI75/取引基本表!AI$124</f>
        <v>1.7991321832998201E-3</v>
      </c>
      <c r="AJ75" s="355">
        <f>+取引基本表!AJ75/取引基本表!AJ$124</f>
        <v>1.1845967580374019E-3</v>
      </c>
      <c r="AK75" s="355">
        <f>+取引基本表!AK75/取引基本表!AK$124</f>
        <v>8.5202473485303883E-4</v>
      </c>
      <c r="AL75" s="355">
        <f>+取引基本表!AL75/取引基本表!AL$124</f>
        <v>1.2971628844986587E-3</v>
      </c>
      <c r="AM75" s="355">
        <f>+取引基本表!AM75/取引基本表!AM$124</f>
        <v>2.6211808744779303E-4</v>
      </c>
      <c r="AN75" s="355">
        <f>+取引基本表!AN75/取引基本表!AN$124</f>
        <v>1.4654223137762258E-3</v>
      </c>
      <c r="AO75" s="355">
        <f>+取引基本表!AO75/取引基本表!AO$124</f>
        <v>7.2603318126113507E-4</v>
      </c>
      <c r="AP75" s="355">
        <f>+取引基本表!AP75/取引基本表!AP$124</f>
        <v>2.1504471527612209E-4</v>
      </c>
      <c r="AQ75" s="355">
        <f>+取引基本表!AQ75/取引基本表!AQ$124</f>
        <v>6.9361292018340584E-4</v>
      </c>
      <c r="AR75" s="355">
        <f>+取引基本表!AR75/取引基本表!AR$124</f>
        <v>7.7568991167522216E-4</v>
      </c>
      <c r="AS75" s="355">
        <f>+取引基本表!AS75/取引基本表!AS$124</f>
        <v>5.7973398022325925E-4</v>
      </c>
      <c r="AT75" s="355">
        <f>+取引基本表!AT75/取引基本表!AT$124</f>
        <v>6.2816306516014708E-4</v>
      </c>
      <c r="AU75" s="355">
        <f>+取引基本表!AU75/取引基本表!AU$124</f>
        <v>6.3971248876909254E-4</v>
      </c>
      <c r="AV75" s="355">
        <f>+取引基本表!AV75/取引基本表!AV$124</f>
        <v>6.6430234351104521E-4</v>
      </c>
      <c r="AW75" s="355">
        <f>+取引基本表!AW75/取引基本表!AW$124</f>
        <v>7.4824368249973782E-4</v>
      </c>
      <c r="AX75" s="355">
        <f>+取引基本表!AX75/取引基本表!AX$124</f>
        <v>1.8911572696155229E-3</v>
      </c>
      <c r="AY75" s="355">
        <f>+取引基本表!AY75/取引基本表!AY$124</f>
        <v>1.4227097465927133E-3</v>
      </c>
      <c r="AZ75" s="355">
        <f>+取引基本表!AZ75/取引基本表!AZ$124</f>
        <v>4.340124450545291E-4</v>
      </c>
      <c r="BA75" s="355">
        <f>+取引基本表!BA75/取引基本表!BA$124</f>
        <v>6.0508130780073568E-4</v>
      </c>
      <c r="BB75" s="355">
        <f>+取引基本表!BB75/取引基本表!BB$124</f>
        <v>3.1329793066716793E-4</v>
      </c>
      <c r="BC75" s="355">
        <f>+取引基本表!BC75/取引基本表!BC$124</f>
        <v>1.1378242272277123E-3</v>
      </c>
      <c r="BD75" s="355">
        <f>+取引基本表!BD75/取引基本表!BD$124</f>
        <v>1.8255472295147522E-4</v>
      </c>
      <c r="BE75" s="355">
        <f>+取引基本表!BE75/取引基本表!BE$124</f>
        <v>3.0289262456459186E-4</v>
      </c>
      <c r="BF75" s="355">
        <f>+取引基本表!BF75/取引基本表!BF$124</f>
        <v>3.3770318078345235E-4</v>
      </c>
      <c r="BG75" s="355">
        <f>+取引基本表!BG75/取引基本表!BG$124</f>
        <v>3.4755034453441181E-4</v>
      </c>
      <c r="BH75" s="355">
        <f>+取引基本表!BH75/取引基本表!BH$124</f>
        <v>2.7689260658178615E-4</v>
      </c>
      <c r="BI75" s="355">
        <f>+取引基本表!BI75/取引基本表!BI$124</f>
        <v>5.9056887188507019E-4</v>
      </c>
      <c r="BJ75" s="355">
        <f>+取引基本表!BJ75/取引基本表!BJ$124</f>
        <v>2.2105832980858438E-4</v>
      </c>
      <c r="BK75" s="355">
        <f>+取引基本表!BK75/取引基本表!BK$124</f>
        <v>6.2266115480964508E-4</v>
      </c>
      <c r="BL75" s="355">
        <f>+取引基本表!BL75/取引基本表!BL$124</f>
        <v>5.268789576903188E-4</v>
      </c>
      <c r="BM75" s="355">
        <f>+取引基本表!BM75/取引基本表!BM$124</f>
        <v>3.072500027433036E-3</v>
      </c>
      <c r="BN75" s="355">
        <f>+取引基本表!BN75/取引基本表!BN$124</f>
        <v>7.1676197698623356E-4</v>
      </c>
      <c r="BO75" s="355">
        <f>+取引基本表!BO75/取引基本表!BO$124</f>
        <v>6.088916863871617E-4</v>
      </c>
      <c r="BP75" s="355">
        <f>+取引基本表!BP75/取引基本表!BP$124</f>
        <v>1.2864778114785476E-3</v>
      </c>
      <c r="BQ75" s="355">
        <f>+取引基本表!BQ75/取引基本表!BQ$124</f>
        <v>5.1213523083393252E-4</v>
      </c>
      <c r="BR75" s="355">
        <f>+取引基本表!BR75/取引基本表!BR$124</f>
        <v>6.7467413740779662E-4</v>
      </c>
      <c r="BS75" s="355">
        <f>+取引基本表!BS75/取引基本表!BS$124</f>
        <v>3.4365442111412766E-4</v>
      </c>
      <c r="BT75" s="355">
        <f>+取引基本表!BT75/取引基本表!BT$124</f>
        <v>2.0672034311713028E-3</v>
      </c>
      <c r="BU75" s="355">
        <f>+取引基本表!BU75/取引基本表!BU$124</f>
        <v>7.9087255283287958E-2</v>
      </c>
      <c r="BV75" s="355">
        <f>+取引基本表!BV75/取引基本表!BV$124</f>
        <v>9.4873898840395713E-3</v>
      </c>
      <c r="BW75" s="355">
        <f>+取引基本表!BW75/取引基本表!BW$124</f>
        <v>5.945129693222575E-4</v>
      </c>
      <c r="BX75" s="355">
        <f>+取引基本表!BX75/取引基本表!BX$124</f>
        <v>4.1178174160695713E-3</v>
      </c>
      <c r="BY75" s="355">
        <f>+取引基本表!BY75/取引基本表!BY$124</f>
        <v>1.233188875684247E-3</v>
      </c>
      <c r="BZ75" s="355">
        <f>+取引基本表!BZ75/取引基本表!BZ$124</f>
        <v>1.8962967214153595E-3</v>
      </c>
      <c r="CA75" s="355">
        <f>+取引基本表!CA75/取引基本表!CA$124</f>
        <v>2.4971951360851864E-4</v>
      </c>
      <c r="CB75" s="355">
        <f>+取引基本表!CB75/取引基本表!CB$124</f>
        <v>0</v>
      </c>
      <c r="CC75" s="355">
        <f>+取引基本表!CC75/取引基本表!CC$124</f>
        <v>6.6116512466677119E-3</v>
      </c>
      <c r="CD75" s="355">
        <f>+取引基本表!CD75/取引基本表!CD$124</f>
        <v>9.9442969830647885E-4</v>
      </c>
      <c r="CE75" s="355">
        <f>+取引基本表!CE75/取引基本表!CE$124</f>
        <v>1.0161514953499271E-2</v>
      </c>
      <c r="CF75" s="355">
        <f>+取引基本表!CF75/取引基本表!CF$124</f>
        <v>2.6678381083623684E-4</v>
      </c>
      <c r="CG75" s="355">
        <f>+取引基本表!CG75/取引基本表!CG$124</f>
        <v>1.9863018737447676E-4</v>
      </c>
      <c r="CH75" s="355">
        <f>+取引基本表!CH75/取引基本表!CH$124</f>
        <v>1.7203364837726628E-3</v>
      </c>
      <c r="CI75" s="355">
        <f>+取引基本表!CI75/取引基本表!CI$124</f>
        <v>3.7020331041994485E-3</v>
      </c>
      <c r="CJ75" s="355">
        <f>+取引基本表!CJ75/取引基本表!CJ$124</f>
        <v>6.9515775930940741E-4</v>
      </c>
      <c r="CK75" s="355">
        <f>+取引基本表!CK75/取引基本表!CK$124</f>
        <v>4.544927710429616E-3</v>
      </c>
      <c r="CL75" s="355">
        <f>+取引基本表!CL75/取引基本表!CL$124</f>
        <v>6.0722648090394166E-4</v>
      </c>
      <c r="CM75" s="355">
        <f>+取引基本表!CM75/取引基本表!CM$124</f>
        <v>1.5444664498810132E-4</v>
      </c>
      <c r="CN75" s="355">
        <f>+取引基本表!CN75/取引基本表!CN$124</f>
        <v>1.3977568797593621E-3</v>
      </c>
      <c r="CO75" s="355">
        <f>+取引基本表!CO75/取引基本表!CO$124</f>
        <v>8.9393900878686973E-4</v>
      </c>
      <c r="CP75" s="355">
        <f>+取引基本表!CP75/取引基本表!CP$124</f>
        <v>4.2276910471564224E-3</v>
      </c>
      <c r="CQ75" s="355">
        <f>+取引基本表!CQ75/取引基本表!CQ$124</f>
        <v>8.4809386023563041E-3</v>
      </c>
      <c r="CR75" s="355">
        <f>+取引基本表!CR75/取引基本表!CR$124</f>
        <v>7.0463155116104702E-3</v>
      </c>
      <c r="CS75" s="355">
        <f>+取引基本表!CS75/取引基本表!CS$124</f>
        <v>3.9003950249393436E-3</v>
      </c>
      <c r="CT75" s="355">
        <f>+取引基本表!CT75/取引基本表!CT$124</f>
        <v>3.4896637143783976E-3</v>
      </c>
      <c r="CU75" s="355">
        <f>+取引基本表!CU75/取引基本表!CU$124</f>
        <v>6.0642600962600634E-3</v>
      </c>
      <c r="CV75" s="355">
        <f>+取引基本表!CV75/取引基本表!CV$124</f>
        <v>7.2292040182664018E-3</v>
      </c>
      <c r="CW75" s="355">
        <f>+取引基本表!CW75/取引基本表!CW$124</f>
        <v>2.2652021572435862E-3</v>
      </c>
      <c r="CX75" s="355">
        <f>+取引基本表!CX75/取引基本表!CX$124</f>
        <v>3.3338243617276963E-4</v>
      </c>
      <c r="CY75" s="355">
        <f>+取引基本表!CY75/取引基本表!CY$124</f>
        <v>1.6570761159204924E-4</v>
      </c>
      <c r="CZ75" s="355">
        <f>+取引基本表!CZ75/取引基本表!CZ$124</f>
        <v>8.2592277622042343E-4</v>
      </c>
      <c r="DA75" s="355">
        <f>+取引基本表!DA75/取引基本表!DA$124</f>
        <v>8.3106263414249463E-4</v>
      </c>
      <c r="DB75" s="355">
        <f>+取引基本表!DB75/取引基本表!DB$124</f>
        <v>1.1547046703296704E-2</v>
      </c>
      <c r="DC75" s="355">
        <f>+取引基本表!DC75/取引基本表!DC$124</f>
        <v>9.2253296186538426E-3</v>
      </c>
      <c r="DD75" s="355">
        <f>+取引基本表!DD75/取引基本表!DD$124</f>
        <v>1.4991990032039873E-2</v>
      </c>
      <c r="DE75" s="355">
        <f>+取引基本表!DE75/取引基本表!DE$124</f>
        <v>5.3309529728141737E-3</v>
      </c>
      <c r="DF75" s="355">
        <f>+取引基本表!DF75/取引基本表!DF$124</f>
        <v>4.6482738770037947E-3</v>
      </c>
      <c r="DG75" s="355">
        <f>+取引基本表!DG75/取引基本表!DG$124</f>
        <v>0</v>
      </c>
      <c r="DH75" s="357">
        <f>+取引基本表!DH75/取引基本表!DH$124</f>
        <v>1.3840805309638068E-3</v>
      </c>
    </row>
    <row r="76" spans="1:112">
      <c r="A76" s="224">
        <v>71</v>
      </c>
      <c r="B76" s="263" t="s">
        <v>553</v>
      </c>
      <c r="C76" s="264" t="s">
        <v>554</v>
      </c>
      <c r="D76" s="354">
        <f>+取引基本表!D76/取引基本表!D$124</f>
        <v>8.9767412633865658E-6</v>
      </c>
      <c r="E76" s="355">
        <f>+取引基本表!E76/取引基本表!E$124</f>
        <v>7.6240431825805863E-4</v>
      </c>
      <c r="F76" s="355">
        <f>+取引基本表!F76/取引基本表!F$124</f>
        <v>1.5969176953689386E-3</v>
      </c>
      <c r="G76" s="355">
        <f>+取引基本表!G76/取引基本表!G$124</f>
        <v>0</v>
      </c>
      <c r="H76" s="355">
        <f>+取引基本表!H76/取引基本表!H$124</f>
        <v>3.3057851239669424E-4</v>
      </c>
      <c r="I76" s="356">
        <v>0</v>
      </c>
      <c r="J76" s="355">
        <f>+取引基本表!J76/取引基本表!J$124</f>
        <v>1.9922879177377891E-3</v>
      </c>
      <c r="K76" s="355">
        <f>+取引基本表!K76/取引基本表!K$124</f>
        <v>9.9269868273682235E-4</v>
      </c>
      <c r="L76" s="355">
        <f>+取引基本表!L76/取引基本表!L$124</f>
        <v>2.1767976527637225E-4</v>
      </c>
      <c r="M76" s="355">
        <f>+取引基本表!M76/取引基本表!M$124</f>
        <v>2.6527544433636928E-4</v>
      </c>
      <c r="N76" s="356">
        <v>0</v>
      </c>
      <c r="O76" s="355">
        <f>+取引基本表!O76/取引基本表!O$124</f>
        <v>2.3935484662877905E-4</v>
      </c>
      <c r="P76" s="355">
        <f>+取引基本表!P76/取引基本表!P$124</f>
        <v>1.6785282664160065E-4</v>
      </c>
      <c r="Q76" s="355">
        <f>+取引基本表!Q76/取引基本表!Q$124</f>
        <v>2.208952146733328E-4</v>
      </c>
      <c r="R76" s="355">
        <f>+取引基本表!R76/取引基本表!R$124</f>
        <v>2.8262243873414895E-4</v>
      </c>
      <c r="S76" s="355">
        <f>+取引基本表!S76/取引基本表!S$124</f>
        <v>1.1283384209306777E-3</v>
      </c>
      <c r="T76" s="355">
        <f>+取引基本表!T76/取引基本表!T$124</f>
        <v>5.3972764512676683E-4</v>
      </c>
      <c r="U76" s="355">
        <f>+取引基本表!U76/取引基本表!U$124</f>
        <v>5.8722779544898463E-4</v>
      </c>
      <c r="V76" s="355">
        <f>+取引基本表!V76/取引基本表!V$124</f>
        <v>5.2808449351896304E-3</v>
      </c>
      <c r="W76" s="355">
        <f>+取引基本表!W76/取引基本表!W$124</f>
        <v>4.9403453301385767E-3</v>
      </c>
      <c r="X76" s="355">
        <f>+取引基本表!X76/取引基本表!X$124</f>
        <v>1.7654476670870113E-3</v>
      </c>
      <c r="Y76" s="355">
        <f>+取引基本表!Y76/取引基本表!Y$124</f>
        <v>4.6383095070697602E-4</v>
      </c>
      <c r="Z76" s="355">
        <f>+取引基本表!Z76/取引基本表!Z$124</f>
        <v>7.4251033057851242E-4</v>
      </c>
      <c r="AA76" s="355">
        <f>+取引基本表!AA76/取引基本表!AA$124</f>
        <v>3.7980230802941032E-3</v>
      </c>
      <c r="AB76" s="355">
        <f>+取引基本表!AB76/取引基本表!AB$124</f>
        <v>3.8842605723515642E-3</v>
      </c>
      <c r="AC76" s="355">
        <f>+取引基本表!AC76/取引基本表!AC$124</f>
        <v>2.276184180116846E-3</v>
      </c>
      <c r="AD76" s="355">
        <f>+取引基本表!AD76/取引基本表!AD$124</f>
        <v>0</v>
      </c>
      <c r="AE76" s="355">
        <f>+取引基本表!AE76/取引基本表!AE$124</f>
        <v>1.1278316630683466E-4</v>
      </c>
      <c r="AF76" s="355">
        <f>+取引基本表!AF76/取引基本表!AF$124</f>
        <v>4.3191458680055092E-5</v>
      </c>
      <c r="AG76" s="355">
        <f>+取引基本表!AG76/取引基本表!AG$124</f>
        <v>1.7305812414347921E-4</v>
      </c>
      <c r="AH76" s="355">
        <f>+取引基本表!AH76/取引基本表!AH$124</f>
        <v>2.8899645979336752E-4</v>
      </c>
      <c r="AI76" s="355">
        <f>+取引基本表!AI76/取引基本表!AI$124</f>
        <v>1.6315659505415035E-3</v>
      </c>
      <c r="AJ76" s="355">
        <f>+取引基本表!AJ76/取引基本表!AJ$124</f>
        <v>3.4405567604762774E-3</v>
      </c>
      <c r="AK76" s="355">
        <f>+取引基本表!AK76/取引基本表!AK$124</f>
        <v>3.084015911431245E-4</v>
      </c>
      <c r="AL76" s="355">
        <f>+取引基本表!AL76/取引基本表!AL$124</f>
        <v>2.3348931920975859E-3</v>
      </c>
      <c r="AM76" s="355">
        <f>+取引基本表!AM76/取引基本表!AM$124</f>
        <v>2.8486387189574197E-4</v>
      </c>
      <c r="AN76" s="355">
        <f>+取引基本表!AN76/取引基本表!AN$124</f>
        <v>1.6747683586014011E-5</v>
      </c>
      <c r="AO76" s="355">
        <f>+取引基本表!AO76/取引基本表!AO$124</f>
        <v>4.8917129233906264E-5</v>
      </c>
      <c r="AP76" s="355">
        <f>+取引基本表!AP76/取引基本表!AP$124</f>
        <v>0</v>
      </c>
      <c r="AQ76" s="355">
        <f>+取引基本表!AQ76/取引基本表!AQ$124</f>
        <v>0</v>
      </c>
      <c r="AR76" s="355">
        <f>+取引基本表!AR76/取引基本表!AR$124</f>
        <v>7.0364959590408916E-5</v>
      </c>
      <c r="AS76" s="355">
        <f>+取引基本表!AS76/取引基本表!AS$124</f>
        <v>1.1101288982998582E-4</v>
      </c>
      <c r="AT76" s="355">
        <f>+取引基本表!AT76/取引基本表!AT$124</f>
        <v>6.7754334267730671E-5</v>
      </c>
      <c r="AU76" s="355">
        <f>+取引基本表!AU76/取引基本表!AU$124</f>
        <v>3.2345013477088946E-4</v>
      </c>
      <c r="AV76" s="355">
        <f>+取引基本表!AV76/取引基本表!AV$124</f>
        <v>2.9827883003920597E-5</v>
      </c>
      <c r="AW76" s="355">
        <f>+取引基本表!AW76/取引基本表!AW$124</f>
        <v>8.9084617804340992E-4</v>
      </c>
      <c r="AX76" s="355">
        <f>+取引基本表!AX76/取引基本表!AX$124</f>
        <v>8.4090203316852579E-4</v>
      </c>
      <c r="AY76" s="355">
        <f>+取引基本表!AY76/取引基本表!AY$124</f>
        <v>5.4296652164649442E-4</v>
      </c>
      <c r="AZ76" s="355">
        <f>+取引基本表!AZ76/取引基本表!AZ$124</f>
        <v>1.6275466689544843E-4</v>
      </c>
      <c r="BA76" s="355">
        <f>+取引基本表!BA76/取引基本表!BA$124</f>
        <v>0</v>
      </c>
      <c r="BB76" s="355">
        <f>+取引基本表!BB76/取引基本表!BB$124</f>
        <v>9.3989379200150376E-5</v>
      </c>
      <c r="BC76" s="355">
        <f>+取引基本表!BC76/取引基本表!BC$124</f>
        <v>5.2677047556838532E-4</v>
      </c>
      <c r="BD76" s="355">
        <f>+取引基本表!BD76/取引基本表!BD$124</f>
        <v>1.086635255663543E-4</v>
      </c>
      <c r="BE76" s="355">
        <f>+取引基本表!BE76/取引基本表!BE$124</f>
        <v>3.1666047113570968E-4</v>
      </c>
      <c r="BF76" s="355">
        <f>+取引基本表!BF76/取引基本表!BF$124</f>
        <v>2.8157786341380815E-5</v>
      </c>
      <c r="BG76" s="355">
        <f>+取引基本表!BG76/取引基本表!BG$124</f>
        <v>1.9531754899454546E-4</v>
      </c>
      <c r="BH76" s="355">
        <f>+取引基本表!BH76/取引基本表!BH$124</f>
        <v>3.7151012092325253E-5</v>
      </c>
      <c r="BI76" s="355">
        <f>+取引基本表!BI76/取引基本表!BI$124</f>
        <v>6.5476114056822992E-4</v>
      </c>
      <c r="BJ76" s="355">
        <f>+取引基本表!BJ76/取引基本表!BJ$124</f>
        <v>6.9624670805853343E-6</v>
      </c>
      <c r="BK76" s="355">
        <f>+取引基本表!BK76/取引基本表!BK$124</f>
        <v>3.2184571611187283E-3</v>
      </c>
      <c r="BL76" s="355">
        <f>+取引基本表!BL76/取引基本表!BL$124</f>
        <v>8.4560820370051164E-5</v>
      </c>
      <c r="BM76" s="355">
        <f>+取引基本表!BM76/取引基本表!BM$124</f>
        <v>0</v>
      </c>
      <c r="BN76" s="355">
        <f>+取引基本表!BN76/取引基本表!BN$124</f>
        <v>4.7784131799082238E-4</v>
      </c>
      <c r="BO76" s="355">
        <f>+取引基本表!BO76/取引基本表!BO$124</f>
        <v>3.4740445910433153E-4</v>
      </c>
      <c r="BP76" s="355">
        <f>+取引基本表!BP76/取引基本表!BP$124</f>
        <v>7.3618186636826764E-6</v>
      </c>
      <c r="BQ76" s="355">
        <f>+取引基本表!BQ76/取引基本表!BQ$124</f>
        <v>4.4939018599666264E-3</v>
      </c>
      <c r="BR76" s="355">
        <f>+取引基本表!BR76/取引基本表!BR$124</f>
        <v>5.6105800943540562E-3</v>
      </c>
      <c r="BS76" s="355">
        <f>+取引基本表!BS76/取引基本表!BS$124</f>
        <v>8.2211215194453284E-3</v>
      </c>
      <c r="BT76" s="355">
        <f>+取引基本表!BT76/取引基本表!BT$124</f>
        <v>1.6083615480842143E-3</v>
      </c>
      <c r="BU76" s="355">
        <f>+取引基本表!BU76/取引基本表!BU$124</f>
        <v>1.7195848430878831E-3</v>
      </c>
      <c r="BV76" s="355">
        <f>+取引基本表!BV76/取引基本表!BV$124</f>
        <v>0</v>
      </c>
      <c r="BW76" s="355">
        <f>+取引基本表!BW76/取引基本表!BW$124</f>
        <v>1.0881402820799727E-3</v>
      </c>
      <c r="BX76" s="355">
        <f>+取引基本表!BX76/取引基本表!BX$124</f>
        <v>1.5902998354201867E-3</v>
      </c>
      <c r="BY76" s="355">
        <f>+取引基本表!BY76/取引基本表!BY$124</f>
        <v>3.0761715152638294E-3</v>
      </c>
      <c r="BZ76" s="355">
        <f>+取引基本表!BZ76/取引基本表!BZ$124</f>
        <v>6.6956252458549888E-5</v>
      </c>
      <c r="CA76" s="355">
        <f>+取引基本表!CA76/取引基本表!CA$124</f>
        <v>0</v>
      </c>
      <c r="CB76" s="355">
        <f>+取引基本表!CB76/取引基本表!CB$124</f>
        <v>0</v>
      </c>
      <c r="CC76" s="355">
        <f>+取引基本表!CC76/取引基本表!CC$124</f>
        <v>2.2534106946840209E-2</v>
      </c>
      <c r="CD76" s="355">
        <f>+取引基本表!CD76/取引基本表!CD$124</f>
        <v>2.2954129126322481E-3</v>
      </c>
      <c r="CE76" s="355">
        <f>+取引基本表!CE76/取引基本表!CE$124</f>
        <v>0</v>
      </c>
      <c r="CF76" s="355">
        <f>+取引基本表!CF76/取引基本表!CF$124</f>
        <v>1.2556892149134156E-3</v>
      </c>
      <c r="CG76" s="355">
        <f>+取引基本表!CG76/取引基本表!CG$124</f>
        <v>7.8716407589144496E-4</v>
      </c>
      <c r="CH76" s="355">
        <f>+取引基本表!CH76/取引基本表!CH$124</f>
        <v>1.5728790708778632E-3</v>
      </c>
      <c r="CI76" s="355">
        <f>+取引基本表!CI76/取引基本表!CI$124</f>
        <v>6.9218249505806646E-3</v>
      </c>
      <c r="CJ76" s="355">
        <f>+取引基本表!CJ76/取引基本表!CJ$124</f>
        <v>1.4214419854535645E-3</v>
      </c>
      <c r="CK76" s="355">
        <f>+取引基本表!CK76/取引基本表!CK$124</f>
        <v>7.9082815343933521E-3</v>
      </c>
      <c r="CL76" s="355">
        <f>+取引基本表!CL76/取引基本表!CL$124</f>
        <v>6.8397990809019983E-3</v>
      </c>
      <c r="CM76" s="355">
        <f>+取引基本表!CM76/取引基本表!CM$124</f>
        <v>2.1643543447312155E-4</v>
      </c>
      <c r="CN76" s="355">
        <f>+取引基本表!CN76/取引基本表!CN$124</f>
        <v>2.6948752641760502E-3</v>
      </c>
      <c r="CO76" s="355">
        <f>+取引基本表!CO76/取引基本表!CO$124</f>
        <v>1.0125659862562173E-3</v>
      </c>
      <c r="CP76" s="355">
        <f>+取引基本表!CP76/取引基本表!CP$124</f>
        <v>3.3262615769529019E-2</v>
      </c>
      <c r="CQ76" s="355">
        <f>+取引基本表!CQ76/取引基本表!CQ$124</f>
        <v>5.5751850229405391E-3</v>
      </c>
      <c r="CR76" s="355">
        <f>+取引基本表!CR76/取引基本表!CR$124</f>
        <v>2.9053555030735664E-3</v>
      </c>
      <c r="CS76" s="355">
        <f>+取引基本表!CS76/取引基本表!CS$124</f>
        <v>3.5096664783279413E-3</v>
      </c>
      <c r="CT76" s="355">
        <f>+取引基本表!CT76/取引基本表!CT$124</f>
        <v>6.723746424323448E-3</v>
      </c>
      <c r="CU76" s="355">
        <f>+取引基本表!CU76/取引基本表!CU$124</f>
        <v>3.3965637924234949E-3</v>
      </c>
      <c r="CV76" s="355">
        <f>+取引基本表!CV76/取引基本表!CV$124</f>
        <v>4.2311037411077368E-3</v>
      </c>
      <c r="CW76" s="355">
        <f>+取引基本表!CW76/取引基本表!CW$124</f>
        <v>3.3737053405755539E-5</v>
      </c>
      <c r="CX76" s="355">
        <f>+取引基本表!CX76/取引基本表!CX$124</f>
        <v>5.5434521363611697E-4</v>
      </c>
      <c r="CY76" s="355">
        <f>+取引基本表!CY76/取引基本表!CY$124</f>
        <v>1.3363517063874939E-4</v>
      </c>
      <c r="CZ76" s="355">
        <f>+取引基本表!CZ76/取引基本表!CZ$124</f>
        <v>7.255988231766997E-4</v>
      </c>
      <c r="DA76" s="355">
        <f>+取引基本表!DA76/取引基本表!DA$124</f>
        <v>1.6302779775605506E-4</v>
      </c>
      <c r="DB76" s="355">
        <f>+取引基本表!DB76/取引基本表!DB$124</f>
        <v>4.6930190345368918E-2</v>
      </c>
      <c r="DC76" s="355">
        <f>+取引基本表!DC76/取引基本表!DC$124</f>
        <v>1.5821399629715068E-2</v>
      </c>
      <c r="DD76" s="355">
        <f>+取引基本表!DD76/取引基本表!DD$124</f>
        <v>1.6108935564257743E-2</v>
      </c>
      <c r="DE76" s="355">
        <f>+取引基本表!DE76/取引基本表!DE$124</f>
        <v>1.2033626358726356E-2</v>
      </c>
      <c r="DF76" s="355">
        <f>+取引基本表!DF76/取引基本表!DF$124</f>
        <v>1.5596082421647171E-2</v>
      </c>
      <c r="DG76" s="355">
        <f>+取引基本表!DG76/取引基本表!DG$124</f>
        <v>0</v>
      </c>
      <c r="DH76" s="357">
        <f>+取引基本表!DH76/取引基本表!DH$124</f>
        <v>1.435302408881365E-2</v>
      </c>
    </row>
    <row r="77" spans="1:112">
      <c r="A77" s="224">
        <v>72</v>
      </c>
      <c r="B77" s="263">
        <v>510</v>
      </c>
      <c r="C77" s="264" t="s">
        <v>555</v>
      </c>
      <c r="D77" s="354">
        <f>+取引基本表!D77/取引基本表!D$124</f>
        <v>3.9843266097541269E-2</v>
      </c>
      <c r="E77" s="355">
        <f>+取引基本表!E77/取引基本表!E$124</f>
        <v>3.0374188039401055E-2</v>
      </c>
      <c r="F77" s="355">
        <f>+取引基本表!F77/取引基本表!F$124</f>
        <v>4.0075029783782412E-2</v>
      </c>
      <c r="G77" s="355">
        <f>+取引基本表!G77/取引基本表!G$124</f>
        <v>1.2063377745768815E-2</v>
      </c>
      <c r="H77" s="355">
        <f>+取引基本表!H77/取引基本表!H$124</f>
        <v>6.9548633184996822E-2</v>
      </c>
      <c r="I77" s="356">
        <v>0</v>
      </c>
      <c r="J77" s="355">
        <f>+取引基本表!J77/取引基本表!J$124</f>
        <v>1.7994858611825194E-2</v>
      </c>
      <c r="K77" s="355">
        <f>+取引基本表!K77/取引基本表!K$124</f>
        <v>7.7682054726358973E-2</v>
      </c>
      <c r="L77" s="355">
        <f>+取引基本表!L77/取引基本表!L$124</f>
        <v>4.1822303839268965E-2</v>
      </c>
      <c r="M77" s="355">
        <f>+取引基本表!M77/取引基本表!M$124</f>
        <v>9.5886870225892248E-2</v>
      </c>
      <c r="N77" s="356">
        <v>0</v>
      </c>
      <c r="O77" s="355">
        <f>+取引基本表!O77/取引基本表!O$124</f>
        <v>5.5112987762216306E-2</v>
      </c>
      <c r="P77" s="355">
        <f>+取引基本表!P77/取引基本表!P$124</f>
        <v>6.9885524372230431E-2</v>
      </c>
      <c r="Q77" s="355">
        <f>+取引基本表!Q77/取引基本表!Q$124</f>
        <v>5.9325091487434742E-2</v>
      </c>
      <c r="R77" s="355">
        <f>+取引基本表!R77/取引基本表!R$124</f>
        <v>6.6981517979993313E-2</v>
      </c>
      <c r="S77" s="355">
        <f>+取引基本表!S77/取引基本表!S$124</f>
        <v>9.5153182015091528E-2</v>
      </c>
      <c r="T77" s="355">
        <f>+取引基本表!T77/取引基本表!T$124</f>
        <v>8.1688009742775958E-2</v>
      </c>
      <c r="U77" s="355">
        <f>+取引基本表!U77/取引基本表!U$124</f>
        <v>6.8532746105537889E-2</v>
      </c>
      <c r="V77" s="355">
        <f>+取引基本表!V77/取引基本表!V$124</f>
        <v>2.8804608737397985E-2</v>
      </c>
      <c r="W77" s="355">
        <f>+取引基本表!W77/取引基本表!W$124</f>
        <v>3.1902279969369861E-2</v>
      </c>
      <c r="X77" s="355">
        <f>+取引基本表!X77/取引基本表!X$124</f>
        <v>1.1667883453905887E-2</v>
      </c>
      <c r="Y77" s="355">
        <f>+取引基本表!Y77/取引基本表!Y$124</f>
        <v>4.2926333880165611E-2</v>
      </c>
      <c r="Z77" s="355">
        <f>+取引基本表!Z77/取引基本表!Z$124</f>
        <v>3.6035963326446284E-2</v>
      </c>
      <c r="AA77" s="355">
        <f>+取引基本表!AA77/取引基本表!AA$124</f>
        <v>5.1727775884176527E-2</v>
      </c>
      <c r="AB77" s="355">
        <f>+取引基本表!AB77/取引基本表!AB$124</f>
        <v>3.9030088597676177E-2</v>
      </c>
      <c r="AC77" s="355">
        <f>+取引基本表!AC77/取引基本表!AC$124</f>
        <v>6.2738838098002223E-2</v>
      </c>
      <c r="AD77" s="355">
        <f>+取引基本表!AD77/取引基本表!AD$124</f>
        <v>8.6267878436735758E-3</v>
      </c>
      <c r="AE77" s="355">
        <f>+取引基本表!AE77/取引基本表!AE$124</f>
        <v>3.4447201366287497E-2</v>
      </c>
      <c r="AF77" s="355">
        <f>+取引基本表!AF77/取引基本表!AF$124</f>
        <v>5.6998096092635925E-2</v>
      </c>
      <c r="AG77" s="355">
        <f>+取引基本表!AG77/取引基本表!AG$124</f>
        <v>4.994363917848841E-2</v>
      </c>
      <c r="AH77" s="355">
        <f>+取引基本表!AH77/取引基本表!AH$124</f>
        <v>8.3014233075644817E-2</v>
      </c>
      <c r="AI77" s="355">
        <f>+取引基本表!AI77/取引基本表!AI$124</f>
        <v>3.6344233957738031E-2</v>
      </c>
      <c r="AJ77" s="355">
        <f>+取引基本表!AJ77/取引基本表!AJ$124</f>
        <v>2.9945909221563146E-2</v>
      </c>
      <c r="AK77" s="355">
        <f>+取引基本表!AK77/取引基本表!AK$124</f>
        <v>3.9851758150426797E-2</v>
      </c>
      <c r="AL77" s="355">
        <f>+取引基本表!AL77/取引基本表!AL$124</f>
        <v>4.0819023750318172E-2</v>
      </c>
      <c r="AM77" s="355">
        <f>+取引基本表!AM77/取引基本表!AM$124</f>
        <v>1.574658163353725E-2</v>
      </c>
      <c r="AN77" s="355">
        <f>+取引基本表!AN77/取引基本表!AN$124</f>
        <v>1.8827387008462964E-2</v>
      </c>
      <c r="AO77" s="355">
        <f>+取引基本表!AO77/取引基本表!AO$124</f>
        <v>3.4800675571300579E-2</v>
      </c>
      <c r="AP77" s="355">
        <f>+取引基本表!AP77/取引基本表!AP$124</f>
        <v>7.2269048988121115E-2</v>
      </c>
      <c r="AQ77" s="355">
        <f>+取引基本表!AQ77/取引基本表!AQ$124</f>
        <v>4.8406880640168216E-2</v>
      </c>
      <c r="AR77" s="355">
        <f>+取引基本表!AR77/取引基本表!AR$124</f>
        <v>5.8739663052364929E-2</v>
      </c>
      <c r="AS77" s="355">
        <f>+取引基本表!AS77/取引基本表!AS$124</f>
        <v>4.8265937544970501E-2</v>
      </c>
      <c r="AT77" s="355">
        <f>+取引基本表!AT77/取引基本表!AT$124</f>
        <v>4.2287891611439227E-2</v>
      </c>
      <c r="AU77" s="355">
        <f>+取引基本表!AU77/取引基本表!AU$124</f>
        <v>3.7807726864330635E-2</v>
      </c>
      <c r="AV77" s="355">
        <f>+取引基本表!AV77/取引基本表!AV$124</f>
        <v>3.3060922187142162E-2</v>
      </c>
      <c r="AW77" s="355">
        <f>+取引基本表!AW77/取引基本表!AW$124</f>
        <v>4.5912131697598828E-2</v>
      </c>
      <c r="AX77" s="355">
        <f>+取引基本表!AX77/取引基本表!AX$124</f>
        <v>4.3294242437987837E-2</v>
      </c>
      <c r="AY77" s="355">
        <f>+取引基本表!AY77/取引基本表!AY$124</f>
        <v>3.3938844099878351E-2</v>
      </c>
      <c r="AZ77" s="355">
        <f>+取引基本表!AZ77/取引基本表!AZ$124</f>
        <v>5.0694924577721033E-2</v>
      </c>
      <c r="BA77" s="355">
        <f>+取引基本表!BA77/取引基本表!BA$124</f>
        <v>5.4196032591879537E-2</v>
      </c>
      <c r="BB77" s="355">
        <f>+取引基本表!BB77/取引基本表!BB$124</f>
        <v>3.3162585961119727E-2</v>
      </c>
      <c r="BC77" s="355">
        <f>+取引基本表!BC77/取引基本表!BC$124</f>
        <v>5.5468931077350979E-2</v>
      </c>
      <c r="BD77" s="355">
        <f>+取引基本表!BD77/取引基本表!BD$124</f>
        <v>4.1787645391797211E-2</v>
      </c>
      <c r="BE77" s="355">
        <f>+取引基本表!BE77/取引基本表!BE$124</f>
        <v>3.5521044153483956E-2</v>
      </c>
      <c r="BF77" s="355">
        <f>+取引基本表!BF77/取引基本表!BF$124</f>
        <v>1.6692810917610889E-2</v>
      </c>
      <c r="BG77" s="355">
        <f>+取引基本表!BG77/取引基本表!BG$124</f>
        <v>1.5157216265356124E-2</v>
      </c>
      <c r="BH77" s="355">
        <f>+取引基本表!BH77/取引基本表!BH$124</f>
        <v>5.0585570490471424E-2</v>
      </c>
      <c r="BI77" s="355">
        <f>+取引基本表!BI77/取引基本表!BI$124</f>
        <v>4.7078609852229399E-2</v>
      </c>
      <c r="BJ77" s="355">
        <f>+取引基本表!BJ77/取引基本表!BJ$124</f>
        <v>1.9113712752976891E-2</v>
      </c>
      <c r="BK77" s="355">
        <f>+取引基本表!BK77/取引基本表!BK$124</f>
        <v>4.4474913147016071E-2</v>
      </c>
      <c r="BL77" s="355">
        <f>+取引基本表!BL77/取引基本表!BL$124</f>
        <v>6.3547456508093444E-2</v>
      </c>
      <c r="BM77" s="355">
        <f>+取引基本表!BM77/取引基本表!BM$124</f>
        <v>3.994250035662947E-3</v>
      </c>
      <c r="BN77" s="355">
        <f>+取引基本表!BN77/取引基本表!BN$124</f>
        <v>6.0363739775743462E-2</v>
      </c>
      <c r="BO77" s="355">
        <f>+取引基本表!BO77/取引基本表!BO$124</f>
        <v>5.11562404860674E-2</v>
      </c>
      <c r="BP77" s="355">
        <f>+取引基本表!BP77/取引基本表!BP$124</f>
        <v>6.7303586678052946E-2</v>
      </c>
      <c r="BQ77" s="355">
        <f>+取引基本表!BQ77/取引基本表!BQ$124</f>
        <v>3.611401283390539E-2</v>
      </c>
      <c r="BR77" s="355">
        <f>+取引基本表!BR77/取引基本表!BR$124</f>
        <v>3.5735156541956456E-2</v>
      </c>
      <c r="BS77" s="355">
        <f>+取引基本表!BS77/取引基本表!BS$124</f>
        <v>1.7235241825725712E-2</v>
      </c>
      <c r="BT77" s="355">
        <f>+取引基本表!BT77/取引基本表!BT$124</f>
        <v>2.4009505271851739E-2</v>
      </c>
      <c r="BU77" s="355">
        <f>+取引基本表!BU77/取引基本表!BU$124</f>
        <v>1.6997959698936176E-2</v>
      </c>
      <c r="BV77" s="355">
        <f>+取引基本表!BV77/取引基本表!BV$124</f>
        <v>1.0936508182254494E-2</v>
      </c>
      <c r="BW77" s="355">
        <f>+取引基本表!BW77/取引基本表!BW$124</f>
        <v>7.991109192981391E-3</v>
      </c>
      <c r="BX77" s="355">
        <f>+取引基本表!BX77/取引基本表!BX$124</f>
        <v>6.8368432098808857E-3</v>
      </c>
      <c r="BY77" s="355">
        <f>+取引基本表!BY77/取引基本表!BY$124</f>
        <v>3.5187820446339565E-3</v>
      </c>
      <c r="BZ77" s="355">
        <f>+取引基本表!BZ77/取引基本表!BZ$124</f>
        <v>7.2695359812139889E-4</v>
      </c>
      <c r="CA77" s="355">
        <f>+取引基本表!CA77/取引基本表!CA$124</f>
        <v>9.9529356380811495E-4</v>
      </c>
      <c r="CB77" s="355">
        <f>+取引基本表!CB77/取引基本表!CB$124</f>
        <v>2.6608974174401967E-4</v>
      </c>
      <c r="CC77" s="355">
        <f>+取引基本表!CC77/取引基本表!CC$124</f>
        <v>1.5132507448643562E-3</v>
      </c>
      <c r="CD77" s="355">
        <f>+取引基本表!CD77/取引基本表!CD$124</f>
        <v>8.0558418739285313E-3</v>
      </c>
      <c r="CE77" s="355">
        <f>+取引基本表!CE77/取引基本表!CE$124</f>
        <v>5.0249830036368917E-2</v>
      </c>
      <c r="CF77" s="355">
        <f>+取引基本表!CF77/取引基本表!CF$124</f>
        <v>8.5410937333886966E-3</v>
      </c>
      <c r="CG77" s="355">
        <f>+取引基本表!CG77/取引基本表!CG$124</f>
        <v>7.1065467038423907E-3</v>
      </c>
      <c r="CH77" s="355">
        <f>+取引基本表!CH77/取引基本表!CH$124</f>
        <v>5.5612510006038734E-3</v>
      </c>
      <c r="CI77" s="355">
        <f>+取引基本表!CI77/取引基本表!CI$124</f>
        <v>5.385720254340691E-3</v>
      </c>
      <c r="CJ77" s="355">
        <f>+取引基本表!CJ77/取引基本表!CJ$124</f>
        <v>2.5627457693943828E-3</v>
      </c>
      <c r="CK77" s="355">
        <f>+取引基本表!CK77/取引基本表!CK$124</f>
        <v>2.9973986057213503E-3</v>
      </c>
      <c r="CL77" s="355">
        <f>+取引基本表!CL77/取引基本表!CL$124</f>
        <v>2.2831715681988205E-3</v>
      </c>
      <c r="CM77" s="355">
        <f>+取引基本表!CM77/取引基本表!CM$124</f>
        <v>8.8969672772737547E-3</v>
      </c>
      <c r="CN77" s="355">
        <f>+取引基本表!CN77/取引基本表!CN$124</f>
        <v>3.1086113005848216E-3</v>
      </c>
      <c r="CO77" s="355">
        <f>+取引基本表!CO77/取引基本表!CO$124</f>
        <v>3.329181389121906E-2</v>
      </c>
      <c r="CP77" s="355">
        <f>+取引基本表!CP77/取引基本表!CP$124</f>
        <v>5.0346028355304547E-3</v>
      </c>
      <c r="CQ77" s="355">
        <f>+取引基本表!CQ77/取引基本表!CQ$124</f>
        <v>7.101191985797616E-3</v>
      </c>
      <c r="CR77" s="355">
        <f>+取引基本表!CR77/取引基本表!CR$124</f>
        <v>2.0805333318356309E-2</v>
      </c>
      <c r="CS77" s="355">
        <f>+取引基本表!CS77/取引基本表!CS$124</f>
        <v>5.7890649509197929E-2</v>
      </c>
      <c r="CT77" s="355">
        <f>+取引基本表!CT77/取引基本表!CT$124</f>
        <v>1.5374180420529052E-2</v>
      </c>
      <c r="CU77" s="355">
        <f>+取引基本表!CU77/取引基本表!CU$124</f>
        <v>1.955553536659144E-2</v>
      </c>
      <c r="CV77" s="355">
        <f>+取引基本表!CV77/取引基本表!CV$124</f>
        <v>1.6883813463884966E-2</v>
      </c>
      <c r="CW77" s="355">
        <f>+取引基本表!CW77/取引基本表!CW$124</f>
        <v>2.0936251427800295E-2</v>
      </c>
      <c r="CX77" s="355">
        <f>+取引基本表!CX77/取引基本表!CX$124</f>
        <v>6.000883851109853E-3</v>
      </c>
      <c r="CY77" s="355">
        <f>+取引基本表!CY77/取引基本表!CY$124</f>
        <v>5.5485322849208743E-3</v>
      </c>
      <c r="CZ77" s="355">
        <f>+取引基本表!CZ77/取引基本表!CZ$124</f>
        <v>6.0482511551836572E-2</v>
      </c>
      <c r="DA77" s="355">
        <f>+取引基本表!DA77/取引基本表!DA$124</f>
        <v>4.5571956489018186E-3</v>
      </c>
      <c r="DB77" s="355">
        <f>+取引基本表!DB77/取引基本表!DB$124</f>
        <v>3.3365629905808478E-2</v>
      </c>
      <c r="DC77" s="355">
        <f>+取引基本表!DC77/取引基本表!DC$124</f>
        <v>7.8367611307295082E-2</v>
      </c>
      <c r="DD77" s="355">
        <f>+取引基本表!DD77/取引基本表!DD$124</f>
        <v>1.7908953364186544E-2</v>
      </c>
      <c r="DE77" s="355">
        <f>+取引基本表!DE77/取引基本表!DE$124</f>
        <v>1.2476554202164923E-2</v>
      </c>
      <c r="DF77" s="355">
        <f>+取引基本表!DF77/取引基本表!DF$124</f>
        <v>1.5101209157175284E-2</v>
      </c>
      <c r="DG77" s="355">
        <f>+取引基本表!DG77/取引基本表!DG$124</f>
        <v>0.14836865155425158</v>
      </c>
      <c r="DH77" s="357">
        <f>+取引基本表!DH77/取引基本表!DH$124</f>
        <v>9.2962259284419466E-3</v>
      </c>
    </row>
    <row r="78" spans="1:112">
      <c r="A78" s="224">
        <v>73</v>
      </c>
      <c r="B78" s="263">
        <v>511</v>
      </c>
      <c r="C78" s="264" t="s">
        <v>556</v>
      </c>
      <c r="D78" s="354">
        <f>+取引基本表!D78/取引基本表!D$124</f>
        <v>4.680472894729755E-2</v>
      </c>
      <c r="E78" s="355">
        <f>+取引基本表!E78/取引基本表!E$124</f>
        <v>2.7141593729986885E-2</v>
      </c>
      <c r="F78" s="355">
        <f>+取引基本表!F78/取引基本表!F$124</f>
        <v>7.9338926769917106E-3</v>
      </c>
      <c r="G78" s="355">
        <f>+取引基本表!G78/取引基本表!G$124</f>
        <v>5.2214620093626214E-3</v>
      </c>
      <c r="H78" s="355">
        <f>+取引基本表!H78/取引基本表!H$124</f>
        <v>1.2714558169103624E-2</v>
      </c>
      <c r="I78" s="356">
        <v>0</v>
      </c>
      <c r="J78" s="355">
        <f>+取引基本表!J78/取引基本表!J$124</f>
        <v>4.820051413881748E-3</v>
      </c>
      <c r="K78" s="355">
        <f>+取引基本表!K78/取引基本表!K$124</f>
        <v>4.8946072597395489E-3</v>
      </c>
      <c r="L78" s="355">
        <f>+取引基本表!L78/取引基本表!L$124</f>
        <v>1.3871295680909254E-3</v>
      </c>
      <c r="M78" s="355">
        <f>+取引基本表!M78/取引基本表!M$124</f>
        <v>3.6050252691865569E-4</v>
      </c>
      <c r="N78" s="356">
        <v>0</v>
      </c>
      <c r="O78" s="355">
        <f>+取引基本表!O78/取引基本表!O$124</f>
        <v>1.822779216634548E-3</v>
      </c>
      <c r="P78" s="355">
        <f>+取引基本表!P78/取引基本表!P$124</f>
        <v>1.4661944407143817E-2</v>
      </c>
      <c r="Q78" s="355">
        <f>+取引基本表!Q78/取引基本表!Q$124</f>
        <v>1.9733305844151063E-3</v>
      </c>
      <c r="R78" s="355">
        <f>+取引基本表!R78/取引基本表!R$124</f>
        <v>1.0955338217247406E-2</v>
      </c>
      <c r="S78" s="355">
        <f>+取引基本表!S78/取引基本表!S$124</f>
        <v>8.4121659060456774E-4</v>
      </c>
      <c r="T78" s="355">
        <f>+取引基本表!T78/取引基本表!T$124</f>
        <v>1.0287116654980257E-3</v>
      </c>
      <c r="U78" s="355">
        <f>+取引基本表!U78/取引基本表!U$124</f>
        <v>7.9601990049751241E-4</v>
      </c>
      <c r="V78" s="355">
        <f>+取引基本表!V78/取引基本表!V$124</f>
        <v>2.3318016596941223E-3</v>
      </c>
      <c r="W78" s="355">
        <f>+取引基本表!W78/取引基本表!W$124</f>
        <v>1.4574018723908801E-3</v>
      </c>
      <c r="X78" s="355">
        <f>+取引基本表!X78/取引基本表!X$124</f>
        <v>2.256587243645052E-4</v>
      </c>
      <c r="Y78" s="355">
        <f>+取引基本表!Y78/取引基本表!Y$124</f>
        <v>9.7160378095461296E-4</v>
      </c>
      <c r="Z78" s="355">
        <f>+取引基本表!Z78/取引基本表!Z$124</f>
        <v>5.8109504132231407E-4</v>
      </c>
      <c r="AA78" s="355">
        <f>+取引基本表!AA78/取引基本表!AA$124</f>
        <v>8.6023599681874993E-4</v>
      </c>
      <c r="AB78" s="355">
        <f>+取引基本表!AB78/取引基本表!AB$124</f>
        <v>1.2595003341040962E-3</v>
      </c>
      <c r="AC78" s="355">
        <f>+取引基本表!AC78/取引基本表!AC$124</f>
        <v>1.3221754623583095E-3</v>
      </c>
      <c r="AD78" s="355">
        <f>+取引基本表!AD78/取引基本表!AD$124</f>
        <v>5.8387734982562281E-5</v>
      </c>
      <c r="AE78" s="355">
        <f>+取引基本表!AE78/取引基本表!AE$124</f>
        <v>5.9613959333612609E-4</v>
      </c>
      <c r="AF78" s="355">
        <f>+取引基本表!AF78/取引基本表!AF$124</f>
        <v>6.6877097311053048E-4</v>
      </c>
      <c r="AG78" s="355">
        <f>+取引基本表!AG78/取引基本表!AG$124</f>
        <v>2.4228137380087091E-3</v>
      </c>
      <c r="AH78" s="355">
        <f>+取引基本表!AH78/取引基本表!AH$124</f>
        <v>6.5024203453507698E-3</v>
      </c>
      <c r="AI78" s="355">
        <f>+取引基本表!AI78/取引基本表!AI$124</f>
        <v>2.8133488552580521E-3</v>
      </c>
      <c r="AJ78" s="355">
        <f>+取引基本表!AJ78/取引基本表!AJ$124</f>
        <v>1.3413816230717639E-3</v>
      </c>
      <c r="AK78" s="355">
        <f>+取引基本表!AK78/取引基本表!AK$124</f>
        <v>5.3212342336220464E-3</v>
      </c>
      <c r="AL78" s="355">
        <f>+取引基本表!AL78/取引基本表!AL$124</f>
        <v>3.093611105672273E-3</v>
      </c>
      <c r="AM78" s="355">
        <f>+取引基本表!AM78/取引基本表!AM$124</f>
        <v>2.1337712077361661E-4</v>
      </c>
      <c r="AN78" s="355">
        <f>+取引基本表!AN78/取引基本表!AN$124</f>
        <v>8.475524157636375E-4</v>
      </c>
      <c r="AO78" s="355">
        <f>+取引基本表!AO78/取引基本表!AO$124</f>
        <v>2.5333923771665139E-3</v>
      </c>
      <c r="AP78" s="355">
        <f>+取引基本表!AP78/取引基本表!AP$124</f>
        <v>5.3994923074765435E-4</v>
      </c>
      <c r="AQ78" s="355">
        <f>+取引基本表!AQ78/取引基本表!AQ$124</f>
        <v>8.8344382465465373E-4</v>
      </c>
      <c r="AR78" s="355">
        <f>+取引基本表!AR78/取引基本表!AR$124</f>
        <v>1.6820576054469181E-3</v>
      </c>
      <c r="AS78" s="355">
        <f>+取引基本表!AS78/取引基本表!AS$124</f>
        <v>9.0454947268877326E-4</v>
      </c>
      <c r="AT78" s="355">
        <f>+取引基本表!AT78/取引基本表!AT$124</f>
        <v>9.7382500778026471E-4</v>
      </c>
      <c r="AU78" s="355">
        <f>+取引基本表!AU78/取引基本表!AU$124</f>
        <v>3.6175073803106149E-3</v>
      </c>
      <c r="AV78" s="355">
        <f>+取引基本表!AV78/取引基本表!AV$124</f>
        <v>8.2168234315715509E-3</v>
      </c>
      <c r="AW78" s="355">
        <f>+取引基本表!AW78/取引基本表!AW$124</f>
        <v>3.5138932578378944E-3</v>
      </c>
      <c r="AX78" s="355">
        <f>+取引基本表!AX78/取引基本表!AX$124</f>
        <v>1.70622860671954E-3</v>
      </c>
      <c r="AY78" s="355">
        <f>+取引基本表!AY78/取引基本表!AY$124</f>
        <v>2.3024529715389322E-3</v>
      </c>
      <c r="AZ78" s="355">
        <f>+取引基本表!AZ78/取引基本表!AZ$124</f>
        <v>2.7113161175063463E-3</v>
      </c>
      <c r="BA78" s="355">
        <f>+取引基本表!BA78/取引基本表!BA$124</f>
        <v>1.4645718018358718E-3</v>
      </c>
      <c r="BB78" s="355">
        <f>+取引基本表!BB78/取引基本表!BB$124</f>
        <v>2.1460908250701006E-3</v>
      </c>
      <c r="BC78" s="355">
        <f>+取引基本表!BC78/取引基本表!BC$124</f>
        <v>1.3696032364778018E-3</v>
      </c>
      <c r="BD78" s="355">
        <f>+取引基本表!BD78/取引基本表!BD$124</f>
        <v>3.0034598466540329E-3</v>
      </c>
      <c r="BE78" s="355">
        <f>+取引基本表!BE78/取引基本表!BE$124</f>
        <v>2.8912477799347405E-3</v>
      </c>
      <c r="BF78" s="355">
        <f>+取引基本表!BF78/取引基本表!BF$124</f>
        <v>1.8846691317413403E-3</v>
      </c>
      <c r="BG78" s="355">
        <f>+取引基本表!BG78/取引基本表!BG$124</f>
        <v>1.6142420961019787E-3</v>
      </c>
      <c r="BH78" s="355">
        <f>+取引基本表!BH78/取引基本表!BH$124</f>
        <v>9.7542568711267126E-4</v>
      </c>
      <c r="BI78" s="355">
        <f>+取引基本表!BI78/取引基本表!BI$124</f>
        <v>2.4778215711699684E-3</v>
      </c>
      <c r="BJ78" s="355">
        <f>+取引基本表!BJ78/取引基本表!BJ$124</f>
        <v>1.4098995838185302E-3</v>
      </c>
      <c r="BK78" s="355">
        <f>+取引基本表!BK78/取引基本表!BK$124</f>
        <v>2.1607579147036688E-3</v>
      </c>
      <c r="BL78" s="355">
        <f>+取引基本表!BL78/取引基本表!BL$124</f>
        <v>1.3588273365618221E-2</v>
      </c>
      <c r="BM78" s="355">
        <f>+取引基本表!BM78/取引基本表!BM$124</f>
        <v>1.7557143013903062E-3</v>
      </c>
      <c r="BN78" s="355">
        <f>+取引基本表!BN78/取引基本表!BN$124</f>
        <v>3.614763168687658E-3</v>
      </c>
      <c r="BO78" s="355">
        <f>+取引基本表!BO78/取引基本表!BO$124</f>
        <v>3.6944409683245579E-3</v>
      </c>
      <c r="BP78" s="355">
        <f>+取引基本表!BP78/取引基本表!BP$124</f>
        <v>4.932418504667393E-3</v>
      </c>
      <c r="BQ78" s="355">
        <f>+取引基本表!BQ78/取引基本表!BQ$124</f>
        <v>4.8720679410128743E-3</v>
      </c>
      <c r="BR78" s="355">
        <f>+取引基本表!BR78/取引基本表!BR$124</f>
        <v>3.96026194411491E-3</v>
      </c>
      <c r="BS78" s="355">
        <f>+取引基本表!BS78/取引基本表!BS$124</f>
        <v>3.0085971961689667E-4</v>
      </c>
      <c r="BT78" s="355">
        <f>+取引基本表!BT78/取引基本表!BT$124</f>
        <v>4.2261752389600229E-4</v>
      </c>
      <c r="BU78" s="355">
        <f>+取引基本表!BU78/取引基本表!BU$124</f>
        <v>2.8796222372344709E-3</v>
      </c>
      <c r="BV78" s="355">
        <f>+取引基本表!BV78/取引基本表!BV$124</f>
        <v>4.4805003793098111E-3</v>
      </c>
      <c r="BW78" s="355">
        <f>+取引基本表!BW78/取引基本表!BW$124</f>
        <v>3.353126685497124E-3</v>
      </c>
      <c r="BX78" s="355">
        <f>+取引基本表!BX78/取引基本表!BX$124</f>
        <v>3.3599920582716501E-3</v>
      </c>
      <c r="BY78" s="355">
        <f>+取引基本表!BY78/取引基本表!BY$124</f>
        <v>1.8084125470167428E-3</v>
      </c>
      <c r="BZ78" s="355">
        <f>+取引基本表!BZ78/取引基本表!BZ$124</f>
        <v>6.4086698781754903E-4</v>
      </c>
      <c r="CA78" s="355">
        <f>+取引基本表!CA78/取引基本表!CA$124</f>
        <v>2.0598872797181157E-3</v>
      </c>
      <c r="CB78" s="355">
        <f>+取引基本表!CB78/取引基本表!CB$124</f>
        <v>4.4215907334578395E-4</v>
      </c>
      <c r="CC78" s="355">
        <f>+取引基本表!CC78/取引基本表!CC$124</f>
        <v>1.164340599027756E-3</v>
      </c>
      <c r="CD78" s="355">
        <f>+取引基本表!CD78/取引基本表!CD$124</f>
        <v>4.4946940606591431E-3</v>
      </c>
      <c r="CE78" s="355">
        <f>+取引基本表!CE78/取引基本表!CE$124</f>
        <v>5.9967459390243096E-2</v>
      </c>
      <c r="CF78" s="355">
        <f>+取引基本表!CF78/取引基本表!CF$124</f>
        <v>1.1513827625563907E-3</v>
      </c>
      <c r="CG78" s="355">
        <f>+取引基本表!CG78/取引基本表!CG$124</f>
        <v>1.0005076104788459E-3</v>
      </c>
      <c r="CH78" s="355">
        <f>+取引基本表!CH78/取引基本表!CH$124</f>
        <v>1.9099245860659767E-3</v>
      </c>
      <c r="CI78" s="355">
        <f>+取引基本表!CI78/取引基本表!CI$124</f>
        <v>1.569362714020541E-3</v>
      </c>
      <c r="CJ78" s="355">
        <f>+取引基本表!CJ78/取引基本表!CJ$124</f>
        <v>3.8181799317292828E-3</v>
      </c>
      <c r="CK78" s="355">
        <f>+取引基本表!CK78/取引基本表!CK$124</f>
        <v>1.8029465297572031E-3</v>
      </c>
      <c r="CL78" s="355">
        <f>+取引基本表!CL78/取引基本表!CL$124</f>
        <v>1.9285513033509185E-3</v>
      </c>
      <c r="CM78" s="355">
        <f>+取引基本表!CM78/取引基本表!CM$124</f>
        <v>5.0547129866513971E-3</v>
      </c>
      <c r="CN78" s="355">
        <f>+取引基本表!CN78/取引基本表!CN$124</f>
        <v>2.2475930626530542E-3</v>
      </c>
      <c r="CO78" s="355">
        <f>+取引基本表!CO78/取引基本表!CO$124</f>
        <v>2.5801367599583109E-3</v>
      </c>
      <c r="CP78" s="355">
        <f>+取引基本表!CP78/取引基本表!CP$124</f>
        <v>4.4237493964621706E-3</v>
      </c>
      <c r="CQ78" s="355">
        <f>+取引基本表!CQ78/取引基本表!CQ$124</f>
        <v>2.6420526594886219E-3</v>
      </c>
      <c r="CR78" s="355">
        <f>+取引基本表!CR78/取引基本表!CR$124</f>
        <v>1.5879764448850187E-2</v>
      </c>
      <c r="CS78" s="355">
        <f>+取引基本表!CS78/取引基本表!CS$124</f>
        <v>2.5814835200913106E-3</v>
      </c>
      <c r="CT78" s="355">
        <f>+取引基本表!CT78/取引基本表!CT$124</f>
        <v>4.2072565345181809E-3</v>
      </c>
      <c r="CU78" s="355">
        <f>+取引基本表!CU78/取引基本表!CU$124</f>
        <v>1.0294995178737717E-2</v>
      </c>
      <c r="CV78" s="355">
        <f>+取引基本表!CV78/取引基本表!CV$124</f>
        <v>7.4001577047758046E-3</v>
      </c>
      <c r="CW78" s="355">
        <f>+取引基本表!CW78/取引基本表!CW$124</f>
        <v>1.6482960378240565E-2</v>
      </c>
      <c r="CX78" s="355">
        <f>+取引基本表!CX78/取引基本表!CX$124</f>
        <v>7.0126607794946541E-3</v>
      </c>
      <c r="CY78" s="355">
        <f>+取引基本表!CY78/取引基本表!CY$124</f>
        <v>1.8254564309253167E-3</v>
      </c>
      <c r="CZ78" s="355">
        <f>+取引基本表!CZ78/取引基本表!CZ$124</f>
        <v>3.2150327277732866E-3</v>
      </c>
      <c r="DA78" s="355">
        <f>+取引基本表!DA78/取引基本表!DA$124</f>
        <v>4.5033585622009818E-3</v>
      </c>
      <c r="DB78" s="355">
        <f>+取引基本表!DB78/取引基本表!DB$124</f>
        <v>1.8844436813186812E-2</v>
      </c>
      <c r="DC78" s="355">
        <f>+取引基本表!DC78/取引基本表!DC$124</f>
        <v>4.4897047776220139E-2</v>
      </c>
      <c r="DD78" s="355">
        <f>+取引基本表!DD78/取引基本表!DD$124</f>
        <v>1.0544232823068708E-2</v>
      </c>
      <c r="DE78" s="355">
        <f>+取引基本表!DE78/取引基本表!DE$124</f>
        <v>9.109398657657454E-3</v>
      </c>
      <c r="DF78" s="355">
        <f>+取引基本表!DF78/取引基本表!DF$124</f>
        <v>1.8310310785459815E-2</v>
      </c>
      <c r="DG78" s="355">
        <f>+取引基本表!DG78/取引基本表!DG$124</f>
        <v>7.8446069665592311E-2</v>
      </c>
      <c r="DH78" s="357">
        <f>+取引基本表!DH78/取引基本表!DH$124</f>
        <v>7.6287903281469665E-4</v>
      </c>
    </row>
    <row r="79" spans="1:112">
      <c r="A79" s="224">
        <v>74</v>
      </c>
      <c r="B79" s="263" t="s">
        <v>557</v>
      </c>
      <c r="C79" s="264" t="s">
        <v>558</v>
      </c>
      <c r="D79" s="354">
        <f>+取引基本表!D79/取引基本表!D$124</f>
        <v>4.8653937647555184E-3</v>
      </c>
      <c r="E79" s="355">
        <f>+取引基本表!E79/取引基本表!E$124</f>
        <v>4.3812834822563101E-3</v>
      </c>
      <c r="F79" s="355">
        <f>+取引基本表!F79/取引基本表!F$124</f>
        <v>1.3510430660819752E-2</v>
      </c>
      <c r="G79" s="355">
        <f>+取引基本表!G79/取引基本表!G$124</f>
        <v>8.2823190493338129E-3</v>
      </c>
      <c r="H79" s="355">
        <f>+取引基本表!H79/取引基本表!H$124</f>
        <v>1.6579783852511125E-2</v>
      </c>
      <c r="I79" s="356">
        <v>0</v>
      </c>
      <c r="J79" s="355">
        <f>+取引基本表!J79/取引基本表!J$124</f>
        <v>4.3316195372750645E-2</v>
      </c>
      <c r="K79" s="355">
        <f>+取引基本表!K79/取引基本表!K$124</f>
        <v>4.9130589081175565E-3</v>
      </c>
      <c r="L79" s="355">
        <f>+取引基本表!L79/取引基本表!L$124</f>
        <v>1.2938051580841402E-2</v>
      </c>
      <c r="M79" s="355">
        <f>+取引基本表!M79/取引基本表!M$124</f>
        <v>3.6050252691865567E-3</v>
      </c>
      <c r="N79" s="356">
        <v>0</v>
      </c>
      <c r="O79" s="355">
        <f>+取引基本表!O79/取引基本表!O$124</f>
        <v>1.9688470461157005E-2</v>
      </c>
      <c r="P79" s="355">
        <f>+取引基本表!P79/取引基本表!P$124</f>
        <v>1.5593527595004699E-2</v>
      </c>
      <c r="Q79" s="355">
        <f>+取引基本表!Q79/取引基本表!Q$124</f>
        <v>7.7976010779686475E-3</v>
      </c>
      <c r="R79" s="355">
        <f>+取引基本表!R79/取引基本表!R$124</f>
        <v>1.6414413744375442E-2</v>
      </c>
      <c r="S79" s="355">
        <f>+取引基本表!S79/取引基本表!S$124</f>
        <v>8.4020914558587973E-3</v>
      </c>
      <c r="T79" s="355">
        <f>+取引基本表!T79/取引基本表!T$124</f>
        <v>9.2122744215226773E-3</v>
      </c>
      <c r="U79" s="355">
        <f>+取引基本表!U79/取引基本表!U$124</f>
        <v>9.320610064431939E-3</v>
      </c>
      <c r="V79" s="355">
        <f>+取引基本表!V79/取引基本表!V$124</f>
        <v>9.4643714422879086E-3</v>
      </c>
      <c r="W79" s="355">
        <f>+取引基本表!W79/取引基本表!W$124</f>
        <v>7.1264481387248967E-3</v>
      </c>
      <c r="X79" s="355">
        <f>+取引基本表!X79/取引基本表!X$124</f>
        <v>3.7167319307094978E-3</v>
      </c>
      <c r="Y79" s="355">
        <f>+取引基本表!Y79/取引基本表!Y$124</f>
        <v>6.7572845871416293E-3</v>
      </c>
      <c r="Z79" s="355">
        <f>+取引基本表!Z79/取引基本表!Z$124</f>
        <v>5.5607567148760334E-3</v>
      </c>
      <c r="AA79" s="355">
        <f>+取引基本表!AA79/取引基本表!AA$124</f>
        <v>4.4797195306033009E-3</v>
      </c>
      <c r="AB79" s="355">
        <f>+取引基本表!AB79/取引基本表!AB$124</f>
        <v>6.3119234300712916E-3</v>
      </c>
      <c r="AC79" s="355">
        <f>+取引基本表!AC79/取引基本表!AC$124</f>
        <v>5.5762481390111635E-3</v>
      </c>
      <c r="AD79" s="355">
        <f>+取引基本表!AD79/取引基本表!AD$124</f>
        <v>3.2236766756718518E-3</v>
      </c>
      <c r="AE79" s="355">
        <f>+取引基本表!AE79/取引基本表!AE$124</f>
        <v>4.4307672477685049E-3</v>
      </c>
      <c r="AF79" s="355">
        <f>+取引基本表!AF79/取引基本表!AF$124</f>
        <v>3.5416996117645172E-3</v>
      </c>
      <c r="AG79" s="355">
        <f>+取引基本表!AG79/取引基本表!AG$124</f>
        <v>5.5308441026936262E-3</v>
      </c>
      <c r="AH79" s="355">
        <f>+取引基本表!AH79/取引基本表!AH$124</f>
        <v>5.7799291958673506E-3</v>
      </c>
      <c r="AI79" s="355">
        <f>+取引基本表!AI79/取引基本表!AI$124</f>
        <v>9.3748897590573959E-3</v>
      </c>
      <c r="AJ79" s="355">
        <f>+取引基本表!AJ79/取引基本表!AJ$124</f>
        <v>1.0574268119539749E-2</v>
      </c>
      <c r="AK79" s="355">
        <f>+取引基本表!AK79/取引基本表!AK$124</f>
        <v>1.8519776905425254E-2</v>
      </c>
      <c r="AL79" s="355">
        <f>+取引基本表!AL79/取引基本表!AL$124</f>
        <v>8.7325984375305928E-3</v>
      </c>
      <c r="AM79" s="355">
        <f>+取引基本表!AM79/取引基本表!AM$124</f>
        <v>3.9620990243141602E-3</v>
      </c>
      <c r="AN79" s="355">
        <f>+取引基本表!AN79/取引基本表!AN$124</f>
        <v>3.8202662522811241E-3</v>
      </c>
      <c r="AO79" s="355">
        <f>+取引基本表!AO79/取引基本表!AO$124</f>
        <v>7.3581660710791636E-3</v>
      </c>
      <c r="AP79" s="355">
        <f>+取引基本表!AP79/取引基本表!AP$124</f>
        <v>6.1942227769752559E-3</v>
      </c>
      <c r="AQ79" s="355">
        <f>+取引基本表!AQ79/取引基本表!AQ$124</f>
        <v>1.6296253029993282E-2</v>
      </c>
      <c r="AR79" s="355">
        <f>+取引基本表!AR79/取引基本表!AR$124</f>
        <v>6.9661309994504834E-3</v>
      </c>
      <c r="AS79" s="355">
        <f>+取引基本表!AS79/取引基本表!AS$124</f>
        <v>1.4234319429311514E-2</v>
      </c>
      <c r="AT79" s="355">
        <f>+取引基本表!AT79/取引基本表!AT$124</f>
        <v>1.1620442516189267E-2</v>
      </c>
      <c r="AU79" s="355">
        <f>+取引基本表!AU79/取引基本表!AU$124</f>
        <v>6.0788088820433834E-3</v>
      </c>
      <c r="AV79" s="355">
        <f>+取引基本表!AV79/取引基本表!AV$124</f>
        <v>7.5055042555289015E-3</v>
      </c>
      <c r="AW79" s="355">
        <f>+取引基本表!AW79/取引基本表!AW$124</f>
        <v>8.8463877529621482E-3</v>
      </c>
      <c r="AX79" s="355">
        <f>+取引基本表!AX79/取引基本表!AX$124</f>
        <v>6.008436934092122E-3</v>
      </c>
      <c r="AY79" s="355">
        <f>+取引基本表!AY79/取引基本表!AY$124</f>
        <v>6.4743602960885792E-3</v>
      </c>
      <c r="AZ79" s="355">
        <f>+取引基本表!AZ79/取引基本表!AZ$124</f>
        <v>5.0283622086186794E-3</v>
      </c>
      <c r="BA79" s="355">
        <f>+取引基本表!BA79/取引基本表!BA$124</f>
        <v>6.0851926977687626E-3</v>
      </c>
      <c r="BB79" s="355">
        <f>+取引基本表!BB79/取引基本表!BB$124</f>
        <v>6.4226075786769426E-3</v>
      </c>
      <c r="BC79" s="355">
        <f>+取引基本表!BC79/取引基本表!BC$124</f>
        <v>4.3300533091721275E-3</v>
      </c>
      <c r="BD79" s="355">
        <f>+取引基本表!BD79/取引基本表!BD$124</f>
        <v>4.8463932402594018E-3</v>
      </c>
      <c r="BE79" s="355">
        <f>+取引基本表!BE79/取引基本表!BE$124</f>
        <v>9.1418501232222275E-3</v>
      </c>
      <c r="BF79" s="355">
        <f>+取引基本表!BF79/取引基本表!BF$124</f>
        <v>3.7510737534234067E-3</v>
      </c>
      <c r="BG79" s="355">
        <f>+取引基本表!BG79/取引基本表!BG$124</f>
        <v>3.6765656281326207E-3</v>
      </c>
      <c r="BH79" s="355">
        <f>+取引基本表!BH79/取引基本表!BH$124</f>
        <v>3.1608457300931004E-3</v>
      </c>
      <c r="BI79" s="355">
        <f>+取引基本表!BI79/取引基本表!BI$124</f>
        <v>1.5367629122748456E-2</v>
      </c>
      <c r="BJ79" s="355">
        <f>+取引基本表!BJ79/取引基本表!BJ$124</f>
        <v>1.015998008734415E-2</v>
      </c>
      <c r="BK79" s="355">
        <f>+取引基本表!BK79/取引基本表!BK$124</f>
        <v>7.3502881354184924E-3</v>
      </c>
      <c r="BL79" s="355">
        <f>+取引基本表!BL79/取引基本表!BL$124</f>
        <v>3.2032289224024381E-2</v>
      </c>
      <c r="BM79" s="355">
        <f>+取引基本表!BM79/取引基本表!BM$124</f>
        <v>2.3153482349584664E-3</v>
      </c>
      <c r="BN79" s="355">
        <f>+取引基本表!BN79/取引基本表!BN$124</f>
        <v>1.1213794330906079E-2</v>
      </c>
      <c r="BO79" s="355">
        <f>+取引基本表!BO79/取引基本表!BO$124</f>
        <v>1.2964163175500889E-2</v>
      </c>
      <c r="BP79" s="355">
        <f>+取引基本表!BP79/取引基本表!BP$124</f>
        <v>7.2421891103978328E-3</v>
      </c>
      <c r="BQ79" s="355">
        <f>+取引基本表!BQ79/取引基本表!BQ$124</f>
        <v>1.7261670578339734E-2</v>
      </c>
      <c r="BR79" s="355">
        <f>+取引基本表!BR79/取引基本表!BR$124</f>
        <v>1.4925597738713003E-2</v>
      </c>
      <c r="BS79" s="355">
        <f>+取引基本表!BS79/取引基本表!BS$124</f>
        <v>1.8203958250526668E-2</v>
      </c>
      <c r="BT79" s="355">
        <f>+取引基本表!BT79/取引基本表!BT$124</f>
        <v>5.7306936240297908E-3</v>
      </c>
      <c r="BU79" s="355">
        <f>+取引基本表!BU79/取引基本表!BU$124</f>
        <v>2.6981105037974164E-2</v>
      </c>
      <c r="BV79" s="355">
        <f>+取引基本表!BV79/取引基本表!BV$124</f>
        <v>3.6097908377328111E-2</v>
      </c>
      <c r="BW79" s="355">
        <f>+取引基本表!BW79/取引基本表!BW$124</f>
        <v>1.9482422110642838E-2</v>
      </c>
      <c r="BX79" s="355">
        <f>+取引基本表!BX79/取引基本表!BX$124</f>
        <v>1.4439328439321405E-2</v>
      </c>
      <c r="BY79" s="355">
        <f>+取引基本表!BY79/取引基本表!BY$124</f>
        <v>4.374250154857013E-2</v>
      </c>
      <c r="BZ79" s="355">
        <f>+取引基本表!BZ79/取引基本表!BZ$124</f>
        <v>8.8874859959802335E-2</v>
      </c>
      <c r="CA79" s="355">
        <f>+取引基本表!CA79/取引基本表!CA$124</f>
        <v>6.494738565176196E-2</v>
      </c>
      <c r="CB79" s="355">
        <f>+取引基本表!CB79/取引基本表!CB$124</f>
        <v>7.5142220664516104E-2</v>
      </c>
      <c r="CC79" s="355">
        <f>+取引基本表!CC79/取引基本表!CC$124</f>
        <v>4.7371412890073704E-2</v>
      </c>
      <c r="CD79" s="355">
        <f>+取引基本表!CD79/取引基本表!CD$124</f>
        <v>1.1623398471504943E-2</v>
      </c>
      <c r="CE79" s="355">
        <f>+取引基本表!CE79/取引基本表!CE$124</f>
        <v>4.1759899143911344E-2</v>
      </c>
      <c r="CF79" s="355">
        <f>+取引基本表!CF79/取引基本表!CF$124</f>
        <v>2.5296320589893107E-2</v>
      </c>
      <c r="CG79" s="355">
        <f>+取引基本表!CG79/取引基本表!CG$124</f>
        <v>1.72955396487924E-2</v>
      </c>
      <c r="CH79" s="355">
        <f>+取引基本表!CH79/取引基本表!CH$124</f>
        <v>4.7467243388992653E-3</v>
      </c>
      <c r="CI79" s="355">
        <f>+取引基本表!CI79/取引基本表!CI$124</f>
        <v>9.4951640763520952E-3</v>
      </c>
      <c r="CJ79" s="355">
        <f>+取引基本表!CJ79/取引基本表!CJ$124</f>
        <v>7.6778618192382313E-4</v>
      </c>
      <c r="CK79" s="355">
        <f>+取引基本表!CK79/取引基本表!CK$124</f>
        <v>8.2763831175521139E-3</v>
      </c>
      <c r="CL79" s="355">
        <f>+取引基本表!CL79/取引基本表!CL$124</f>
        <v>6.3880225791094663E-3</v>
      </c>
      <c r="CM79" s="355">
        <f>+取引基本表!CM79/取引基本表!CM$124</f>
        <v>4.1427423210073705E-3</v>
      </c>
      <c r="CN79" s="355">
        <f>+取引基本表!CN79/取引基本表!CN$124</f>
        <v>4.0926321439354128E-3</v>
      </c>
      <c r="CO79" s="355">
        <f>+取引基本表!CO79/取引基本表!CO$124</f>
        <v>4.0163705228907698E-3</v>
      </c>
      <c r="CP79" s="355">
        <f>+取引基本表!CP79/取引基本表!CP$124</f>
        <v>1.9287605893455455E-2</v>
      </c>
      <c r="CQ79" s="355">
        <f>+取引基本表!CQ79/取引基本表!CQ$124</f>
        <v>1.0669800336614944E-2</v>
      </c>
      <c r="CR79" s="355">
        <f>+取引基本表!CR79/取引基本表!CR$124</f>
        <v>3.0721621113111168E-3</v>
      </c>
      <c r="CS79" s="355">
        <f>+取引基本表!CS79/取引基本表!CS$124</f>
        <v>5.3279323083058995E-3</v>
      </c>
      <c r="CT79" s="355">
        <f>+取引基本表!CT79/取引基本表!CT$124</f>
        <v>3.4729526487039093E-2</v>
      </c>
      <c r="CU79" s="355">
        <f>+取引基本表!CU79/取引基本表!CU$124</f>
        <v>2.1481975499315527E-2</v>
      </c>
      <c r="CV79" s="355">
        <f>+取引基本表!CV79/取引基本表!CV$124</f>
        <v>5.4576964418127077E-3</v>
      </c>
      <c r="CW79" s="355">
        <f>+取引基本表!CW79/取引基本表!CW$124</f>
        <v>2.6565519767503508E-2</v>
      </c>
      <c r="CX79" s="355">
        <f>+取引基本表!CX79/取引基本表!CX$124</f>
        <v>3.7096549104131619E-2</v>
      </c>
      <c r="CY79" s="355">
        <f>+取引基本表!CY79/取引基本表!CY$124</f>
        <v>1.9644370083896161E-3</v>
      </c>
      <c r="CZ79" s="355">
        <f>+取引基本表!CZ79/取引基本表!CZ$124</f>
        <v>7.5429613997757879E-3</v>
      </c>
      <c r="DA79" s="355">
        <f>+取引基本表!DA79/取引基本表!DA$124</f>
        <v>3.5809245344324185E-3</v>
      </c>
      <c r="DB79" s="355">
        <f>+取引基本表!DB79/取引基本表!DB$124</f>
        <v>1.9843995290423862E-2</v>
      </c>
      <c r="DC79" s="355">
        <f>+取引基本表!DC79/取引基本表!DC$124</f>
        <v>5.6710970726196177E-3</v>
      </c>
      <c r="DD79" s="355">
        <f>+取引基本表!DD79/取引基本表!DD$124</f>
        <v>2.5565147739409042E-3</v>
      </c>
      <c r="DE79" s="355">
        <f>+取引基本表!DE79/取引基本表!DE$124</f>
        <v>9.4528937199159346E-3</v>
      </c>
      <c r="DF79" s="355">
        <f>+取引基本表!DF79/取引基本表!DF$124</f>
        <v>4.7568430115563004E-3</v>
      </c>
      <c r="DG79" s="355">
        <f>+取引基本表!DG79/取引基本表!DG$124</f>
        <v>0</v>
      </c>
      <c r="DH79" s="357">
        <f>+取引基本表!DH79/取引基本表!DH$124</f>
        <v>2.8553472371064363E-3</v>
      </c>
    </row>
    <row r="80" spans="1:112">
      <c r="A80" s="224">
        <v>75</v>
      </c>
      <c r="B80" s="263" t="s">
        <v>559</v>
      </c>
      <c r="C80" s="264" t="s">
        <v>347</v>
      </c>
      <c r="D80" s="354">
        <f>+取引基本表!D80/取引基本表!D$124</f>
        <v>2.1903248682663221E-3</v>
      </c>
      <c r="E80" s="355">
        <f>+取引基本表!E80/取引基本表!E$124</f>
        <v>0</v>
      </c>
      <c r="F80" s="355">
        <f>+取引基本表!F80/取引基本表!F$124</f>
        <v>2.7274340320904412E-2</v>
      </c>
      <c r="G80" s="355">
        <f>+取引基本表!G80/取引基本表!G$124</f>
        <v>7.2020165646380992E-4</v>
      </c>
      <c r="H80" s="355">
        <f>+取引基本表!H80/取引基本表!H$124</f>
        <v>7.6287349014621741E-4</v>
      </c>
      <c r="I80" s="356">
        <v>0</v>
      </c>
      <c r="J80" s="355">
        <f>+取引基本表!J80/取引基本表!J$124</f>
        <v>5.2699228791773783E-3</v>
      </c>
      <c r="K80" s="355">
        <f>+取引基本表!K80/取引基本表!K$124</f>
        <v>2.8458592348347442E-3</v>
      </c>
      <c r="L80" s="355">
        <f>+取引基本表!L80/取引基本表!L$124</f>
        <v>2.1513244887420195E-3</v>
      </c>
      <c r="M80" s="355">
        <f>+取引基本表!M80/取引基本表!M$124</f>
        <v>5.7136249549371838E-4</v>
      </c>
      <c r="N80" s="356">
        <v>0</v>
      </c>
      <c r="O80" s="355">
        <f>+取引基本表!O80/取引基本表!O$124</f>
        <v>2.4365095926057764E-3</v>
      </c>
      <c r="P80" s="355">
        <f>+取引基本表!P80/取引基本表!P$124</f>
        <v>4.0452531220625757E-3</v>
      </c>
      <c r="Q80" s="355">
        <f>+取引基本表!Q80/取引基本表!Q$124</f>
        <v>1.9954201058824395E-3</v>
      </c>
      <c r="R80" s="355">
        <f>+取引基本表!R80/取引基本表!R$124</f>
        <v>4.6558328065151909E-3</v>
      </c>
      <c r="S80" s="355">
        <f>+取引基本表!S80/取引基本表!S$124</f>
        <v>1.5665770040600034E-3</v>
      </c>
      <c r="T80" s="355">
        <f>+取引基本表!T80/取引基本表!T$124</f>
        <v>1.8821271727497509E-3</v>
      </c>
      <c r="U80" s="355">
        <f>+取引基本表!U80/取引基本表!U$124</f>
        <v>4.645624337329745E-3</v>
      </c>
      <c r="V80" s="355">
        <f>+取引基本表!V80/取引基本表!V$124</f>
        <v>1.0973184280913518E-3</v>
      </c>
      <c r="W80" s="355">
        <f>+取引基本表!W80/取引基本表!W$124</f>
        <v>2.5936812983227528E-3</v>
      </c>
      <c r="X80" s="355">
        <f>+取引基本表!X80/取引基本表!X$124</f>
        <v>1.4866927722837989E-3</v>
      </c>
      <c r="Y80" s="355">
        <f>+取引基本表!Y80/取引基本表!Y$124</f>
        <v>1.8699710960081244E-3</v>
      </c>
      <c r="Z80" s="355">
        <f>+取引基本表!Z80/取引基本表!Z$124</f>
        <v>2.2113894628099174E-3</v>
      </c>
      <c r="AA80" s="355">
        <f>+取引基本表!AA80/取引基本表!AA$124</f>
        <v>2.1262436902501178E-3</v>
      </c>
      <c r="AB80" s="355">
        <f>+取引基本表!AB80/取引基本表!AB$124</f>
        <v>4.0477071805940807E-3</v>
      </c>
      <c r="AC80" s="355">
        <f>+取引基本表!AC80/取引基本表!AC$124</f>
        <v>1.3006766743524833E-3</v>
      </c>
      <c r="AD80" s="355">
        <f>+取引基本表!AD80/取引基本表!AD$124</f>
        <v>3.087812907731659E-4</v>
      </c>
      <c r="AE80" s="355">
        <f>+取引基本表!AE80/取引基本表!AE$124</f>
        <v>1.0472722585634646E-3</v>
      </c>
      <c r="AF80" s="355">
        <f>+取引基本表!AF80/取引基本表!AF$124</f>
        <v>3.3222591362126247E-3</v>
      </c>
      <c r="AG80" s="355">
        <f>+取引基本表!AG80/取引基本表!AG$124</f>
        <v>2.5865173689552435E-3</v>
      </c>
      <c r="AH80" s="355">
        <f>+取引基本表!AH80/取引基本表!AH$124</f>
        <v>2.1674734484502566E-3</v>
      </c>
      <c r="AI80" s="355">
        <f>+取引基本表!AI80/取引基本表!AI$124</f>
        <v>1.9931562422831339E-3</v>
      </c>
      <c r="AJ80" s="355">
        <f>+取引基本表!AJ80/取引基本表!AJ$124</f>
        <v>4.43352757236057E-3</v>
      </c>
      <c r="AK80" s="355">
        <f>+取引基本表!AK80/取引基本表!AK$124</f>
        <v>2.8906115237652174E-3</v>
      </c>
      <c r="AL80" s="355">
        <f>+取引基本表!AL80/取引基本表!AL$124</f>
        <v>2.7166996260254931E-3</v>
      </c>
      <c r="AM80" s="355">
        <f>+取引基本表!AM80/取引基本表!AM$124</f>
        <v>7.7768920160130328E-4</v>
      </c>
      <c r="AN80" s="355">
        <f>+取引基本表!AN80/取引基本表!AN$124</f>
        <v>1.2112164022027988E-3</v>
      </c>
      <c r="AO80" s="355">
        <f>+取引基本表!AO80/取引基本表!AO$124</f>
        <v>3.4911382758514155E-3</v>
      </c>
      <c r="AP80" s="355">
        <f>+取引基本表!AP80/取引基本表!AP$124</f>
        <v>1.1967705893627665E-3</v>
      </c>
      <c r="AQ80" s="355">
        <f>+取引基本表!AQ80/取引基本表!AQ$124</f>
        <v>2.6430302853304517E-3</v>
      </c>
      <c r="AR80" s="355">
        <f>+取引基本表!AR80/取引基本表!AR$124</f>
        <v>1.67870689308547E-3</v>
      </c>
      <c r="AS80" s="355">
        <f>+取引基本表!AS80/取引基本表!AS$124</f>
        <v>7.7503443455378988E-3</v>
      </c>
      <c r="AT80" s="355">
        <f>+取引基本表!AT80/取引基本表!AT$124</f>
        <v>2.6343803866131217E-3</v>
      </c>
      <c r="AU80" s="355">
        <f>+取引基本表!AU80/取引基本表!AU$124</f>
        <v>2.9202926453600307E-3</v>
      </c>
      <c r="AV80" s="355">
        <f>+取引基本表!AV80/取引基本表!AV$124</f>
        <v>2.7911820688922987E-3</v>
      </c>
      <c r="AW80" s="355">
        <f>+取引基本表!AW80/取引基本表!AW$124</f>
        <v>1.7221348432421098E-3</v>
      </c>
      <c r="AX80" s="355">
        <f>+取引基本表!AX80/取引基本表!AX$124</f>
        <v>1.5631705844792512E-3</v>
      </c>
      <c r="AY80" s="355">
        <f>+取引基本表!AY80/取引基本表!AY$124</f>
        <v>1.5326776497109906E-3</v>
      </c>
      <c r="AZ80" s="355">
        <f>+取引基本表!AZ80/取引基本表!AZ$124</f>
        <v>1.9492710104919986E-3</v>
      </c>
      <c r="BA80" s="355">
        <f>+取引基本表!BA80/取引基本表!BA$124</f>
        <v>3.9674081204661878E-3</v>
      </c>
      <c r="BB80" s="355">
        <f>+取引基本表!BB80/取引基本表!BB$124</f>
        <v>1.9424471701364413E-3</v>
      </c>
      <c r="BC80" s="355">
        <f>+取引基本表!BC80/取引基本表!BC$124</f>
        <v>1.0113993130912999E-3</v>
      </c>
      <c r="BD80" s="355">
        <f>+取引基本表!BD80/取引基本表!BD$124</f>
        <v>2.8252516647252115E-3</v>
      </c>
      <c r="BE80" s="355">
        <f>+取引基本表!BE80/取引基本表!BE$124</f>
        <v>2.1064805253810251E-3</v>
      </c>
      <c r="BF80" s="355">
        <f>+取引基本表!BF80/取引基本表!BF$124</f>
        <v>9.6878005439399401E-4</v>
      </c>
      <c r="BG80" s="355">
        <f>+取引基本表!BG80/取引基本表!BG$124</f>
        <v>7.123345904506953E-4</v>
      </c>
      <c r="BH80" s="355">
        <f>+取引基本表!BH80/取引基本表!BH$124</f>
        <v>4.5907364562693554E-4</v>
      </c>
      <c r="BI80" s="355">
        <f>+取引基本表!BI80/取引基本表!BI$124</f>
        <v>2.0926679590710096E-3</v>
      </c>
      <c r="BJ80" s="355">
        <f>+取引基本表!BJ80/取引基本表!BJ$124</f>
        <v>6.3706573787355807E-4</v>
      </c>
      <c r="BK80" s="355">
        <f>+取引基本表!BK80/取引基本表!BK$124</f>
        <v>2.5566219601455627E-3</v>
      </c>
      <c r="BL80" s="355">
        <f>+取引基本表!BL80/取引基本表!BL$124</f>
        <v>1.5513658198659387E-3</v>
      </c>
      <c r="BM80" s="355">
        <f>+取引基本表!BM80/取引基本表!BM$124</f>
        <v>1.645982157553412E-4</v>
      </c>
      <c r="BN80" s="355">
        <f>+取引基本表!BN80/取引基本表!BN$124</f>
        <v>8.5150549033870624E-3</v>
      </c>
      <c r="BO80" s="355">
        <f>+取引基本表!BO80/取引基本表!BO$124</f>
        <v>4.6787536024534976E-3</v>
      </c>
      <c r="BP80" s="355">
        <f>+取引基本表!BP80/取引基本表!BP$124</f>
        <v>2.5711151682911745E-3</v>
      </c>
      <c r="BQ80" s="355">
        <f>+取引基本表!BQ80/取引基本表!BQ$124</f>
        <v>1.6330669777916457E-3</v>
      </c>
      <c r="BR80" s="355">
        <f>+取引基本表!BR80/取引基本表!BR$124</f>
        <v>2.5883409286425506E-3</v>
      </c>
      <c r="BS80" s="355">
        <f>+取引基本表!BS80/取引基本表!BS$124</f>
        <v>4.3255068740610291E-3</v>
      </c>
      <c r="BT80" s="355">
        <f>+取引基本表!BT80/取引基本表!BT$124</f>
        <v>8.7131658640958645E-3</v>
      </c>
      <c r="BU80" s="355">
        <f>+取引基本表!BU80/取引基本表!BU$124</f>
        <v>1.2623936348065809E-3</v>
      </c>
      <c r="BV80" s="355">
        <f>+取引基本表!BV80/取引基本表!BV$124</f>
        <v>2.1489061943614435E-3</v>
      </c>
      <c r="BW80" s="355">
        <f>+取引基本表!BW80/取引基本表!BW$124</f>
        <v>3.4618947521303761E-2</v>
      </c>
      <c r="BX80" s="355">
        <f>+取引基本表!BX80/取引基本表!BX$124</f>
        <v>2.0148618190075421E-2</v>
      </c>
      <c r="BY80" s="355">
        <f>+取引基本表!BY80/取引基本表!BY$124</f>
        <v>1.5469266337627392E-2</v>
      </c>
      <c r="BZ80" s="355">
        <f>+取引基本表!BZ80/取引基本表!BZ$124</f>
        <v>3.7745391676142173E-2</v>
      </c>
      <c r="CA80" s="355">
        <f>+取引基本表!CA80/取引基本表!CA$124</f>
        <v>0.100609482889434</v>
      </c>
      <c r="CB80" s="355">
        <f>+取引基本表!CB80/取引基本表!CB$124</f>
        <v>7.9184865186161871E-3</v>
      </c>
      <c r="CC80" s="355">
        <f>+取引基本表!CC80/取引基本表!CC$124</f>
        <v>1.5857770111337619E-3</v>
      </c>
      <c r="CD80" s="355">
        <f>+取引基本表!CD80/取引基本表!CD$124</f>
        <v>1.1576400719920103E-2</v>
      </c>
      <c r="CE80" s="355">
        <f>+取引基本表!CE80/取引基本表!CE$124</f>
        <v>1.6514524464862082E-2</v>
      </c>
      <c r="CF80" s="355">
        <f>+取引基本表!CF80/取引基本表!CF$124</f>
        <v>6.0870838523582285E-2</v>
      </c>
      <c r="CG80" s="355">
        <f>+取引基本表!CG80/取引基本表!CG$124</f>
        <v>4.20066062928986E-3</v>
      </c>
      <c r="CH80" s="355">
        <f>+取引基本表!CH80/取引基本表!CH$124</f>
        <v>7.2991419382925832E-2</v>
      </c>
      <c r="CI80" s="355">
        <f>+取引基本表!CI80/取引基本表!CI$124</f>
        <v>2.3164209384165441E-2</v>
      </c>
      <c r="CJ80" s="355">
        <f>+取引基本表!CJ80/取引基本表!CJ$124</f>
        <v>1.4297423766094977E-2</v>
      </c>
      <c r="CK80" s="355">
        <f>+取引基本表!CK80/取引基本表!CK$124</f>
        <v>9.6629348535320573E-3</v>
      </c>
      <c r="CL80" s="355">
        <f>+取引基本表!CL80/取引基本表!CL$124</f>
        <v>9.5115955968793423E-3</v>
      </c>
      <c r="CM80" s="355">
        <f>+取引基本表!CM80/取引基本表!CM$124</f>
        <v>3.4956423982306931E-2</v>
      </c>
      <c r="CN80" s="355">
        <f>+取引基本表!CN80/取引基本表!CN$124</f>
        <v>4.812756488387436E-2</v>
      </c>
      <c r="CO80" s="355">
        <f>+取引基本表!CO80/取引基本表!CO$124</f>
        <v>1.7794046620402147E-2</v>
      </c>
      <c r="CP80" s="355">
        <f>+取引基本表!CP80/取引基本表!CP$124</f>
        <v>1.1331879965470321E-3</v>
      </c>
      <c r="CQ80" s="355">
        <f>+取引基本表!CQ80/取引基本表!CQ$124</f>
        <v>1.3574112927397229E-3</v>
      </c>
      <c r="CR80" s="355">
        <f>+取引基本表!CR80/取引基本表!CR$124</f>
        <v>2.2400948045638736E-2</v>
      </c>
      <c r="CS80" s="355">
        <f>+取引基本表!CS80/取引基本表!CS$124</f>
        <v>2.0687131006742094E-2</v>
      </c>
      <c r="CT80" s="355">
        <f>+取引基本表!CT80/取引基本表!CT$124</f>
        <v>1.3054291303364822E-2</v>
      </c>
      <c r="CU80" s="355">
        <f>+取引基本表!CU80/取引基本表!CU$124</f>
        <v>4.4434074658330457E-3</v>
      </c>
      <c r="CV80" s="355">
        <f>+取引基本表!CV80/取引基本表!CV$124</f>
        <v>1.1037197385263365E-2</v>
      </c>
      <c r="CW80" s="355">
        <f>+取引基本表!CW80/取引基本表!CW$124</f>
        <v>1.7938473253746017E-2</v>
      </c>
      <c r="CX80" s="355">
        <f>+取引基本表!CX80/取引基本表!CX$124</f>
        <v>1.3587272544018111E-2</v>
      </c>
      <c r="CY80" s="355">
        <f>+取引基本表!CY80/取引基本表!CY$124</f>
        <v>9.0070105010517083E-4</v>
      </c>
      <c r="CZ80" s="355">
        <f>+取引基本表!CZ80/取引基本表!CZ$124</f>
        <v>2.6679172164069324E-3</v>
      </c>
      <c r="DA80" s="355">
        <f>+取引基本表!DA80/取引基本表!DA$124</f>
        <v>1.0147532574280962E-2</v>
      </c>
      <c r="DB80" s="355">
        <f>+取引基本表!DB80/取引基本表!DB$124</f>
        <v>1.0614943092621664E-2</v>
      </c>
      <c r="DC80" s="355">
        <f>+取引基本表!DC80/取引基本表!DC$124</f>
        <v>9.9942919335853156E-3</v>
      </c>
      <c r="DD80" s="355">
        <f>+取引基本表!DD80/取引基本表!DD$124</f>
        <v>2.3567105731577075E-2</v>
      </c>
      <c r="DE80" s="355">
        <f>+取引基本表!DE80/取引基本表!DE$124</f>
        <v>8.0246774084201493E-3</v>
      </c>
      <c r="DF80" s="355">
        <f>+取引基本表!DF80/取引基本表!DF$124</f>
        <v>2.4473502819010205E-2</v>
      </c>
      <c r="DG80" s="355">
        <f>+取引基本表!DG80/取引基本表!DG$124</f>
        <v>0</v>
      </c>
      <c r="DH80" s="357">
        <f>+取引基本表!DH80/取引基本表!DH$124</f>
        <v>3.1499638540648738E-2</v>
      </c>
    </row>
    <row r="81" spans="1:112">
      <c r="A81" s="224">
        <v>76</v>
      </c>
      <c r="B81" s="263" t="s">
        <v>560</v>
      </c>
      <c r="C81" s="264" t="s">
        <v>350</v>
      </c>
      <c r="D81" s="354">
        <f>+取引基本表!D81/取引基本表!D$124</f>
        <v>0</v>
      </c>
      <c r="E81" s="355">
        <f>+取引基本表!E81/取引基本表!E$124</f>
        <v>0</v>
      </c>
      <c r="F81" s="355">
        <f>+取引基本表!F81/取引基本表!F$124</f>
        <v>0</v>
      </c>
      <c r="G81" s="355">
        <f>+取引基本表!G81/取引基本表!G$124</f>
        <v>0</v>
      </c>
      <c r="H81" s="355">
        <f>+取引基本表!H81/取引基本表!H$124</f>
        <v>0</v>
      </c>
      <c r="I81" s="356">
        <v>0</v>
      </c>
      <c r="J81" s="355">
        <f>+取引基本表!J81/取引基本表!J$124</f>
        <v>0</v>
      </c>
      <c r="K81" s="355">
        <f>+取引基本表!K81/取引基本表!K$124</f>
        <v>0</v>
      </c>
      <c r="L81" s="355">
        <f>+取引基本表!L81/取引基本表!L$124</f>
        <v>0</v>
      </c>
      <c r="M81" s="355">
        <f>+取引基本表!M81/取引基本表!M$124</f>
        <v>0</v>
      </c>
      <c r="N81" s="356">
        <v>0</v>
      </c>
      <c r="O81" s="355">
        <f>+取引基本表!O81/取引基本表!O$124</f>
        <v>0</v>
      </c>
      <c r="P81" s="355">
        <f>+取引基本表!P81/取引基本表!P$124</f>
        <v>0</v>
      </c>
      <c r="Q81" s="355">
        <f>+取引基本表!Q81/取引基本表!Q$124</f>
        <v>0</v>
      </c>
      <c r="R81" s="355">
        <f>+取引基本表!R81/取引基本表!R$124</f>
        <v>0</v>
      </c>
      <c r="S81" s="355">
        <f>+取引基本表!S81/取引基本表!S$124</f>
        <v>0</v>
      </c>
      <c r="T81" s="355">
        <f>+取引基本表!T81/取引基本表!T$124</f>
        <v>0</v>
      </c>
      <c r="U81" s="355">
        <f>+取引基本表!U81/取引基本表!U$124</f>
        <v>0</v>
      </c>
      <c r="V81" s="355">
        <f>+取引基本表!V81/取引基本表!V$124</f>
        <v>0</v>
      </c>
      <c r="W81" s="355">
        <f>+取引基本表!W81/取引基本表!W$124</f>
        <v>0</v>
      </c>
      <c r="X81" s="355">
        <f>+取引基本表!X81/取引基本表!X$124</f>
        <v>0</v>
      </c>
      <c r="Y81" s="355">
        <f>+取引基本表!Y81/取引基本表!Y$124</f>
        <v>0</v>
      </c>
      <c r="Z81" s="355">
        <f>+取引基本表!Z81/取引基本表!Z$124</f>
        <v>0</v>
      </c>
      <c r="AA81" s="355">
        <f>+取引基本表!AA81/取引基本表!AA$124</f>
        <v>0</v>
      </c>
      <c r="AB81" s="355">
        <f>+取引基本表!AB81/取引基本表!AB$124</f>
        <v>0</v>
      </c>
      <c r="AC81" s="355">
        <f>+取引基本表!AC81/取引基本表!AC$124</f>
        <v>0</v>
      </c>
      <c r="AD81" s="355">
        <f>+取引基本表!AD81/取引基本表!AD$124</f>
        <v>0</v>
      </c>
      <c r="AE81" s="355">
        <f>+取引基本表!AE81/取引基本表!AE$124</f>
        <v>0</v>
      </c>
      <c r="AF81" s="355">
        <f>+取引基本表!AF81/取引基本表!AF$124</f>
        <v>0</v>
      </c>
      <c r="AG81" s="355">
        <f>+取引基本表!AG81/取引基本表!AG$124</f>
        <v>0</v>
      </c>
      <c r="AH81" s="355">
        <f>+取引基本表!AH81/取引基本表!AH$124</f>
        <v>0</v>
      </c>
      <c r="AI81" s="355">
        <f>+取引基本表!AI81/取引基本表!AI$124</f>
        <v>0</v>
      </c>
      <c r="AJ81" s="355">
        <f>+取引基本表!AJ81/取引基本表!AJ$124</f>
        <v>0</v>
      </c>
      <c r="AK81" s="355">
        <f>+取引基本表!AK81/取引基本表!AK$124</f>
        <v>0</v>
      </c>
      <c r="AL81" s="355">
        <f>+取引基本表!AL81/取引基本表!AL$124</f>
        <v>0</v>
      </c>
      <c r="AM81" s="355">
        <f>+取引基本表!AM81/取引基本表!AM$124</f>
        <v>0</v>
      </c>
      <c r="AN81" s="355">
        <f>+取引基本表!AN81/取引基本表!AN$124</f>
        <v>0</v>
      </c>
      <c r="AO81" s="355">
        <f>+取引基本表!AO81/取引基本表!AO$124</f>
        <v>0</v>
      </c>
      <c r="AP81" s="355">
        <f>+取引基本表!AP81/取引基本表!AP$124</f>
        <v>0</v>
      </c>
      <c r="AQ81" s="355">
        <f>+取引基本表!AQ81/取引基本表!AQ$124</f>
        <v>0</v>
      </c>
      <c r="AR81" s="355">
        <f>+取引基本表!AR81/取引基本表!AR$124</f>
        <v>0</v>
      </c>
      <c r="AS81" s="355">
        <f>+取引基本表!AS81/取引基本表!AS$124</f>
        <v>0</v>
      </c>
      <c r="AT81" s="355">
        <f>+取引基本表!AT81/取引基本表!AT$124</f>
        <v>0</v>
      </c>
      <c r="AU81" s="355">
        <f>+取引基本表!AU81/取引基本表!AU$124</f>
        <v>0</v>
      </c>
      <c r="AV81" s="355">
        <f>+取引基本表!AV81/取引基本表!AV$124</f>
        <v>0</v>
      </c>
      <c r="AW81" s="355">
        <f>+取引基本表!AW81/取引基本表!AW$124</f>
        <v>0</v>
      </c>
      <c r="AX81" s="355">
        <f>+取引基本表!AX81/取引基本表!AX$124</f>
        <v>0</v>
      </c>
      <c r="AY81" s="355">
        <f>+取引基本表!AY81/取引基本表!AY$124</f>
        <v>0</v>
      </c>
      <c r="AZ81" s="355">
        <f>+取引基本表!AZ81/取引基本表!AZ$124</f>
        <v>0</v>
      </c>
      <c r="BA81" s="355">
        <f>+取引基本表!BA81/取引基本表!BA$124</f>
        <v>0</v>
      </c>
      <c r="BB81" s="355">
        <f>+取引基本表!BB81/取引基本表!BB$124</f>
        <v>0</v>
      </c>
      <c r="BC81" s="355">
        <f>+取引基本表!BC81/取引基本表!BC$124</f>
        <v>0</v>
      </c>
      <c r="BD81" s="355">
        <f>+取引基本表!BD81/取引基本表!BD$124</f>
        <v>0</v>
      </c>
      <c r="BE81" s="355">
        <f>+取引基本表!BE81/取引基本表!BE$124</f>
        <v>0</v>
      </c>
      <c r="BF81" s="355">
        <f>+取引基本表!BF81/取引基本表!BF$124</f>
        <v>0</v>
      </c>
      <c r="BG81" s="355">
        <f>+取引基本表!BG81/取引基本表!BG$124</f>
        <v>0</v>
      </c>
      <c r="BH81" s="355">
        <f>+取引基本表!BH81/取引基本表!BH$124</f>
        <v>0</v>
      </c>
      <c r="BI81" s="355">
        <f>+取引基本表!BI81/取引基本表!BI$124</f>
        <v>0</v>
      </c>
      <c r="BJ81" s="355">
        <f>+取引基本表!BJ81/取引基本表!BJ$124</f>
        <v>0</v>
      </c>
      <c r="BK81" s="355">
        <f>+取引基本表!BK81/取引基本表!BK$124</f>
        <v>0</v>
      </c>
      <c r="BL81" s="355">
        <f>+取引基本表!BL81/取引基本表!BL$124</f>
        <v>0</v>
      </c>
      <c r="BM81" s="355">
        <f>+取引基本表!BM81/取引基本表!BM$124</f>
        <v>0</v>
      </c>
      <c r="BN81" s="355">
        <f>+取引基本表!BN81/取引基本表!BN$124</f>
        <v>0</v>
      </c>
      <c r="BO81" s="355">
        <f>+取引基本表!BO81/取引基本表!BO$124</f>
        <v>0</v>
      </c>
      <c r="BP81" s="355">
        <f>+取引基本表!BP81/取引基本表!BP$124</f>
        <v>0</v>
      </c>
      <c r="BQ81" s="355">
        <f>+取引基本表!BQ81/取引基本表!BQ$124</f>
        <v>0</v>
      </c>
      <c r="BR81" s="355">
        <f>+取引基本表!BR81/取引基本表!BR$124</f>
        <v>0</v>
      </c>
      <c r="BS81" s="355">
        <f>+取引基本表!BS81/取引基本表!BS$124</f>
        <v>0</v>
      </c>
      <c r="BT81" s="355">
        <f>+取引基本表!BT81/取引基本表!BT$124</f>
        <v>0</v>
      </c>
      <c r="BU81" s="355">
        <f>+取引基本表!BU81/取引基本表!BU$124</f>
        <v>0</v>
      </c>
      <c r="BV81" s="355">
        <f>+取引基本表!BV81/取引基本表!BV$124</f>
        <v>0</v>
      </c>
      <c r="BW81" s="355">
        <f>+取引基本表!BW81/取引基本表!BW$124</f>
        <v>0</v>
      </c>
      <c r="BX81" s="355">
        <f>+取引基本表!BX81/取引基本表!BX$124</f>
        <v>0</v>
      </c>
      <c r="BY81" s="355">
        <f>+取引基本表!BY81/取引基本表!BY$124</f>
        <v>0</v>
      </c>
      <c r="BZ81" s="355">
        <f>+取引基本表!BZ81/取引基本表!BZ$124</f>
        <v>0</v>
      </c>
      <c r="CA81" s="355">
        <f>+取引基本表!CA81/取引基本表!CA$124</f>
        <v>0</v>
      </c>
      <c r="CB81" s="355">
        <f>+取引基本表!CB81/取引基本表!CB$124</f>
        <v>0</v>
      </c>
      <c r="CC81" s="355">
        <f>+取引基本表!CC81/取引基本表!CC$124</f>
        <v>0</v>
      </c>
      <c r="CD81" s="355">
        <f>+取引基本表!CD81/取引基本表!CD$124</f>
        <v>0</v>
      </c>
      <c r="CE81" s="355">
        <f>+取引基本表!CE81/取引基本表!CE$124</f>
        <v>0</v>
      </c>
      <c r="CF81" s="355">
        <f>+取引基本表!CF81/取引基本表!CF$124</f>
        <v>0</v>
      </c>
      <c r="CG81" s="355">
        <f>+取引基本表!CG81/取引基本表!CG$124</f>
        <v>0</v>
      </c>
      <c r="CH81" s="355">
        <f>+取引基本表!CH81/取引基本表!CH$124</f>
        <v>0</v>
      </c>
      <c r="CI81" s="355">
        <f>+取引基本表!CI81/取引基本表!CI$124</f>
        <v>0</v>
      </c>
      <c r="CJ81" s="355">
        <f>+取引基本表!CJ81/取引基本表!CJ$124</f>
        <v>0</v>
      </c>
      <c r="CK81" s="355">
        <f>+取引基本表!CK81/取引基本表!CK$124</f>
        <v>0</v>
      </c>
      <c r="CL81" s="355">
        <f>+取引基本表!CL81/取引基本表!CL$124</f>
        <v>0</v>
      </c>
      <c r="CM81" s="355">
        <f>+取引基本表!CM81/取引基本表!CM$124</f>
        <v>0</v>
      </c>
      <c r="CN81" s="355">
        <f>+取引基本表!CN81/取引基本表!CN$124</f>
        <v>0</v>
      </c>
      <c r="CO81" s="355">
        <f>+取引基本表!CO81/取引基本表!CO$124</f>
        <v>0</v>
      </c>
      <c r="CP81" s="355">
        <f>+取引基本表!CP81/取引基本表!CP$124</f>
        <v>0</v>
      </c>
      <c r="CQ81" s="355">
        <f>+取引基本表!CQ81/取引基本表!CQ$124</f>
        <v>0</v>
      </c>
      <c r="CR81" s="355">
        <f>+取引基本表!CR81/取引基本表!CR$124</f>
        <v>0</v>
      </c>
      <c r="CS81" s="355">
        <f>+取引基本表!CS81/取引基本表!CS$124</f>
        <v>0</v>
      </c>
      <c r="CT81" s="355">
        <f>+取引基本表!CT81/取引基本表!CT$124</f>
        <v>0</v>
      </c>
      <c r="CU81" s="355">
        <f>+取引基本表!CU81/取引基本表!CU$124</f>
        <v>0</v>
      </c>
      <c r="CV81" s="355">
        <f>+取引基本表!CV81/取引基本表!CV$124</f>
        <v>0</v>
      </c>
      <c r="CW81" s="355">
        <f>+取引基本表!CW81/取引基本表!CW$124</f>
        <v>0</v>
      </c>
      <c r="CX81" s="355">
        <f>+取引基本表!CX81/取引基本表!CX$124</f>
        <v>0</v>
      </c>
      <c r="CY81" s="355">
        <f>+取引基本表!CY81/取引基本表!CY$124</f>
        <v>0</v>
      </c>
      <c r="CZ81" s="355">
        <f>+取引基本表!CZ81/取引基本表!CZ$124</f>
        <v>0</v>
      </c>
      <c r="DA81" s="355">
        <f>+取引基本表!DA81/取引基本表!DA$124</f>
        <v>0</v>
      </c>
      <c r="DB81" s="355">
        <f>+取引基本表!DB81/取引基本表!DB$124</f>
        <v>0</v>
      </c>
      <c r="DC81" s="355">
        <f>+取引基本表!DC81/取引基本表!DC$124</f>
        <v>0</v>
      </c>
      <c r="DD81" s="355">
        <f>+取引基本表!DD81/取引基本表!DD$124</f>
        <v>0</v>
      </c>
      <c r="DE81" s="355">
        <f>+取引基本表!DE81/取引基本表!DE$124</f>
        <v>0</v>
      </c>
      <c r="DF81" s="355">
        <f>+取引基本表!DF81/取引基本表!DF$124</f>
        <v>0</v>
      </c>
      <c r="DG81" s="355">
        <f>+取引基本表!DG81/取引基本表!DG$124</f>
        <v>0</v>
      </c>
      <c r="DH81" s="357">
        <f>+取引基本表!DH81/取引基本表!DH$124</f>
        <v>0</v>
      </c>
    </row>
    <row r="82" spans="1:112">
      <c r="A82" s="224">
        <v>77</v>
      </c>
      <c r="B82" s="263" t="s">
        <v>561</v>
      </c>
      <c r="C82" s="264" t="s">
        <v>353</v>
      </c>
      <c r="D82" s="354">
        <f>+取引基本表!D82/取引基本表!D$124</f>
        <v>0</v>
      </c>
      <c r="E82" s="355">
        <f>+取引基本表!E82/取引基本表!E$124</f>
        <v>0</v>
      </c>
      <c r="F82" s="355">
        <f>+取引基本表!F82/取引基本表!F$124</f>
        <v>0</v>
      </c>
      <c r="G82" s="355">
        <f>+取引基本表!G82/取引基本表!G$124</f>
        <v>0</v>
      </c>
      <c r="H82" s="355">
        <f>+取引基本表!H82/取引基本表!H$124</f>
        <v>0</v>
      </c>
      <c r="I82" s="356">
        <v>0</v>
      </c>
      <c r="J82" s="355">
        <f>+取引基本表!J82/取引基本表!J$124</f>
        <v>0</v>
      </c>
      <c r="K82" s="355">
        <f>+取引基本表!K82/取引基本表!K$124</f>
        <v>0</v>
      </c>
      <c r="L82" s="355">
        <f>+取引基本表!L82/取引基本表!L$124</f>
        <v>0</v>
      </c>
      <c r="M82" s="355">
        <f>+取引基本表!M82/取引基本表!M$124</f>
        <v>0</v>
      </c>
      <c r="N82" s="356">
        <v>0</v>
      </c>
      <c r="O82" s="355">
        <f>+取引基本表!O82/取引基本表!O$124</f>
        <v>0</v>
      </c>
      <c r="P82" s="355">
        <f>+取引基本表!P82/取引基本表!P$124</f>
        <v>0</v>
      </c>
      <c r="Q82" s="355">
        <f>+取引基本表!Q82/取引基本表!Q$124</f>
        <v>0</v>
      </c>
      <c r="R82" s="355">
        <f>+取引基本表!R82/取引基本表!R$124</f>
        <v>0</v>
      </c>
      <c r="S82" s="355">
        <f>+取引基本表!S82/取引基本表!S$124</f>
        <v>0</v>
      </c>
      <c r="T82" s="355">
        <f>+取引基本表!T82/取引基本表!T$124</f>
        <v>0</v>
      </c>
      <c r="U82" s="355">
        <f>+取引基本表!U82/取引基本表!U$124</f>
        <v>0</v>
      </c>
      <c r="V82" s="355">
        <f>+取引基本表!V82/取引基本表!V$124</f>
        <v>0</v>
      </c>
      <c r="W82" s="355">
        <f>+取引基本表!W82/取引基本表!W$124</f>
        <v>0</v>
      </c>
      <c r="X82" s="355">
        <f>+取引基本表!X82/取引基本表!X$124</f>
        <v>0</v>
      </c>
      <c r="Y82" s="355">
        <f>+取引基本表!Y82/取引基本表!Y$124</f>
        <v>0</v>
      </c>
      <c r="Z82" s="355">
        <f>+取引基本表!Z82/取引基本表!Z$124</f>
        <v>0</v>
      </c>
      <c r="AA82" s="355">
        <f>+取引基本表!AA82/取引基本表!AA$124</f>
        <v>0</v>
      </c>
      <c r="AB82" s="355">
        <f>+取引基本表!AB82/取引基本表!AB$124</f>
        <v>0</v>
      </c>
      <c r="AC82" s="355">
        <f>+取引基本表!AC82/取引基本表!AC$124</f>
        <v>0</v>
      </c>
      <c r="AD82" s="355">
        <f>+取引基本表!AD82/取引基本表!AD$124</f>
        <v>0</v>
      </c>
      <c r="AE82" s="355">
        <f>+取引基本表!AE82/取引基本表!AE$124</f>
        <v>0</v>
      </c>
      <c r="AF82" s="355">
        <f>+取引基本表!AF82/取引基本表!AF$124</f>
        <v>0</v>
      </c>
      <c r="AG82" s="355">
        <f>+取引基本表!AG82/取引基本表!AG$124</f>
        <v>0</v>
      </c>
      <c r="AH82" s="355">
        <f>+取引基本表!AH82/取引基本表!AH$124</f>
        <v>0</v>
      </c>
      <c r="AI82" s="355">
        <f>+取引基本表!AI82/取引基本表!AI$124</f>
        <v>0</v>
      </c>
      <c r="AJ82" s="355">
        <f>+取引基本表!AJ82/取引基本表!AJ$124</f>
        <v>0</v>
      </c>
      <c r="AK82" s="355">
        <f>+取引基本表!AK82/取引基本表!AK$124</f>
        <v>0</v>
      </c>
      <c r="AL82" s="355">
        <f>+取引基本表!AL82/取引基本表!AL$124</f>
        <v>0</v>
      </c>
      <c r="AM82" s="355">
        <f>+取引基本表!AM82/取引基本表!AM$124</f>
        <v>0</v>
      </c>
      <c r="AN82" s="355">
        <f>+取引基本表!AN82/取引基本表!AN$124</f>
        <v>0</v>
      </c>
      <c r="AO82" s="355">
        <f>+取引基本表!AO82/取引基本表!AO$124</f>
        <v>0</v>
      </c>
      <c r="AP82" s="355">
        <f>+取引基本表!AP82/取引基本表!AP$124</f>
        <v>0</v>
      </c>
      <c r="AQ82" s="355">
        <f>+取引基本表!AQ82/取引基本表!AQ$124</f>
        <v>0</v>
      </c>
      <c r="AR82" s="355">
        <f>+取引基本表!AR82/取引基本表!AR$124</f>
        <v>0</v>
      </c>
      <c r="AS82" s="355">
        <f>+取引基本表!AS82/取引基本表!AS$124</f>
        <v>0</v>
      </c>
      <c r="AT82" s="355">
        <f>+取引基本表!AT82/取引基本表!AT$124</f>
        <v>0</v>
      </c>
      <c r="AU82" s="355">
        <f>+取引基本表!AU82/取引基本表!AU$124</f>
        <v>0</v>
      </c>
      <c r="AV82" s="355">
        <f>+取引基本表!AV82/取引基本表!AV$124</f>
        <v>0</v>
      </c>
      <c r="AW82" s="355">
        <f>+取引基本表!AW82/取引基本表!AW$124</f>
        <v>0</v>
      </c>
      <c r="AX82" s="355">
        <f>+取引基本表!AX82/取引基本表!AX$124</f>
        <v>0</v>
      </c>
      <c r="AY82" s="355">
        <f>+取引基本表!AY82/取引基本表!AY$124</f>
        <v>0</v>
      </c>
      <c r="AZ82" s="355">
        <f>+取引基本表!AZ82/取引基本表!AZ$124</f>
        <v>0</v>
      </c>
      <c r="BA82" s="355">
        <f>+取引基本表!BA82/取引基本表!BA$124</f>
        <v>0</v>
      </c>
      <c r="BB82" s="355">
        <f>+取引基本表!BB82/取引基本表!BB$124</f>
        <v>0</v>
      </c>
      <c r="BC82" s="355">
        <f>+取引基本表!BC82/取引基本表!BC$124</f>
        <v>0</v>
      </c>
      <c r="BD82" s="355">
        <f>+取引基本表!BD82/取引基本表!BD$124</f>
        <v>0</v>
      </c>
      <c r="BE82" s="355">
        <f>+取引基本表!BE82/取引基本表!BE$124</f>
        <v>0</v>
      </c>
      <c r="BF82" s="355">
        <f>+取引基本表!BF82/取引基本表!BF$124</f>
        <v>0</v>
      </c>
      <c r="BG82" s="355">
        <f>+取引基本表!BG82/取引基本表!BG$124</f>
        <v>0</v>
      </c>
      <c r="BH82" s="355">
        <f>+取引基本表!BH82/取引基本表!BH$124</f>
        <v>0</v>
      </c>
      <c r="BI82" s="355">
        <f>+取引基本表!BI82/取引基本表!BI$124</f>
        <v>0</v>
      </c>
      <c r="BJ82" s="355">
        <f>+取引基本表!BJ82/取引基本表!BJ$124</f>
        <v>0</v>
      </c>
      <c r="BK82" s="355">
        <f>+取引基本表!BK82/取引基本表!BK$124</f>
        <v>0</v>
      </c>
      <c r="BL82" s="355">
        <f>+取引基本表!BL82/取引基本表!BL$124</f>
        <v>0</v>
      </c>
      <c r="BM82" s="355">
        <f>+取引基本表!BM82/取引基本表!BM$124</f>
        <v>0</v>
      </c>
      <c r="BN82" s="355">
        <f>+取引基本表!BN82/取引基本表!BN$124</f>
        <v>0</v>
      </c>
      <c r="BO82" s="355">
        <f>+取引基本表!BO82/取引基本表!BO$124</f>
        <v>0</v>
      </c>
      <c r="BP82" s="355">
        <f>+取引基本表!BP82/取引基本表!BP$124</f>
        <v>0</v>
      </c>
      <c r="BQ82" s="355">
        <f>+取引基本表!BQ82/取引基本表!BQ$124</f>
        <v>0</v>
      </c>
      <c r="BR82" s="355">
        <f>+取引基本表!BR82/取引基本表!BR$124</f>
        <v>0</v>
      </c>
      <c r="BS82" s="355">
        <f>+取引基本表!BS82/取引基本表!BS$124</f>
        <v>0</v>
      </c>
      <c r="BT82" s="355">
        <f>+取引基本表!BT82/取引基本表!BT$124</f>
        <v>0</v>
      </c>
      <c r="BU82" s="355">
        <f>+取引基本表!BU82/取引基本表!BU$124</f>
        <v>0</v>
      </c>
      <c r="BV82" s="355">
        <f>+取引基本表!BV82/取引基本表!BV$124</f>
        <v>0</v>
      </c>
      <c r="BW82" s="355">
        <f>+取引基本表!BW82/取引基本表!BW$124</f>
        <v>0</v>
      </c>
      <c r="BX82" s="355">
        <f>+取引基本表!BX82/取引基本表!BX$124</f>
        <v>0</v>
      </c>
      <c r="BY82" s="355">
        <f>+取引基本表!BY82/取引基本表!BY$124</f>
        <v>0</v>
      </c>
      <c r="BZ82" s="355">
        <f>+取引基本表!BZ82/取引基本表!BZ$124</f>
        <v>0</v>
      </c>
      <c r="CA82" s="355">
        <f>+取引基本表!CA82/取引基本表!CA$124</f>
        <v>0</v>
      </c>
      <c r="CB82" s="355">
        <f>+取引基本表!CB82/取引基本表!CB$124</f>
        <v>0</v>
      </c>
      <c r="CC82" s="355">
        <f>+取引基本表!CC82/取引基本表!CC$124</f>
        <v>0</v>
      </c>
      <c r="CD82" s="355">
        <f>+取引基本表!CD82/取引基本表!CD$124</f>
        <v>0</v>
      </c>
      <c r="CE82" s="355">
        <f>+取引基本表!CE82/取引基本表!CE$124</f>
        <v>0</v>
      </c>
      <c r="CF82" s="355">
        <f>+取引基本表!CF82/取引基本表!CF$124</f>
        <v>0</v>
      </c>
      <c r="CG82" s="355">
        <f>+取引基本表!CG82/取引基本表!CG$124</f>
        <v>0</v>
      </c>
      <c r="CH82" s="355">
        <f>+取引基本表!CH82/取引基本表!CH$124</f>
        <v>0</v>
      </c>
      <c r="CI82" s="355">
        <f>+取引基本表!CI82/取引基本表!CI$124</f>
        <v>0</v>
      </c>
      <c r="CJ82" s="355">
        <f>+取引基本表!CJ82/取引基本表!CJ$124</f>
        <v>0</v>
      </c>
      <c r="CK82" s="355">
        <f>+取引基本表!CK82/取引基本表!CK$124</f>
        <v>0</v>
      </c>
      <c r="CL82" s="355">
        <f>+取引基本表!CL82/取引基本表!CL$124</f>
        <v>0</v>
      </c>
      <c r="CM82" s="355">
        <f>+取引基本表!CM82/取引基本表!CM$124</f>
        <v>0</v>
      </c>
      <c r="CN82" s="355">
        <f>+取引基本表!CN82/取引基本表!CN$124</f>
        <v>0</v>
      </c>
      <c r="CO82" s="355">
        <f>+取引基本表!CO82/取引基本表!CO$124</f>
        <v>0</v>
      </c>
      <c r="CP82" s="355">
        <f>+取引基本表!CP82/取引基本表!CP$124</f>
        <v>0</v>
      </c>
      <c r="CQ82" s="355">
        <f>+取引基本表!CQ82/取引基本表!CQ$124</f>
        <v>0</v>
      </c>
      <c r="CR82" s="355">
        <f>+取引基本表!CR82/取引基本表!CR$124</f>
        <v>0</v>
      </c>
      <c r="CS82" s="355">
        <f>+取引基本表!CS82/取引基本表!CS$124</f>
        <v>0</v>
      </c>
      <c r="CT82" s="355">
        <f>+取引基本表!CT82/取引基本表!CT$124</f>
        <v>0</v>
      </c>
      <c r="CU82" s="355">
        <f>+取引基本表!CU82/取引基本表!CU$124</f>
        <v>0</v>
      </c>
      <c r="CV82" s="355">
        <f>+取引基本表!CV82/取引基本表!CV$124</f>
        <v>0</v>
      </c>
      <c r="CW82" s="355">
        <f>+取引基本表!CW82/取引基本表!CW$124</f>
        <v>0</v>
      </c>
      <c r="CX82" s="355">
        <f>+取引基本表!CX82/取引基本表!CX$124</f>
        <v>0</v>
      </c>
      <c r="CY82" s="355">
        <f>+取引基本表!CY82/取引基本表!CY$124</f>
        <v>0</v>
      </c>
      <c r="CZ82" s="355">
        <f>+取引基本表!CZ82/取引基本表!CZ$124</f>
        <v>0</v>
      </c>
      <c r="DA82" s="355">
        <f>+取引基本表!DA82/取引基本表!DA$124</f>
        <v>0</v>
      </c>
      <c r="DB82" s="355">
        <f>+取引基本表!DB82/取引基本表!DB$124</f>
        <v>0</v>
      </c>
      <c r="DC82" s="355">
        <f>+取引基本表!DC82/取引基本表!DC$124</f>
        <v>0</v>
      </c>
      <c r="DD82" s="355">
        <f>+取引基本表!DD82/取引基本表!DD$124</f>
        <v>0</v>
      </c>
      <c r="DE82" s="355">
        <f>+取引基本表!DE82/取引基本表!DE$124</f>
        <v>0</v>
      </c>
      <c r="DF82" s="355">
        <f>+取引基本表!DF82/取引基本表!DF$124</f>
        <v>0</v>
      </c>
      <c r="DG82" s="355">
        <f>+取引基本表!DG82/取引基本表!DG$124</f>
        <v>0</v>
      </c>
      <c r="DH82" s="357">
        <f>+取引基本表!DH82/取引基本表!DH$124</f>
        <v>0</v>
      </c>
    </row>
    <row r="83" spans="1:112">
      <c r="A83" s="224">
        <v>78</v>
      </c>
      <c r="B83" s="263" t="s">
        <v>562</v>
      </c>
      <c r="C83" s="264" t="s">
        <v>563</v>
      </c>
      <c r="D83" s="354">
        <f>+取引基本表!D83/取引基本表!D$124</f>
        <v>1.032325245289455E-4</v>
      </c>
      <c r="E83" s="355">
        <f>+取引基本表!E83/取引基本表!E$124</f>
        <v>1.2198469092128938E-4</v>
      </c>
      <c r="F83" s="355">
        <f>+取引基本表!F83/取引基本表!F$124</f>
        <v>8.6182859750069706E-4</v>
      </c>
      <c r="G83" s="355">
        <f>+取引基本表!G83/取引基本表!G$124</f>
        <v>7.2020165646380992E-4</v>
      </c>
      <c r="H83" s="355">
        <f>+取引基本表!H83/取引基本表!H$124</f>
        <v>6.3572790845518119E-4</v>
      </c>
      <c r="I83" s="356">
        <v>0</v>
      </c>
      <c r="J83" s="355">
        <f>+取引基本表!J83/取引基本表!J$124</f>
        <v>3.9845758354755782E-3</v>
      </c>
      <c r="K83" s="355">
        <f>+取引基本表!K83/取引基本表!K$124</f>
        <v>8.6107692430703294E-4</v>
      </c>
      <c r="L83" s="355">
        <f>+取引基本表!L83/取引基本表!L$124</f>
        <v>4.9556882733131559E-4</v>
      </c>
      <c r="M83" s="355">
        <f>+取引基本表!M83/取引基本表!M$124</f>
        <v>4.2852187162028882E-4</v>
      </c>
      <c r="N83" s="356">
        <v>0</v>
      </c>
      <c r="O83" s="355">
        <f>+取引基本表!O83/取引基本表!O$124</f>
        <v>1.77368078655685E-3</v>
      </c>
      <c r="P83" s="355">
        <f>+取引基本表!P83/取引基本表!P$124</f>
        <v>2.0226265610312879E-3</v>
      </c>
      <c r="Q83" s="355">
        <f>+取引基本表!Q83/取引基本表!Q$124</f>
        <v>9.8666529220755314E-4</v>
      </c>
      <c r="R83" s="355">
        <f>+取引基本表!R83/取引基本表!R$124</f>
        <v>1.9337324755494404E-3</v>
      </c>
      <c r="S83" s="355">
        <f>+取引基本表!S83/取引基本表!S$124</f>
        <v>1.984666686815567E-3</v>
      </c>
      <c r="T83" s="355">
        <f>+取引基本表!T83/取引基本表!T$124</f>
        <v>2.3295936819574124E-3</v>
      </c>
      <c r="U83" s="355">
        <f>+取引基本表!U83/取引基本表!U$124</f>
        <v>2.7501835086860779E-3</v>
      </c>
      <c r="V83" s="355">
        <f>+取引基本表!V83/取引基本表!V$124</f>
        <v>1.2344832316027708E-3</v>
      </c>
      <c r="W83" s="355">
        <f>+取引基本表!W83/取引基本表!W$124</f>
        <v>1.1733320159079119E-3</v>
      </c>
      <c r="X83" s="355">
        <f>+取引基本表!X83/取引基本表!X$124</f>
        <v>1.0353753235547887E-3</v>
      </c>
      <c r="Y83" s="355">
        <f>+取引基本表!Y83/取引基本表!Y$124</f>
        <v>1.5477306460432779E-3</v>
      </c>
      <c r="Z83" s="355">
        <f>+取引基本表!Z83/取引基本表!Z$124</f>
        <v>2.1226110537190084E-3</v>
      </c>
      <c r="AA83" s="355">
        <f>+取引基本表!AA83/取引基本表!AA$124</f>
        <v>1.1848533541088443E-3</v>
      </c>
      <c r="AB83" s="355">
        <f>+取引基本表!AB83/取引基本表!AB$124</f>
        <v>4.4370946884659578E-3</v>
      </c>
      <c r="AC83" s="355">
        <f>+取引基本表!AC83/取引基本表!AC$124</f>
        <v>2.0961318305680516E-3</v>
      </c>
      <c r="AD83" s="355">
        <f>+取引基本表!AD83/取引基本表!AD$124</f>
        <v>2.3467378098760607E-4</v>
      </c>
      <c r="AE83" s="355">
        <f>+取引基本表!AE83/取引基本表!AE$124</f>
        <v>8.3781780685077177E-4</v>
      </c>
      <c r="AF83" s="355">
        <f>+取引基本表!AF83/取引基本表!AF$124</f>
        <v>3.0568406562593827E-3</v>
      </c>
      <c r="AG83" s="355">
        <f>+取引基本表!AG83/取引基本表!AG$124</f>
        <v>1.4476078222272113E-3</v>
      </c>
      <c r="AH83" s="355">
        <f>+取引基本表!AH83/取引基本表!AH$124</f>
        <v>1.878476988656889E-3</v>
      </c>
      <c r="AI83" s="355">
        <f>+取引基本表!AI83/取引基本表!AI$124</f>
        <v>2.2665537799414401E-3</v>
      </c>
      <c r="AJ83" s="355">
        <f>+取引基本表!AJ83/取引基本表!AJ$124</f>
        <v>1.2455686499952094E-3</v>
      </c>
      <c r="AK83" s="355">
        <f>+取引基本表!AK83/取引基本表!AK$124</f>
        <v>3.4237803762499413E-3</v>
      </c>
      <c r="AL83" s="355">
        <f>+取引基本表!AL83/取引基本表!AL$124</f>
        <v>4.5523074814481229E-3</v>
      </c>
      <c r="AM83" s="355">
        <f>+取引基本表!AM83/取引基本表!AM$124</f>
        <v>5.8164220231183823E-4</v>
      </c>
      <c r="AN83" s="355">
        <f>+取引基本表!AN83/取引基本表!AN$124</f>
        <v>6.1069231933286801E-4</v>
      </c>
      <c r="AO83" s="355">
        <f>+取引基本表!AO83/取引基本表!AO$124</f>
        <v>1.0452818141561022E-3</v>
      </c>
      <c r="AP83" s="355">
        <f>+取引基本表!AP83/取引基本表!AP$124</f>
        <v>3.3425428570092887E-4</v>
      </c>
      <c r="AQ83" s="355">
        <f>+取引基本表!AQ83/取引基本表!AQ$124</f>
        <v>7.2281767471744397E-4</v>
      </c>
      <c r="AR83" s="355">
        <f>+取引基本表!AR83/取引基本表!AR$124</f>
        <v>1.5480291109889962E-3</v>
      </c>
      <c r="AS83" s="355">
        <f>+取引基本表!AS83/取引基本表!AS$124</f>
        <v>4.6296486647616304E-3</v>
      </c>
      <c r="AT83" s="355">
        <f>+取引基本表!AT83/取引基本表!AT$124</f>
        <v>1.464182647311129E-3</v>
      </c>
      <c r="AU83" s="355">
        <f>+取引基本表!AU83/取引基本表!AU$124</f>
        <v>1.5381850853548966E-3</v>
      </c>
      <c r="AV83" s="355">
        <f>+取引基本表!AV83/取引基本表!AV$124</f>
        <v>2.3493249545630339E-3</v>
      </c>
      <c r="AW83" s="355">
        <f>+取引基本表!AW83/取引基本表!AW$124</f>
        <v>1.6558666247247563E-3</v>
      </c>
      <c r="AX83" s="355">
        <f>+取引基本表!AX83/取引基本表!AX$124</f>
        <v>3.82418517988674E-3</v>
      </c>
      <c r="AY83" s="355">
        <f>+取引基本表!AY83/取引基本表!AY$124</f>
        <v>2.7698165597916107E-3</v>
      </c>
      <c r="AZ83" s="355">
        <f>+取引基本表!AZ83/取引基本表!AZ$124</f>
        <v>1.4401895524120494E-3</v>
      </c>
      <c r="BA83" s="355">
        <f>+取引基本表!BA83/取引基本表!BA$124</f>
        <v>1.6708495204043044E-3</v>
      </c>
      <c r="BB83" s="355">
        <f>+取引基本表!BB83/取引基本表!BB$124</f>
        <v>4.1825273744066924E-3</v>
      </c>
      <c r="BC83" s="355">
        <f>+取引基本表!BC83/取引基本表!BC$124</f>
        <v>5.8998293263659162E-4</v>
      </c>
      <c r="BD83" s="355">
        <f>+取引基本表!BD83/取引基本表!BD$124</f>
        <v>7.4934367230557923E-3</v>
      </c>
      <c r="BE83" s="355">
        <f>+取引基本表!BE83/取引基本表!BE$124</f>
        <v>4.4745501356132887E-3</v>
      </c>
      <c r="BF83" s="355">
        <f>+取引基本表!BF83/取引基本表!BF$124</f>
        <v>5.3785177018299702E-4</v>
      </c>
      <c r="BG83" s="355">
        <f>+取引基本表!BG83/取引基本表!BG$124</f>
        <v>3.848904641951337E-4</v>
      </c>
      <c r="BH83" s="355">
        <f>+取引基本表!BH83/取引基本表!BH$124</f>
        <v>4.3123389985648424E-4</v>
      </c>
      <c r="BI83" s="355">
        <f>+取引基本表!BI83/取引基本表!BI$124</f>
        <v>7.7030722419791763E-4</v>
      </c>
      <c r="BJ83" s="355">
        <f>+取引基本表!BJ83/取引基本表!BJ$124</f>
        <v>7.6064952855394786E-4</v>
      </c>
      <c r="BK83" s="355">
        <f>+取引基本表!BK83/取引基本表!BK$124</f>
        <v>1.7731410368751481E-3</v>
      </c>
      <c r="BL83" s="355">
        <f>+取引基本表!BL83/取引基本表!BL$124</f>
        <v>1.5708798553359504E-3</v>
      </c>
      <c r="BM83" s="355">
        <f>+取引基本表!BM83/取引基本表!BM$124</f>
        <v>1.7557143013903062E-3</v>
      </c>
      <c r="BN83" s="355">
        <f>+取引基本表!BN83/取引基本表!BN$124</f>
        <v>1.2893977264813081E-3</v>
      </c>
      <c r="BO83" s="355">
        <f>+取引基本表!BO83/取引基本表!BO$124</f>
        <v>1.5371713432412088E-3</v>
      </c>
      <c r="BP83" s="355">
        <f>+取引基本表!BP83/取引基本表!BP$124</f>
        <v>1.5680673753644099E-3</v>
      </c>
      <c r="BQ83" s="355">
        <f>+取引基本表!BQ83/取引基本表!BQ$124</f>
        <v>1.3719119263067927E-3</v>
      </c>
      <c r="BR83" s="355">
        <f>+取引基本表!BR83/取引基本表!BR$124</f>
        <v>8.6528839184271309E-4</v>
      </c>
      <c r="BS83" s="355">
        <f>+取引基本表!BS83/取引基本表!BS$124</f>
        <v>6.3543647677706614E-4</v>
      </c>
      <c r="BT83" s="355">
        <f>+取引基本表!BT83/取引基本表!BT$124</f>
        <v>5.6027008882212877E-4</v>
      </c>
      <c r="BU83" s="355">
        <f>+取引基本表!BU83/取引基本表!BU$124</f>
        <v>2.2518372945198469E-3</v>
      </c>
      <c r="BV83" s="355">
        <f>+取引基本表!BV83/取引基本表!BV$124</f>
        <v>1.2311312721586599E-2</v>
      </c>
      <c r="BW83" s="355">
        <f>+取引基本表!BW83/取引基本表!BW$124</f>
        <v>8.2006939738170689E-3</v>
      </c>
      <c r="BX83" s="355">
        <f>+取引基本表!BX83/取引基本表!BX$124</f>
        <v>2.385254336586237E-3</v>
      </c>
      <c r="BY83" s="355">
        <f>+取引基本表!BY83/取引基本表!BY$124</f>
        <v>1.1689791791699891E-2</v>
      </c>
      <c r="BZ83" s="355">
        <f>+取引基本表!BZ83/取引基本表!BZ$124</f>
        <v>7.2336665602540514E-4</v>
      </c>
      <c r="CA83" s="355">
        <f>+取引基本表!CA83/取引基本表!CA$124</f>
        <v>9.6781246900909149E-5</v>
      </c>
      <c r="CB83" s="355">
        <f>+取引基本表!CB83/取引基本表!CB$124</f>
        <v>9.9287217068664059E-7</v>
      </c>
      <c r="CC83" s="355">
        <f>+取引基本表!CC83/取引基本表!CC$124</f>
        <v>3.4302963776070255E-4</v>
      </c>
      <c r="CD83" s="355">
        <f>+取引基本表!CD83/取引基本表!CD$124</f>
        <v>1.4537259069764958E-3</v>
      </c>
      <c r="CE83" s="355">
        <f>+取引基本表!CE83/取引基本表!CE$124</f>
        <v>3.0527448301353766E-4</v>
      </c>
      <c r="CF83" s="355">
        <f>+取引基本表!CF83/取引基本表!CF$124</f>
        <v>1.8394041694498437E-3</v>
      </c>
      <c r="CG83" s="355">
        <f>+取引基本表!CG83/取引基本表!CG$124</f>
        <v>7.5038070785913441E-4</v>
      </c>
      <c r="CH83" s="355">
        <f>+取引基本表!CH83/取引基本表!CH$124</f>
        <v>1.8256632072689483E-3</v>
      </c>
      <c r="CI83" s="355">
        <f>+取引基本表!CI83/取引基本表!CI$124</f>
        <v>1.9289650312729299E-3</v>
      </c>
      <c r="CJ83" s="355">
        <f>+取引基本表!CJ83/取引基本表!CJ$124</f>
        <v>2.2203546342121371E-3</v>
      </c>
      <c r="CK83" s="355">
        <f>+取引基本表!CK83/取引基本表!CK$124</f>
        <v>2.2654881692365809E-3</v>
      </c>
      <c r="CL83" s="355">
        <f>+取引基本表!CL83/取引基本表!CL$124</f>
        <v>4.4254665928279268E-3</v>
      </c>
      <c r="CM83" s="355">
        <f>+取引基本表!CM83/取引基本表!CM$124</f>
        <v>7.9114505902068216E-4</v>
      </c>
      <c r="CN83" s="355">
        <f>+取引基本表!CN83/取引基本表!CN$124</f>
        <v>3.3098882912701694E-3</v>
      </c>
      <c r="CO83" s="355">
        <f>+取引基本表!CO83/取引基本表!CO$124</f>
        <v>2.2369658608505554E-3</v>
      </c>
      <c r="CP83" s="355">
        <f>+取引基本表!CP83/取引基本表!CP$124</f>
        <v>6.5050404553235698E-3</v>
      </c>
      <c r="CQ83" s="355">
        <f>+取引基本表!CQ83/取引基本表!CQ$124</f>
        <v>4.0715133839024278E-3</v>
      </c>
      <c r="CR83" s="355">
        <f>+取引基本表!CR83/取引基本表!CR$124</f>
        <v>4.2392467305623965E-3</v>
      </c>
      <c r="CS83" s="355">
        <f>+取引基本表!CS83/取引基本表!CS$124</f>
        <v>1.7003176898701597E-3</v>
      </c>
      <c r="CT83" s="355">
        <f>+取引基本表!CT83/取引基本表!CT$124</f>
        <v>2.949011589615547E-3</v>
      </c>
      <c r="CU83" s="355">
        <f>+取引基本表!CU83/取引基本表!CU$124</f>
        <v>1.1418235727721536E-3</v>
      </c>
      <c r="CV83" s="355">
        <f>+取引基本表!CV83/取引基本表!CV$124</f>
        <v>7.6929158929231586E-4</v>
      </c>
      <c r="CW83" s="355">
        <f>+取引基本表!CW83/取引基本表!CW$124</f>
        <v>4.5304043144871724E-3</v>
      </c>
      <c r="CX83" s="355">
        <f>+取引基本表!CX83/取引基本表!CX$124</f>
        <v>7.8112280103271019E-4</v>
      </c>
      <c r="CY83" s="355">
        <f>+取引基本表!CY83/取引基本表!CY$124</f>
        <v>4.8108661429949781E-4</v>
      </c>
      <c r="CZ83" s="355">
        <f>+取引基本表!CZ83/取引基本表!CZ$124</f>
        <v>7.5242964782792812E-4</v>
      </c>
      <c r="DA83" s="355">
        <f>+取引基本表!DA83/取引基本表!DA$124</f>
        <v>1.661746133871603E-3</v>
      </c>
      <c r="DB83" s="355">
        <f>+取引基本表!DB83/取引基本表!DB$124</f>
        <v>1.3736263736263737E-3</v>
      </c>
      <c r="DC83" s="355">
        <f>+取引基本表!DC83/取引基本表!DC$124</f>
        <v>2.2869235000798536E-3</v>
      </c>
      <c r="DD83" s="355">
        <f>+取引基本表!DD83/取引基本表!DD$124</f>
        <v>2.5142399430402276E-3</v>
      </c>
      <c r="DE83" s="355">
        <f>+取引基本表!DE83/取引基本表!DE$124</f>
        <v>2.2101195453210097E-3</v>
      </c>
      <c r="DF83" s="355">
        <f>+取引基本表!DF83/取引基本表!DF$124</f>
        <v>2.848046134307594E-3</v>
      </c>
      <c r="DG83" s="355">
        <f>+取引基本表!DG83/取引基本表!DG$124</f>
        <v>6.3176605381790149E-4</v>
      </c>
      <c r="DH83" s="357">
        <f>+取引基本表!DH83/取引基本表!DH$124</f>
        <v>1.5406523705557755E-2</v>
      </c>
    </row>
    <row r="84" spans="1:112">
      <c r="A84" s="224">
        <v>79</v>
      </c>
      <c r="B84" s="263" t="s">
        <v>564</v>
      </c>
      <c r="C84" s="264" t="s">
        <v>643</v>
      </c>
      <c r="D84" s="354">
        <f>+取引基本表!D84/取引基本表!D$124</f>
        <v>1.0112299033204966E-2</v>
      </c>
      <c r="E84" s="355">
        <f>+取引基本表!E84/取引基本表!E$124</f>
        <v>4.7635021804763505E-2</v>
      </c>
      <c r="F84" s="355">
        <f>+取引基本表!F84/取引基本表!F$124</f>
        <v>7.4269346784618896E-3</v>
      </c>
      <c r="G84" s="355">
        <f>+取引基本表!G84/取引基本表!G$124</f>
        <v>3.3849477853799062E-2</v>
      </c>
      <c r="H84" s="355">
        <f>+取引基本表!H84/取引基本表!H$124</f>
        <v>1.975842339478703E-2</v>
      </c>
      <c r="I84" s="356">
        <v>0</v>
      </c>
      <c r="J84" s="355">
        <f>+取引基本表!J84/取引基本表!J$124</f>
        <v>1.2724935732647815E-2</v>
      </c>
      <c r="K84" s="355">
        <f>+取引基本表!K84/取引基本表!K$124</f>
        <v>2.1784016075076067E-2</v>
      </c>
      <c r="L84" s="355">
        <f>+取引基本表!L84/取引基本表!L$124</f>
        <v>1.2176172402374098E-2</v>
      </c>
      <c r="M84" s="355">
        <f>+取引基本表!M84/取引基本表!M$124</f>
        <v>2.8037573886013183E-2</v>
      </c>
      <c r="N84" s="356">
        <v>0</v>
      </c>
      <c r="O84" s="355">
        <f>+取引基本表!O84/取引基本表!O$124</f>
        <v>1.0132688507284979E-2</v>
      </c>
      <c r="P84" s="355">
        <f>+取引基本表!P84/取引基本表!P$124</f>
        <v>1.1405599570296764E-2</v>
      </c>
      <c r="Q84" s="355">
        <f>+取引基本表!Q84/取引基本表!Q$124</f>
        <v>2.2663849025483945E-2</v>
      </c>
      <c r="R84" s="355">
        <f>+取引基本表!R84/取引基本表!R$124</f>
        <v>2.0229816667286453E-2</v>
      </c>
      <c r="S84" s="355">
        <f>+取引基本表!S84/取引基本表!S$124</f>
        <v>2.9291463918356655E-2</v>
      </c>
      <c r="T84" s="355">
        <f>+取引基本表!T84/取引基本表!T$124</f>
        <v>2.6469719895191351E-2</v>
      </c>
      <c r="U84" s="355">
        <f>+取引基本表!U84/取引基本表!U$124</f>
        <v>1.5290759318163281E-2</v>
      </c>
      <c r="V84" s="355">
        <f>+取引基本表!V84/取引基本表!V$124</f>
        <v>1.3647897949386187E-2</v>
      </c>
      <c r="W84" s="355">
        <f>+取引基本表!W84/取引基本表!W$124</f>
        <v>1.2363214188671787E-2</v>
      </c>
      <c r="X84" s="355">
        <f>+取引基本表!X84/取引基本表!X$124</f>
        <v>1.7614654543041085E-2</v>
      </c>
      <c r="Y84" s="355">
        <f>+取引基本表!Y84/取引基本表!Y$124</f>
        <v>1.5609132099054762E-2</v>
      </c>
      <c r="Z84" s="355">
        <f>+取引基本表!Z84/取引基本表!Z$124</f>
        <v>1.3833290289256199E-2</v>
      </c>
      <c r="AA84" s="355">
        <f>+取引基本表!AA84/取引基本表!AA$124</f>
        <v>1.9460810569541152E-2</v>
      </c>
      <c r="AB84" s="355">
        <f>+取引基本表!AB84/取引基本表!AB$124</f>
        <v>1.1359539272854883E-2</v>
      </c>
      <c r="AC84" s="355">
        <f>+取引基本表!AC84/取引基本表!AC$124</f>
        <v>1.9910565041895763E-2</v>
      </c>
      <c r="AD84" s="355">
        <f>+取引基本表!AD84/取引基本表!AD$124</f>
        <v>3.4022084037916098E-3</v>
      </c>
      <c r="AE84" s="355">
        <f>+取引基本表!AE84/取引基本表!AE$124</f>
        <v>2.5859568846067091E-2</v>
      </c>
      <c r="AF84" s="355">
        <f>+取引基本表!AF84/取引基本表!AF$124</f>
        <v>1.0227319433578852E-2</v>
      </c>
      <c r="AG84" s="355">
        <f>+取引基本表!AG84/取引基本表!AG$124</f>
        <v>1.0238492804056108E-2</v>
      </c>
      <c r="AH84" s="355">
        <f>+取引基本表!AH84/取引基本表!AH$124</f>
        <v>1.1993353081424752E-2</v>
      </c>
      <c r="AI84" s="355">
        <f>+取引基本表!AI84/取引基本表!AI$124</f>
        <v>1.7409249656048259E-2</v>
      </c>
      <c r="AJ84" s="355">
        <f>+取引基本表!AJ84/取引基本表!AJ$124</f>
        <v>3.8455843284817125E-2</v>
      </c>
      <c r="AK84" s="355">
        <f>+取引基本表!AK84/取引基本表!AK$124</f>
        <v>2.0579272276787814E-2</v>
      </c>
      <c r="AL84" s="355">
        <f>+取引基本表!AL84/取引基本表!AL$124</f>
        <v>2.2555949327433281E-2</v>
      </c>
      <c r="AM84" s="355">
        <f>+取引基本表!AM84/取引基本表!AM$124</f>
        <v>9.6030535674055083E-3</v>
      </c>
      <c r="AN84" s="355">
        <f>+取引基本表!AN84/取引基本表!AN$124</f>
        <v>6.415559076556652E-3</v>
      </c>
      <c r="AO84" s="355">
        <f>+取引基本表!AO84/取引基本表!AO$124</f>
        <v>2.852641010061481E-2</v>
      </c>
      <c r="AP84" s="355">
        <f>+取引基本表!AP84/取引基本表!AP$124</f>
        <v>2.106269488427322E-2</v>
      </c>
      <c r="AQ84" s="355">
        <f>+取引基本表!AQ84/取引基本表!AQ$124</f>
        <v>1.4850617680558394E-2</v>
      </c>
      <c r="AR84" s="355">
        <f>+取引基本表!AR84/取引基本表!AR$124</f>
        <v>1.7584538472879333E-2</v>
      </c>
      <c r="AS84" s="355">
        <f>+取引基本表!AS84/取引基本表!AS$124</f>
        <v>1.5311555619513599E-2</v>
      </c>
      <c r="AT84" s="355">
        <f>+取引基本表!AT84/取引基本表!AT$124</f>
        <v>1.19247628311206E-2</v>
      </c>
      <c r="AU84" s="355">
        <f>+取引基本表!AU84/取引基本表!AU$124</f>
        <v>9.5648825567963038E-3</v>
      </c>
      <c r="AV84" s="355">
        <f>+取引基本表!AV84/取引基本表!AV$124</f>
        <v>8.622280417489251E-3</v>
      </c>
      <c r="AW84" s="355">
        <f>+取引基本表!AW84/取引基本表!AW$124</f>
        <v>1.0479605746041731E-2</v>
      </c>
      <c r="AX84" s="355">
        <f>+取引基本表!AX84/取引基本表!AX$124</f>
        <v>1.1193417935288925E-2</v>
      </c>
      <c r="AY84" s="355">
        <f>+取引基本表!AY84/取引基本表!AY$124</f>
        <v>9.7596514017471159E-3</v>
      </c>
      <c r="AZ84" s="355">
        <f>+取引基本表!AZ84/取引基本表!AZ$124</f>
        <v>9.7526633728822962E-3</v>
      </c>
      <c r="BA84" s="355">
        <f>+取引基本表!BA84/取引基本表!BA$124</f>
        <v>1.0162615601471447E-2</v>
      </c>
      <c r="BB84" s="355">
        <f>+取引基本表!BB84/取引基本表!BB$124</f>
        <v>6.6889108197440358E-3</v>
      </c>
      <c r="BC84" s="355">
        <f>+取引基本表!BC84/取引基本表!BC$124</f>
        <v>1.1146463263027033E-2</v>
      </c>
      <c r="BD84" s="355">
        <f>+取引基本表!BD84/取引基本表!BD$124</f>
        <v>8.4409826659944016E-3</v>
      </c>
      <c r="BE84" s="355">
        <f>+取引基本表!BE84/取引基本表!BE$124</f>
        <v>1.2404829760577147E-2</v>
      </c>
      <c r="BF84" s="355">
        <f>+取引基本表!BF84/取引基本表!BF$124</f>
        <v>1.2875908825848848E-2</v>
      </c>
      <c r="BG84" s="355">
        <f>+取引基本表!BG84/取引基本表!BG$124</f>
        <v>1.2974255423652381E-2</v>
      </c>
      <c r="BH84" s="355">
        <f>+取引基本表!BH84/取引基本表!BH$124</f>
        <v>8.23567398190473E-3</v>
      </c>
      <c r="BI84" s="355">
        <f>+取引基本表!BI84/取引基本表!BI$124</f>
        <v>1.1939761975067723E-2</v>
      </c>
      <c r="BJ84" s="355">
        <f>+取引基本表!BJ84/取引基本表!BJ$124</f>
        <v>3.8502442955636899E-3</v>
      </c>
      <c r="BK84" s="355">
        <f>+取引基本表!BK84/取引基本表!BK$124</f>
        <v>9.2801253569477233E-3</v>
      </c>
      <c r="BL84" s="355">
        <f>+取引基本表!BL84/取引基本表!BL$124</f>
        <v>1.7016238929850293E-2</v>
      </c>
      <c r="BM84" s="355">
        <f>+取引基本表!BM84/取引基本表!BM$124</f>
        <v>0.38660828916614542</v>
      </c>
      <c r="BN84" s="355">
        <f>+取引基本表!BN84/取引基本表!BN$124</f>
        <v>2.1735008937760685E-2</v>
      </c>
      <c r="BO84" s="355">
        <f>+取引基本表!BO84/取引基本表!BO$124</f>
        <v>2.108707711445109E-2</v>
      </c>
      <c r="BP84" s="355">
        <f>+取引基本表!BP84/取引基本表!BP$124</f>
        <v>2.1384242763332253E-2</v>
      </c>
      <c r="BQ84" s="355">
        <f>+取引基本表!BQ84/取引基本表!BQ$124</f>
        <v>2.1004327712281751E-2</v>
      </c>
      <c r="BR84" s="355">
        <f>+取引基本表!BR84/取引基本表!BR$124</f>
        <v>2.3814241392888583E-2</v>
      </c>
      <c r="BS84" s="355">
        <f>+取引基本表!BS84/取引基本表!BS$124</f>
        <v>1.4740829452091656E-2</v>
      </c>
      <c r="BT84" s="355">
        <f>+取引基本表!BT84/取引基本表!BT$124</f>
        <v>2.6576604859860031E-2</v>
      </c>
      <c r="BU84" s="355">
        <f>+取引基本表!BU84/取引基本表!BU$124</f>
        <v>9.7409022361426706E-3</v>
      </c>
      <c r="BV84" s="355">
        <f>+取引基本表!BV84/取引基本表!BV$124</f>
        <v>2.2551129414314686E-2</v>
      </c>
      <c r="BW84" s="355">
        <f>+取引基本表!BW84/取引基本表!BW$124</f>
        <v>5.1580377257201661E-3</v>
      </c>
      <c r="BX84" s="355">
        <f>+取引基本表!BX84/取引基本表!BX$124</f>
        <v>4.1107824204840307E-3</v>
      </c>
      <c r="BY84" s="355">
        <f>+取引基本表!BY84/取引基本表!BY$124</f>
        <v>8.2027462254842792E-3</v>
      </c>
      <c r="BZ84" s="355">
        <f>+取引基本表!BZ84/取引基本表!BZ$124</f>
        <v>8.2260538734789867E-4</v>
      </c>
      <c r="CA84" s="355">
        <f>+取引基本表!CA84/取引基本表!CA$124</f>
        <v>6.8105321893232359E-4</v>
      </c>
      <c r="CB84" s="355">
        <f>+取引基本表!CB84/取引基本表!CB$124</f>
        <v>5.0967438095247554E-5</v>
      </c>
      <c r="CC84" s="355">
        <f>+取引基本表!CC84/取引基本表!CC$124</f>
        <v>1.3231143170769955E-3</v>
      </c>
      <c r="CD84" s="355">
        <f>+取引基本表!CD84/取引基本表!CD$124</f>
        <v>4.7649311322719677E-3</v>
      </c>
      <c r="CE84" s="355">
        <f>+取引基本表!CE84/取引基本表!CE$124</f>
        <v>4.0626258225909722E-3</v>
      </c>
      <c r="CF84" s="355">
        <f>+取引基本表!CF84/取引基本表!CF$124</f>
        <v>2.3930307242678991E-3</v>
      </c>
      <c r="CG84" s="355">
        <f>+取引基本表!CG84/取引基本表!CG$124</f>
        <v>5.1349581773105476E-3</v>
      </c>
      <c r="CH84" s="355">
        <f>+取引基本表!CH84/取引基本表!CH$124</f>
        <v>2.2399483196876712E-3</v>
      </c>
      <c r="CI84" s="355">
        <f>+取引基本表!CI84/取引基本表!CI$124</f>
        <v>4.2570262759126726E-3</v>
      </c>
      <c r="CJ84" s="355">
        <f>+取引基本表!CJ84/取引基本表!CJ$124</f>
        <v>8.5421400483497778E-2</v>
      </c>
      <c r="CK84" s="355">
        <f>+取引基本表!CK84/取引基本表!CK$124</f>
        <v>5.0761530272330777E-3</v>
      </c>
      <c r="CL84" s="355">
        <f>+取引基本表!CL84/取引基本表!CL$124</f>
        <v>3.9348275962575417E-3</v>
      </c>
      <c r="CM84" s="355">
        <f>+取引基本表!CM84/取引基本表!CM$124</f>
        <v>6.3344137594099504E-3</v>
      </c>
      <c r="CN84" s="355">
        <f>+取引基本表!CN84/取引基本表!CN$124</f>
        <v>7.1788793344440844E-3</v>
      </c>
      <c r="CO84" s="355">
        <f>+取引基本表!CO84/取引基本表!CO$124</f>
        <v>1.6006168602828406E-2</v>
      </c>
      <c r="CP84" s="355">
        <f>+取引基本表!CP84/取引基本表!CP$124</f>
        <v>6.3872591335391461E-3</v>
      </c>
      <c r="CQ84" s="355">
        <f>+取引基本表!CQ84/取引基本表!CQ$124</f>
        <v>3.2710441980033662E-3</v>
      </c>
      <c r="CR84" s="355">
        <f>+取引基本表!CR84/取引基本表!CR$124</f>
        <v>9.3153346943704168E-3</v>
      </c>
      <c r="CS84" s="355">
        <f>+取引基本表!CS84/取引基本表!CS$124</f>
        <v>8.1205875843977718E-3</v>
      </c>
      <c r="CT84" s="355">
        <f>+取引基本表!CT84/取引基本表!CT$124</f>
        <v>4.1974264958861288E-3</v>
      </c>
      <c r="CU84" s="355">
        <f>+取引基本表!CU84/取引基本表!CU$124</f>
        <v>4.9368899864343924E-3</v>
      </c>
      <c r="CV84" s="355">
        <f>+取引基本表!CV84/取引基本表!CV$124</f>
        <v>3.7032842340099536E-3</v>
      </c>
      <c r="CW84" s="355">
        <f>+取引基本表!CW84/取引基本表!CW$124</f>
        <v>1.1663381320275487E-2</v>
      </c>
      <c r="CX84" s="355">
        <f>+取引基本表!CX84/取引基本表!CX$124</f>
        <v>2.6282940898271837E-3</v>
      </c>
      <c r="CY84" s="355">
        <f>+取引基本表!CY84/取引基本表!CY$124</f>
        <v>3.8754199485237324E-3</v>
      </c>
      <c r="CZ84" s="355">
        <f>+取引基本表!CZ84/取引基本表!CZ$124</f>
        <v>9.0968161143599735E-3</v>
      </c>
      <c r="DA84" s="355">
        <f>+取引基本表!DA84/取引基本表!DA$124</f>
        <v>2.8025615837506024E-3</v>
      </c>
      <c r="DB84" s="355">
        <f>+取引基本表!DB84/取引基本表!DB$124</f>
        <v>6.5063284929356355E-3</v>
      </c>
      <c r="DC84" s="355">
        <f>+取引基本表!DC84/取引基本表!DC$124</f>
        <v>1.5110848875244737E-2</v>
      </c>
      <c r="DD84" s="355">
        <f>+取引基本表!DD84/取引基本表!DD$124</f>
        <v>3.2551619793520824E-3</v>
      </c>
      <c r="DE84" s="355">
        <f>+取引基本表!DE84/取引基本表!DE$124</f>
        <v>3.7739260129714585E-3</v>
      </c>
      <c r="DF84" s="355">
        <f>+取引基本表!DF84/取引基本表!DF$124</f>
        <v>1.8173968151370623E-2</v>
      </c>
      <c r="DG84" s="355">
        <f>+取引基本表!DG84/取引基本表!DG$124</f>
        <v>4.3281328636134875E-2</v>
      </c>
      <c r="DH84" s="357">
        <f>+取引基本表!DH84/取引基本表!DH$124</f>
        <v>4.0261849146120396E-2</v>
      </c>
    </row>
    <row r="85" spans="1:112">
      <c r="A85" s="224">
        <v>80</v>
      </c>
      <c r="B85" s="263" t="s">
        <v>566</v>
      </c>
      <c r="C85" s="264" t="s">
        <v>567</v>
      </c>
      <c r="D85" s="354">
        <f>+取引基本表!D85/取引基本表!D$124</f>
        <v>3.7280406466844405E-2</v>
      </c>
      <c r="E85" s="355">
        <f>+取引基本表!E85/取引基本表!E$124</f>
        <v>1.1873176583005499E-2</v>
      </c>
      <c r="F85" s="355">
        <f>+取引基本表!F85/取引基本表!F$124</f>
        <v>1.439760715824694E-2</v>
      </c>
      <c r="G85" s="355">
        <f>+取引基本表!G85/取引基本表!G$124</f>
        <v>2.4666906733885489E-2</v>
      </c>
      <c r="H85" s="355">
        <f>+取引基本表!H85/取引基本表!H$124</f>
        <v>1.8919262555626194E-2</v>
      </c>
      <c r="I85" s="356">
        <v>0</v>
      </c>
      <c r="J85" s="355">
        <f>+取引基本表!J85/取引基本表!J$124</f>
        <v>0.22583547557840616</v>
      </c>
      <c r="K85" s="355">
        <f>+取引基本表!K85/取引基本表!K$124</f>
        <v>5.8811553930170355E-3</v>
      </c>
      <c r="L85" s="355">
        <f>+取引基本表!L85/取引基本表!L$124</f>
        <v>5.0460022184810119E-3</v>
      </c>
      <c r="M85" s="355">
        <f>+取引基本表!M85/取引基本表!M$124</f>
        <v>2.7955950672371222E-3</v>
      </c>
      <c r="N85" s="356">
        <v>0</v>
      </c>
      <c r="O85" s="355">
        <f>+取引基本表!O85/取引基本表!O$124</f>
        <v>1.0433416391510882E-2</v>
      </c>
      <c r="P85" s="355">
        <f>+取引基本表!P85/取引基本表!P$124</f>
        <v>6.5714381630186652E-3</v>
      </c>
      <c r="Q85" s="355">
        <f>+取引基本表!Q85/取引基本表!Q$124</f>
        <v>1.6198982409377737E-2</v>
      </c>
      <c r="R85" s="355">
        <f>+取引基本表!R85/取引基本表!R$124</f>
        <v>6.6565021754490354E-3</v>
      </c>
      <c r="S85" s="355">
        <f>+取引基本表!S85/取引基本表!S$124</f>
        <v>4.1859340526490766E-3</v>
      </c>
      <c r="T85" s="355">
        <f>+取引基本表!T85/取引基本表!T$124</f>
        <v>3.3583053474554379E-3</v>
      </c>
      <c r="U85" s="355">
        <f>+取引基本表!U85/取引基本表!U$124</f>
        <v>8.4560802544653788E-3</v>
      </c>
      <c r="V85" s="355">
        <f>+取引基本表!V85/取引基本表!V$124</f>
        <v>2.9490432754955081E-3</v>
      </c>
      <c r="W85" s="355">
        <f>+取引基本表!W85/取引基本表!W$124</f>
        <v>4.0510831707136329E-3</v>
      </c>
      <c r="X85" s="355">
        <f>+取引基本表!X85/取引基本表!X$124</f>
        <v>1.6194331983805667E-3</v>
      </c>
      <c r="Y85" s="355">
        <f>+取引基本表!Y85/取引基本表!Y$124</f>
        <v>3.2468166549488322E-3</v>
      </c>
      <c r="Z85" s="355">
        <f>+取引基本表!Z85/取引基本表!Z$124</f>
        <v>2.1710356404958677E-3</v>
      </c>
      <c r="AA85" s="355">
        <f>+取引基本表!AA85/取引基本表!AA$124</f>
        <v>3.1650192335784194E-3</v>
      </c>
      <c r="AB85" s="355">
        <f>+取引基本表!AB85/取引基本表!AB$124</f>
        <v>2.3507468067820729E-3</v>
      </c>
      <c r="AC85" s="355">
        <f>+取引基本表!AC85/取引基本表!AC$124</f>
        <v>1.8166475864923115E-3</v>
      </c>
      <c r="AD85" s="355">
        <f>+取引基本表!AD85/取引基本表!AD$124</f>
        <v>3.6155482046894332E-4</v>
      </c>
      <c r="AE85" s="355">
        <f>+取引基本表!AE85/取引基本表!AE$124</f>
        <v>3.222376180195276E-4</v>
      </c>
      <c r="AF85" s="355">
        <f>+取引基本表!AF85/取引基本表!AF$124</f>
        <v>1.2379229366848048E-3</v>
      </c>
      <c r="AG85" s="355">
        <f>+取引基本表!AG85/取引基本表!AG$124</f>
        <v>1.3259994106669286E-3</v>
      </c>
      <c r="AH85" s="355">
        <f>+取引基本表!AH85/取引基本表!AH$124</f>
        <v>1.0692869012354599E-2</v>
      </c>
      <c r="AI85" s="355">
        <f>+取引基本表!AI85/取引基本表!AI$124</f>
        <v>6.8525769922743148E-3</v>
      </c>
      <c r="AJ85" s="355">
        <f>+取引基本表!AJ85/取引基本表!AJ$124</f>
        <v>3.0607889762819342E-2</v>
      </c>
      <c r="AK85" s="355">
        <f>+取引基本表!AK85/取引基本表!AK$124</f>
        <v>3.6851376568797075E-3</v>
      </c>
      <c r="AL85" s="355">
        <f>+取引基本表!AL85/取引基本表!AL$124</f>
        <v>7.6508135414015237E-3</v>
      </c>
      <c r="AM85" s="355">
        <f>+取引基本表!AM85/取引基本表!AM$124</f>
        <v>2.4576278529712492E-3</v>
      </c>
      <c r="AN85" s="355">
        <f>+取引基本表!AN85/取引基本表!AN$124</f>
        <v>3.9243411431370686E-3</v>
      </c>
      <c r="AO85" s="355">
        <f>+取引基本表!AO85/取引基本表!AO$124</f>
        <v>4.6548510344685537E-3</v>
      </c>
      <c r="AP85" s="355">
        <f>+取引基本表!AP85/取引基本表!AP$124</f>
        <v>3.7445829768733433E-3</v>
      </c>
      <c r="AQ85" s="355">
        <f>+取引基本表!AQ85/取引基本表!AQ$124</f>
        <v>4.5632428959434595E-3</v>
      </c>
      <c r="AR85" s="355">
        <f>+取引基本表!AR85/取引基本表!AR$124</f>
        <v>4.7395826352682581E-3</v>
      </c>
      <c r="AS85" s="355">
        <f>+取引基本表!AS85/取引基本表!AS$124</f>
        <v>9.4648767551343462E-3</v>
      </c>
      <c r="AT85" s="355">
        <f>+取引基本表!AT85/取引基本表!AT$124</f>
        <v>8.6116907232832596E-3</v>
      </c>
      <c r="AU85" s="355">
        <f>+取引基本表!AU85/取引基本表!AU$124</f>
        <v>5.2203824926196898E-3</v>
      </c>
      <c r="AV85" s="355">
        <f>+取引基本表!AV85/取引基本表!AV$124</f>
        <v>4.8831783378791363E-3</v>
      </c>
      <c r="AW85" s="355">
        <f>+取引基本表!AW85/取引基本表!AW$124</f>
        <v>7.5042466184334694E-3</v>
      </c>
      <c r="AX85" s="355">
        <f>+取引基本表!AX85/取引基本表!AX$124</f>
        <v>3.7578899988485572E-3</v>
      </c>
      <c r="AY85" s="355">
        <f>+取引基本表!AY85/取引基本表!AY$124</f>
        <v>5.9107747926074076E-4</v>
      </c>
      <c r="AZ85" s="355">
        <f>+取引基本表!AZ85/取引基本表!AZ$124</f>
        <v>2.195926339004093E-3</v>
      </c>
      <c r="BA85" s="355">
        <f>+取引基本表!BA85/取引基本表!BA$124</f>
        <v>2.9428954515763055E-3</v>
      </c>
      <c r="BB85" s="355">
        <f>+取引基本表!BB85/取引基本表!BB$124</f>
        <v>2.4123940661371934E-3</v>
      </c>
      <c r="BC85" s="355">
        <f>+取引基本表!BC85/取引基本表!BC$124</f>
        <v>2.0965464927621739E-3</v>
      </c>
      <c r="BD85" s="355">
        <f>+取引基本表!BD85/取引基本表!BD$124</f>
        <v>2.4340629726863361E-4</v>
      </c>
      <c r="BE85" s="355">
        <f>+取引基本表!BE85/取引基本表!BE$124</f>
        <v>3.3318188702105103E-3</v>
      </c>
      <c r="BF85" s="355">
        <f>+取引基本表!BF85/取引基本表!BF$124</f>
        <v>9.6193086312176628E-4</v>
      </c>
      <c r="BG85" s="355">
        <f>+取引基本表!BG85/取引基本表!BG$124</f>
        <v>9.6222616048783434E-4</v>
      </c>
      <c r="BH85" s="355">
        <f>+取引基本表!BH85/取引基本表!BH$124</f>
        <v>9.5191238832006042E-4</v>
      </c>
      <c r="BI85" s="355">
        <f>+取引基本表!BI85/取引基本表!BI$124</f>
        <v>1.6946758932354187E-3</v>
      </c>
      <c r="BJ85" s="355">
        <f>+取引基本表!BJ85/取引基本表!BJ$124</f>
        <v>4.5778221054848577E-4</v>
      </c>
      <c r="BK85" s="355">
        <f>+取引基本表!BK85/取引基本表!BK$124</f>
        <v>5.2369514344917172E-4</v>
      </c>
      <c r="BL85" s="355">
        <f>+取引基本表!BL85/取引基本表!BL$124</f>
        <v>3.5700927892386602E-2</v>
      </c>
      <c r="BM85" s="355">
        <f>+取引基本表!BM85/取引基本表!BM$124</f>
        <v>1.1467009030955438E-2</v>
      </c>
      <c r="BN85" s="355">
        <f>+取引基本表!BN85/取引基本表!BN$124</f>
        <v>1.6702198456978803E-2</v>
      </c>
      <c r="BO85" s="355">
        <f>+取引基本表!BO85/取引基本表!BO$124</f>
        <v>1.6387778086996801E-2</v>
      </c>
      <c r="BP85" s="355">
        <f>+取引基本表!BP85/取引基本表!BP$124</f>
        <v>1.8932757148325922E-2</v>
      </c>
      <c r="BQ85" s="355">
        <f>+取引基本表!BQ85/取引基本表!BQ$124</f>
        <v>2.1324836184558615E-2</v>
      </c>
      <c r="BR85" s="355">
        <f>+取引基本表!BR85/取引基本表!BR$124</f>
        <v>1.3373094797986512E-2</v>
      </c>
      <c r="BS85" s="355">
        <f>+取引基本表!BS85/取引基本表!BS$124</f>
        <v>3.1830180249985897E-3</v>
      </c>
      <c r="BT85" s="355">
        <f>+取引基本表!BT85/取引基本表!BT$124</f>
        <v>3.9943393401370725E-3</v>
      </c>
      <c r="BU85" s="355">
        <f>+取引基本表!BU85/取引基本表!BU$124</f>
        <v>7.2843524603028384E-3</v>
      </c>
      <c r="BV85" s="355">
        <f>+取引基本表!BV85/取引基本表!BV$124</f>
        <v>2.0919323125512843E-2</v>
      </c>
      <c r="BW85" s="355">
        <f>+取引基本表!BW85/取引基本表!BW$124</f>
        <v>3.6353537352167467E-2</v>
      </c>
      <c r="BX85" s="355">
        <f>+取引基本表!BX85/取引基本表!BX$124</f>
        <v>3.0039821983345039E-2</v>
      </c>
      <c r="BY85" s="355">
        <f>+取引基本表!BY85/取引基本表!BY$124</f>
        <v>7.2200488401733941E-3</v>
      </c>
      <c r="BZ85" s="355">
        <f>+取引基本表!BZ85/取引基本表!BZ$124</f>
        <v>4.889002076839474E-3</v>
      </c>
      <c r="CA85" s="355">
        <f>+取引基本表!CA85/取引基本表!CA$124</f>
        <v>2.7122645736427625E-3</v>
      </c>
      <c r="CB85" s="355">
        <f>+取引基本表!CB85/取引基本表!CB$124</f>
        <v>6.9070807340767301E-4</v>
      </c>
      <c r="CC85" s="355">
        <f>+取引基本表!CC85/取引基本表!CC$124</f>
        <v>2.3678845852281639E-3</v>
      </c>
      <c r="CD85" s="355">
        <f>+取引基本表!CD85/取引基本表!CD$124</f>
        <v>1.858547449036813E-3</v>
      </c>
      <c r="CE85" s="355">
        <f>+取引基本表!CE85/取引基本表!CE$124</f>
        <v>0</v>
      </c>
      <c r="CF85" s="355">
        <f>+取引基本表!CF85/取引基本表!CF$124</f>
        <v>2.9165688793675818E-3</v>
      </c>
      <c r="CG85" s="355">
        <f>+取引基本表!CG85/取引基本表!CG$124</f>
        <v>1.2800612075244057E-3</v>
      </c>
      <c r="CH85" s="355">
        <f>+取引基本表!CH85/取引基本表!CH$124</f>
        <v>2.1205780330585478E-3</v>
      </c>
      <c r="CI85" s="355">
        <f>+取引基本表!CI85/取引基本表!CI$124</f>
        <v>3.4297330836210497E-3</v>
      </c>
      <c r="CJ85" s="355">
        <f>+取引基本表!CJ85/取引基本表!CJ$124</f>
        <v>7.4599765513949845E-3</v>
      </c>
      <c r="CK85" s="355">
        <f>+取引基本表!CK85/取引基本表!CK$124</f>
        <v>6.4541193035475121E-3</v>
      </c>
      <c r="CL85" s="355">
        <f>+取引基本表!CL85/取引基本表!CL$124</f>
        <v>5.0472665092735625E-3</v>
      </c>
      <c r="CM85" s="355">
        <f>+取引基本表!CM85/取引基本表!CM$124</f>
        <v>1.3121660879295219E-2</v>
      </c>
      <c r="CN85" s="355">
        <f>+取引基本表!CN85/取引基本表!CN$124</f>
        <v>1.8114929161681334E-3</v>
      </c>
      <c r="CO85" s="355">
        <f>+取引基本表!CO85/取引基本表!CO$124</f>
        <v>1.1061965649016667E-2</v>
      </c>
      <c r="CP85" s="355">
        <f>+取引基本表!CP85/取引基本表!CP$124</f>
        <v>1.1813247106676226E-2</v>
      </c>
      <c r="CQ85" s="355">
        <f>+取引基本表!CQ85/取引基本表!CQ$124</f>
        <v>8.3000945288543571E-3</v>
      </c>
      <c r="CR85" s="355">
        <f>+取引基本表!CR85/取引基本表!CR$124</f>
        <v>4.9210757622135297E-3</v>
      </c>
      <c r="CS85" s="355">
        <f>+取引基本表!CS85/取引基本表!CS$124</f>
        <v>3.9397110716419435E-3</v>
      </c>
      <c r="CT85" s="355">
        <f>+取引基本表!CT85/取引基本表!CT$124</f>
        <v>3.8828652596604703E-3</v>
      </c>
      <c r="CU85" s="355">
        <f>+取引基本表!CU85/取引基本表!CU$124</f>
        <v>6.041547511629876E-3</v>
      </c>
      <c r="CV85" s="355">
        <f>+取引基本表!CV85/取引基本表!CV$124</f>
        <v>6.5624846408797273E-3</v>
      </c>
      <c r="CW85" s="355">
        <f>+取引基本表!CW85/取引基本表!CW$124</f>
        <v>1.1157325519189154E-2</v>
      </c>
      <c r="CX85" s="355">
        <f>+取引基本表!CX85/取引基本表!CX$124</f>
        <v>1.0464719609865019E-2</v>
      </c>
      <c r="CY85" s="355">
        <f>+取引基本表!CY85/取引基本表!CY$124</f>
        <v>1.0327325986962553E-2</v>
      </c>
      <c r="CZ85" s="355">
        <f>+取引基本表!CZ85/取引基本表!CZ$124</f>
        <v>3.9476308965111758E-3</v>
      </c>
      <c r="DA85" s="355">
        <f>+取引基本表!DA85/取引基本表!DA$124</f>
        <v>5.4955533220326005E-3</v>
      </c>
      <c r="DB85" s="355">
        <f>+取引基本表!DB85/取引基本表!DB$124</f>
        <v>2.8496614992150705E-2</v>
      </c>
      <c r="DC85" s="355">
        <f>+取引基本表!DC85/取引基本表!DC$124</f>
        <v>1.5150036377832592E-3</v>
      </c>
      <c r="DD85" s="355">
        <f>+取引基本表!DD85/取引基本表!DD$124</f>
        <v>1.4709416162335351E-2</v>
      </c>
      <c r="DE85" s="355">
        <f>+取引基本表!DE85/取引基本表!DE$124</f>
        <v>2.4614133013943187E-2</v>
      </c>
      <c r="DF85" s="355">
        <f>+取引基本表!DF85/取引基本表!DF$124</f>
        <v>2.4003878190480759E-2</v>
      </c>
      <c r="DG85" s="355">
        <f>+取引基本表!DG85/取引基本表!DG$124</f>
        <v>0</v>
      </c>
      <c r="DH85" s="357">
        <f>+取引基本表!DH85/取引基本表!DH$124</f>
        <v>1.1733806076149858E-2</v>
      </c>
    </row>
    <row r="86" spans="1:112">
      <c r="A86" s="224">
        <v>81</v>
      </c>
      <c r="B86" s="263" t="s">
        <v>568</v>
      </c>
      <c r="C86" s="264" t="s">
        <v>569</v>
      </c>
      <c r="D86" s="354">
        <f>+取引基本表!D86/取引基本表!D$124</f>
        <v>1.8267668470991661E-3</v>
      </c>
      <c r="E86" s="355">
        <f>+取引基本表!E86/取引基本表!E$124</f>
        <v>5.2656724914356585E-3</v>
      </c>
      <c r="F86" s="355">
        <f>+取引基本表!F86/取引基本表!F$124</f>
        <v>4.562621986768396E-4</v>
      </c>
      <c r="G86" s="355">
        <f>+取引基本表!G86/取引基本表!G$124</f>
        <v>3.6010082823190496E-4</v>
      </c>
      <c r="H86" s="355">
        <f>+取引基本表!H86/取引基本表!H$124</f>
        <v>2.4411951684678956E-3</v>
      </c>
      <c r="I86" s="356">
        <v>0</v>
      </c>
      <c r="J86" s="355">
        <f>+取引基本表!J86/取引基本表!J$124</f>
        <v>7.7120822622107974E-4</v>
      </c>
      <c r="K86" s="355">
        <f>+取引基本表!K86/取引基本表!K$124</f>
        <v>1.2528669248667329E-3</v>
      </c>
      <c r="L86" s="355">
        <f>+取引基本表!L86/取引基本表!L$124</f>
        <v>6.5767078019669919E-4</v>
      </c>
      <c r="M86" s="355">
        <f>+取引基本表!M86/取引基本表!M$124</f>
        <v>4.176387764680275E-3</v>
      </c>
      <c r="N86" s="356">
        <v>0</v>
      </c>
      <c r="O86" s="355">
        <f>+取引基本表!O86/取引基本表!O$124</f>
        <v>6.014557684518038E-4</v>
      </c>
      <c r="P86" s="355">
        <f>+取引基本表!P86/取引基本表!P$124</f>
        <v>2.5177923996240096E-4</v>
      </c>
      <c r="Q86" s="355">
        <f>+取引基本表!Q86/取引基本表!Q$124</f>
        <v>2.5108422734535494E-3</v>
      </c>
      <c r="R86" s="355">
        <f>+取引基本表!R86/取引基本表!R$124</f>
        <v>1.1007400245435276E-3</v>
      </c>
      <c r="S86" s="355">
        <f>+取引基本表!S86/取引基本表!S$124</f>
        <v>2.9316650043823859E-3</v>
      </c>
      <c r="T86" s="355">
        <f>+取引基本表!T86/取引基本表!T$124</f>
        <v>1.6145698785843452E-3</v>
      </c>
      <c r="U86" s="355">
        <f>+取引基本表!U86/取引基本表!U$124</f>
        <v>7.6339613408367998E-4</v>
      </c>
      <c r="V86" s="355">
        <f>+取引基本表!V86/取引基本表!V$124</f>
        <v>2.5375488649612508E-3</v>
      </c>
      <c r="W86" s="355">
        <f>+取引基本表!W86/取引基本表!W$124</f>
        <v>4.2116443939431364E-3</v>
      </c>
      <c r="X86" s="355">
        <f>+取引基本表!X86/取引基本表!X$124</f>
        <v>3.0663038428353356E-3</v>
      </c>
      <c r="Y86" s="355">
        <f>+取引基本表!Y86/取引基本表!Y$124</f>
        <v>2.4900398406374502E-3</v>
      </c>
      <c r="Z86" s="355">
        <f>+取引基本表!Z86/取引基本表!Z$124</f>
        <v>2.3647339876033059E-3</v>
      </c>
      <c r="AA86" s="355">
        <f>+取引基本表!AA86/取引基本表!AA$124</f>
        <v>3.4734057230040088E-3</v>
      </c>
      <c r="AB86" s="355">
        <f>+取引基本表!AB86/取引基本表!AB$124</f>
        <v>9.2779986443546026E-4</v>
      </c>
      <c r="AC86" s="355">
        <f>+取引基本表!AC86/取引基本表!AC$124</f>
        <v>2.3003703166234002E-3</v>
      </c>
      <c r="AD86" s="355">
        <f>+取引基本表!AD86/取引基本表!AD$124</f>
        <v>5.957794650336066E-3</v>
      </c>
      <c r="AE86" s="355">
        <f>+取引基本表!AE86/取引基本表!AE$124</f>
        <v>1.8673669964231625E-2</v>
      </c>
      <c r="AF86" s="355">
        <f>+取引基本表!AF86/取引基本表!AF$124</f>
        <v>4.653531354560774E-4</v>
      </c>
      <c r="AG86" s="355">
        <f>+取引基本表!AG86/取引基本表!AG$124</f>
        <v>7.6472981885023926E-4</v>
      </c>
      <c r="AH86" s="355">
        <f>+取引基本表!AH86/取引基本表!AH$124</f>
        <v>7.2249114948341883E-4</v>
      </c>
      <c r="AI86" s="355">
        <f>+取引基本表!AI86/取引基本表!AI$124</f>
        <v>1.9049634881998095E-3</v>
      </c>
      <c r="AJ86" s="355">
        <f>+取引基本表!AJ86/取引基本表!AJ$124</f>
        <v>7.5953556838868714E-3</v>
      </c>
      <c r="AK86" s="355">
        <f>+取引基本表!AK86/取引基本表!AK$124</f>
        <v>1.9288167310476769E-3</v>
      </c>
      <c r="AL86" s="355">
        <f>+取引基本表!AL86/取引基本表!AL$124</f>
        <v>4.2928749045483914E-3</v>
      </c>
      <c r="AM86" s="355">
        <f>+取引基本表!AM86/取引基本表!AM$124</f>
        <v>4.676966535535414E-3</v>
      </c>
      <c r="AN86" s="355">
        <f>+取引基本表!AN86/取引基本表!AN$124</f>
        <v>1.3445997393342676E-3</v>
      </c>
      <c r="AO86" s="355">
        <f>+取引基本表!AO86/取引基本表!AO$124</f>
        <v>5.9189726373026583E-3</v>
      </c>
      <c r="AP86" s="355">
        <f>+取引基本表!AP86/取引基本表!AP$124</f>
        <v>5.2078220177739134E-3</v>
      </c>
      <c r="AQ86" s="355">
        <f>+取引基本表!AQ86/取引基本表!AQ$124</f>
        <v>3.0518968488069858E-3</v>
      </c>
      <c r="AR86" s="355">
        <f>+取引基本表!AR86/取引基本表!AR$124</f>
        <v>7.7736526785594621E-4</v>
      </c>
      <c r="AS86" s="355">
        <f>+取引基本表!AS86/取引基本表!AS$124</f>
        <v>2.5450732890652302E-3</v>
      </c>
      <c r="AT86" s="355">
        <f>+取引基本表!AT86/取引基本表!AT$124</f>
        <v>1.7891737760868541E-3</v>
      </c>
      <c r="AU86" s="355">
        <f>+取引基本表!AU86/取引基本表!AU$124</f>
        <v>9.8575279168271082E-4</v>
      </c>
      <c r="AV86" s="355">
        <f>+取引基本表!AV86/取引基本表!AV$124</f>
        <v>1.0181924808456964E-3</v>
      </c>
      <c r="AW86" s="355">
        <f>+取引基本表!AW86/取引基本表!AW$124</f>
        <v>6.8113662577330399E-4</v>
      </c>
      <c r="AX86" s="355">
        <f>+取引基本表!AX86/取引基本表!AX$124</f>
        <v>5.6176442879723098E-4</v>
      </c>
      <c r="AY86" s="355">
        <f>+取引基本表!AY86/取引基本表!AY$124</f>
        <v>6.7355340659944879E-4</v>
      </c>
      <c r="AZ86" s="355">
        <f>+取引基本表!AZ86/取引基本表!AZ$124</f>
        <v>8.3837578412422847E-4</v>
      </c>
      <c r="BA86" s="355">
        <f>+取引基本表!BA86/取引基本表!BA$124</f>
        <v>7.8385533056004404E-4</v>
      </c>
      <c r="BB86" s="355">
        <f>+取引基本表!BB86/取引基本表!BB$124</f>
        <v>3.1329793066716793E-4</v>
      </c>
      <c r="BC86" s="355">
        <f>+取引基本表!BC86/取引基本表!BC$124</f>
        <v>7.2694325628437173E-4</v>
      </c>
      <c r="BD86" s="355">
        <f>+取引基本表!BD86/取引基本表!BD$124</f>
        <v>4.9115913555992138E-4</v>
      </c>
      <c r="BE86" s="355">
        <f>+取引基本表!BE86/取引基本表!BE$124</f>
        <v>4.1303539713353436E-4</v>
      </c>
      <c r="BF86" s="355">
        <f>+取引基本表!BF86/取引基本表!BF$124</f>
        <v>2.6070685556482524E-3</v>
      </c>
      <c r="BG86" s="355">
        <f>+取引基本表!BG86/取引基本表!BG$124</f>
        <v>2.7287010521296795E-3</v>
      </c>
      <c r="BH86" s="355">
        <f>+取引基本表!BH86/取引基本表!BH$124</f>
        <v>1.2506253361813896E-3</v>
      </c>
      <c r="BI86" s="355">
        <f>+取引基本表!BI86/取引基本表!BI$124</f>
        <v>1.6689989857621547E-3</v>
      </c>
      <c r="BJ86" s="355">
        <f>+取引基本表!BJ86/取引基本表!BJ$124</f>
        <v>3.0634855154575472E-4</v>
      </c>
      <c r="BK86" s="355">
        <f>+取引基本表!BK86/取引基本表!BK$124</f>
        <v>1.4844901704071007E-3</v>
      </c>
      <c r="BL86" s="355">
        <f>+取引基本表!BL86/取引基本表!BL$124</f>
        <v>7.3828100861544671E-4</v>
      </c>
      <c r="BM86" s="355">
        <f>+取引基本表!BM86/取引基本表!BM$124</f>
        <v>0.10682424202521644</v>
      </c>
      <c r="BN86" s="355">
        <f>+取引基本表!BN86/取引基本表!BN$124</f>
        <v>1.033065845372871E-3</v>
      </c>
      <c r="BO86" s="355">
        <f>+取引基本表!BO86/取引基本表!BO$124</f>
        <v>7.4337083184690292E-4</v>
      </c>
      <c r="BP86" s="355">
        <f>+取引基本表!BP86/取引基本表!BP$124</f>
        <v>7.3618186636826763E-4</v>
      </c>
      <c r="BQ86" s="355">
        <f>+取引基本表!BQ86/取引基本表!BQ$124</f>
        <v>1.8196063002808266E-3</v>
      </c>
      <c r="BR86" s="355">
        <f>+取引基本表!BR86/取引基本表!BR$124</f>
        <v>2.4303317440451857E-3</v>
      </c>
      <c r="BS86" s="355">
        <f>+取引基本表!BS86/取引基本表!BS$124</f>
        <v>6.3692780728378789E-3</v>
      </c>
      <c r="BT86" s="355">
        <f>+取引基本表!BT86/取引基本表!BT$124</f>
        <v>5.1849132788840966E-3</v>
      </c>
      <c r="BU86" s="355">
        <f>+取引基本表!BU86/取引基本表!BU$124</f>
        <v>4.606030829699687E-4</v>
      </c>
      <c r="BV86" s="355">
        <f>+取引基本表!BV86/取引基本表!BV$124</f>
        <v>5.0781068569924601E-4</v>
      </c>
      <c r="BW86" s="355">
        <f>+取引基本表!BW86/取引基本表!BW$124</f>
        <v>1.7787129426185825E-4</v>
      </c>
      <c r="BX86" s="355">
        <f>+取引基本表!BX86/取引基本表!BX$124</f>
        <v>1.6727656170062419E-4</v>
      </c>
      <c r="BY86" s="355">
        <f>+取引基本表!BY86/取引基本表!BY$124</f>
        <v>2.0288677274584577E-4</v>
      </c>
      <c r="BZ86" s="355">
        <f>+取引基本表!BZ86/取引基本表!BZ$124</f>
        <v>6.4564957727887394E-5</v>
      </c>
      <c r="CA86" s="355">
        <f>+取引基本表!CA86/取引基本表!CA$124</f>
        <v>1.9117283338451188E-5</v>
      </c>
      <c r="CB86" s="355">
        <f>+取引基本表!CB86/取引基本表!CB$124</f>
        <v>1.0921593877553047E-5</v>
      </c>
      <c r="CC86" s="355">
        <f>+取引基本表!CC86/取引基本表!CC$124</f>
        <v>5.2924572683079815E-5</v>
      </c>
      <c r="CD86" s="355">
        <f>+取引基本表!CD86/取引基本表!CD$124</f>
        <v>2.8241376179616862E-3</v>
      </c>
      <c r="CE86" s="355">
        <f>+取引基本表!CE86/取引基本表!CE$124</f>
        <v>6.1450928364454828E-3</v>
      </c>
      <c r="CF86" s="355">
        <f>+取引基本表!CF86/取引基本表!CF$124</f>
        <v>0.40842796135044762</v>
      </c>
      <c r="CG86" s="355">
        <f>+取引基本表!CG86/取引基本表!CG$124</f>
        <v>2.089295304235237E-3</v>
      </c>
      <c r="CH86" s="355">
        <f>+取引基本表!CH86/取引基本表!CH$124</f>
        <v>8.4261378797028383E-5</v>
      </c>
      <c r="CI86" s="355">
        <f>+取引基本表!CI86/取引基本表!CI$124</f>
        <v>1.6836871501412425E-4</v>
      </c>
      <c r="CJ86" s="355">
        <f>+取引基本表!CJ86/取引基本表!CJ$124</f>
        <v>1.6393272532968116E-3</v>
      </c>
      <c r="CK86" s="355">
        <f>+取引基本表!CK86/取引基本表!CK$124</f>
        <v>5.2585940451251758E-5</v>
      </c>
      <c r="CL86" s="355">
        <f>+取引基本表!CL86/取引基本表!CL$124</f>
        <v>1.020140487918622E-4</v>
      </c>
      <c r="CM86" s="355">
        <f>+取引基本表!CM86/取引基本表!CM$124</f>
        <v>3.3095709640307421E-4</v>
      </c>
      <c r="CN86" s="355">
        <f>+取引基本表!CN86/取引基本表!CN$124</f>
        <v>6.709233022844939E-5</v>
      </c>
      <c r="CO86" s="355">
        <f>+取引基本表!CO86/取引基本表!CO$124</f>
        <v>4.7874458764415298E-4</v>
      </c>
      <c r="CP86" s="355">
        <f>+取引基本表!CP86/取引基本表!CP$124</f>
        <v>1.3972815193058949E-4</v>
      </c>
      <c r="CQ86" s="355">
        <f>+取引基本表!CQ86/取引基本表!CQ$124</f>
        <v>1.8876951098609733E-4</v>
      </c>
      <c r="CR86" s="355">
        <f>+取引基本表!CR86/取引基本表!CR$124</f>
        <v>4.0269474109873321E-4</v>
      </c>
      <c r="CS86" s="355">
        <f>+取引基本表!CS86/取引基本表!CS$124</f>
        <v>1.8887915220011786E-4</v>
      </c>
      <c r="CT86" s="355">
        <f>+取引基本表!CT86/取引基本表!CT$124</f>
        <v>2.7524108169745107E-4</v>
      </c>
      <c r="CU86" s="355">
        <f>+取引基本表!CU86/取引基本表!CU$124</f>
        <v>2.1060760293446594E-4</v>
      </c>
      <c r="CV86" s="355">
        <f>+取引基本表!CV86/取引基本表!CV$124</f>
        <v>1.8591213407897632E-4</v>
      </c>
      <c r="CW86" s="355">
        <f>+取引基本表!CW86/取引基本表!CW$124</f>
        <v>3.0363348065179987E-4</v>
      </c>
      <c r="CX86" s="355">
        <f>+取引基本表!CX86/取引基本表!CX$124</f>
        <v>9.4975228909684371E-5</v>
      </c>
      <c r="CY86" s="355">
        <f>+取引基本表!CY86/取引基本表!CY$124</f>
        <v>5.6126771668274741E-5</v>
      </c>
      <c r="CZ86" s="355">
        <f>+取引基本表!CZ86/取引基本表!CZ$124</f>
        <v>8.4925392809105681E-4</v>
      </c>
      <c r="DA86" s="355">
        <f>+取引基本表!DA86/取引基本表!DA$124</f>
        <v>1.1411945842923854E-4</v>
      </c>
      <c r="DB86" s="355">
        <f>+取引基本表!DB86/取引基本表!DB$124</f>
        <v>2.207613814756672E-4</v>
      </c>
      <c r="DC86" s="355">
        <f>+取引基本表!DC86/取引基本表!DC$124</f>
        <v>4.8281960735601178E-4</v>
      </c>
      <c r="DD86" s="355">
        <f>+取引基本表!DD86/取引基本表!DD$124</f>
        <v>2.4029903880384479E-4</v>
      </c>
      <c r="DE86" s="355">
        <f>+取引基本表!DE86/取引基本表!DE$124</f>
        <v>2.5536146075794895E-4</v>
      </c>
      <c r="DF86" s="355">
        <f>+取引基本表!DF86/取引基本表!DF$124</f>
        <v>2.9288417693234121E-4</v>
      </c>
      <c r="DG86" s="355">
        <f>+取引基本表!DG86/取引基本表!DG$124</f>
        <v>2.6234353082268788E-3</v>
      </c>
      <c r="DH86" s="357">
        <f>+取引基本表!DH86/取引基本表!DH$124</f>
        <v>7.7377730471204944E-4</v>
      </c>
    </row>
    <row r="87" spans="1:112">
      <c r="A87" s="224">
        <v>82</v>
      </c>
      <c r="B87" s="263" t="s">
        <v>570</v>
      </c>
      <c r="C87" s="264" t="s">
        <v>571</v>
      </c>
      <c r="D87" s="354">
        <f>+取引基本表!D87/取引基本表!D$124</f>
        <v>4.4883706316932829E-6</v>
      </c>
      <c r="E87" s="355">
        <f>+取引基本表!E87/取引基本表!E$124</f>
        <v>0</v>
      </c>
      <c r="F87" s="355">
        <f>+取引基本表!F87/取引基本表!F$124</f>
        <v>2.2052672936047246E-3</v>
      </c>
      <c r="G87" s="355">
        <f>+取引基本表!G87/取引基本表!G$124</f>
        <v>0</v>
      </c>
      <c r="H87" s="355">
        <f>+取引基本表!H87/取引基本表!H$124</f>
        <v>1.5257469802924348E-4</v>
      </c>
      <c r="I87" s="356">
        <v>0</v>
      </c>
      <c r="J87" s="355">
        <f>+取引基本表!J87/取引基本表!J$124</f>
        <v>2.8277634961439589E-3</v>
      </c>
      <c r="K87" s="355">
        <f>+取引基本表!K87/取引基本表!K$124</f>
        <v>1.851315387260121E-4</v>
      </c>
      <c r="L87" s="355">
        <f>+取引基本表!L87/取引基本表!L$124</f>
        <v>1.1115562482197732E-4</v>
      </c>
      <c r="M87" s="355">
        <f>+取引基本表!M87/取引基本表!M$124</f>
        <v>1.6324642728391954E-4</v>
      </c>
      <c r="N87" s="356">
        <v>0</v>
      </c>
      <c r="O87" s="355">
        <f>+取引基本表!O87/取引基本表!O$124</f>
        <v>1.1660877143453339E-3</v>
      </c>
      <c r="P87" s="355">
        <f>+取引基本表!P87/取引基本表!P$124</f>
        <v>1.1833624278232845E-3</v>
      </c>
      <c r="Q87" s="355">
        <f>+取引基本表!Q87/取引基本表!Q$124</f>
        <v>4.9333264610377657E-4</v>
      </c>
      <c r="R87" s="355">
        <f>+取引基本表!R87/取引基本表!R$124</f>
        <v>1.4800490870551485E-3</v>
      </c>
      <c r="S87" s="355">
        <f>+取引基本表!S87/取引基本表!S$124</f>
        <v>3.5260575654083679E-4</v>
      </c>
      <c r="T87" s="355">
        <f>+取引基本表!T87/取引基本表!T$124</f>
        <v>6.5505406502564857E-4</v>
      </c>
      <c r="U87" s="355">
        <f>+取引基本表!U87/取引基本表!U$124</f>
        <v>1.5463665280156594E-3</v>
      </c>
      <c r="V87" s="355">
        <f>+取引基本表!V87/取引基本表!V$124</f>
        <v>3.429120087785474E-4</v>
      </c>
      <c r="W87" s="355">
        <f>+取引基本表!W87/取引基本表!W$124</f>
        <v>3.7052589976039327E-4</v>
      </c>
      <c r="X87" s="355">
        <f>+取引基本表!X87/取引基本表!X$124</f>
        <v>2.6548085219353553E-4</v>
      </c>
      <c r="Y87" s="355">
        <f>+取引基本表!Y87/取引基本表!Y$124</f>
        <v>4.4918365752675573E-4</v>
      </c>
      <c r="Z87" s="355">
        <f>+取引基本表!Z87/取引基本表!Z$124</f>
        <v>4.9231663223140495E-4</v>
      </c>
      <c r="AA87" s="355">
        <f>+取引基本表!AA87/取引基本表!AA$124</f>
        <v>4.7069516807063676E-4</v>
      </c>
      <c r="AB87" s="355">
        <f>+取引基本表!AB87/取引基本表!AB$124</f>
        <v>4.6966863603805425E-3</v>
      </c>
      <c r="AC87" s="355">
        <f>+取引基本表!AC87/取引基本表!AC$124</f>
        <v>7.040853071908071E-4</v>
      </c>
      <c r="AD87" s="355">
        <f>+取引基本表!AD87/取引基本表!AD$124</f>
        <v>1.0330137727684096E-4</v>
      </c>
      <c r="AE87" s="355">
        <f>+取引基本表!AE87/取引基本表!AE$124</f>
        <v>2.5779009441562206E-4</v>
      </c>
      <c r="AF87" s="355">
        <f>+取引基本表!AF87/取引基本表!AF$124</f>
        <v>6.78523883135059E-4</v>
      </c>
      <c r="AG87" s="355">
        <f>+取引基本表!AG87/取引基本表!AG$124</f>
        <v>1.0617349778532373E-3</v>
      </c>
      <c r="AH87" s="355">
        <f>+取引基本表!AH87/取引基本表!AH$124</f>
        <v>1.0837367242251283E-3</v>
      </c>
      <c r="AI87" s="355">
        <f>+取引基本表!AI87/取引基本表!AI$124</f>
        <v>8.6428899001658027E-4</v>
      </c>
      <c r="AJ87" s="355">
        <f>+取引基本表!AJ87/取引基本表!AJ$124</f>
        <v>6.6198054125619519E-4</v>
      </c>
      <c r="AK87" s="355">
        <f>+取引基本表!AK87/取引基本表!AK$124</f>
        <v>6.5862034718701162E-4</v>
      </c>
      <c r="AL87" s="355">
        <f>+取引基本表!AL87/取引基本表!AL$124</f>
        <v>7.0487341648229002E-4</v>
      </c>
      <c r="AM87" s="355">
        <f>+取引基本表!AM87/取引基本表!AM$124</f>
        <v>9.3149402977314873E-5</v>
      </c>
      <c r="AN87" s="355">
        <f>+取引基本表!AN87/取引基本表!AN$124</f>
        <v>2.8590688407552486E-4</v>
      </c>
      <c r="AO87" s="355">
        <f>+取引基本表!AO87/取引基本表!AO$124</f>
        <v>4.4540333460346232E-4</v>
      </c>
      <c r="AP87" s="355">
        <f>+取引基本表!AP87/取引基本表!AP$124</f>
        <v>1.8232051947323394E-4</v>
      </c>
      <c r="AQ87" s="355">
        <f>+取引基本表!AQ87/取引基本表!AQ$124</f>
        <v>1.241202067696621E-4</v>
      </c>
      <c r="AR87" s="355">
        <f>+取引基本表!AR87/取引基本表!AR$124</f>
        <v>4.6072294969910603E-4</v>
      </c>
      <c r="AS87" s="355">
        <f>+取引基本表!AS87/取引基本表!AS$124</f>
        <v>1.286927204325391E-3</v>
      </c>
      <c r="AT87" s="355">
        <f>+取引基本表!AT87/取引基本表!AT$124</f>
        <v>8.1994228249423226E-4</v>
      </c>
      <c r="AU87" s="355">
        <f>+取引基本表!AU87/取引基本表!AU$124</f>
        <v>1.2619689385188037E-3</v>
      </c>
      <c r="AV87" s="355">
        <f>+取引基本表!AV87/取引基本表!AV$124</f>
        <v>1.0864427216173791E-3</v>
      </c>
      <c r="AW87" s="355">
        <f>+取引基本表!AW87/取引基本表!AW$124</f>
        <v>7.5159903533605953E-4</v>
      </c>
      <c r="AX87" s="355">
        <f>+取引基本表!AX87/取引基本表!AX$124</f>
        <v>4.5708782715799537E-4</v>
      </c>
      <c r="AY87" s="355">
        <f>+取引基本表!AY87/取引基本表!AY$124</f>
        <v>5.9107747926074076E-4</v>
      </c>
      <c r="AZ87" s="355">
        <f>+取引基本表!AZ87/取引基本表!AZ$124</f>
        <v>7.569984506765043E-4</v>
      </c>
      <c r="BA87" s="355">
        <f>+取引基本表!BA87/取引基本表!BA$124</f>
        <v>1.3064255509334067E-3</v>
      </c>
      <c r="BB87" s="355">
        <f>+取引基本表!BB87/取引基本表!BB$124</f>
        <v>2.0834312389366666E-3</v>
      </c>
      <c r="BC87" s="355">
        <f>+取引基本表!BC87/取引基本表!BC$124</f>
        <v>1.4644219220801113E-3</v>
      </c>
      <c r="BD87" s="355">
        <f>+取引基本表!BD87/取引基本表!BD$124</f>
        <v>8.0845663021367599E-4</v>
      </c>
      <c r="BE87" s="355">
        <f>+取引基本表!BE87/取引基本表!BE$124</f>
        <v>8.8114218055153999E-4</v>
      </c>
      <c r="BF87" s="355">
        <f>+取引基本表!BF87/取引基本表!BF$124</f>
        <v>2.3667760951809281E-4</v>
      </c>
      <c r="BG87" s="355">
        <f>+取引基本表!BG87/取引基本表!BG$124</f>
        <v>2.5850852072807488E-4</v>
      </c>
      <c r="BH87" s="355">
        <f>+取引基本表!BH87/取引基本表!BH$124</f>
        <v>3.6690151435990074E-4</v>
      </c>
      <c r="BI87" s="355">
        <f>+取引基本表!BI87/取引基本表!BI$124</f>
        <v>2.8244598220590313E-4</v>
      </c>
      <c r="BJ87" s="355">
        <f>+取引基本表!BJ87/取引基本表!BJ$124</f>
        <v>2.7153621614282804E-4</v>
      </c>
      <c r="BK87" s="355">
        <f>+取引基本表!BK87/取引基本表!BK$124</f>
        <v>4.6390317825221902E-4</v>
      </c>
      <c r="BL87" s="355">
        <f>+取引基本表!BL87/取引基本表!BL$124</f>
        <v>8.2934650747550174E-4</v>
      </c>
      <c r="BM87" s="355">
        <f>+取引基本表!BM87/取引基本表!BM$124</f>
        <v>0</v>
      </c>
      <c r="BN87" s="355">
        <f>+取引基本表!BN87/取引基本表!BN$124</f>
        <v>1.0446733267815549E-4</v>
      </c>
      <c r="BO87" s="355">
        <f>+取引基本表!BO87/取引基本表!BO$124</f>
        <v>7.8446168184849051E-5</v>
      </c>
      <c r="BP87" s="355">
        <f>+取引基本表!BP87/取引基本表!BP$124</f>
        <v>4.2146411849583324E-4</v>
      </c>
      <c r="BQ87" s="355">
        <f>+取引基本表!BQ87/取引基本表!BQ$124</f>
        <v>1.5601470608186024E-4</v>
      </c>
      <c r="BR87" s="355">
        <f>+取引基本表!BR87/取引基本表!BR$124</f>
        <v>2.0315466591089786E-4</v>
      </c>
      <c r="BS87" s="355">
        <f>+取引基本表!BS87/取引基本表!BS$124</f>
        <v>1.8090487451102191E-4</v>
      </c>
      <c r="BT87" s="355">
        <f>+取引基本表!BT87/取引基本表!BT$124</f>
        <v>1.6421709499958947E-4</v>
      </c>
      <c r="BU87" s="355">
        <f>+取引基本表!BU87/取引基本表!BU$124</f>
        <v>9.9626740909059897E-4</v>
      </c>
      <c r="BV87" s="355">
        <f>+取引基本表!BV87/取引基本表!BV$124</f>
        <v>3.7187843507609417E-3</v>
      </c>
      <c r="BW87" s="355">
        <f>+取引基本表!BW87/取引基本表!BW$124</f>
        <v>5.8630882823033463E-3</v>
      </c>
      <c r="BX87" s="355">
        <f>+取引基本表!BX87/取引基本表!BX$124</f>
        <v>1.298738351708351E-3</v>
      </c>
      <c r="BY87" s="355">
        <f>+取引基本表!BY87/取引基本表!BY$124</f>
        <v>1.1578147394406787E-3</v>
      </c>
      <c r="BZ87" s="355">
        <f>+取引基本表!BZ87/取引基本表!BZ$124</f>
        <v>2.5586853618088709E-4</v>
      </c>
      <c r="CA87" s="355">
        <f>+取引基本表!CA87/取引基本表!CA$124</f>
        <v>1.0036573752686874E-4</v>
      </c>
      <c r="CB87" s="355">
        <f>+取引基本表!CB87/取引基本表!CB$124</f>
        <v>0</v>
      </c>
      <c r="CC87" s="355">
        <f>+取引基本表!CC87/取引基本表!CC$124</f>
        <v>4.3123725889916887E-5</v>
      </c>
      <c r="CD87" s="355">
        <f>+取引基本表!CD87/取引基本表!CD$124</f>
        <v>4.6890938513055228E-4</v>
      </c>
      <c r="CE87" s="355">
        <f>+取引基本表!CE87/取引基本表!CE$124</f>
        <v>1.6501323406137172E-6</v>
      </c>
      <c r="CF87" s="355">
        <f>+取引基本表!CF87/取引基本表!CF$124</f>
        <v>3.8312562308061082E-4</v>
      </c>
      <c r="CG87" s="355">
        <f>+取引基本表!CG87/取引基本表!CG$124</f>
        <v>4.4507875319095714E-3</v>
      </c>
      <c r="CH87" s="355">
        <f>+取引基本表!CH87/取引基本表!CH$124</f>
        <v>3.2300195205527544E-4</v>
      </c>
      <c r="CI87" s="355">
        <f>+取引基本表!CI87/取引基本表!CI$124</f>
        <v>4.3651148336995181E-4</v>
      </c>
      <c r="CJ87" s="355">
        <f>+取引基本表!CJ87/取引基本表!CJ$124</f>
        <v>2.3282597192392691E-2</v>
      </c>
      <c r="CK87" s="355">
        <f>+取引基本表!CK87/取引基本表!CK$124</f>
        <v>1.3586489920670354E-3</v>
      </c>
      <c r="CL87" s="355">
        <f>+取引基本表!CL87/取引基本表!CL$124</f>
        <v>3.8619604185490689E-3</v>
      </c>
      <c r="CM87" s="355">
        <f>+取引基本表!CM87/取引基本表!CM$124</f>
        <v>4.4505849535346744E-3</v>
      </c>
      <c r="CN87" s="355">
        <f>+取引基本表!CN87/取引基本表!CN$124</f>
        <v>1.9233134665488823E-3</v>
      </c>
      <c r="CO87" s="355">
        <f>+取引基本表!CO87/取引基本表!CO$124</f>
        <v>1.3993746663616259E-2</v>
      </c>
      <c r="CP87" s="355">
        <f>+取引基本表!CP87/取引基本表!CP$124</f>
        <v>6.6864675845318736E-4</v>
      </c>
      <c r="CQ87" s="355">
        <f>+取引基本表!CQ87/取引基本表!CQ$124</f>
        <v>2.4893078643395661E-3</v>
      </c>
      <c r="CR87" s="355">
        <f>+取引基本表!CR87/取引基本表!CR$124</f>
        <v>2.5020991235632588E-3</v>
      </c>
      <c r="CS87" s="355">
        <f>+取引基本表!CS87/取引基本表!CS$124</f>
        <v>7.9199541501937833E-4</v>
      </c>
      <c r="CT87" s="355">
        <f>+取引基本表!CT87/取引基本表!CT$124</f>
        <v>1.0813042495257006E-4</v>
      </c>
      <c r="CU87" s="355">
        <f>+取引基本表!CU87/取引基本表!CU$124</f>
        <v>1.465994098857557E-4</v>
      </c>
      <c r="CV87" s="355">
        <f>+取引基本表!CV87/取引基本表!CV$124</f>
        <v>2.9062126706598599E-4</v>
      </c>
      <c r="CW87" s="355">
        <f>+取引基本表!CW87/取引基本表!CW$124</f>
        <v>4.0098897762269447E-3</v>
      </c>
      <c r="CX87" s="355">
        <f>+取引基本表!CX87/取引基本表!CX$124</f>
        <v>1.5234802025104472E-3</v>
      </c>
      <c r="CY87" s="355">
        <f>+取引基本表!CY87/取引基本表!CY$124</f>
        <v>2.6727034127749876E-3</v>
      </c>
      <c r="CZ87" s="355">
        <f>+取引基本表!CZ87/取引基本表!CZ$124</f>
        <v>4.1179483051668E-4</v>
      </c>
      <c r="DA87" s="355">
        <f>+取引基本表!DA87/取引基本表!DA$124</f>
        <v>2.1007837845727932E-3</v>
      </c>
      <c r="DB87" s="355">
        <f>+取引基本表!DB87/取引基本表!DB$124</f>
        <v>7.4200353218210359E-4</v>
      </c>
      <c r="DC87" s="355">
        <f>+取引基本表!DC87/取引基本表!DC$124</f>
        <v>3.8226299694189603E-4</v>
      </c>
      <c r="DD87" s="355">
        <f>+取引基本表!DD87/取引基本表!DD$124</f>
        <v>1.3772694909220363E-3</v>
      </c>
      <c r="DE87" s="355">
        <f>+取引基本表!DE87/取引基本表!DE$124</f>
        <v>2.1649228266027885E-3</v>
      </c>
      <c r="DF87" s="355">
        <f>+取引基本表!DF87/取引基本表!DF$124</f>
        <v>1.2422328883682058E-3</v>
      </c>
      <c r="DG87" s="355">
        <f>+取引基本表!DG87/取引基本表!DG$124</f>
        <v>7.4955294520767966E-5</v>
      </c>
      <c r="DH87" s="357">
        <f>+取引基本表!DH87/取引基本表!DH$124</f>
        <v>5.7724513482978719E-3</v>
      </c>
    </row>
    <row r="88" spans="1:112">
      <c r="A88" s="224">
        <v>83</v>
      </c>
      <c r="B88" s="263" t="s">
        <v>572</v>
      </c>
      <c r="C88" s="264" t="s">
        <v>573</v>
      </c>
      <c r="D88" s="354">
        <f>+取引基本表!D88/取引基本表!D$124</f>
        <v>1.8043249939406997E-3</v>
      </c>
      <c r="E88" s="355">
        <f>+取引基本表!E88/取引基本表!E$124</f>
        <v>5.7536112551208156E-3</v>
      </c>
      <c r="F88" s="355">
        <f>+取引基本表!F88/取引基本表!F$124</f>
        <v>7.8578489772122384E-4</v>
      </c>
      <c r="G88" s="355">
        <f>+取引基本表!G88/取引基本表!G$124</f>
        <v>3.6010082823190496E-4</v>
      </c>
      <c r="H88" s="355">
        <f>+取引基本表!H88/取引基本表!H$124</f>
        <v>2.5174825174825175E-3</v>
      </c>
      <c r="I88" s="356">
        <v>0</v>
      </c>
      <c r="J88" s="355">
        <f>+取引基本表!J88/取引基本表!J$124</f>
        <v>5.7840616966580978E-4</v>
      </c>
      <c r="K88" s="355">
        <f>+取引基本表!K88/取引基本表!K$124</f>
        <v>6.0213879206898946E-3</v>
      </c>
      <c r="L88" s="355">
        <f>+取引基本表!L88/取引基本表!L$124</f>
        <v>2.0193271842659211E-3</v>
      </c>
      <c r="M88" s="355">
        <f>+取引基本表!M88/取引基本表!M$124</f>
        <v>2.1623349680649176E-2</v>
      </c>
      <c r="N88" s="356">
        <v>0</v>
      </c>
      <c r="O88" s="355">
        <f>+取引基本表!O88/取引基本表!O$124</f>
        <v>1.9884864181467796E-3</v>
      </c>
      <c r="P88" s="355">
        <f>+取引基本表!P88/取引基本表!P$124</f>
        <v>2.2744058009936887E-3</v>
      </c>
      <c r="Q88" s="355">
        <f>+取引基本表!Q88/取引基本表!Q$124</f>
        <v>2.0690518441068839E-3</v>
      </c>
      <c r="R88" s="355">
        <f>+取引基本表!R88/取引基本表!R$124</f>
        <v>1.8519207169685025E-3</v>
      </c>
      <c r="S88" s="355">
        <f>+取引基本表!S88/取引基本表!S$124</f>
        <v>4.3068274548916496E-3</v>
      </c>
      <c r="T88" s="355">
        <f>+取引基本表!T88/取引基本表!T$124</f>
        <v>3.528988448905783E-3</v>
      </c>
      <c r="U88" s="355">
        <f>+取引基本表!U88/取引基本表!U$124</f>
        <v>2.293450778892423E-3</v>
      </c>
      <c r="V88" s="355">
        <f>+取引基本表!V88/取引基本表!V$124</f>
        <v>5.4180097387010497E-3</v>
      </c>
      <c r="W88" s="355">
        <f>+取引基本表!W88/取引基本表!W$124</f>
        <v>2.5195761183706743E-3</v>
      </c>
      <c r="X88" s="355">
        <f>+取引基本表!X88/取引基本表!X$124</f>
        <v>1.3937744740160616E-3</v>
      </c>
      <c r="Y88" s="355">
        <f>+取引基本表!Y88/取引基本表!Y$124</f>
        <v>1.7381454573861417E-3</v>
      </c>
      <c r="Z88" s="355">
        <f>+取引基本表!Z88/取引基本表!Z$124</f>
        <v>1.5495867768595042E-3</v>
      </c>
      <c r="AA88" s="355">
        <f>+取引基本表!AA88/取引基本表!AA$124</f>
        <v>3.7330996088360846E-3</v>
      </c>
      <c r="AB88" s="355">
        <f>+取引基本表!AB88/取引基本表!AB$124</f>
        <v>1.2354640681860791E-3</v>
      </c>
      <c r="AC88" s="355">
        <f>+取引基本表!AC88/取引基本表!AC$124</f>
        <v>2.681973803726815E-3</v>
      </c>
      <c r="AD88" s="355">
        <f>+取引基本表!AD88/取引基本表!AD$124</f>
        <v>7.1480061711344514E-3</v>
      </c>
      <c r="AE88" s="355">
        <f>+取引基本表!AE88/取引基本表!AE$124</f>
        <v>2.9162504430767246E-3</v>
      </c>
      <c r="AF88" s="355">
        <f>+取引基本表!AF88/取引基本表!AF$124</f>
        <v>1.934559367008274E-3</v>
      </c>
      <c r="AG88" s="355">
        <f>+取引基本表!AG88/取引基本表!AG$124</f>
        <v>1.4008353562424871E-3</v>
      </c>
      <c r="AH88" s="355">
        <f>+取引基本表!AH88/取引基本表!AH$124</f>
        <v>4.3349468969005132E-3</v>
      </c>
      <c r="AI88" s="355">
        <f>+取引基本表!AI88/取引基本表!AI$124</f>
        <v>4.2949871238579041E-3</v>
      </c>
      <c r="AJ88" s="355">
        <f>+取引基本表!AJ88/取引基本表!AJ$124</f>
        <v>3.6583135174684468E-3</v>
      </c>
      <c r="AK88" s="355">
        <f>+取引基本表!AK88/取引基本表!AK$124</f>
        <v>4.6521595952098435E-3</v>
      </c>
      <c r="AL88" s="355">
        <f>+取引基本表!AL88/取引基本表!AL$124</f>
        <v>4.0187574648052789E-3</v>
      </c>
      <c r="AM88" s="355">
        <f>+取引基本表!AM88/取引基本表!AM$124</f>
        <v>1.3225048957593193E-3</v>
      </c>
      <c r="AN88" s="355">
        <f>+取引基本表!AN88/取引基本表!AN$124</f>
        <v>9.372721492601412E-4</v>
      </c>
      <c r="AO88" s="355">
        <f>+取引基本表!AO88/取引基本表!AO$124</f>
        <v>3.6636355210446637E-3</v>
      </c>
      <c r="AP88" s="355">
        <f>+取引基本表!AP88/取引基本表!AP$124</f>
        <v>2.6436475323618923E-3</v>
      </c>
      <c r="AQ88" s="355">
        <f>+取引基本表!AQ88/取引基本表!AQ$124</f>
        <v>4.9648082707864838E-3</v>
      </c>
      <c r="AR88" s="355">
        <f>+取引基本表!AR88/取引基本表!AR$124</f>
        <v>6.3328463631368032E-3</v>
      </c>
      <c r="AS88" s="355">
        <f>+取引基本表!AS88/取引基本表!AS$124</f>
        <v>1.7309787636453345E-3</v>
      </c>
      <c r="AT88" s="355">
        <f>+取引基本表!AT88/取引基本表!AT$124</f>
        <v>1.8592248674484063E-3</v>
      </c>
      <c r="AU88" s="355">
        <f>+取引基本表!AU88/取引基本表!AU$124</f>
        <v>1.1757155692465665E-3</v>
      </c>
      <c r="AV88" s="355">
        <f>+取引基本表!AV88/取引基本表!AV$124</f>
        <v>1.0884649509735772E-3</v>
      </c>
      <c r="AW88" s="355">
        <f>+取引基本表!AW88/取引基本表!AW$124</f>
        <v>1.2809059452658068E-3</v>
      </c>
      <c r="AX88" s="355">
        <f>+取引基本表!AX88/取引基本表!AX$124</f>
        <v>1.2840329801079564E-3</v>
      </c>
      <c r="AY88" s="355">
        <f>+取引基本表!AY88/取引基本表!AY$124</f>
        <v>1.0859330432929888E-3</v>
      </c>
      <c r="AZ88" s="355">
        <f>+取引基本表!AZ88/取引基本表!AZ$124</f>
        <v>1.6521491186014706E-3</v>
      </c>
      <c r="BA88" s="355">
        <f>+取引基本表!BA88/取引基本表!BA$124</f>
        <v>1.4851995736927151E-3</v>
      </c>
      <c r="BB88" s="355">
        <f>+取引基本表!BB88/取引基本表!BB$124</f>
        <v>1.2061970330685967E-3</v>
      </c>
      <c r="BC88" s="355">
        <f>+取引基本表!BC88/取引基本表!BC$124</f>
        <v>2.3388609115236308E-3</v>
      </c>
      <c r="BD88" s="355">
        <f>+取引基本表!BD88/取引基本表!BD$124</f>
        <v>1.2778830606603264E-3</v>
      </c>
      <c r="BE88" s="355">
        <f>+取引基本表!BE88/取引基本表!BE$124</f>
        <v>1.5006952762518415E-3</v>
      </c>
      <c r="BF88" s="355">
        <f>+取引基本表!BF88/取引基本表!BF$124</f>
        <v>1.4076990617559234E-3</v>
      </c>
      <c r="BG88" s="355">
        <f>+取引基本表!BG88/取引基本表!BG$124</f>
        <v>1.3988183288285831E-3</v>
      </c>
      <c r="BH88" s="355">
        <f>+取引基本表!BH88/取引基本表!BH$124</f>
        <v>1.022828497478575E-3</v>
      </c>
      <c r="BI88" s="355">
        <f>+取引基本表!BI88/取引基本表!BI$124</f>
        <v>1.4250683647661477E-3</v>
      </c>
      <c r="BJ88" s="355">
        <f>+取引基本表!BJ88/取引基本表!BJ$124</f>
        <v>6.4228758818399713E-4</v>
      </c>
      <c r="BK88" s="355">
        <f>+取引基本表!BK88/取引基本表!BK$124</f>
        <v>1.0989350844819233E-3</v>
      </c>
      <c r="BL88" s="355">
        <f>+取引基本表!BL88/取引基本表!BL$124</f>
        <v>2.0880017952912633E-3</v>
      </c>
      <c r="BM88" s="355">
        <f>+取引基本表!BM88/取引基本表!BM$124</f>
        <v>2.4612919862615355E-2</v>
      </c>
      <c r="BN88" s="355">
        <f>+取引基本表!BN88/取引基本表!BN$124</f>
        <v>1.4664118179637381E-3</v>
      </c>
      <c r="BO88" s="355">
        <f>+取引基本表!BO88/取引基本表!BO$124</f>
        <v>1.1281306091344959E-3</v>
      </c>
      <c r="BP88" s="355">
        <f>+取引基本表!BP88/取引基本表!BP$124</f>
        <v>1.3490532701198503E-3</v>
      </c>
      <c r="BQ88" s="355">
        <f>+取引基本表!BQ88/取引基本表!BQ$124</f>
        <v>1.3600412421483903E-3</v>
      </c>
      <c r="BR88" s="355">
        <f>+取引基本表!BR88/取引基本表!BR$124</f>
        <v>1.7255606190950338E-3</v>
      </c>
      <c r="BS88" s="355">
        <f>+取引基本表!BS88/取引基本表!BS$124</f>
        <v>1.0652638649969817E-2</v>
      </c>
      <c r="BT88" s="355">
        <f>+取引基本表!BT88/取引基本表!BT$124</f>
        <v>1.9213400114951967E-2</v>
      </c>
      <c r="BU88" s="355">
        <f>+取引基本表!BU88/取引基本表!BU$124</f>
        <v>5.0154557923396586E-4</v>
      </c>
      <c r="BV88" s="355">
        <f>+取引基本表!BV88/取引基本表!BV$124</f>
        <v>4.0253286061525602E-4</v>
      </c>
      <c r="BW88" s="355">
        <f>+取引基本表!BW88/取引基本表!BW$124</f>
        <v>2.3555307056641436E-4</v>
      </c>
      <c r="BX88" s="355">
        <f>+取引基本表!BX88/取引基本表!BX$124</f>
        <v>3.7129143368129204E-4</v>
      </c>
      <c r="BY88" s="355">
        <f>+取引基本表!BY88/取引基本表!BY$124</f>
        <v>2.4709115339996863E-4</v>
      </c>
      <c r="BZ88" s="355">
        <f>+取引基本表!BZ88/取引基本表!BZ$124</f>
        <v>1.2912991545577479E-4</v>
      </c>
      <c r="CA88" s="355">
        <f>+取引基本表!CA88/取引基本表!CA$124</f>
        <v>4.181905730286198E-5</v>
      </c>
      <c r="CB88" s="355">
        <f>+取引基本表!CB88/取引基本表!CB$124</f>
        <v>4.9643608534332028E-6</v>
      </c>
      <c r="CC88" s="355">
        <f>+取引基本表!CC88/取引基本表!CC$124</f>
        <v>1.3525168574564841E-4</v>
      </c>
      <c r="CD88" s="355">
        <f>+取引基本表!CD88/取引基本表!CD$124</f>
        <v>2.8091837879119644E-4</v>
      </c>
      <c r="CE88" s="355">
        <f>+取引基本表!CE88/取引基本表!CE$124</f>
        <v>9.1582344904061303E-4</v>
      </c>
      <c r="CF88" s="355">
        <f>+取引基本表!CF88/取引基本表!CF$124</f>
        <v>2.9286042392549311E-4</v>
      </c>
      <c r="CG88" s="355">
        <f>+取引基本表!CG88/取引基本表!CG$124</f>
        <v>9.7108091605299749E-4</v>
      </c>
      <c r="CH88" s="355">
        <f>+取引基本表!CH88/取引基本表!CH$124</f>
        <v>1.7554453916047579E-4</v>
      </c>
      <c r="CI88" s="355">
        <f>+取引基本表!CI88/取引基本表!CI$124</f>
        <v>3.3673743002824851E-4</v>
      </c>
      <c r="CJ88" s="355">
        <f>+取引基本表!CJ88/取引基本表!CJ$124</f>
        <v>1.4525684522883142E-4</v>
      </c>
      <c r="CK88" s="355">
        <f>+取引基本表!CK88/取引基本表!CK$124</f>
        <v>2.167828565541399E-4</v>
      </c>
      <c r="CL88" s="355">
        <f>+取引基本表!CL88/取引基本表!CL$124</f>
        <v>5.4893273873716326E-4</v>
      </c>
      <c r="CM88" s="355">
        <f>+取引基本表!CM88/取引基本表!CM$124</f>
        <v>8.1531018034535115E-4</v>
      </c>
      <c r="CN88" s="355">
        <f>+取引基本表!CN88/取引基本表!CN$124</f>
        <v>2.1245904572342306E-4</v>
      </c>
      <c r="CO88" s="355">
        <f>+取引基本表!CO88/取引基本表!CO$124</f>
        <v>1.9785285170780481E-3</v>
      </c>
      <c r="CP88" s="355">
        <f>+取引基本表!CP88/取引基本表!CP$124</f>
        <v>2.4287825361756915E-3</v>
      </c>
      <c r="CQ88" s="355">
        <f>+取引基本表!CQ88/取引基本表!CQ$124</f>
        <v>3.407938118184124E-4</v>
      </c>
      <c r="CR88" s="355">
        <f>+取引基本表!CR88/取引基本表!CR$124</f>
        <v>9.2726501750907745E-4</v>
      </c>
      <c r="CS88" s="355">
        <f>+取引基本表!CS88/取引基本表!CS$124</f>
        <v>5.9055134067719254E-4</v>
      </c>
      <c r="CT88" s="355">
        <f>+取引基本表!CT88/取引基本表!CT$124</f>
        <v>5.7997227929105762E-4</v>
      </c>
      <c r="CU88" s="355">
        <f>+取引基本表!CU88/取引基本表!CU$124</f>
        <v>6.5247061301265913E-4</v>
      </c>
      <c r="CV88" s="355">
        <f>+取引基本表!CV88/取引基本表!CV$124</f>
        <v>4.4875342708718423E-4</v>
      </c>
      <c r="CW88" s="355">
        <f>+取引基本表!CW88/取引基本表!CW$124</f>
        <v>7.3739559586865678E-4</v>
      </c>
      <c r="CX88" s="355">
        <f>+取引基本表!CX88/取引基本表!CX$124</f>
        <v>1.7250602801963081E-4</v>
      </c>
      <c r="CY88" s="355">
        <f>+取引基本表!CY88/取引基本表!CY$124</f>
        <v>3.5814225731184836E-4</v>
      </c>
      <c r="CZ88" s="355">
        <f>+取引基本表!CZ88/取引基本表!CZ$124</f>
        <v>8.5741983124577848E-4</v>
      </c>
      <c r="DA88" s="355">
        <f>+取引基本表!DA88/取引基本表!DA$124</f>
        <v>1.4407107708674634E-4</v>
      </c>
      <c r="DB88" s="355">
        <f>+取引基本表!DB88/取引基本表!DB$124</f>
        <v>7.6040031397174254E-4</v>
      </c>
      <c r="DC88" s="355">
        <f>+取引基本表!DC88/取引基本表!DC$124</f>
        <v>2.0636286740132142E-3</v>
      </c>
      <c r="DD88" s="355">
        <f>+取引基本表!DD88/取引基本表!DD$124</f>
        <v>3.11498754004984E-4</v>
      </c>
      <c r="DE88" s="355">
        <f>+取引基本表!DE88/取引基本表!DE$124</f>
        <v>2.8247949198888163E-4</v>
      </c>
      <c r="DF88" s="355">
        <f>+取引基本表!DF88/取引基本表!DF$124</f>
        <v>3.837792663251368E-4</v>
      </c>
      <c r="DG88" s="355">
        <f>+取引基本表!DG88/取引基本表!DG$124</f>
        <v>4.1439569970767439E-3</v>
      </c>
      <c r="DH88" s="357">
        <f>+取引基本表!DH88/取引基本表!DH$124</f>
        <v>2.28863709844409E-4</v>
      </c>
    </row>
    <row r="89" spans="1:112">
      <c r="A89" s="224">
        <v>84</v>
      </c>
      <c r="B89" s="263" t="s">
        <v>574</v>
      </c>
      <c r="C89" s="264" t="s">
        <v>575</v>
      </c>
      <c r="D89" s="354">
        <f>+取引基本表!D89/取引基本表!D$124</f>
        <v>1.3465111895079849E-5</v>
      </c>
      <c r="E89" s="355">
        <f>+取引基本表!E89/取引基本表!E$124</f>
        <v>0</v>
      </c>
      <c r="F89" s="355">
        <f>+取引基本表!F89/取引基本表!F$124</f>
        <v>0</v>
      </c>
      <c r="G89" s="355">
        <f>+取引基本表!G89/取引基本表!G$124</f>
        <v>0</v>
      </c>
      <c r="H89" s="355">
        <f>+取引基本表!H89/取引基本表!H$124</f>
        <v>1.2460267005721551E-3</v>
      </c>
      <c r="I89" s="356">
        <v>0</v>
      </c>
      <c r="J89" s="355">
        <f>+取引基本表!J89/取引基本表!J$124</f>
        <v>6.426735218508997E-5</v>
      </c>
      <c r="K89" s="355">
        <f>+取引基本表!K89/取引基本表!K$124</f>
        <v>9.6563626511574408E-5</v>
      </c>
      <c r="L89" s="355">
        <f>+取引基本表!L89/取引基本表!L$124</f>
        <v>1.1347136700576852E-4</v>
      </c>
      <c r="M89" s="355">
        <f>+取引基本表!M89/取引基本表!M$124</f>
        <v>1.428406238734296E-4</v>
      </c>
      <c r="N89" s="356">
        <v>0</v>
      </c>
      <c r="O89" s="355">
        <f>+取引基本表!O89/取引基本表!O$124</f>
        <v>3.0686518798561413E-5</v>
      </c>
      <c r="P89" s="355">
        <f>+取引基本表!P89/取引基本表!P$124</f>
        <v>1.8463810930576072E-4</v>
      </c>
      <c r="Q89" s="355">
        <f>+取引基本表!Q89/取引基本表!Q$124</f>
        <v>1.1781078115911082E-4</v>
      </c>
      <c r="R89" s="355">
        <f>+取引基本表!R89/取引基本表!R$124</f>
        <v>1.4874865196534156E-4</v>
      </c>
      <c r="S89" s="355">
        <f>+取引基本表!S89/取引基本表!S$124</f>
        <v>4.7349915878340938E-4</v>
      </c>
      <c r="T89" s="355">
        <f>+取引基本表!T89/取引基本表!T$124</f>
        <v>2.767834077573163E-5</v>
      </c>
      <c r="U89" s="355">
        <f>+取引基本表!U89/取引基本表!U$124</f>
        <v>2.6099013131065983E-4</v>
      </c>
      <c r="V89" s="355">
        <f>+取引基本表!V89/取引基本表!V$124</f>
        <v>5.4865921404567588E-4</v>
      </c>
      <c r="W89" s="355">
        <f>+取引基本表!W89/取引基本表!W$124</f>
        <v>2.0996467653088951E-4</v>
      </c>
      <c r="X89" s="355">
        <f>+取引基本表!X89/取引基本表!X$124</f>
        <v>1.3274042609676777E-5</v>
      </c>
      <c r="Y89" s="355">
        <f>+取引基本表!Y89/取引基本表!Y$124</f>
        <v>1.2694320756190922E-4</v>
      </c>
      <c r="Z89" s="355">
        <f>+取引基本表!Z89/取引基本表!Z$124</f>
        <v>1.2106146694214876E-4</v>
      </c>
      <c r="AA89" s="355">
        <f>+取引基本表!AA89/取引基本表!AA$124</f>
        <v>1.9477041437405659E-4</v>
      </c>
      <c r="AB89" s="355">
        <f>+取引基本表!AB89/取引基本表!AB$124</f>
        <v>1.4902484869170604E-4</v>
      </c>
      <c r="AC89" s="355">
        <f>+取引基本表!AC89/取引基本表!AC$124</f>
        <v>2.0692583455607689E-4</v>
      </c>
      <c r="AD89" s="355">
        <f>+取引基本表!AD89/取引基本表!AD$124</f>
        <v>1.1228410573569668E-6</v>
      </c>
      <c r="AE89" s="355">
        <f>+取引基本表!AE89/取引基本表!AE$124</f>
        <v>3.2223761801952757E-5</v>
      </c>
      <c r="AF89" s="355">
        <f>+取引基本表!AF89/取引基本表!AF$124</f>
        <v>3.0164357433006217E-4</v>
      </c>
      <c r="AG89" s="355">
        <f>+取引基本表!AG89/取引基本表!AG$124</f>
        <v>1.6838087754500681E-4</v>
      </c>
      <c r="AH89" s="355">
        <f>+取引基本表!AH89/取引基本表!AH$124</f>
        <v>7.224911494834188E-5</v>
      </c>
      <c r="AI89" s="355">
        <f>+取引基本表!AI89/取引基本表!AI$124</f>
        <v>1.7109394292164955E-3</v>
      </c>
      <c r="AJ89" s="355">
        <f>+取引基本表!AJ89/取引基本表!AJ$124</f>
        <v>0</v>
      </c>
      <c r="AK89" s="355">
        <f>+取引基本表!AK89/取引基本表!AK$124</f>
        <v>7.0566465770036959E-4</v>
      </c>
      <c r="AL89" s="355">
        <f>+取引基本表!AL89/取引基本表!AL$124</f>
        <v>9.3004131341413269E-5</v>
      </c>
      <c r="AM89" s="355">
        <f>+取引基本表!AM89/取引基本表!AM$124</f>
        <v>0</v>
      </c>
      <c r="AN89" s="355">
        <f>+取引基本表!AN89/取引基本表!AN$124</f>
        <v>5.6463618947132945E-4</v>
      </c>
      <c r="AO89" s="355">
        <f>+取引基本表!AO89/取引基本表!AO$124</f>
        <v>5.9215472230518112E-5</v>
      </c>
      <c r="AP89" s="355">
        <f>+取引基本表!AP89/取引基本表!AP$124</f>
        <v>5.1423736261681368E-5</v>
      </c>
      <c r="AQ89" s="355">
        <f>+取引基本表!AQ89/取引基本表!AQ$124</f>
        <v>3.0664992260740051E-4</v>
      </c>
      <c r="AR89" s="355">
        <f>+取引基本表!AR89/取引基本表!AR$124</f>
        <v>4.1548833281955744E-4</v>
      </c>
      <c r="AS89" s="355">
        <f>+取引基本表!AS89/取引基本表!AS$124</f>
        <v>1.233476553666509E-5</v>
      </c>
      <c r="AT89" s="355">
        <f>+取引基本表!AT89/取引基本表!AT$124</f>
        <v>9.8760555034319296E-5</v>
      </c>
      <c r="AU89" s="355">
        <f>+取引基本表!AU89/取引基本表!AU$124</f>
        <v>1.180849698369914E-4</v>
      </c>
      <c r="AV89" s="355">
        <f>+取引基本表!AV89/取引基本表!AV$124</f>
        <v>8.7966976994613281E-5</v>
      </c>
      <c r="AW89" s="355">
        <f>+取引基本表!AW89/取引基本表!AW$124</f>
        <v>3.6908881199538638E-5</v>
      </c>
      <c r="AX89" s="355">
        <f>+取引基本表!AX89/取引基本表!AX$124</f>
        <v>6.9784401092823717E-5</v>
      </c>
      <c r="AY89" s="355">
        <f>+取引基本表!AY89/取引基本表!AY$124</f>
        <v>7.5602933393815674E-5</v>
      </c>
      <c r="AZ89" s="355">
        <f>+取引基本表!AZ89/取引基本表!AZ$124</f>
        <v>9.2669227003648732E-4</v>
      </c>
      <c r="BA89" s="355">
        <f>+取引基本表!BA89/取引基本表!BA$124</f>
        <v>2.7503695809124352E-5</v>
      </c>
      <c r="BB89" s="355">
        <f>+取引基本表!BB89/取引基本表!BB$124</f>
        <v>2.0364365493365916E-4</v>
      </c>
      <c r="BC89" s="355">
        <f>+取引基本表!BC89/取引基本表!BC$124</f>
        <v>2.3177900925008956E-4</v>
      </c>
      <c r="BD89" s="355">
        <f>+取引基本表!BD89/取引基本表!BD$124</f>
        <v>1.7386164090616687E-5</v>
      </c>
      <c r="BE89" s="355">
        <f>+取引基本表!BE89/取引基本表!BE$124</f>
        <v>3.0289262456459186E-4</v>
      </c>
      <c r="BF89" s="355">
        <f>+取引基本表!BF89/取引基本表!BF$124</f>
        <v>1.4269148483807847E-5</v>
      </c>
      <c r="BG89" s="355">
        <f>+取引基本表!BG89/取引基本表!BG$124</f>
        <v>1.7808364761267382E-4</v>
      </c>
      <c r="BH89" s="355">
        <f>+取引基本表!BH89/取引基本表!BH$124</f>
        <v>2.1914394474713375E-4</v>
      </c>
      <c r="BI89" s="355">
        <f>+取引基本表!BI89/取引基本表!BI$124</f>
        <v>2.5676907473263919E-5</v>
      </c>
      <c r="BJ89" s="355">
        <f>+取引基本表!BJ89/取引基本表!BJ$124</f>
        <v>2.9590485092487673E-5</v>
      </c>
      <c r="BK89" s="355">
        <f>+取引基本表!BK89/取引基本表!BK$124</f>
        <v>6.8039132810325458E-5</v>
      </c>
      <c r="BL89" s="355">
        <f>+取引基本表!BL89/取引基本表!BL$124</f>
        <v>2.3742076488514363E-4</v>
      </c>
      <c r="BM89" s="355">
        <f>+取引基本表!BM89/取引基本表!BM$124</f>
        <v>6.583928630213649E-5</v>
      </c>
      <c r="BN89" s="355">
        <f>+取引基本表!BN89/取引基本表!BN$124</f>
        <v>0</v>
      </c>
      <c r="BO89" s="355">
        <f>+取引基本表!BO89/取引基本表!BO$124</f>
        <v>0</v>
      </c>
      <c r="BP89" s="355">
        <f>+取引基本表!BP89/取引基本表!BP$124</f>
        <v>0</v>
      </c>
      <c r="BQ89" s="355">
        <f>+取引基本表!BQ89/取引基本表!BQ$124</f>
        <v>3.3916240452578315E-6</v>
      </c>
      <c r="BR89" s="355">
        <f>+取引基本表!BR89/取引基本表!BR$124</f>
        <v>0</v>
      </c>
      <c r="BS89" s="355">
        <f>+取引基本表!BS89/取引基本表!BS$124</f>
        <v>0</v>
      </c>
      <c r="BT89" s="355">
        <f>+取引基本表!BT89/取引基本表!BT$124</f>
        <v>0</v>
      </c>
      <c r="BU89" s="355">
        <f>+取引基本表!BU89/取引基本表!BU$124</f>
        <v>0</v>
      </c>
      <c r="BV89" s="355">
        <f>+取引基本表!BV89/取引基本表!BV$124</f>
        <v>0</v>
      </c>
      <c r="BW89" s="355">
        <f>+取引基本表!BW89/取引基本表!BW$124</f>
        <v>1.3043894912536272E-3</v>
      </c>
      <c r="BX89" s="355">
        <f>+取引基本表!BX89/取引基本表!BX$124</f>
        <v>9.223660878819465E-5</v>
      </c>
      <c r="BY89" s="355">
        <f>+取引基本表!BY89/取引基本表!BY$124</f>
        <v>6.800673946788127E-6</v>
      </c>
      <c r="BZ89" s="355">
        <f>+取引基本表!BZ89/取引基本表!BZ$124</f>
        <v>0</v>
      </c>
      <c r="CA89" s="355">
        <f>+取引基本表!CA89/取引基本表!CA$124</f>
        <v>0</v>
      </c>
      <c r="CB89" s="355">
        <f>+取引基本表!CB89/取引基本表!CB$124</f>
        <v>0</v>
      </c>
      <c r="CC89" s="355">
        <f>+取引基本表!CC89/取引基本表!CC$124</f>
        <v>4.4684020699388427E-2</v>
      </c>
      <c r="CD89" s="355">
        <f>+取引基本表!CD89/取引基本表!CD$124</f>
        <v>2.9054223655891009E-2</v>
      </c>
      <c r="CE89" s="355">
        <f>+取引基本表!CE89/取引基本表!CE$124</f>
        <v>0.12397444275030857</v>
      </c>
      <c r="CF89" s="355">
        <f>+取引基本表!CF89/取引基本表!CF$124</f>
        <v>3.2184558232085866E-2</v>
      </c>
      <c r="CG89" s="355">
        <f>+取引基本表!CG89/取引基本表!CG$124</f>
        <v>0.26399423236789255</v>
      </c>
      <c r="CH89" s="355">
        <f>+取引基本表!CH89/取引基本表!CH$124</f>
        <v>1.5939444155771202E-3</v>
      </c>
      <c r="CI89" s="355">
        <f>+取引基本表!CI89/取引基本表!CI$124</f>
        <v>1.6924173798086417E-2</v>
      </c>
      <c r="CJ89" s="355">
        <f>+取引基本表!CJ89/取引基本表!CJ$124</f>
        <v>0</v>
      </c>
      <c r="CK89" s="355">
        <f>+取引基本表!CK89/取引基本表!CK$124</f>
        <v>0</v>
      </c>
      <c r="CL89" s="355">
        <f>+取引基本表!CL89/取引基本表!CL$124</f>
        <v>0</v>
      </c>
      <c r="CM89" s="355">
        <f>+取引基本表!CM89/取引基本表!CM$124</f>
        <v>0</v>
      </c>
      <c r="CN89" s="355">
        <f>+取引基本表!CN89/取引基本表!CN$124</f>
        <v>0</v>
      </c>
      <c r="CO89" s="355">
        <f>+取引基本表!CO89/取引基本表!CO$124</f>
        <v>3.8130099900861742E-4</v>
      </c>
      <c r="CP89" s="355">
        <f>+取引基本表!CP89/取引基本表!CP$124</f>
        <v>7.974014953106939E-5</v>
      </c>
      <c r="CQ89" s="355">
        <f>+取引基本表!CQ89/取引基本表!CQ$124</f>
        <v>0</v>
      </c>
      <c r="CR89" s="355">
        <f>+取引基本表!CR89/取引基本表!CR$124</f>
        <v>5.6163841157424441E-6</v>
      </c>
      <c r="CS89" s="355">
        <f>+取引基本表!CS89/取引基本表!CS$124</f>
        <v>0</v>
      </c>
      <c r="CT89" s="355">
        <f>+取引基本表!CT89/取引基本表!CT$124</f>
        <v>0</v>
      </c>
      <c r="CU89" s="355">
        <f>+取引基本表!CU89/取引基本表!CU$124</f>
        <v>0</v>
      </c>
      <c r="CV89" s="355">
        <f>+取引基本表!CV89/取引基本表!CV$124</f>
        <v>0</v>
      </c>
      <c r="CW89" s="355">
        <f>+取引基本表!CW89/取引基本表!CW$124</f>
        <v>0</v>
      </c>
      <c r="CX89" s="355">
        <f>+取引基本表!CX89/取引基本表!CX$124</f>
        <v>6.5106488552577509E-3</v>
      </c>
      <c r="CY89" s="355">
        <f>+取引基本表!CY89/取引基本表!CY$124</f>
        <v>0</v>
      </c>
      <c r="CZ89" s="355">
        <f>+取引基本表!CZ89/取引基本表!CZ$124</f>
        <v>0</v>
      </c>
      <c r="DA89" s="355">
        <f>+取引基本表!DA89/取引基本表!DA$124</f>
        <v>0</v>
      </c>
      <c r="DB89" s="355">
        <f>+取引基本表!DB89/取引基本表!DB$124</f>
        <v>6.8380837912087919E-2</v>
      </c>
      <c r="DC89" s="355">
        <f>+取引基本表!DC89/取引基本表!DC$124</f>
        <v>3.2976653121099733E-3</v>
      </c>
      <c r="DD89" s="355">
        <f>+取引基本表!DD89/取引基本表!DD$124</f>
        <v>0</v>
      </c>
      <c r="DE89" s="355">
        <f>+取引基本表!DE89/取引基本表!DE$124</f>
        <v>3.6496350364963502E-3</v>
      </c>
      <c r="DF89" s="355">
        <f>+取引基本表!DF89/取引基本表!DF$124</f>
        <v>0</v>
      </c>
      <c r="DG89" s="355">
        <f>+取引基本表!DG89/取引基本表!DG$124</f>
        <v>0</v>
      </c>
      <c r="DH89" s="357">
        <f>+取引基本表!DH89/取引基本表!DH$124</f>
        <v>1.7023100703665087E-2</v>
      </c>
    </row>
    <row r="90" spans="1:112">
      <c r="A90" s="224">
        <v>85</v>
      </c>
      <c r="B90" s="263" t="s">
        <v>576</v>
      </c>
      <c r="C90" s="264" t="s">
        <v>577</v>
      </c>
      <c r="D90" s="354">
        <f>+取引基本表!D90/取引基本表!D$124</f>
        <v>1.7504645463603804E-4</v>
      </c>
      <c r="E90" s="355">
        <f>+取引基本表!E90/取引基本表!E$124</f>
        <v>1.7281164547182663E-4</v>
      </c>
      <c r="F90" s="355">
        <f>+取引基本表!F90/取引基本表!F$124</f>
        <v>6.3369749816227729E-4</v>
      </c>
      <c r="G90" s="355">
        <f>+取引基本表!G90/取引基本表!G$124</f>
        <v>0</v>
      </c>
      <c r="H90" s="355">
        <f>+取引基本表!H90/取引基本表!H$124</f>
        <v>1.5257469802924348E-4</v>
      </c>
      <c r="I90" s="356">
        <v>0</v>
      </c>
      <c r="J90" s="355">
        <f>+取引基本表!J90/取引基本表!J$124</f>
        <v>7.0694087403598972E-4</v>
      </c>
      <c r="K90" s="355">
        <f>+取引基本表!K90/取引基本表!K$124</f>
        <v>1.1686043972738305E-4</v>
      </c>
      <c r="L90" s="355">
        <f>+取引基本表!L90/取引基本表!L$124</f>
        <v>1.0189265608681254E-4</v>
      </c>
      <c r="M90" s="355">
        <f>+取引基本表!M90/取引基本表!M$124</f>
        <v>3.4009672350816575E-5</v>
      </c>
      <c r="N90" s="356">
        <v>0</v>
      </c>
      <c r="O90" s="355">
        <f>+取引基本表!O90/取引基本表!O$124</f>
        <v>1.9639372031079306E-4</v>
      </c>
      <c r="P90" s="355">
        <f>+取引基本表!P90/取引基本表!P$124</f>
        <v>1.5946018530952063E-4</v>
      </c>
      <c r="Q90" s="355">
        <f>+取引基本表!Q90/取引基本表!Q$124</f>
        <v>1.0308443351422197E-4</v>
      </c>
      <c r="R90" s="355">
        <f>+取引基本表!R90/取引基本表!R$124</f>
        <v>1.6362351716187572E-4</v>
      </c>
      <c r="S90" s="355">
        <f>+取引基本表!S90/取引基本表!S$124</f>
        <v>1.2593062733601314E-4</v>
      </c>
      <c r="T90" s="355">
        <f>+取引基本表!T90/取引基本表!T$124</f>
        <v>2.2142672620585304E-4</v>
      </c>
      <c r="U90" s="355">
        <f>+取引基本表!U90/取引基本表!U$124</f>
        <v>2.3489111817959384E-4</v>
      </c>
      <c r="V90" s="355">
        <f>+取引基本表!V90/取引基本表!V$124</f>
        <v>6.8582401755709486E-5</v>
      </c>
      <c r="W90" s="355">
        <f>+取引基本表!W90/取引基本表!W$124</f>
        <v>7.4105179952078652E-5</v>
      </c>
      <c r="X90" s="355">
        <f>+取引基本表!X90/取引基本表!X$124</f>
        <v>5.3096170438707108E-5</v>
      </c>
      <c r="Y90" s="355">
        <f>+取引基本表!Y90/取引基本表!Y$124</f>
        <v>1.1717834544176236E-4</v>
      </c>
      <c r="Z90" s="355">
        <f>+取引基本表!Z90/取引基本表!Z$124</f>
        <v>1.2106146694214876E-4</v>
      </c>
      <c r="AA90" s="355">
        <f>+取引基本表!AA90/取引基本表!AA$124</f>
        <v>6.4923471458018867E-5</v>
      </c>
      <c r="AB90" s="355">
        <f>+取引基本表!AB90/取引基本表!AB$124</f>
        <v>9.3741437080266702E-4</v>
      </c>
      <c r="AC90" s="355">
        <f>+取引基本表!AC90/取引基本表!AC$124</f>
        <v>1.800523495487942E-4</v>
      </c>
      <c r="AD90" s="355">
        <f>+取引基本表!AD90/取引基本表!AD$124</f>
        <v>2.0211139032425404E-5</v>
      </c>
      <c r="AE90" s="355">
        <f>+取引基本表!AE90/取引基本表!AE$124</f>
        <v>1.2889504720781103E-4</v>
      </c>
      <c r="AF90" s="355">
        <f>+取引基本表!AF90/取引基本表!AF$124</f>
        <v>1.7415910758086729E-4</v>
      </c>
      <c r="AG90" s="355">
        <f>+取引基本表!AG90/取引基本表!AG$124</f>
        <v>1.0289942516639305E-4</v>
      </c>
      <c r="AH90" s="355">
        <f>+取引基本表!AH90/取引基本表!AH$124</f>
        <v>1.4449822989668376E-4</v>
      </c>
      <c r="AI90" s="355">
        <f>+取引基本表!AI90/取引基本表!AI$124</f>
        <v>1.6756623275831657E-4</v>
      </c>
      <c r="AJ90" s="355">
        <f>+取引基本表!AJ90/取引基本表!AJ$124</f>
        <v>1.3065405419530169E-4</v>
      </c>
      <c r="AK90" s="355">
        <f>+取引基本表!AK90/取引基本表!AK$124</f>
        <v>1.3067864031488324E-4</v>
      </c>
      <c r="AL90" s="355">
        <f>+取引基本表!AL90/取引基本表!AL$124</f>
        <v>1.9579817124508057E-4</v>
      </c>
      <c r="AM90" s="355">
        <f>+取引基本表!AM90/取引基本表!AM$124</f>
        <v>4.8740966674176386E-5</v>
      </c>
      <c r="AN90" s="355">
        <f>+取引基本表!AN90/取引基本表!AN$124</f>
        <v>7.3570181467132975E-5</v>
      </c>
      <c r="AO90" s="355">
        <f>+取引基本表!AO90/取引基本表!AO$124</f>
        <v>6.4364643728824026E-5</v>
      </c>
      <c r="AP90" s="355">
        <f>+取引基本表!AP90/取引基本表!AP$124</f>
        <v>7.9473046949871213E-5</v>
      </c>
      <c r="AQ90" s="355">
        <f>+取引基本表!AQ90/取引基本表!AQ$124</f>
        <v>5.1108320434566745E-5</v>
      </c>
      <c r="AR90" s="355">
        <f>+取引基本表!AR90/取引基本表!AR$124</f>
        <v>6.3663534867512833E-5</v>
      </c>
      <c r="AS90" s="355">
        <f>+取引基本表!AS90/取引基本表!AS$124</f>
        <v>1.6857512900108956E-4</v>
      </c>
      <c r="AT90" s="355">
        <f>+取引基本表!AT90/取引基本表!AT$124</f>
        <v>1.5043758964530032E-4</v>
      </c>
      <c r="AU90" s="355">
        <f>+取引基本表!AU90/取引基本表!AU$124</f>
        <v>1.8585547426517776E-4</v>
      </c>
      <c r="AV90" s="355">
        <f>+取引基本表!AV90/取引基本表!AV$124</f>
        <v>1.5925056180059302E-4</v>
      </c>
      <c r="AW90" s="355">
        <f>+取引基本表!AW90/取引基本表!AW$124</f>
        <v>2.9778756422355041E-4</v>
      </c>
      <c r="AX90" s="355">
        <f>+取引基本表!AX90/取引基本表!AX$124</f>
        <v>3.8381420601053047E-5</v>
      </c>
      <c r="AY90" s="355">
        <f>+取引基本表!AY90/取引基本表!AY$124</f>
        <v>7.5602933393815674E-5</v>
      </c>
      <c r="AZ90" s="355">
        <f>+取引基本表!AZ90/取引基本表!AZ$124</f>
        <v>1.2301224823493194E-4</v>
      </c>
      <c r="BA90" s="355">
        <f>+取引基本表!BA90/取引基本表!BA$124</f>
        <v>8.938701137965414E-5</v>
      </c>
      <c r="BB90" s="355">
        <f>+取引基本表!BB90/取引基本表!BB$124</f>
        <v>4.3861710293403513E-4</v>
      </c>
      <c r="BC90" s="355">
        <f>+取引基本表!BC90/取引基本表!BC$124</f>
        <v>1.474957331591479E-4</v>
      </c>
      <c r="BD90" s="355">
        <f>+取引基本表!BD90/取引基本表!BD$124</f>
        <v>9.5623902498391777E-5</v>
      </c>
      <c r="BE90" s="355">
        <f>+取引基本表!BE90/取引基本表!BE$124</f>
        <v>5.5071386284471249E-5</v>
      </c>
      <c r="BF90" s="355">
        <f>+取引基本表!BF90/取引基本表!BF$124</f>
        <v>1.5220425049395036E-5</v>
      </c>
      <c r="BG90" s="355">
        <f>+取引基本表!BG90/取引基本表!BG$124</f>
        <v>4.021243655770054E-5</v>
      </c>
      <c r="BH90" s="355">
        <f>+取引基本表!BH90/取引基本表!BH$124</f>
        <v>6.2733481178685923E-5</v>
      </c>
      <c r="BI90" s="355">
        <f>+取引基本表!BI90/取引基本表!BI$124</f>
        <v>6.4192268683159798E-5</v>
      </c>
      <c r="BJ90" s="355">
        <f>+取引基本表!BJ90/取引基本表!BJ$124</f>
        <v>5.9180970184975346E-5</v>
      </c>
      <c r="BK90" s="355">
        <f>+取引基本表!BK90/取引基本表!BK$124</f>
        <v>1.8556127130088759E-4</v>
      </c>
      <c r="BL90" s="355">
        <f>+取引基本表!BL90/取引基本表!BL$124</f>
        <v>1.7562631923010626E-4</v>
      </c>
      <c r="BM90" s="355">
        <f>+取引基本表!BM90/取引基本表!BM$124</f>
        <v>8.0104465000932728E-4</v>
      </c>
      <c r="BN90" s="355">
        <f>+取引基本表!BN90/取引基本表!BN$124</f>
        <v>2.3795336887802085E-4</v>
      </c>
      <c r="BO90" s="355">
        <f>+取引基本表!BO90/取引基本表!BO$124</f>
        <v>2.465451000095256E-4</v>
      </c>
      <c r="BP90" s="355">
        <f>+取引基本表!BP90/取引基本表!BP$124</f>
        <v>8.4476869165758708E-4</v>
      </c>
      <c r="BQ90" s="355">
        <f>+取引基本表!BQ90/取引基本表!BQ$124</f>
        <v>5.1383104285656147E-4</v>
      </c>
      <c r="BR90" s="355">
        <f>+取引基本表!BR90/取引基本表!BR$124</f>
        <v>4.7151947149689876E-4</v>
      </c>
      <c r="BS90" s="355">
        <f>+取引基本表!BS90/取引基本表!BS$124</f>
        <v>7.45665253360843E-4</v>
      </c>
      <c r="BT90" s="355">
        <f>+取引基本表!BT90/取引基本表!BT$124</f>
        <v>2.3594132619793955E-3</v>
      </c>
      <c r="BU90" s="355">
        <f>+取引基本表!BU90/取引基本表!BU$124</f>
        <v>9.0414679249660522E-4</v>
      </c>
      <c r="BV90" s="355">
        <f>+取引基本表!BV90/取引基本表!BV$124</f>
        <v>7.462339954482823E-4</v>
      </c>
      <c r="BW90" s="355">
        <f>+取引基本表!BW90/取引基本表!BW$124</f>
        <v>1.1118104930734757E-3</v>
      </c>
      <c r="BX90" s="355">
        <f>+取引基本表!BX90/取引基本表!BX$124</f>
        <v>1.4804757376681412E-3</v>
      </c>
      <c r="BY90" s="355">
        <f>+取引基本表!BY90/取引基本表!BY$124</f>
        <v>6.9157186810546263E-3</v>
      </c>
      <c r="BZ90" s="355">
        <f>+取引基本表!BZ90/取引基本表!BZ$124</f>
        <v>4.0054186738596814E-4</v>
      </c>
      <c r="CA90" s="355">
        <f>+取引基本表!CA90/取引基本表!CA$124</f>
        <v>7.61106842912088E-4</v>
      </c>
      <c r="CB90" s="355">
        <f>+取引基本表!CB90/取引基本表!CB$124</f>
        <v>0</v>
      </c>
      <c r="CC90" s="355">
        <f>+取引基本表!CC90/取引基本表!CC$124</f>
        <v>5.6452877528618477E-4</v>
      </c>
      <c r="CD90" s="355">
        <f>+取引基本表!CD90/取引基本表!CD$124</f>
        <v>1.441976469080286E-4</v>
      </c>
      <c r="CE90" s="355">
        <f>+取引基本表!CE90/取引基本表!CE$124</f>
        <v>0</v>
      </c>
      <c r="CF90" s="355">
        <f>+取引基本表!CF90/取引基本表!CF$124</f>
        <v>7.9433375256503604E-4</v>
      </c>
      <c r="CG90" s="355">
        <f>+取引基本表!CG90/取引基本表!CG$124</f>
        <v>5.5910719409111979E-4</v>
      </c>
      <c r="CH90" s="355">
        <f>+取引基本表!CH90/取引基本表!CH$124</f>
        <v>9.8304941929866453E-4</v>
      </c>
      <c r="CI90" s="355">
        <f>+取引基本表!CI90/取引基本表!CI$124</f>
        <v>1.2180749012132941E-3</v>
      </c>
      <c r="CJ90" s="355">
        <f>+取引基本表!CJ90/取引基本表!CJ$124</f>
        <v>1.7524200827964017E-2</v>
      </c>
      <c r="CK90" s="355">
        <f>+取引基本表!CK90/取引基本表!CK$124</f>
        <v>7.5691558776056871E-3</v>
      </c>
      <c r="CL90" s="355">
        <f>+取引基本表!CL90/取引基本表!CL$124</f>
        <v>2.2637403208098945E-3</v>
      </c>
      <c r="CM90" s="355">
        <f>+取引基本表!CM90/取引基本表!CM$124</f>
        <v>9.4033841676429027E-4</v>
      </c>
      <c r="CN90" s="355">
        <f>+取引基本表!CN90/取引基本表!CN$124</f>
        <v>1.9009493564727325E-3</v>
      </c>
      <c r="CO90" s="355">
        <f>+取引基本表!CO90/取引基本表!CO$124</f>
        <v>2.50811323792335E-3</v>
      </c>
      <c r="CP90" s="355">
        <f>+取引基本表!CP90/取引基本表!CP$124</f>
        <v>3.9409191332465216E-3</v>
      </c>
      <c r="CQ90" s="355">
        <f>+取引基本表!CQ90/取引基本表!CQ$124</f>
        <v>8.415373619532889E-4</v>
      </c>
      <c r="CR90" s="355">
        <f>+取引基本表!CR90/取引基本表!CR$124</f>
        <v>6.7228117865437056E-3</v>
      </c>
      <c r="CS90" s="355">
        <f>+取引基本表!CS90/取引基本表!CS$124</f>
        <v>3.4411673866502162E-4</v>
      </c>
      <c r="CT90" s="355">
        <f>+取引基本表!CT90/取引基本表!CT$124</f>
        <v>3.4994937530104494E-3</v>
      </c>
      <c r="CU90" s="355">
        <f>+取引基本表!CU90/取引基本表!CU$124</f>
        <v>2.2031207091281878E-3</v>
      </c>
      <c r="CV90" s="355">
        <f>+取引基本表!CV90/取引基本表!CV$124</f>
        <v>1.2458249904372782E-3</v>
      </c>
      <c r="CW90" s="355">
        <f>+取引基本表!CW90/取引基本表!CW$124</f>
        <v>5.5569746538337338E-3</v>
      </c>
      <c r="CX90" s="355">
        <f>+取引基本表!CX90/取引基本表!CX$124</f>
        <v>4.9232057434815983E-4</v>
      </c>
      <c r="CY90" s="355">
        <f>+取引基本表!CY90/取引基本表!CY$124</f>
        <v>1.9778005254534909E-4</v>
      </c>
      <c r="CZ90" s="355">
        <f>+取引基本表!CZ90/取引基本表!CZ$124</f>
        <v>7.6059555098264978E-4</v>
      </c>
      <c r="DA90" s="355">
        <f>+取引基本表!DA90/取引基本表!DA$124</f>
        <v>9.2812104396935535E-4</v>
      </c>
      <c r="DB90" s="355">
        <f>+取引基本表!DB90/取引基本表!DB$124</f>
        <v>1.1957908163265306E-3</v>
      </c>
      <c r="DC90" s="355">
        <f>+取引基本表!DC90/取引基本表!DC$124</f>
        <v>1.0299658699034066E-3</v>
      </c>
      <c r="DD90" s="355">
        <f>+取引基本表!DD90/取引基本表!DD$124</f>
        <v>1.2571199715201138E-3</v>
      </c>
      <c r="DE90" s="355">
        <f>+取引基本表!DE90/取引基本表!DE$124</f>
        <v>6.9150979638878216E-4</v>
      </c>
      <c r="DF90" s="355">
        <f>+取引基本表!DF90/取引基本表!DF$124</f>
        <v>2.2648026440371559E-3</v>
      </c>
      <c r="DG90" s="355">
        <f>+取引基本表!DG90/取引基本表!DG$124</f>
        <v>0</v>
      </c>
      <c r="DH90" s="357">
        <f>+取引基本表!DH90/取引基本表!DH$124</f>
        <v>6.1030322625175732E-4</v>
      </c>
    </row>
    <row r="91" spans="1:112">
      <c r="A91" s="224">
        <v>86</v>
      </c>
      <c r="B91" s="263" t="s">
        <v>578</v>
      </c>
      <c r="C91" s="264" t="s">
        <v>579</v>
      </c>
      <c r="D91" s="354">
        <f>+取引基本表!D91/取引基本表!D$124</f>
        <v>6.9120907728076558E-4</v>
      </c>
      <c r="E91" s="355">
        <f>+取引基本表!E91/取引基本表!E$124</f>
        <v>2.4396938184257876E-4</v>
      </c>
      <c r="F91" s="355">
        <f>+取引基本表!F91/取引基本表!F$124</f>
        <v>2.9657042913994575E-3</v>
      </c>
      <c r="G91" s="355">
        <f>+取引基本表!G91/取引基本表!G$124</f>
        <v>5.4015124234785738E-4</v>
      </c>
      <c r="H91" s="355">
        <f>+取引基本表!H91/取引基本表!H$124</f>
        <v>2.0851875397329945E-3</v>
      </c>
      <c r="I91" s="356">
        <v>0</v>
      </c>
      <c r="J91" s="355">
        <f>+取引基本表!J91/取引基本表!J$124</f>
        <v>2.2493573264781492E-3</v>
      </c>
      <c r="K91" s="355">
        <f>+取引基本表!K91/取引基本表!K$124</f>
        <v>6.2858615474413405E-4</v>
      </c>
      <c r="L91" s="355">
        <f>+取引基本表!L91/取引基本表!L$124</f>
        <v>2.4546867148186657E-4</v>
      </c>
      <c r="M91" s="355">
        <f>+取引基本表!M91/取引基本表!M$124</f>
        <v>1.9725609963473613E-4</v>
      </c>
      <c r="N91" s="356">
        <v>0</v>
      </c>
      <c r="O91" s="355">
        <f>+取引基本表!O91/取引基本表!O$124</f>
        <v>1.1415384993064847E-3</v>
      </c>
      <c r="P91" s="355">
        <f>+取引基本表!P91/取引基本表!P$124</f>
        <v>9.231905465288035E-4</v>
      </c>
      <c r="Q91" s="355">
        <f>+取引基本表!Q91/取引基本表!Q$124</f>
        <v>6.1114342726288737E-4</v>
      </c>
      <c r="R91" s="355">
        <f>+取引基本表!R91/取引基本表!R$124</f>
        <v>9.5199137257818598E-4</v>
      </c>
      <c r="S91" s="355">
        <f>+取引基本表!S91/取引基本表!S$124</f>
        <v>5.8431811083910093E-4</v>
      </c>
      <c r="T91" s="355">
        <f>+取引基本表!T91/取引基本表!T$124</f>
        <v>1.0056463815182493E-3</v>
      </c>
      <c r="U91" s="355">
        <f>+取引基本表!U91/取引基本表!U$124</f>
        <v>1.4974308783949107E-3</v>
      </c>
      <c r="V91" s="355">
        <f>+取引基本表!V91/取引基本表!V$124</f>
        <v>4.1149441053425691E-4</v>
      </c>
      <c r="W91" s="355">
        <f>+取引基本表!W91/取引基本表!W$124</f>
        <v>2.9642071980831461E-4</v>
      </c>
      <c r="X91" s="355">
        <f>+取引基本表!X91/取引基本表!X$124</f>
        <v>1.19466383487091E-4</v>
      </c>
      <c r="Y91" s="355">
        <f>+取引基本表!Y91/取引基本表!Y$124</f>
        <v>3.8571205374580113E-4</v>
      </c>
      <c r="Z91" s="355">
        <f>+取引基本表!Z91/取引基本表!Z$124</f>
        <v>4.5196280991735538E-4</v>
      </c>
      <c r="AA91" s="355">
        <f>+取引基本表!AA91/取引基本表!AA$124</f>
        <v>2.27232150103066E-4</v>
      </c>
      <c r="AB91" s="355">
        <f>+取引基本表!AB91/取引基本表!AB$124</f>
        <v>1.3873732687879472E-2</v>
      </c>
      <c r="AC91" s="355">
        <f>+取引基本表!AC91/取引基本表!AC$124</f>
        <v>9.0563644474542747E-4</v>
      </c>
      <c r="AD91" s="355">
        <f>+取引基本表!AD91/取引基本表!AD$124</f>
        <v>6.7370463441418014E-5</v>
      </c>
      <c r="AE91" s="355">
        <f>+取引基本表!AE91/取引基本表!AE$124</f>
        <v>6.444752360390552E-4</v>
      </c>
      <c r="AF91" s="355">
        <f>+取引基本表!AF91/取引基本表!AF$124</f>
        <v>6.2348960513950488E-4</v>
      </c>
      <c r="AG91" s="355">
        <f>+取引基本表!AG91/取引基本表!AG$124</f>
        <v>7.9045467514183751E-4</v>
      </c>
      <c r="AH91" s="355">
        <f>+取引基本表!AH91/取引基本表!AH$124</f>
        <v>7.9474026443176072E-4</v>
      </c>
      <c r="AI91" s="355">
        <f>+取引基本表!AI91/取引基本表!AI$124</f>
        <v>7.2318058348326097E-4</v>
      </c>
      <c r="AJ91" s="355">
        <f>+取引基本表!AJ91/取引基本表!AJ$124</f>
        <v>6.0971891957807447E-4</v>
      </c>
      <c r="AK91" s="355">
        <f>+取引基本表!AK91/取引基本表!AK$124</f>
        <v>1.1290634523205914E-3</v>
      </c>
      <c r="AL91" s="355">
        <f>+取引基本表!AL91/取引基本表!AL$124</f>
        <v>8.5172204491610053E-4</v>
      </c>
      <c r="AM91" s="355">
        <f>+取引基本表!AM91/取引基本表!AM$124</f>
        <v>1.8738193854738922E-4</v>
      </c>
      <c r="AN91" s="355">
        <f>+取引基本表!AN91/取引基本表!AN$124</f>
        <v>2.2848625463776256E-4</v>
      </c>
      <c r="AO91" s="355">
        <f>+取引基本表!AO91/取引基本表!AO$124</f>
        <v>3.4756907613564975E-4</v>
      </c>
      <c r="AP91" s="355">
        <f>+取引基本表!AP91/取引基本表!AP$124</f>
        <v>4.0905244753610179E-4</v>
      </c>
      <c r="AQ91" s="355">
        <f>+取引基本表!AQ91/取引基本表!AQ$124</f>
        <v>1.5332496130370025E-4</v>
      </c>
      <c r="AR91" s="355">
        <f>+取引基本表!AR91/取引基本表!AR$124</f>
        <v>3.7695514066290493E-4</v>
      </c>
      <c r="AS91" s="355">
        <f>+取引基本表!AS91/取引基本表!AS$124</f>
        <v>7.2363957815101869E-4</v>
      </c>
      <c r="AT91" s="355">
        <f>+取引基本表!AT91/取引基本表!AT$124</f>
        <v>8.3257444651024988E-4</v>
      </c>
      <c r="AU91" s="355">
        <f>+取引基本表!AU91/取引基本表!AU$124</f>
        <v>1.2506738544474393E-3</v>
      </c>
      <c r="AV91" s="355">
        <f>+取引基本表!AV91/取引基本表!AV$124</f>
        <v>1.0475148065105674E-3</v>
      </c>
      <c r="AW91" s="355">
        <f>+取引基本表!AW91/取引基本表!AW$124</f>
        <v>9.8731257208765867E-4</v>
      </c>
      <c r="AX91" s="355">
        <f>+取引基本表!AX91/取引基本表!AX$124</f>
        <v>2.9658370464450079E-4</v>
      </c>
      <c r="AY91" s="355">
        <f>+取引基本表!AY91/取引基本表!AY$124</f>
        <v>5.6358550348117149E-4</v>
      </c>
      <c r="AZ91" s="355">
        <f>+取引基本表!AZ91/取引基本表!AZ$124</f>
        <v>7.0400855912914901E-4</v>
      </c>
      <c r="BA91" s="355">
        <f>+取引基本表!BA91/取引基本表!BA$124</f>
        <v>6.3258500360986009E-4</v>
      </c>
      <c r="BB91" s="355">
        <f>+取引基本表!BB91/取引基本表!BB$124</f>
        <v>2.5533781349374187E-3</v>
      </c>
      <c r="BC91" s="355">
        <f>+取引基本表!BC91/取引基本表!BC$124</f>
        <v>9.0604521797762278E-4</v>
      </c>
      <c r="BD91" s="355">
        <f>+取引基本表!BD91/取引基本表!BD$124</f>
        <v>6.302484482848549E-4</v>
      </c>
      <c r="BE91" s="355">
        <f>+取引基本表!BE91/取引基本表!BE$124</f>
        <v>3.9926755056241654E-4</v>
      </c>
      <c r="BF91" s="355">
        <f>+取引基本表!BF91/取引基本表!BF$124</f>
        <v>1.5962420770553043E-4</v>
      </c>
      <c r="BG91" s="355">
        <f>+取引基本表!BG91/取引基本表!BG$124</f>
        <v>2.1542376727339574E-4</v>
      </c>
      <c r="BH91" s="355">
        <f>+取引基本表!BH91/取引基本表!BH$124</f>
        <v>4.1750213336159948E-4</v>
      </c>
      <c r="BI91" s="355">
        <f>+取引基本表!BI91/取引基本表!BI$124</f>
        <v>4.6218433451875057E-4</v>
      </c>
      <c r="BJ91" s="355">
        <f>+取引基本表!BJ91/取引基本表!BJ$124</f>
        <v>3.777138391217544E-4</v>
      </c>
      <c r="BK91" s="355">
        <f>+取引基本表!BK91/取引基本表!BK$124</f>
        <v>3.9998762924857992E-4</v>
      </c>
      <c r="BL91" s="355">
        <f>+取引基本表!BL91/取引基本表!BL$124</f>
        <v>1.0342438799106257E-3</v>
      </c>
      <c r="BM91" s="355">
        <f>+取引基本表!BM91/取引基本表!BM$124</f>
        <v>2.3043750205747771E-4</v>
      </c>
      <c r="BN91" s="355">
        <f>+取引基本表!BN91/取引基本表!BN$124</f>
        <v>5.2620582386033875E-4</v>
      </c>
      <c r="BO91" s="355">
        <f>+取引基本表!BO91/取引基本表!BO$124</f>
        <v>4.8935466820072512E-4</v>
      </c>
      <c r="BP91" s="355">
        <f>+取引基本表!BP91/取引基本表!BP$124</f>
        <v>1.4484378220795666E-2</v>
      </c>
      <c r="BQ91" s="355">
        <f>+取引基本表!BQ91/取引基本表!BQ$124</f>
        <v>4.5346013485097203E-3</v>
      </c>
      <c r="BR91" s="355">
        <f>+取引基本表!BR91/取引基本表!BR$124</f>
        <v>4.0982064703507055E-3</v>
      </c>
      <c r="BS91" s="355">
        <f>+取引基本表!BS91/取引基本表!BS$124</f>
        <v>2.8529800998153992E-4</v>
      </c>
      <c r="BT91" s="355">
        <f>+取引基本表!BT91/取引基本表!BT$124</f>
        <v>7.5105171389518123E-4</v>
      </c>
      <c r="BU91" s="355">
        <f>+取引基本表!BU91/取引基本表!BU$124</f>
        <v>1.6274642264938893E-3</v>
      </c>
      <c r="BV91" s="355">
        <f>+取引基本表!BV91/取引基本表!BV$124</f>
        <v>3.3565047762072115E-3</v>
      </c>
      <c r="BW91" s="355">
        <f>+取引基本表!BW91/取引基本表!BW$124</f>
        <v>1.3262672008320884E-2</v>
      </c>
      <c r="BX91" s="355">
        <f>+取引基本表!BX91/取引基本表!BX$124</f>
        <v>1.1411544505922489E-2</v>
      </c>
      <c r="BY91" s="355">
        <f>+取引基本表!BY91/取引基本表!BY$124</f>
        <v>1.2029258766210398E-2</v>
      </c>
      <c r="BZ91" s="355">
        <f>+取引基本表!BZ91/取引基本表!BZ$124</f>
        <v>4.4717211463388678E-3</v>
      </c>
      <c r="CA91" s="355">
        <f>+取引基本表!CA91/取引基本表!CA$124</f>
        <v>4.4949512449533359E-3</v>
      </c>
      <c r="CB91" s="355">
        <f>+取引基本表!CB91/取引基本表!CB$124</f>
        <v>0</v>
      </c>
      <c r="CC91" s="355">
        <f>+取引基本表!CC91/取引基本表!CC$124</f>
        <v>2.7050337149129686E-3</v>
      </c>
      <c r="CD91" s="355">
        <f>+取引基本表!CD91/取引基本表!CD$124</f>
        <v>2.3765908471878789E-3</v>
      </c>
      <c r="CE91" s="355">
        <f>+取引基本表!CE91/取引基本表!CE$124</f>
        <v>0</v>
      </c>
      <c r="CF91" s="355">
        <f>+取引基本表!CF91/取引基本表!CF$124</f>
        <v>6.8621610291035064E-3</v>
      </c>
      <c r="CG91" s="355">
        <f>+取引基本表!CG91/取引基本表!CG$124</f>
        <v>2.1481486930869337E-3</v>
      </c>
      <c r="CH91" s="355">
        <f>+取引基本表!CH91/取引基本表!CH$124</f>
        <v>1.313073152920359E-3</v>
      </c>
      <c r="CI91" s="355">
        <f>+取引基本表!CI91/取引基本表!CI$124</f>
        <v>1.8458199868215104E-3</v>
      </c>
      <c r="CJ91" s="355">
        <f>+取引基本表!CJ91/取引基本表!CJ$124</f>
        <v>3.1230221724198753E-3</v>
      </c>
      <c r="CK91" s="355">
        <f>+取引基本表!CK91/取引基本表!CK$124</f>
        <v>0.17676924860057008</v>
      </c>
      <c r="CL91" s="355">
        <f>+取引基本表!CL91/取引基本表!CL$124</f>
        <v>5.4096592730770353E-2</v>
      </c>
      <c r="CM91" s="355">
        <f>+取引基本表!CM91/取引基本表!CM$124</f>
        <v>3.7750122138928434E-3</v>
      </c>
      <c r="CN91" s="355">
        <f>+取引基本表!CN91/取引基本表!CN$124</f>
        <v>3.3389616343691642E-2</v>
      </c>
      <c r="CO91" s="355">
        <f>+取引基本表!CO91/取引基本表!CO$124</f>
        <v>1.3760729386444326E-2</v>
      </c>
      <c r="CP91" s="355">
        <f>+取引基本表!CP91/取引基本表!CP$124</f>
        <v>6.870089396754795E-3</v>
      </c>
      <c r="CQ91" s="355">
        <f>+取引基本表!CQ91/取引基本表!CQ$124</f>
        <v>4.9209761833398659E-4</v>
      </c>
      <c r="CR91" s="355">
        <f>+取引基本表!CR91/取引基本表!CR$124</f>
        <v>1.8447013628156057E-2</v>
      </c>
      <c r="CS91" s="355">
        <f>+取引基本表!CS91/取引基本表!CS$124</f>
        <v>1.8365052330874122E-3</v>
      </c>
      <c r="CT91" s="355">
        <f>+取引基本表!CT91/取引基本表!CT$124</f>
        <v>4.2858968435745956E-3</v>
      </c>
      <c r="CU91" s="355">
        <f>+取引基本表!CU91/取引基本表!CU$124</f>
        <v>4.3195206405774777E-3</v>
      </c>
      <c r="CV91" s="355">
        <f>+取引基本表!CV91/取引基本表!CV$124</f>
        <v>2.07067652784515E-3</v>
      </c>
      <c r="CW91" s="355">
        <f>+取引基本表!CW91/取引基本表!CW$124</f>
        <v>1.3017683035563674E-2</v>
      </c>
      <c r="CX91" s="355">
        <f>+取引基本表!CX91/取引基本表!CX$124</f>
        <v>1.1668385266046938E-3</v>
      </c>
      <c r="CY91" s="355">
        <f>+取引基本表!CY91/取引基本表!CY$124</f>
        <v>6.1579086630335718E-3</v>
      </c>
      <c r="CZ91" s="355">
        <f>+取引基本表!CZ91/取引基本表!CZ$124</f>
        <v>2.3879433939593313E-3</v>
      </c>
      <c r="DA91" s="355">
        <f>+取引基本表!DA91/取引基本表!DA$124</f>
        <v>3.1369581363572081E-3</v>
      </c>
      <c r="DB91" s="355">
        <f>+取引基本表!DB91/取引基本表!DB$124</f>
        <v>5.6968700941915223E-3</v>
      </c>
      <c r="DC91" s="355">
        <f>+取引基本表!DC91/取引基本表!DC$124</f>
        <v>6.2093706930716492E-3</v>
      </c>
      <c r="DD91" s="355">
        <f>+取引基本表!DD91/取引基本表!DD$124</f>
        <v>6.6616233535065862E-3</v>
      </c>
      <c r="DE91" s="355">
        <f>+取引基本表!DE91/取引基本表!DE$124</f>
        <v>2.2304580687442094E-3</v>
      </c>
      <c r="DF91" s="355">
        <f>+取引基本表!DF91/取引基本表!DF$124</f>
        <v>3.4464388061434979E-3</v>
      </c>
      <c r="DG91" s="355">
        <f>+取引基本表!DG91/取引基本表!DG$124</f>
        <v>0</v>
      </c>
      <c r="DH91" s="357">
        <f>+取引基本表!DH91/取引基本表!DH$124</f>
        <v>4.9390968238802936E-2</v>
      </c>
    </row>
    <row r="92" spans="1:112">
      <c r="A92" s="224">
        <v>87</v>
      </c>
      <c r="B92" s="263" t="s">
        <v>580</v>
      </c>
      <c r="C92" s="264" t="s">
        <v>581</v>
      </c>
      <c r="D92" s="354">
        <f>+取引基本表!D92/取引基本表!D$124</f>
        <v>1.2567437768741191E-4</v>
      </c>
      <c r="E92" s="355">
        <f>+取引基本表!E92/取引基本表!E$124</f>
        <v>4.0661563640429789E-5</v>
      </c>
      <c r="F92" s="355">
        <f>+取引基本表!F92/取引基本表!F$124</f>
        <v>1.5208739955894655E-4</v>
      </c>
      <c r="G92" s="355">
        <f>+取引基本表!G92/取引基本表!G$124</f>
        <v>0</v>
      </c>
      <c r="H92" s="355">
        <f>+取引基本表!H92/取引基本表!H$124</f>
        <v>0</v>
      </c>
      <c r="I92" s="356">
        <v>0</v>
      </c>
      <c r="J92" s="355">
        <f>+取引基本表!J92/取引基本表!J$124</f>
        <v>0</v>
      </c>
      <c r="K92" s="355">
        <f>+取引基本表!K92/取引基本表!K$124</f>
        <v>2.1526923107675823E-5</v>
      </c>
      <c r="L92" s="355">
        <f>+取引基本表!L92/取引基本表!L$124</f>
        <v>9.2629687351647774E-6</v>
      </c>
      <c r="M92" s="355">
        <f>+取引基本表!M92/取引基本表!M$124</f>
        <v>6.8019344701633147E-6</v>
      </c>
      <c r="N92" s="356">
        <v>0</v>
      </c>
      <c r="O92" s="355">
        <f>+取引基本表!O92/取引基本表!O$124</f>
        <v>1.8411911279136851E-5</v>
      </c>
      <c r="P92" s="355">
        <f>+取引基本表!P92/取引基本表!P$124</f>
        <v>1.6785282664160063E-5</v>
      </c>
      <c r="Q92" s="355">
        <f>+取引基本表!Q92/取引基本表!Q$124</f>
        <v>0</v>
      </c>
      <c r="R92" s="355">
        <f>+取引基本表!R92/取引基本表!R$124</f>
        <v>2.2312297794801235E-5</v>
      </c>
      <c r="S92" s="355">
        <f>+取引基本表!S92/取引基本表!S$124</f>
        <v>5.0372250934405258E-6</v>
      </c>
      <c r="T92" s="355">
        <f>+取引基本表!T92/取引基本表!T$124</f>
        <v>2.306528397977636E-5</v>
      </c>
      <c r="U92" s="355">
        <f>+取引基本表!U92/取引基本表!U$124</f>
        <v>2.9361389772449229E-5</v>
      </c>
      <c r="V92" s="355">
        <f>+取引基本表!V92/取引基本表!V$124</f>
        <v>0</v>
      </c>
      <c r="W92" s="355">
        <f>+取引基本表!W92/取引基本表!W$124</f>
        <v>0</v>
      </c>
      <c r="X92" s="355">
        <f>+取引基本表!X92/取引基本表!X$124</f>
        <v>0</v>
      </c>
      <c r="Y92" s="355">
        <f>+取引基本表!Y92/取引基本表!Y$124</f>
        <v>0</v>
      </c>
      <c r="Z92" s="355">
        <f>+取引基本表!Z92/取引基本表!Z$124</f>
        <v>8.0707644628099176E-6</v>
      </c>
      <c r="AA92" s="355">
        <f>+取引基本表!AA92/取引基本表!AA$124</f>
        <v>1.6230867864504717E-5</v>
      </c>
      <c r="AB92" s="355">
        <f>+取引基本表!AB92/取引基本表!AB$124</f>
        <v>4.807253183603421E-6</v>
      </c>
      <c r="AC92" s="355">
        <f>+取引基本表!AC92/取引基本表!AC$124</f>
        <v>2.6873485007282716E-6</v>
      </c>
      <c r="AD92" s="355">
        <f>+取引基本表!AD92/取引基本表!AD$124</f>
        <v>2.133398008978237E-5</v>
      </c>
      <c r="AE92" s="355">
        <f>+取引基本表!AE92/取引基本表!AE$124</f>
        <v>0</v>
      </c>
      <c r="AF92" s="355">
        <f>+取引基本表!AF92/取引基本表!AF$124</f>
        <v>6.9663643032346922E-7</v>
      </c>
      <c r="AG92" s="355">
        <f>+取引基本表!AG92/取引基本表!AG$124</f>
        <v>1.4031739795417234E-5</v>
      </c>
      <c r="AH92" s="355">
        <f>+取引基本表!AH92/取引基本表!AH$124</f>
        <v>0</v>
      </c>
      <c r="AI92" s="355">
        <f>+取引基本表!AI92/取引基本表!AI$124</f>
        <v>8.8192754083324513E-6</v>
      </c>
      <c r="AJ92" s="355">
        <f>+取引基本表!AJ92/取引基本表!AJ$124</f>
        <v>1.7420540559373558E-5</v>
      </c>
      <c r="AK92" s="355">
        <f>+取引基本表!AK92/取引基本表!AK$124</f>
        <v>1.5681436837785991E-5</v>
      </c>
      <c r="AL92" s="355">
        <f>+取引基本表!AL92/取引基本表!AL$124</f>
        <v>9.789908562254029E-6</v>
      </c>
      <c r="AM92" s="355">
        <f>+取引基本表!AM92/取引基本表!AM$124</f>
        <v>1.0831325927594753E-5</v>
      </c>
      <c r="AN92" s="355">
        <f>+取引基本表!AN92/取引基本表!AN$124</f>
        <v>4.7850524531468598E-6</v>
      </c>
      <c r="AO92" s="355">
        <f>+取引基本表!AO92/取引基本表!AO$124</f>
        <v>2.5745857491529612E-6</v>
      </c>
      <c r="AP92" s="355">
        <f>+取引基本表!AP92/取引基本表!AP$124</f>
        <v>1.8699540458793226E-5</v>
      </c>
      <c r="AQ92" s="355">
        <f>+取引基本表!AQ92/取引基本表!AQ$124</f>
        <v>3.6505943167547674E-5</v>
      </c>
      <c r="AR92" s="355">
        <f>+取引基本表!AR92/取引基本表!AR$124</f>
        <v>2.3454986530136305E-5</v>
      </c>
      <c r="AS92" s="355">
        <f>+取引基本表!AS92/取引基本表!AS$124</f>
        <v>2.8781119585551877E-5</v>
      </c>
      <c r="AT92" s="355">
        <f>+取引基本表!AT92/取引基本表!AT$124</f>
        <v>0</v>
      </c>
      <c r="AU92" s="355">
        <f>+取引基本表!AU92/取引基本表!AU$124</f>
        <v>1.7456039019381337E-5</v>
      </c>
      <c r="AV92" s="355">
        <f>+取引基本表!AV92/取引基本表!AV$124</f>
        <v>1.1627818798138538E-5</v>
      </c>
      <c r="AW92" s="355">
        <f>+取引基本表!AW92/取引基本表!AW$124</f>
        <v>9.2272202998846594E-6</v>
      </c>
      <c r="AX92" s="355">
        <f>+取引基本表!AX92/取引基本表!AX$124</f>
        <v>6.9784401092823725E-6</v>
      </c>
      <c r="AY92" s="355">
        <f>+取引基本表!AY92/取引基本表!AY$124</f>
        <v>0</v>
      </c>
      <c r="AZ92" s="355">
        <f>+取引基本表!AZ92/取引基本表!AZ$124</f>
        <v>2.649494577367765E-5</v>
      </c>
      <c r="BA92" s="355">
        <f>+取引基本表!BA92/取引基本表!BA$124</f>
        <v>4.1255543713686525E-5</v>
      </c>
      <c r="BB92" s="355">
        <f>+取引基本表!BB92/取引基本表!BB$124</f>
        <v>0</v>
      </c>
      <c r="BC92" s="355">
        <f>+取引基本表!BC92/取引基本表!BC$124</f>
        <v>0</v>
      </c>
      <c r="BD92" s="355">
        <f>+取引基本表!BD92/取引基本表!BD$124</f>
        <v>1.7386164090616687E-5</v>
      </c>
      <c r="BE92" s="355">
        <f>+取引基本表!BE92/取引基本表!BE$124</f>
        <v>0</v>
      </c>
      <c r="BF92" s="355">
        <f>+取引基本表!BF92/取引基本表!BF$124</f>
        <v>1.1986084726398591E-5</v>
      </c>
      <c r="BG92" s="355">
        <f>+取引基本表!BG92/取引基本表!BG$124</f>
        <v>1.436158448489305E-5</v>
      </c>
      <c r="BH92" s="355">
        <f>+取引基本表!BH92/取引基本表!BH$124</f>
        <v>8.4647875653399306E-7</v>
      </c>
      <c r="BI92" s="355">
        <f>+取引基本表!BI92/取引基本表!BI$124</f>
        <v>2.5676907473263919E-5</v>
      </c>
      <c r="BJ92" s="355">
        <f>+取引基本表!BJ92/取引基本表!BJ$124</f>
        <v>1.2184317391024335E-5</v>
      </c>
      <c r="BK92" s="355">
        <f>+取引基本表!BK92/取引基本表!BK$124</f>
        <v>1.0308959516715978E-5</v>
      </c>
      <c r="BL92" s="355">
        <f>+取引基本表!BL92/取引基本表!BL$124</f>
        <v>3.2523392450019678E-6</v>
      </c>
      <c r="BM92" s="355">
        <f>+取引基本表!BM92/取引基本表!BM$124</f>
        <v>4.389285753475766E-5</v>
      </c>
      <c r="BN92" s="355">
        <f>+取引基本表!BN92/取引基本表!BN$124</f>
        <v>7.8350499508616619E-5</v>
      </c>
      <c r="BO92" s="355">
        <f>+取引基本表!BO92/取引基本表!BO$124</f>
        <v>1.02727125003969E-4</v>
      </c>
      <c r="BP92" s="355">
        <f>+取引基本表!BP92/取引基本表!BP$124</f>
        <v>8.2820459966430107E-5</v>
      </c>
      <c r="BQ92" s="355">
        <f>+取引基本表!BQ92/取引基本表!BQ$124</f>
        <v>6.1049232814640956E-5</v>
      </c>
      <c r="BR92" s="355">
        <f>+取引基本表!BR92/取引基本表!BR$124</f>
        <v>8.5274798036673186E-5</v>
      </c>
      <c r="BS92" s="355">
        <f>+取引基本表!BS92/取引基本表!BS$124</f>
        <v>2.5936182725594537E-6</v>
      </c>
      <c r="BT92" s="355">
        <f>+取引基本表!BT92/取引基本表!BT$124</f>
        <v>4.8299145588114548E-6</v>
      </c>
      <c r="BU92" s="355">
        <f>+取引基本表!BU92/取引基本表!BU$124</f>
        <v>6.823749377332869E-6</v>
      </c>
      <c r="BV92" s="355">
        <f>+取引基本表!BV92/取引基本表!BV$124</f>
        <v>2.0436283692774535E-4</v>
      </c>
      <c r="BW92" s="355">
        <f>+取引基本表!BW92/取引基本表!BW$124</f>
        <v>1.2179817307336547E-4</v>
      </c>
      <c r="BX92" s="355">
        <f>+取引基本表!BX92/取引基本表!BX$124</f>
        <v>5.1511801009678198E-4</v>
      </c>
      <c r="BY92" s="355">
        <f>+取引基本表!BY92/取引基本表!BY$124</f>
        <v>2.9922965365867756E-4</v>
      </c>
      <c r="BZ92" s="355">
        <f>+取引基本表!BZ92/取引基本表!BZ$124</f>
        <v>1.3271685755176854E-4</v>
      </c>
      <c r="CA92" s="355">
        <f>+取引基本表!CA92/取引基本表!CA$124</f>
        <v>8.6027775023030353E-5</v>
      </c>
      <c r="CB92" s="355">
        <f>+取引基本表!CB92/取引基本表!CB$124</f>
        <v>0</v>
      </c>
      <c r="CC92" s="355">
        <f>+取引基本表!CC92/取引基本表!CC$124</f>
        <v>1.9993727458052376E-4</v>
      </c>
      <c r="CD92" s="355">
        <f>+取引基本表!CD92/取引基本表!CD$124</f>
        <v>2.3498875792419476E-5</v>
      </c>
      <c r="CE92" s="355">
        <f>+取引基本表!CE92/取引基本表!CE$124</f>
        <v>0</v>
      </c>
      <c r="CF92" s="355">
        <f>+取引基本表!CF92/取引基本表!CF$124</f>
        <v>6.4188586065861507E-5</v>
      </c>
      <c r="CG92" s="355">
        <f>+取引基本表!CG92/取引基本表!CG$124</f>
        <v>2.9426694425848407E-5</v>
      </c>
      <c r="CH92" s="355">
        <f>+取引基本表!CH92/取引基本表!CH$124</f>
        <v>1.4043563132838064E-5</v>
      </c>
      <c r="CI92" s="355">
        <f>+取引基本表!CI92/取引基本表!CI$124</f>
        <v>4.4690461392637922E-4</v>
      </c>
      <c r="CJ92" s="355">
        <f>+取引基本表!CJ92/取引基本表!CJ$124</f>
        <v>8.300391155933224E-5</v>
      </c>
      <c r="CK92" s="355">
        <f>+取引基本表!CK92/取引基本表!CK$124</f>
        <v>7.1903224698650371E-5</v>
      </c>
      <c r="CL92" s="355">
        <f>+取引基本表!CL92/取引基本表!CL$124</f>
        <v>4.6324093775199901E-2</v>
      </c>
      <c r="CM92" s="355">
        <f>+取引基本表!CM92/取引基本表!CM$124</f>
        <v>1.9962491529074319E-5</v>
      </c>
      <c r="CN92" s="355">
        <f>+取引基本表!CN92/取引基本表!CN$124</f>
        <v>0.1848170056693019</v>
      </c>
      <c r="CO92" s="355">
        <f>+取引基本表!CO92/取引基本表!CO$124</f>
        <v>1.2328732301278629E-3</v>
      </c>
      <c r="CP92" s="355">
        <f>+取引基本表!CP92/取引基本表!CP$124</f>
        <v>6.5840490438497664E-6</v>
      </c>
      <c r="CQ92" s="355">
        <f>+取引基本表!CQ92/取引基本表!CQ$124</f>
        <v>8.6459318008899548E-5</v>
      </c>
      <c r="CR92" s="355">
        <f>+取引基本表!CR92/取引基本表!CR$124</f>
        <v>1.0109491408336399E-5</v>
      </c>
      <c r="CS92" s="355">
        <f>+取引基本表!CS92/取引基本表!CS$124</f>
        <v>1.0092469720564238E-4</v>
      </c>
      <c r="CT92" s="355">
        <f>+取引基本表!CT92/取引基本表!CT$124</f>
        <v>1.1796046358462189E-4</v>
      </c>
      <c r="CU92" s="355">
        <f>+取引基本表!CU92/取引基本表!CU$124</f>
        <v>2.0234848125076139E-4</v>
      </c>
      <c r="CV92" s="355">
        <f>+取引基本表!CV92/取引基本表!CV$124</f>
        <v>1.9018597624171141E-4</v>
      </c>
      <c r="CW92" s="355">
        <f>+取引基本表!CW92/取引基本表!CW$124</f>
        <v>3.4219011311552051E-4</v>
      </c>
      <c r="CX92" s="355">
        <f>+取引基本表!CX92/取引基本表!CX$124</f>
        <v>1.337406284646576E-4</v>
      </c>
      <c r="CY92" s="355">
        <f>+取引基本表!CY92/取引基本表!CY$124</f>
        <v>0.30311931215304971</v>
      </c>
      <c r="CZ92" s="355">
        <f>+取引基本表!CZ92/取引基本表!CZ$124</f>
        <v>1.3998691122380058E-4</v>
      </c>
      <c r="DA92" s="355">
        <f>+取引基本表!DA92/取引基本表!DA$124</f>
        <v>4.5496129606340945E-5</v>
      </c>
      <c r="DB92" s="355">
        <f>+取引基本表!DB92/取引基本表!DB$124</f>
        <v>1.4226844583987441E-3</v>
      </c>
      <c r="DC92" s="355">
        <f>+取引基本表!DC92/取引基本表!DC$124</f>
        <v>6.0540994564027943E-3</v>
      </c>
      <c r="DD92" s="355">
        <f>+取引基本表!DD92/取引基本表!DD$124</f>
        <v>5.61810252758989E-3</v>
      </c>
      <c r="DE92" s="355">
        <f>+取引基本表!DE92/取引基本表!DE$124</f>
        <v>1.5050507333167612E-3</v>
      </c>
      <c r="DF92" s="355">
        <f>+取引基本表!DF92/取引基本表!DF$124</f>
        <v>8.8370225798551239E-5</v>
      </c>
      <c r="DG92" s="355">
        <f>+取引基本表!DG92/取引基本表!DG$124</f>
        <v>0</v>
      </c>
      <c r="DH92" s="357">
        <f>+取引基本表!DH92/取引基本表!DH$124</f>
        <v>5.9577219705528696E-4</v>
      </c>
    </row>
    <row r="93" spans="1:112">
      <c r="A93" s="224">
        <v>88</v>
      </c>
      <c r="B93" s="263" t="s">
        <v>582</v>
      </c>
      <c r="C93" s="264" t="s">
        <v>583</v>
      </c>
      <c r="D93" s="354">
        <f>+取引基本表!D93/取引基本表!D$124</f>
        <v>2.2172550920564818E-3</v>
      </c>
      <c r="E93" s="355">
        <f>+取引基本表!E93/取引基本表!E$124</f>
        <v>3.0292864912120194E-3</v>
      </c>
      <c r="F93" s="355">
        <f>+取引基本表!F93/取引基本表!F$124</f>
        <v>2.4840941927961268E-3</v>
      </c>
      <c r="G93" s="355">
        <f>+取引基本表!G93/取引基本表!G$124</f>
        <v>0</v>
      </c>
      <c r="H93" s="355">
        <f>+取引基本表!H93/取引基本表!H$124</f>
        <v>7.3744437380801012E-4</v>
      </c>
      <c r="I93" s="356">
        <v>0</v>
      </c>
      <c r="J93" s="355">
        <f>+取引基本表!J93/取引基本表!J$124</f>
        <v>1.7994858611825194E-3</v>
      </c>
      <c r="K93" s="355">
        <f>+取引基本表!K93/取引基本表!K$124</f>
        <v>2.3279829703586568E-3</v>
      </c>
      <c r="L93" s="355">
        <f>+取引基本表!L93/取引基本表!L$124</f>
        <v>4.7565344455071127E-3</v>
      </c>
      <c r="M93" s="355">
        <f>+取引基本表!M93/取引基本表!M$124</f>
        <v>2.5711312297217329E-3</v>
      </c>
      <c r="N93" s="356">
        <v>0</v>
      </c>
      <c r="O93" s="355">
        <f>+取引基本表!O93/取引基本表!O$124</f>
        <v>1.4790902060906603E-3</v>
      </c>
      <c r="P93" s="355">
        <f>+取引基本表!P93/取引基本表!P$124</f>
        <v>2.9206391835638512E-3</v>
      </c>
      <c r="Q93" s="355">
        <f>+取引基本表!Q93/取引基本表!Q$124</f>
        <v>2.2163153205557724E-3</v>
      </c>
      <c r="R93" s="355">
        <f>+取引基本表!R93/取引基本表!R$124</f>
        <v>5.228515116581756E-3</v>
      </c>
      <c r="S93" s="355">
        <f>+取引基本表!S93/取引基本表!S$124</f>
        <v>3.3699035875117116E-3</v>
      </c>
      <c r="T93" s="355">
        <f>+取引基本表!T93/取引基本表!T$124</f>
        <v>2.818577702328671E-3</v>
      </c>
      <c r="U93" s="355">
        <f>+取引基本表!U93/取引基本表!U$124</f>
        <v>3.6864856047630701E-3</v>
      </c>
      <c r="V93" s="355">
        <f>+取引基本表!V93/取引基本表!V$124</f>
        <v>6.515328166792401E-3</v>
      </c>
      <c r="W93" s="355">
        <f>+取引基本表!W93/取引基本表!W$124</f>
        <v>3.2976805078675001E-3</v>
      </c>
      <c r="X93" s="355">
        <f>+取引基本表!X93/取引基本表!X$124</f>
        <v>1.5265149001128294E-3</v>
      </c>
      <c r="Y93" s="355">
        <f>+取引基本表!Y93/取引基本表!Y$124</f>
        <v>4.7847824388719635E-3</v>
      </c>
      <c r="Z93" s="355">
        <f>+取引基本表!Z93/取引基本表!Z$124</f>
        <v>2.8005552685950413E-3</v>
      </c>
      <c r="AA93" s="355">
        <f>+取引基本表!AA93/取引基本表!AA$124</f>
        <v>2.27232150103066E-3</v>
      </c>
      <c r="AB93" s="355">
        <f>+取引基本表!AB93/取引基本表!AB$124</f>
        <v>1.4484253842197106E-2</v>
      </c>
      <c r="AC93" s="355">
        <f>+取引基本表!AC93/取引基本表!AC$124</f>
        <v>4.6222394212526267E-3</v>
      </c>
      <c r="AD93" s="355">
        <f>+取引基本表!AD93/取引基本表!AD$124</f>
        <v>3.4022084037916097E-4</v>
      </c>
      <c r="AE93" s="355">
        <f>+取引基本表!AE93/取引基本表!AE$124</f>
        <v>6.6058711694003157E-4</v>
      </c>
      <c r="AF93" s="355">
        <f>+取引基本表!AF93/取引基本表!AF$124</f>
        <v>3.7012293543085919E-3</v>
      </c>
      <c r="AG93" s="355">
        <f>+取引基本表!AG93/取引基本表!AG$124</f>
        <v>6.0055846324385759E-3</v>
      </c>
      <c r="AH93" s="355">
        <f>+取引基本表!AH93/取引基本表!AH$124</f>
        <v>1.3004840690701539E-3</v>
      </c>
      <c r="AI93" s="355">
        <f>+取引基本表!AI93/取引基本表!AI$124</f>
        <v>4.6653966910078669E-3</v>
      </c>
      <c r="AJ93" s="355">
        <f>+取引基本表!AJ93/取引基本表!AJ$124</f>
        <v>2.9179405436950707E-3</v>
      </c>
      <c r="AK93" s="355">
        <f>+取引基本表!AK93/取引基本表!AK$124</f>
        <v>8.5672916590437461E-3</v>
      </c>
      <c r="AL93" s="355">
        <f>+取引基本表!AL93/取引基本表!AL$124</f>
        <v>4.777475378379966E-3</v>
      </c>
      <c r="AM93" s="355">
        <f>+取引基本表!AM93/取引基本表!AM$124</f>
        <v>1.7915013084241721E-3</v>
      </c>
      <c r="AN93" s="355">
        <f>+取引基本表!AN93/取引基本表!AN$124</f>
        <v>1.3978334478755264E-3</v>
      </c>
      <c r="AO93" s="355">
        <f>+取引基本表!AO93/取引基本表!AO$124</f>
        <v>4.3021327868345985E-3</v>
      </c>
      <c r="AP93" s="355">
        <f>+取引基本表!AP93/取引基本表!AP$124</f>
        <v>3.5318757041545704E-3</v>
      </c>
      <c r="AQ93" s="355">
        <f>+取引基本表!AQ93/取引基本表!AQ$124</f>
        <v>2.3947898717911276E-3</v>
      </c>
      <c r="AR93" s="355">
        <f>+取引基本表!AR93/取引基本表!AR$124</f>
        <v>3.3339587996408038E-3</v>
      </c>
      <c r="AS93" s="355">
        <f>+取引基本表!AS93/取引基本表!AS$124</f>
        <v>3.7415455461217439E-3</v>
      </c>
      <c r="AT93" s="355">
        <f>+取引基本表!AT93/取引基本表!AT$124</f>
        <v>2.1945514031463274E-3</v>
      </c>
      <c r="AU93" s="355">
        <f>+取引基本表!AU93/取引基本表!AU$124</f>
        <v>4.6361185983827494E-3</v>
      </c>
      <c r="AV93" s="355">
        <f>+取引基本表!AV93/取引基本表!AV$124</f>
        <v>6.0242212521138616E-3</v>
      </c>
      <c r="AW93" s="355">
        <f>+取引基本表!AW93/取引基本表!AW$124</f>
        <v>5.9255531089441125E-3</v>
      </c>
      <c r="AX93" s="355">
        <f>+取引基本表!AX93/取引基本表!AX$124</f>
        <v>5.6874286890651335E-3</v>
      </c>
      <c r="AY93" s="355">
        <f>+取引基本表!AY93/取引基本表!AY$124</f>
        <v>6.8936129267270115E-3</v>
      </c>
      <c r="AZ93" s="355">
        <f>+取引基本表!AZ93/取引基本表!AZ$124</f>
        <v>1.382405337343743E-2</v>
      </c>
      <c r="BA93" s="355">
        <f>+取引基本表!BA93/取引基本表!BA$124</f>
        <v>2.5440918623440023E-4</v>
      </c>
      <c r="BB93" s="355">
        <f>+取引基本表!BB93/取引基本表!BB$124</f>
        <v>1.143537446935163E-2</v>
      </c>
      <c r="BC93" s="355">
        <f>+取引基本表!BC93/取引基本表!BC$124</f>
        <v>3.7400703765355361E-3</v>
      </c>
      <c r="BD93" s="355">
        <f>+取引基本表!BD93/取引基本表!BD$124</f>
        <v>6.5154649929586037E-3</v>
      </c>
      <c r="BE93" s="355">
        <f>+取引基本表!BE93/取引基本表!BE$124</f>
        <v>2.6695854501397435E-2</v>
      </c>
      <c r="BF93" s="355">
        <f>+取引基本表!BF93/取引基本表!BF$124</f>
        <v>1.7747015607594611E-3</v>
      </c>
      <c r="BG93" s="355">
        <f>+取引基本表!BG93/取引基本表!BG$124</f>
        <v>1.1489267587914439E-3</v>
      </c>
      <c r="BH93" s="355">
        <f>+取引基本表!BH93/取引基本表!BH$124</f>
        <v>1.8599959876906941E-3</v>
      </c>
      <c r="BI93" s="355">
        <f>+取引基本表!BI93/取引基本表!BI$124</f>
        <v>2.4007908487501763E-3</v>
      </c>
      <c r="BJ93" s="355">
        <f>+取引基本表!BJ93/取引基本表!BJ$124</f>
        <v>2.0156342198294542E-3</v>
      </c>
      <c r="BK93" s="355">
        <f>+取引基本表!BK93/取引基本表!BK$124</f>
        <v>2.804036988546746E-3</v>
      </c>
      <c r="BL93" s="355">
        <f>+取引基本表!BL93/取引基本表!BL$124</f>
        <v>5.2395185236981702E-3</v>
      </c>
      <c r="BM93" s="355">
        <f>+取引基本表!BM93/取引基本表!BM$124</f>
        <v>5.4866071918447068E-5</v>
      </c>
      <c r="BN93" s="355">
        <f>+取引基本表!BN93/取引基本表!BN$124</f>
        <v>1.0059817220859418E-3</v>
      </c>
      <c r="BO93" s="355">
        <f>+取引基本表!BO93/取引基本表!BO$124</f>
        <v>2.6970539728314769E-3</v>
      </c>
      <c r="BP93" s="355">
        <f>+取引基本表!BP93/取引基本表!BP$124</f>
        <v>1.9748078565328779E-3</v>
      </c>
      <c r="BQ93" s="355">
        <f>+取引基本表!BQ93/取引基本表!BQ$124</f>
        <v>2.9490171073516844E-3</v>
      </c>
      <c r="BR93" s="355">
        <f>+取引基本表!BR93/取引基本表!BR$124</f>
        <v>4.5045158021725009E-3</v>
      </c>
      <c r="BS93" s="355">
        <f>+取引基本表!BS93/取引基本表!BS$124</f>
        <v>9.7649727961863445E-3</v>
      </c>
      <c r="BT93" s="355">
        <f>+取引基本表!BT93/取引基本表!BT$124</f>
        <v>8.2205145790970966E-3</v>
      </c>
      <c r="BU93" s="355">
        <f>+取引基本表!BU93/取引基本表!BU$124</f>
        <v>3.9976935727104618E-2</v>
      </c>
      <c r="BV93" s="355">
        <f>+取引基本表!BV93/取引基本表!BV$124</f>
        <v>3.9386292207892739E-3</v>
      </c>
      <c r="BW93" s="355">
        <f>+取引基本表!BW93/取引基本表!BW$124</f>
        <v>1.3845694583956975E-2</v>
      </c>
      <c r="BX93" s="355">
        <f>+取引基本表!BX93/取引基本表!BX$124</f>
        <v>2.0911524378018454E-2</v>
      </c>
      <c r="BY93" s="355">
        <f>+取引基本表!BY93/取引基本表!BY$124</f>
        <v>3.9106708808176224E-2</v>
      </c>
      <c r="BZ93" s="355">
        <f>+取引基本表!BZ93/取引基本表!BZ$124</f>
        <v>3.6515070537216318E-3</v>
      </c>
      <c r="CA93" s="355">
        <f>+取引基本表!CA93/取引基本表!CA$124</f>
        <v>2.6118988361158936E-3</v>
      </c>
      <c r="CB93" s="355">
        <f>+取引基本表!CB93/取引基本表!CB$124</f>
        <v>0</v>
      </c>
      <c r="CC93" s="355">
        <f>+取引基本表!CC93/取引基本表!CC$124</f>
        <v>7.2330249333542416E-4</v>
      </c>
      <c r="CD93" s="355">
        <f>+取引基本表!CD93/取引基本表!CD$124</f>
        <v>3.7534113424800928E-3</v>
      </c>
      <c r="CE93" s="355">
        <f>+取引基本表!CE93/取引基本表!CE$124</f>
        <v>0</v>
      </c>
      <c r="CF93" s="355">
        <f>+取引基本表!CF93/取引基本表!CF$124</f>
        <v>3.4902543673312192E-3</v>
      </c>
      <c r="CG93" s="355">
        <f>+取引基本表!CG93/取引基本表!CG$124</f>
        <v>5.8632688643502958E-3</v>
      </c>
      <c r="CH93" s="355">
        <f>+取引基本表!CH93/取引基本表!CH$124</f>
        <v>9.3811001727358272E-3</v>
      </c>
      <c r="CI93" s="355">
        <f>+取引基本表!CI93/取引基本表!CI$124</f>
        <v>1.9316672452176008E-2</v>
      </c>
      <c r="CJ93" s="355">
        <f>+取引基本表!CJ93/取引基本表!CJ$124</f>
        <v>3.1956505950342909E-3</v>
      </c>
      <c r="CK93" s="355">
        <f>+取引基本表!CK93/取引基本表!CK$124</f>
        <v>2.764839967031835E-2</v>
      </c>
      <c r="CL93" s="355">
        <f>+取引基本表!CL93/取引基本表!CL$124</f>
        <v>5.8779523351501547E-3</v>
      </c>
      <c r="CM93" s="355">
        <f>+取引基本表!CM93/取引基本表!CM$124</f>
        <v>2.6394616431231845E-2</v>
      </c>
      <c r="CN93" s="355">
        <f>+取引基本表!CN93/取引基本表!CN$124</f>
        <v>6.8646635878741799E-2</v>
      </c>
      <c r="CO93" s="355">
        <f>+取引基本表!CO93/取引基本表!CO$124</f>
        <v>2.51150258013676E-2</v>
      </c>
      <c r="CP93" s="355">
        <f>+取引基本表!CP93/取引基本表!CP$124</f>
        <v>1.4604883901268528E-2</v>
      </c>
      <c r="CQ93" s="355">
        <f>+取引基本表!CQ93/取引基本表!CQ$124</f>
        <v>3.1355912664560903E-3</v>
      </c>
      <c r="CR93" s="355">
        <f>+取引基本表!CR93/取引基本表!CR$124</f>
        <v>3.6302060370512861E-2</v>
      </c>
      <c r="CS93" s="355">
        <f>+取引基本表!CS93/取引基本表!CS$124</f>
        <v>6.178699133344628E-3</v>
      </c>
      <c r="CT93" s="355">
        <f>+取引基本表!CT93/取引基本表!CT$124</f>
        <v>1.6583275172271428E-2</v>
      </c>
      <c r="CU93" s="355">
        <f>+取引基本表!CU93/取引基本表!CU$124</f>
        <v>4.6519502883465855E-3</v>
      </c>
      <c r="CV93" s="355">
        <f>+取引基本表!CV93/取引基本表!CV$124</f>
        <v>9.3597143363898427E-4</v>
      </c>
      <c r="CW93" s="355">
        <f>+取引基本表!CW93/取引基本表!CW$124</f>
        <v>3.0657342387715857E-2</v>
      </c>
      <c r="CX93" s="355">
        <f>+取引基本表!CX93/取引基本表!CX$124</f>
        <v>9.8909916964514157E-3</v>
      </c>
      <c r="CY93" s="355">
        <f>+取引基本表!CY93/取引基本表!CY$124</f>
        <v>7.670658794664215E-3</v>
      </c>
      <c r="CZ93" s="355">
        <f>+取引基本表!CZ93/取引基本表!CZ$124</f>
        <v>2.2024607365877958E-3</v>
      </c>
      <c r="DA93" s="355">
        <f>+取引基本表!DA93/取引基本表!DA$124</f>
        <v>1.3716324807485024E-2</v>
      </c>
      <c r="DB93" s="355">
        <f>+取引基本表!DB93/取引基本表!DB$124</f>
        <v>1.3460312009419152E-2</v>
      </c>
      <c r="DC93" s="355">
        <f>+取引基本表!DC93/取引基本表!DC$124</f>
        <v>1.8388550742640143E-3</v>
      </c>
      <c r="DD93" s="355">
        <f>+取引基本表!DD93/取引基本表!DD$124</f>
        <v>2.0247419010323959E-4</v>
      </c>
      <c r="DE93" s="355">
        <f>+取引基本表!DE93/取引基本表!DE$124</f>
        <v>7.6066077602766043E-3</v>
      </c>
      <c r="DF93" s="355">
        <f>+取引基本表!DF93/取引基本表!DF$124</f>
        <v>7.4230989670783032E-3</v>
      </c>
      <c r="DG93" s="355">
        <f>+取引基本表!DG93/取引基本表!DG$124</f>
        <v>0</v>
      </c>
      <c r="DH93" s="357">
        <f>+取引基本表!DH93/取引基本表!DH$124</f>
        <v>4.068688175011716E-3</v>
      </c>
    </row>
    <row r="94" spans="1:112">
      <c r="A94" s="224">
        <v>89</v>
      </c>
      <c r="B94" s="263" t="s">
        <v>584</v>
      </c>
      <c r="C94" s="264" t="s">
        <v>585</v>
      </c>
      <c r="D94" s="354">
        <f>+取引基本表!D94/取引基本表!D$124</f>
        <v>1.5260460147757161E-4</v>
      </c>
      <c r="E94" s="355">
        <f>+取引基本表!E94/取引基本表!E$124</f>
        <v>6.0992345460644691E-5</v>
      </c>
      <c r="F94" s="355">
        <f>+取引基本表!F94/取引基本表!F$124</f>
        <v>6.8439329801525943E-4</v>
      </c>
      <c r="G94" s="355">
        <f>+取引基本表!G94/取引基本表!G$124</f>
        <v>0</v>
      </c>
      <c r="H94" s="355">
        <f>+取引基本表!H94/取引基本表!H$124</f>
        <v>7.6287349014621738E-5</v>
      </c>
      <c r="I94" s="356">
        <v>0</v>
      </c>
      <c r="J94" s="355">
        <f>+取引基本表!J94/取引基本表!J$124</f>
        <v>2.5706940874035988E-4</v>
      </c>
      <c r="K94" s="355">
        <f>+取引基本表!K94/取引基本表!K$124</f>
        <v>4.7297725342293451E-4</v>
      </c>
      <c r="L94" s="355">
        <f>+取引基本表!L94/取引基本表!L$124</f>
        <v>1.9683808562225149E-4</v>
      </c>
      <c r="M94" s="355">
        <f>+取引基本表!M94/取引基本表!M$124</f>
        <v>1.7685029622424618E-4</v>
      </c>
      <c r="N94" s="356">
        <v>0</v>
      </c>
      <c r="O94" s="355">
        <f>+取引基本表!O94/取引基本表!O$124</f>
        <v>6.1373037597122827E-5</v>
      </c>
      <c r="P94" s="355">
        <f>+取引基本表!P94/取引基本表!P$124</f>
        <v>1.0910433731704042E-4</v>
      </c>
      <c r="Q94" s="355">
        <f>+取引基本表!Q94/取引基本表!Q$124</f>
        <v>6.6268564401999837E-5</v>
      </c>
      <c r="R94" s="355">
        <f>+取引基本表!R94/取引基本表!R$124</f>
        <v>8.1811758580937859E-5</v>
      </c>
      <c r="S94" s="355">
        <f>+取引基本表!S94/取引基本表!S$124</f>
        <v>1.8184382587320296E-3</v>
      </c>
      <c r="T94" s="355">
        <f>+取引基本表!T94/取引基本表!T$124</f>
        <v>5.858582130863195E-4</v>
      </c>
      <c r="U94" s="355">
        <f>+取引基本表!U94/取引基本表!U$124</f>
        <v>1.0113367588288068E-4</v>
      </c>
      <c r="V94" s="355">
        <f>+取引基本表!V94/取引基本表!V$124</f>
        <v>6.858240175570948E-4</v>
      </c>
      <c r="W94" s="355">
        <f>+取引基本表!W94/取引基本表!W$124</f>
        <v>2.7171899315762174E-4</v>
      </c>
      <c r="X94" s="355">
        <f>+取引基本表!X94/取引基本表!X$124</f>
        <v>4.9113957655804071E-4</v>
      </c>
      <c r="Y94" s="355">
        <f>+取引基本表!Y94/取引基本表!Y$124</f>
        <v>2.8318100148425903E-4</v>
      </c>
      <c r="Z94" s="355">
        <f>+取引基本表!Z94/取引基本表!Z$124</f>
        <v>9.1199638429752066E-4</v>
      </c>
      <c r="AA94" s="355">
        <f>+取引基本表!AA94/取引基本表!AA$124</f>
        <v>4.3823343234162729E-4</v>
      </c>
      <c r="AB94" s="355">
        <f>+取引基本表!AB94/取引基本表!AB$124</f>
        <v>2.6103384786966576E-3</v>
      </c>
      <c r="AC94" s="355">
        <f>+取引基本表!AC94/取引基本表!AC$124</f>
        <v>4.2997576011652341E-4</v>
      </c>
      <c r="AD94" s="355">
        <f>+取引基本表!AD94/取引基本表!AD$124</f>
        <v>9.4318648817985219E-5</v>
      </c>
      <c r="AE94" s="355">
        <f>+取引基本表!AE94/取引基本表!AE$124</f>
        <v>1.6111880900976379E-5</v>
      </c>
      <c r="AF94" s="355">
        <f>+取引基本表!AF94/取引基本表!AF$124</f>
        <v>3.7757694523532032E-4</v>
      </c>
      <c r="AG94" s="355">
        <f>+取引基本表!AG94/取引基本表!AG$124</f>
        <v>1.613650076472982E-4</v>
      </c>
      <c r="AH94" s="355">
        <f>+取引基本表!AH94/取引基本表!AH$124</f>
        <v>7.224911494834188E-5</v>
      </c>
      <c r="AI94" s="355">
        <f>+取引基本表!AI94/取引基本表!AI$124</f>
        <v>1.3228913112498677E-4</v>
      </c>
      <c r="AJ94" s="355">
        <f>+取引基本表!AJ94/取引基本表!AJ$124</f>
        <v>1.9162594615310913E-4</v>
      </c>
      <c r="AK94" s="355">
        <f>+取引基本表!AK94/取引基本表!AK$124</f>
        <v>4.1817164900762637E-5</v>
      </c>
      <c r="AL94" s="355">
        <f>+取引基本表!AL94/取引基本表!AL$124</f>
        <v>4.4054588530143126E-4</v>
      </c>
      <c r="AM94" s="355">
        <f>+取引基本表!AM94/取引基本表!AM$124</f>
        <v>2.7511567856090672E-4</v>
      </c>
      <c r="AN94" s="355">
        <f>+取引基本表!AN94/取引基本表!AN$124</f>
        <v>4.0553319540419637E-4</v>
      </c>
      <c r="AO94" s="355">
        <f>+取引基本表!AO94/取引基本表!AO$124</f>
        <v>3.1924863289496718E-4</v>
      </c>
      <c r="AP94" s="355">
        <f>+取引基本表!AP94/取引基本表!AP$124</f>
        <v>1.7998307691588478E-4</v>
      </c>
      <c r="AQ94" s="355">
        <f>+取引基本表!AQ94/取引基本表!AQ$124</f>
        <v>2.0443328173826698E-4</v>
      </c>
      <c r="AR94" s="355">
        <f>+取引基本表!AR94/取引基本表!AR$124</f>
        <v>3.7025371594000885E-4</v>
      </c>
      <c r="AS94" s="355">
        <f>+取引基本表!AS94/取引基本表!AS$124</f>
        <v>1.4801718643998109E-4</v>
      </c>
      <c r="AT94" s="355">
        <f>+取引基本表!AT94/取引基本表!AT$124</f>
        <v>1.0289471780319777E-3</v>
      </c>
      <c r="AU94" s="355">
        <f>+取引基本表!AU94/取引基本表!AU$124</f>
        <v>4.3434732383519447E-4</v>
      </c>
      <c r="AV94" s="355">
        <f>+取引基本表!AV94/取引基本表!AV$124</f>
        <v>1.2487266274522691E-4</v>
      </c>
      <c r="AW94" s="355">
        <f>+取引基本表!AW94/取引基本表!AW$124</f>
        <v>9.8731257208765867E-4</v>
      </c>
      <c r="AX94" s="355">
        <f>+取引基本表!AX94/取引基本表!AX$124</f>
        <v>8.6881579360565536E-4</v>
      </c>
      <c r="AY94" s="355">
        <f>+取引基本表!AY94/取引基本表!AY$124</f>
        <v>1.7457404620026529E-3</v>
      </c>
      <c r="AZ94" s="355">
        <f>+取引基本表!AZ94/取引基本表!AZ$124</f>
        <v>3.2740182991758811E-4</v>
      </c>
      <c r="BA94" s="355">
        <f>+取引基本表!BA94/取引基本表!BA$124</f>
        <v>3.4379619761405442E-5</v>
      </c>
      <c r="BB94" s="355">
        <f>+取引基本表!BB94/取引基本表!BB$124</f>
        <v>2.8196813760045115E-3</v>
      </c>
      <c r="BC94" s="355">
        <f>+取引基本表!BC94/取引基本表!BC$124</f>
        <v>6.848016182389009E-4</v>
      </c>
      <c r="BD94" s="355">
        <f>+取引基本表!BD94/取引基本表!BD$124</f>
        <v>2.6774692699549699E-3</v>
      </c>
      <c r="BE94" s="355">
        <f>+取引基本表!BE94/取引基本表!BE$124</f>
        <v>1.9274985199564936E-4</v>
      </c>
      <c r="BF94" s="355">
        <f>+取引基本表!BF94/取引基本表!BF$124</f>
        <v>2.7548969339405015E-4</v>
      </c>
      <c r="BG94" s="355">
        <f>+取引基本表!BG94/取引基本表!BG$124</f>
        <v>2.4989157003713904E-4</v>
      </c>
      <c r="BH94" s="355">
        <f>+取引基本表!BH94/取引基本表!BH$124</f>
        <v>1.5791531469117493E-4</v>
      </c>
      <c r="BI94" s="355">
        <f>+取引基本表!BI94/取引基本表!BI$124</f>
        <v>3.7231515836232685E-4</v>
      </c>
      <c r="BJ94" s="355">
        <f>+取引基本表!BJ94/取引基本表!BJ$124</f>
        <v>4.5256036023804675E-5</v>
      </c>
      <c r="BK94" s="355">
        <f>+取引基本表!BK94/取引基本表!BK$124</f>
        <v>1.9174664701091719E-4</v>
      </c>
      <c r="BL94" s="355">
        <f>+取引基本表!BL94/取引基本表!BL$124</f>
        <v>2.5043012186515149E-4</v>
      </c>
      <c r="BM94" s="355">
        <f>+取引基本表!BM94/取引基本表!BM$124</f>
        <v>4.389285753475766E-5</v>
      </c>
      <c r="BN94" s="355">
        <f>+取引基本表!BN94/取引基本表!BN$124</f>
        <v>1.2768229549552337E-4</v>
      </c>
      <c r="BO94" s="355">
        <f>+取引基本表!BO94/取引基本表!BO$124</f>
        <v>9.3388295458153638E-5</v>
      </c>
      <c r="BP94" s="355">
        <f>+取引基本表!BP94/取引基本表!BP$124</f>
        <v>3.3864365852940312E-4</v>
      </c>
      <c r="BQ94" s="355">
        <f>+取引基本表!BQ94/取引基本表!BQ$124</f>
        <v>2.0349744271546989E-5</v>
      </c>
      <c r="BR94" s="355">
        <f>+取引基本表!BR94/取引基本表!BR$124</f>
        <v>1.755657606637389E-5</v>
      </c>
      <c r="BS94" s="355">
        <f>+取引基本表!BS94/取引基本表!BS$124</f>
        <v>1.5561709635356722E-5</v>
      </c>
      <c r="BT94" s="355">
        <f>+取引基本表!BT94/取引基本表!BT$124</f>
        <v>3.6224359191085909E-5</v>
      </c>
      <c r="BU94" s="355">
        <f>+取引基本表!BU94/取引基本表!BU$124</f>
        <v>3.0365684729131271E-4</v>
      </c>
      <c r="BV94" s="355">
        <f>+取引基本表!BV94/取引基本表!BV$124</f>
        <v>2.7867659581056186E-4</v>
      </c>
      <c r="BW94" s="355">
        <f>+取引基本表!BW94/取引基本表!BW$124</f>
        <v>2.5972885888210879E-3</v>
      </c>
      <c r="BX94" s="355">
        <f>+取引基本表!BX94/取引基本表!BX$124</f>
        <v>7.4445886618539478E-3</v>
      </c>
      <c r="BY94" s="355">
        <f>+取引基本表!BY94/取引基本表!BY$124</f>
        <v>3.2167187768307841E-3</v>
      </c>
      <c r="BZ94" s="355">
        <f>+取引基本表!BZ94/取引基本表!BZ$124</f>
        <v>1.7934710479968721E-4</v>
      </c>
      <c r="CA94" s="355">
        <f>+取引基本表!CA94/取引基本表!CA$124</f>
        <v>1.1649594534368693E-3</v>
      </c>
      <c r="CB94" s="355">
        <f>+取引基本表!CB94/取引基本表!CB$124</f>
        <v>0</v>
      </c>
      <c r="CC94" s="355">
        <f>+取引基本表!CC94/取引基本表!CC$124</f>
        <v>1.0643719617374941E-3</v>
      </c>
      <c r="CD94" s="355">
        <f>+取引基本表!CD94/取引基本表!CD$124</f>
        <v>1.0371549270199688E-3</v>
      </c>
      <c r="CE94" s="355">
        <f>+取引基本表!CE94/取引基本表!CE$124</f>
        <v>0</v>
      </c>
      <c r="CF94" s="355">
        <f>+取引基本表!CF94/取引基本表!CF$124</f>
        <v>5.0347922195410118E-4</v>
      </c>
      <c r="CG94" s="355">
        <f>+取引基本表!CG94/取引基本表!CG$124</f>
        <v>2.7955359704555989E-4</v>
      </c>
      <c r="CH94" s="355">
        <f>+取引基本表!CH94/取引基本表!CH$124</f>
        <v>7.9346131700535065E-4</v>
      </c>
      <c r="CI94" s="355">
        <f>+取引基本表!CI94/取引基本表!CI$124</f>
        <v>9.208313672994697E-4</v>
      </c>
      <c r="CJ94" s="355">
        <f>+取引基本表!CJ94/取引基本表!CJ$124</f>
        <v>1.5770743196273124E-3</v>
      </c>
      <c r="CK94" s="355">
        <f>+取引基本表!CK94/取引基本表!CK$124</f>
        <v>1.7636680517874925E-2</v>
      </c>
      <c r="CL94" s="355">
        <f>+取引基本表!CL94/取引基本表!CL$124</f>
        <v>1.0968939151048802E-2</v>
      </c>
      <c r="CM94" s="355">
        <f>+取引基本表!CM94/取引基本表!CM$124</f>
        <v>1.1249389305357828E-2</v>
      </c>
      <c r="CN94" s="355">
        <f>+取引基本表!CN94/取引基本表!CN$124</f>
        <v>0.11589081841460824</v>
      </c>
      <c r="CO94" s="355">
        <f>+取引基本表!CO94/取引基本表!CO$124</f>
        <v>6.4651702720794459E-3</v>
      </c>
      <c r="CP94" s="355">
        <f>+取引基本表!CP94/取引基本表!CP$124</f>
        <v>4.5210470101101729E-4</v>
      </c>
      <c r="CQ94" s="355">
        <f>+取引基本表!CQ94/取引基本表!CQ$124</f>
        <v>9.7987227076752823E-5</v>
      </c>
      <c r="CR94" s="355">
        <f>+取引基本表!CR94/取引基本表!CR$124</f>
        <v>1.4922732595527674E-3</v>
      </c>
      <c r="CS94" s="355">
        <f>+取引基本表!CS94/取引基本表!CS$124</f>
        <v>4.2153287186292401E-5</v>
      </c>
      <c r="CT94" s="355">
        <f>+取引基本表!CT94/取引基本表!CT$124</f>
        <v>4.2269166117822843E-4</v>
      </c>
      <c r="CU94" s="355">
        <f>+取引基本表!CU94/取引基本表!CU$124</f>
        <v>4.0263218208059663E-4</v>
      </c>
      <c r="CV94" s="355">
        <f>+取引基本表!CV94/取引基本表!CV$124</f>
        <v>4.4875342708718425E-5</v>
      </c>
      <c r="CW94" s="355">
        <f>+取引基本表!CW94/取引基本表!CW$124</f>
        <v>5.687103288398791E-4</v>
      </c>
      <c r="CX94" s="355">
        <f>+取引基本表!CX94/取引基本表!CX$124</f>
        <v>7.2297470170025046E-4</v>
      </c>
      <c r="CY94" s="355">
        <f>+取引基本表!CY94/取引基本表!CY$124</f>
        <v>4.3760172977364876E-2</v>
      </c>
      <c r="CZ94" s="355">
        <f>+取引基本表!CZ94/取引基本表!CZ$124</f>
        <v>2.4777683286612701E-3</v>
      </c>
      <c r="DA94" s="355">
        <f>+取引基本表!DA94/取引基本表!DA$124</f>
        <v>8.95439657535467E-3</v>
      </c>
      <c r="DB94" s="355">
        <f>+取引基本表!DB94/取引基本表!DB$124</f>
        <v>4.2925824175824175E-4</v>
      </c>
      <c r="DC94" s="355">
        <f>+取引基本表!DC94/取引基本表!DC$124</f>
        <v>2.2329482606663946E-4</v>
      </c>
      <c r="DD94" s="355">
        <f>+取引基本表!DD94/取引基本表!DD$124</f>
        <v>5.3622285510857958E-4</v>
      </c>
      <c r="DE94" s="355">
        <f>+取引基本表!DE94/取引基本表!DE$124</f>
        <v>1.4937515536372059E-3</v>
      </c>
      <c r="DF94" s="355">
        <f>+取引基本表!DF94/取引基本表!DF$124</f>
        <v>5.6304458151648358E-4</v>
      </c>
      <c r="DG94" s="355">
        <f>+取引基本表!DG94/取引基本表!DG$124</f>
        <v>0</v>
      </c>
      <c r="DH94" s="357">
        <f>+取引基本表!DH94/取引基本表!DH$124</f>
        <v>1.5021451431851289E-2</v>
      </c>
    </row>
    <row r="95" spans="1:112">
      <c r="A95" s="224">
        <v>90</v>
      </c>
      <c r="B95" s="263" t="s">
        <v>586</v>
      </c>
      <c r="C95" s="264" t="s">
        <v>587</v>
      </c>
      <c r="D95" s="354">
        <f>+取引基本表!D95/取引基本表!D$124</f>
        <v>4.1741846874747532E-4</v>
      </c>
      <c r="E95" s="355">
        <f>+取引基本表!E95/取引基本表!E$124</f>
        <v>3.8628485458408305E-4</v>
      </c>
      <c r="F95" s="355">
        <f>+取引基本表!F95/取引基本表!F$124</f>
        <v>2.838964791767002E-3</v>
      </c>
      <c r="G95" s="355">
        <f>+取引基本表!G95/取引基本表!G$124</f>
        <v>9.0025207057976234E-4</v>
      </c>
      <c r="H95" s="355">
        <f>+取引基本表!H95/取引基本表!H$124</f>
        <v>1.1951684678957405E-3</v>
      </c>
      <c r="I95" s="356">
        <v>0</v>
      </c>
      <c r="J95" s="355">
        <f>+取引基本表!J95/取引基本表!J$124</f>
        <v>1.5424164524421595E-3</v>
      </c>
      <c r="K95" s="355">
        <f>+取引基本表!K95/取引基本表!K$124</f>
        <v>1.4951985735645694E-3</v>
      </c>
      <c r="L95" s="355">
        <f>+取引基本表!L95/取引基本表!L$124</f>
        <v>8.1282550651070912E-4</v>
      </c>
      <c r="M95" s="355">
        <f>+取引基本表!M95/取引基本表!M$124</f>
        <v>8.3663793983008766E-4</v>
      </c>
      <c r="N95" s="356">
        <v>0</v>
      </c>
      <c r="O95" s="355">
        <f>+取引基本表!O95/取引基本表!O$124</f>
        <v>1.5159140286489339E-3</v>
      </c>
      <c r="P95" s="355">
        <f>+取引基本表!P95/取引基本表!P$124</f>
        <v>3.1472404995300119E-3</v>
      </c>
      <c r="Q95" s="355">
        <f>+取引基本表!Q95/取引基本表!Q$124</f>
        <v>1.4137293739093298E-3</v>
      </c>
      <c r="R95" s="355">
        <f>+取引基本表!R95/取引基本表!R$124</f>
        <v>2.3576661336506639E-3</v>
      </c>
      <c r="S95" s="355">
        <f>+取引基本表!S95/取引基本表!S$124</f>
        <v>3.777918820080394E-4</v>
      </c>
      <c r="T95" s="355">
        <f>+取引基本表!T95/取引基本表!T$124</f>
        <v>1.3101081300512971E-3</v>
      </c>
      <c r="U95" s="355">
        <f>+取引基本表!U95/取引基本表!U$124</f>
        <v>2.042247777505913E-3</v>
      </c>
      <c r="V95" s="355">
        <f>+取引基本表!V95/取引基本表!V$124</f>
        <v>5.0065153281667928E-3</v>
      </c>
      <c r="W95" s="355">
        <f>+取引基本表!W95/取引基本表!W$124</f>
        <v>1.4697527357162266E-3</v>
      </c>
      <c r="X95" s="355">
        <f>+取引基本表!X95/取引基本表!X$124</f>
        <v>1.4601446870644453E-4</v>
      </c>
      <c r="Y95" s="355">
        <f>+取引基本表!Y95/取引基本表!Y$124</f>
        <v>3.0759315678462618E-4</v>
      </c>
      <c r="Z95" s="355">
        <f>+取引基本表!Z95/取引基本表!Z$124</f>
        <v>5.3267045454545451E-4</v>
      </c>
      <c r="AA95" s="355">
        <f>+取引基本表!AA95/取引基本表!AA$124</f>
        <v>7.6285078963172158E-4</v>
      </c>
      <c r="AB95" s="355">
        <f>+取引基本表!AB95/取引基本表!AB$124</f>
        <v>2.7209053019195363E-3</v>
      </c>
      <c r="AC95" s="355">
        <f>+取引基本表!AC95/取引基本表!AC$124</f>
        <v>1.0158177332752866E-3</v>
      </c>
      <c r="AD95" s="355">
        <f>+取引基本表!AD95/取引基本表!AD$124</f>
        <v>1.1340694679305366E-4</v>
      </c>
      <c r="AE95" s="355">
        <f>+取引基本表!AE95/取引基本表!AE$124</f>
        <v>6.7669899784100795E-4</v>
      </c>
      <c r="AF95" s="355">
        <f>+取引基本表!AF95/取引基本表!AF$124</f>
        <v>7.23108614675761E-4</v>
      </c>
      <c r="AG95" s="355">
        <f>+取引基本表!AG95/取引基本表!AG$124</f>
        <v>2.3269301827400246E-3</v>
      </c>
      <c r="AH95" s="355">
        <f>+取引基本表!AH95/取引基本表!AH$124</f>
        <v>2.2397225633985982E-3</v>
      </c>
      <c r="AI95" s="355">
        <f>+取引基本表!AI95/取引基本表!AI$124</f>
        <v>5.9971072776660668E-4</v>
      </c>
      <c r="AJ95" s="355">
        <f>+取引基本表!AJ95/取引基本表!AJ$124</f>
        <v>5.5745729789995386E-4</v>
      </c>
      <c r="AK95" s="355">
        <f>+取引基本表!AK95/取引基本表!AK$124</f>
        <v>2.3522155256678985E-3</v>
      </c>
      <c r="AL95" s="355">
        <f>+取引基本表!AL95/取引基本表!AL$124</f>
        <v>1.4440115129324691E-3</v>
      </c>
      <c r="AM95" s="355">
        <f>+取引基本表!AM95/取引基本表!AM$124</f>
        <v>3.9750966154272744E-4</v>
      </c>
      <c r="AN95" s="355">
        <f>+取引基本表!AN95/取引基本表!AN$124</f>
        <v>1.9798154524895134E-4</v>
      </c>
      <c r="AO95" s="355">
        <f>+取引基本表!AO95/取引基本表!AO$124</f>
        <v>5.1749173557974525E-4</v>
      </c>
      <c r="AP95" s="355">
        <f>+取引基本表!AP95/取引基本表!AP$124</f>
        <v>5.7501086910789171E-4</v>
      </c>
      <c r="AQ95" s="355">
        <f>+取引基本表!AQ95/取引基本表!AQ$124</f>
        <v>7.1551648608393441E-4</v>
      </c>
      <c r="AR95" s="355">
        <f>+取引基本表!AR95/取引基本表!AR$124</f>
        <v>8.3432737800056287E-4</v>
      </c>
      <c r="AS95" s="355">
        <f>+取引基本表!AS95/取引基本表!AS$124</f>
        <v>1.1265752523487449E-3</v>
      </c>
      <c r="AT95" s="355">
        <f>+取引基本表!AT95/取引基本表!AT$124</f>
        <v>1.3252288431349357E-3</v>
      </c>
      <c r="AU95" s="355">
        <f>+取引基本表!AU95/取引基本表!AU$124</f>
        <v>1.0514696444615583E-3</v>
      </c>
      <c r="AV95" s="355">
        <f>+取引基本表!AV95/取引基本表!AV$124</f>
        <v>1.3078768361210608E-3</v>
      </c>
      <c r="AW95" s="355">
        <f>+取引基本表!AW95/取引基本表!AW$124</f>
        <v>1.213798888539373E-3</v>
      </c>
      <c r="AX95" s="355">
        <f>+取引基本表!AX95/取引基本表!AX$124</f>
        <v>1.2177377990697739E-3</v>
      </c>
      <c r="AY95" s="355">
        <f>+取引基本表!AY95/取引基本表!AY$124</f>
        <v>2.2612150078695783E-3</v>
      </c>
      <c r="AZ95" s="355">
        <f>+取引基本表!AZ95/取引基本表!AZ$124</f>
        <v>1.4622686738901141E-3</v>
      </c>
      <c r="BA95" s="355">
        <f>+取引基本表!BA95/取引基本表!BA$124</f>
        <v>1.175782995840066E-3</v>
      </c>
      <c r="BB95" s="355">
        <f>+取引基本表!BB95/取引基本表!BB$124</f>
        <v>1.2531917226686717E-3</v>
      </c>
      <c r="BC95" s="355">
        <f>+取引基本表!BC95/取引基本表!BC$124</f>
        <v>1.1905012747845509E-3</v>
      </c>
      <c r="BD95" s="355">
        <f>+取引基本表!BD95/取引基本表!BD$124</f>
        <v>1.5560616861101935E-3</v>
      </c>
      <c r="BE95" s="355">
        <f>+取引基本表!BE95/取引基本表!BE$124</f>
        <v>2.6021230019412662E-3</v>
      </c>
      <c r="BF95" s="355">
        <f>+取引基本表!BF95/取引基本表!BF$124</f>
        <v>3.4017649985397904E-4</v>
      </c>
      <c r="BG95" s="355">
        <f>+取引基本表!BG95/取引基本表!BG$124</f>
        <v>3.5329497832836904E-4</v>
      </c>
      <c r="BH95" s="355">
        <f>+取引基本表!BH95/取引基本表!BH$124</f>
        <v>4.5888553923659469E-4</v>
      </c>
      <c r="BI95" s="355">
        <f>+取引基本表!BI95/取引基本表!BI$124</f>
        <v>6.4192268683159795E-4</v>
      </c>
      <c r="BJ95" s="355">
        <f>+取引基本表!BJ95/取引基本表!BJ$124</f>
        <v>6.2140018694224113E-4</v>
      </c>
      <c r="BK95" s="355">
        <f>+取引基本表!BK95/取引基本表!BK$124</f>
        <v>9.7728936218467472E-4</v>
      </c>
      <c r="BL95" s="355">
        <f>+取引基本表!BL95/取引基本表!BL$124</f>
        <v>2.2701327930113734E-3</v>
      </c>
      <c r="BM95" s="355">
        <f>+取引基本表!BM95/取引基本表!BM$124</f>
        <v>1.3387321548101086E-3</v>
      </c>
      <c r="BN95" s="355">
        <f>+取引基本表!BN95/取引基本表!BN$124</f>
        <v>1.7827156863503757E-3</v>
      </c>
      <c r="BO95" s="355">
        <f>+取引基本表!BO95/取引基本表!BO$124</f>
        <v>2.1236498387184138E-3</v>
      </c>
      <c r="BP95" s="355">
        <f>+取引基本表!BP95/取引基本表!BP$124</f>
        <v>1.7594746606201595E-3</v>
      </c>
      <c r="BQ95" s="355">
        <f>+取引基本表!BQ95/取引基本表!BQ$124</f>
        <v>1.9400089538874794E-3</v>
      </c>
      <c r="BR95" s="355">
        <f>+取引基本表!BR95/取引基本表!BR$124</f>
        <v>1.7004797961430711E-3</v>
      </c>
      <c r="BS95" s="355">
        <f>+取引基本表!BS95/取引基本表!BS$124</f>
        <v>2.7038470491432307E-4</v>
      </c>
      <c r="BT95" s="355">
        <f>+取引基本表!BT95/取引基本表!BT$124</f>
        <v>2.487405997787899E-4</v>
      </c>
      <c r="BU95" s="355">
        <f>+取引基本表!BU95/取引基本表!BU$124</f>
        <v>1.8253529584365425E-3</v>
      </c>
      <c r="BV95" s="355">
        <f>+取引基本表!BV95/取引基本表!BV$124</f>
        <v>1.8919044448917031E-3</v>
      </c>
      <c r="BW95" s="355">
        <f>+取引基本表!BW95/取引基本表!BW$124</f>
        <v>2.3130162490253275E-3</v>
      </c>
      <c r="BX95" s="355">
        <f>+取引基本表!BX95/取引基本表!BX$124</f>
        <v>2.8972456819783346E-3</v>
      </c>
      <c r="BY95" s="355">
        <f>+取引基本表!BY95/取引基本表!BY$124</f>
        <v>3.8848849921027176E-3</v>
      </c>
      <c r="BZ95" s="355">
        <f>+取引基本表!BZ95/取引基本表!BZ$124</f>
        <v>1.2040168968885669E-3</v>
      </c>
      <c r="CA95" s="355">
        <f>+取引基本表!CA95/取引基本表!CA$124</f>
        <v>7.443792199909432E-4</v>
      </c>
      <c r="CB95" s="355">
        <f>+取引基本表!CB95/取引基本表!CB$124</f>
        <v>0</v>
      </c>
      <c r="CC95" s="355">
        <f>+取引基本表!CC95/取引基本表!CC$124</f>
        <v>1.9640896973498511E-3</v>
      </c>
      <c r="CD95" s="355">
        <f>+取引基本表!CD95/取引基本表!CD$124</f>
        <v>2.7803442585303591E-3</v>
      </c>
      <c r="CE95" s="355">
        <f>+取引基本表!CE95/取引基本表!CE$124</f>
        <v>0</v>
      </c>
      <c r="CF95" s="355">
        <f>+取引基本表!CF95/取引基本表!CF$124</f>
        <v>7.2613337987005827E-4</v>
      </c>
      <c r="CG95" s="355">
        <f>+取引基本表!CG95/取引基本表!CG$124</f>
        <v>1.7214616239121319E-3</v>
      </c>
      <c r="CH95" s="355">
        <f>+取引基本表!CH95/取引基本表!CH$124</f>
        <v>3.0263878551266025E-3</v>
      </c>
      <c r="CI95" s="355">
        <f>+取引基本表!CI95/取引基本表!CI$124</f>
        <v>1.9622230490534977E-3</v>
      </c>
      <c r="CJ95" s="355">
        <f>+取引基本表!CJ95/取引基本表!CJ$124</f>
        <v>7.7401147529077311E-3</v>
      </c>
      <c r="CK95" s="355">
        <f>+取引基本表!CK95/取引基本表!CK$124</f>
        <v>9.893669082042653E-3</v>
      </c>
      <c r="CL95" s="355">
        <f>+取引基本表!CL95/取引基本表!CL$124</f>
        <v>0.17753844958077084</v>
      </c>
      <c r="CM95" s="355">
        <f>+取引基本表!CM95/取引基本表!CM$124</f>
        <v>1.0052690471062267E-2</v>
      </c>
      <c r="CN95" s="355">
        <f>+取引基本表!CN95/取引基本表!CN$124</f>
        <v>6.9328741236064362E-3</v>
      </c>
      <c r="CO95" s="355">
        <f>+取引基本表!CO95/取引基本表!CO$124</f>
        <v>5.8038248726878329E-2</v>
      </c>
      <c r="CP95" s="355">
        <f>+取引基本表!CP95/取引基本表!CP$124</f>
        <v>7.0420062328997619E-3</v>
      </c>
      <c r="CQ95" s="355">
        <f>+取引基本表!CQ95/取引基本表!CQ$124</f>
        <v>2.8690083692619831E-3</v>
      </c>
      <c r="CR95" s="355">
        <f>+取引基本表!CR95/取引基本表!CR$124</f>
        <v>1.6144857779113231E-2</v>
      </c>
      <c r="CS95" s="355">
        <f>+取引基本表!CS95/取引基本表!CS$124</f>
        <v>2.6268793678303945E-3</v>
      </c>
      <c r="CT95" s="355">
        <f>+取引基本表!CT95/取引基本表!CT$124</f>
        <v>1.7595769151372764E-3</v>
      </c>
      <c r="CU95" s="355">
        <f>+取引基本表!CU95/取引基本表!CU$124</f>
        <v>9.7973830972945177E-3</v>
      </c>
      <c r="CV95" s="355">
        <f>+取引基本表!CV95/取引基本表!CV$124</f>
        <v>2.2758209516564342E-3</v>
      </c>
      <c r="CW95" s="355">
        <f>+取引基本表!CW95/取引基本表!CW$124</f>
        <v>2.3509906644753647E-2</v>
      </c>
      <c r="CX95" s="355">
        <f>+取引基本表!CX95/取引基本表!CX$124</f>
        <v>1.9033811181491847E-3</v>
      </c>
      <c r="CY95" s="355">
        <f>+取引基本表!CY95/取引基本表!CY$124</f>
        <v>0.18509272944490623</v>
      </c>
      <c r="CZ95" s="355">
        <f>+取引基本表!CZ95/取引基本表!CZ$124</f>
        <v>4.5145778869675683E-4</v>
      </c>
      <c r="DA95" s="355">
        <f>+取引基本表!DA95/取引基本表!DA$124</f>
        <v>5.1475079305440923E-3</v>
      </c>
      <c r="DB95" s="355">
        <f>+取引基本表!DB95/取引基本表!DB$124</f>
        <v>4.4152276295133441E-3</v>
      </c>
      <c r="DC95" s="355">
        <f>+取引基本表!DC95/取引基本表!DC$124</f>
        <v>2.1442218397127628E-3</v>
      </c>
      <c r="DD95" s="355">
        <f>+取引基本表!DD95/取引基本表!DD$124</f>
        <v>4.9595051619793521E-3</v>
      </c>
      <c r="DE95" s="355">
        <f>+取引基本表!DE95/取引基本表!DE$124</f>
        <v>2.1841314320580327E-2</v>
      </c>
      <c r="DF95" s="355">
        <f>+取引基本表!DF95/取引基本表!DF$124</f>
        <v>4.0069585240657376E-3</v>
      </c>
      <c r="DG95" s="355">
        <f>+取引基本表!DG95/取引基本表!DG$124</f>
        <v>0</v>
      </c>
      <c r="DH95" s="357">
        <f>+取引基本表!DH95/取引基本表!DH$124</f>
        <v>6.4554097205319809E-3</v>
      </c>
    </row>
    <row r="96" spans="1:112">
      <c r="A96" s="224">
        <v>91</v>
      </c>
      <c r="B96" s="263" t="s">
        <v>588</v>
      </c>
      <c r="C96" s="264" t="s">
        <v>589</v>
      </c>
      <c r="D96" s="354">
        <f>+取引基本表!D96/取引基本表!D$124</f>
        <v>0</v>
      </c>
      <c r="E96" s="355">
        <f>+取引基本表!E96/取引基本表!E$124</f>
        <v>0</v>
      </c>
      <c r="F96" s="355">
        <f>+取引基本表!F96/取引基本表!F$124</f>
        <v>0</v>
      </c>
      <c r="G96" s="355">
        <f>+取引基本表!G96/取引基本表!G$124</f>
        <v>0</v>
      </c>
      <c r="H96" s="355">
        <f>+取引基本表!H96/取引基本表!H$124</f>
        <v>0</v>
      </c>
      <c r="I96" s="356">
        <v>0</v>
      </c>
      <c r="J96" s="355">
        <f>+取引基本表!J96/取引基本表!J$124</f>
        <v>0</v>
      </c>
      <c r="K96" s="355">
        <f>+取引基本表!K96/取引基本表!K$124</f>
        <v>0</v>
      </c>
      <c r="L96" s="355">
        <f>+取引基本表!L96/取引基本表!L$124</f>
        <v>0</v>
      </c>
      <c r="M96" s="355">
        <f>+取引基本表!M96/取引基本表!M$124</f>
        <v>0</v>
      </c>
      <c r="N96" s="356">
        <v>0</v>
      </c>
      <c r="O96" s="355">
        <f>+取引基本表!O96/取引基本表!O$124</f>
        <v>0</v>
      </c>
      <c r="P96" s="355">
        <f>+取引基本表!P96/取引基本表!P$124</f>
        <v>0</v>
      </c>
      <c r="Q96" s="355">
        <f>+取引基本表!Q96/取引基本表!Q$124</f>
        <v>0</v>
      </c>
      <c r="R96" s="355">
        <f>+取引基本表!R96/取引基本表!R$124</f>
        <v>0</v>
      </c>
      <c r="S96" s="355">
        <f>+取引基本表!S96/取引基本表!S$124</f>
        <v>0</v>
      </c>
      <c r="T96" s="355">
        <f>+取引基本表!T96/取引基本表!T$124</f>
        <v>0</v>
      </c>
      <c r="U96" s="355">
        <f>+取引基本表!U96/取引基本表!U$124</f>
        <v>0</v>
      </c>
      <c r="V96" s="355">
        <f>+取引基本表!V96/取引基本表!V$124</f>
        <v>0</v>
      </c>
      <c r="W96" s="355">
        <f>+取引基本表!W96/取引基本表!W$124</f>
        <v>0</v>
      </c>
      <c r="X96" s="355">
        <f>+取引基本表!X96/取引基本表!X$124</f>
        <v>0</v>
      </c>
      <c r="Y96" s="355">
        <f>+取引基本表!Y96/取引基本表!Y$124</f>
        <v>0</v>
      </c>
      <c r="Z96" s="355">
        <f>+取引基本表!Z96/取引基本表!Z$124</f>
        <v>0</v>
      </c>
      <c r="AA96" s="355">
        <f>+取引基本表!AA96/取引基本表!AA$124</f>
        <v>0</v>
      </c>
      <c r="AB96" s="355">
        <f>+取引基本表!AB96/取引基本表!AB$124</f>
        <v>0</v>
      </c>
      <c r="AC96" s="355">
        <f>+取引基本表!AC96/取引基本表!AC$124</f>
        <v>0</v>
      </c>
      <c r="AD96" s="355">
        <f>+取引基本表!AD96/取引基本表!AD$124</f>
        <v>0</v>
      </c>
      <c r="AE96" s="355">
        <f>+取引基本表!AE96/取引基本表!AE$124</f>
        <v>0</v>
      </c>
      <c r="AF96" s="355">
        <f>+取引基本表!AF96/取引基本表!AF$124</f>
        <v>0</v>
      </c>
      <c r="AG96" s="355">
        <f>+取引基本表!AG96/取引基本表!AG$124</f>
        <v>0</v>
      </c>
      <c r="AH96" s="355">
        <f>+取引基本表!AH96/取引基本表!AH$124</f>
        <v>0</v>
      </c>
      <c r="AI96" s="355">
        <f>+取引基本表!AI96/取引基本表!AI$124</f>
        <v>0</v>
      </c>
      <c r="AJ96" s="355">
        <f>+取引基本表!AJ96/取引基本表!AJ$124</f>
        <v>0</v>
      </c>
      <c r="AK96" s="355">
        <f>+取引基本表!AK96/取引基本表!AK$124</f>
        <v>0</v>
      </c>
      <c r="AL96" s="355">
        <f>+取引基本表!AL96/取引基本表!AL$124</f>
        <v>0</v>
      </c>
      <c r="AM96" s="355">
        <f>+取引基本表!AM96/取引基本表!AM$124</f>
        <v>0</v>
      </c>
      <c r="AN96" s="355">
        <f>+取引基本表!AN96/取引基本表!AN$124</f>
        <v>0</v>
      </c>
      <c r="AO96" s="355">
        <f>+取引基本表!AO96/取引基本表!AO$124</f>
        <v>0</v>
      </c>
      <c r="AP96" s="355">
        <f>+取引基本表!AP96/取引基本表!AP$124</f>
        <v>0</v>
      </c>
      <c r="AQ96" s="355">
        <f>+取引基本表!AQ96/取引基本表!AQ$124</f>
        <v>0</v>
      </c>
      <c r="AR96" s="355">
        <f>+取引基本表!AR96/取引基本表!AR$124</f>
        <v>0</v>
      </c>
      <c r="AS96" s="355">
        <f>+取引基本表!AS96/取引基本表!AS$124</f>
        <v>0</v>
      </c>
      <c r="AT96" s="355">
        <f>+取引基本表!AT96/取引基本表!AT$124</f>
        <v>0</v>
      </c>
      <c r="AU96" s="355">
        <f>+取引基本表!AU96/取引基本表!AU$124</f>
        <v>0</v>
      </c>
      <c r="AV96" s="355">
        <f>+取引基本表!AV96/取引基本表!AV$124</f>
        <v>0</v>
      </c>
      <c r="AW96" s="355">
        <f>+取引基本表!AW96/取引基本表!AW$124</f>
        <v>0</v>
      </c>
      <c r="AX96" s="355">
        <f>+取引基本表!AX96/取引基本表!AX$124</f>
        <v>0</v>
      </c>
      <c r="AY96" s="355">
        <f>+取引基本表!AY96/取引基本表!AY$124</f>
        <v>0</v>
      </c>
      <c r="AZ96" s="355">
        <f>+取引基本表!AZ96/取引基本表!AZ$124</f>
        <v>0</v>
      </c>
      <c r="BA96" s="355">
        <f>+取引基本表!BA96/取引基本表!BA$124</f>
        <v>0</v>
      </c>
      <c r="BB96" s="355">
        <f>+取引基本表!BB96/取引基本表!BB$124</f>
        <v>0</v>
      </c>
      <c r="BC96" s="355">
        <f>+取引基本表!BC96/取引基本表!BC$124</f>
        <v>0</v>
      </c>
      <c r="BD96" s="355">
        <f>+取引基本表!BD96/取引基本表!BD$124</f>
        <v>0</v>
      </c>
      <c r="BE96" s="355">
        <f>+取引基本表!BE96/取引基本表!BE$124</f>
        <v>0</v>
      </c>
      <c r="BF96" s="355">
        <f>+取引基本表!BF96/取引基本表!BF$124</f>
        <v>0</v>
      </c>
      <c r="BG96" s="355">
        <f>+取引基本表!BG96/取引基本表!BG$124</f>
        <v>0</v>
      </c>
      <c r="BH96" s="355">
        <f>+取引基本表!BH96/取引基本表!BH$124</f>
        <v>0</v>
      </c>
      <c r="BI96" s="355">
        <f>+取引基本表!BI96/取引基本表!BI$124</f>
        <v>0</v>
      </c>
      <c r="BJ96" s="355">
        <f>+取引基本表!BJ96/取引基本表!BJ$124</f>
        <v>0</v>
      </c>
      <c r="BK96" s="355">
        <f>+取引基本表!BK96/取引基本表!BK$124</f>
        <v>0</v>
      </c>
      <c r="BL96" s="355">
        <f>+取引基本表!BL96/取引基本表!BL$124</f>
        <v>0</v>
      </c>
      <c r="BM96" s="355">
        <f>+取引基本表!BM96/取引基本表!BM$124</f>
        <v>0</v>
      </c>
      <c r="BN96" s="355">
        <f>+取引基本表!BN96/取引基本表!BN$124</f>
        <v>0</v>
      </c>
      <c r="BO96" s="355">
        <f>+取引基本表!BO96/取引基本表!BO$124</f>
        <v>0</v>
      </c>
      <c r="BP96" s="355">
        <f>+取引基本表!BP96/取引基本表!BP$124</f>
        <v>0</v>
      </c>
      <c r="BQ96" s="355">
        <f>+取引基本表!BQ96/取引基本表!BQ$124</f>
        <v>0</v>
      </c>
      <c r="BR96" s="355">
        <f>+取引基本表!BR96/取引基本表!BR$124</f>
        <v>0</v>
      </c>
      <c r="BS96" s="355">
        <f>+取引基本表!BS96/取引基本表!BS$124</f>
        <v>0</v>
      </c>
      <c r="BT96" s="355">
        <f>+取引基本表!BT96/取引基本表!BT$124</f>
        <v>0</v>
      </c>
      <c r="BU96" s="355">
        <f>+取引基本表!BU96/取引基本表!BU$124</f>
        <v>0</v>
      </c>
      <c r="BV96" s="355">
        <f>+取引基本表!BV96/取引基本表!BV$124</f>
        <v>0</v>
      </c>
      <c r="BW96" s="355">
        <f>+取引基本表!BW96/取引基本表!BW$124</f>
        <v>0</v>
      </c>
      <c r="BX96" s="355">
        <f>+取引基本表!BX96/取引基本表!BX$124</f>
        <v>0</v>
      </c>
      <c r="BY96" s="355">
        <f>+取引基本表!BY96/取引基本表!BY$124</f>
        <v>0</v>
      </c>
      <c r="BZ96" s="355">
        <f>+取引基本表!BZ96/取引基本表!BZ$124</f>
        <v>0</v>
      </c>
      <c r="CA96" s="355">
        <f>+取引基本表!CA96/取引基本表!CA$124</f>
        <v>0</v>
      </c>
      <c r="CB96" s="355">
        <f>+取引基本表!CB96/取引基本表!CB$124</f>
        <v>0</v>
      </c>
      <c r="CC96" s="355">
        <f>+取引基本表!CC96/取引基本表!CC$124</f>
        <v>0</v>
      </c>
      <c r="CD96" s="355">
        <f>+取引基本表!CD96/取引基本表!CD$124</f>
        <v>0</v>
      </c>
      <c r="CE96" s="355">
        <f>+取引基本表!CE96/取引基本表!CE$124</f>
        <v>0</v>
      </c>
      <c r="CF96" s="355">
        <f>+取引基本表!CF96/取引基本表!CF$124</f>
        <v>0</v>
      </c>
      <c r="CG96" s="355">
        <f>+取引基本表!CG96/取引基本表!CG$124</f>
        <v>0</v>
      </c>
      <c r="CH96" s="355">
        <f>+取引基本表!CH96/取引基本表!CH$124</f>
        <v>0</v>
      </c>
      <c r="CI96" s="355">
        <f>+取引基本表!CI96/取引基本表!CI$124</f>
        <v>0</v>
      </c>
      <c r="CJ96" s="355">
        <f>+取引基本表!CJ96/取引基本表!CJ$124</f>
        <v>0</v>
      </c>
      <c r="CK96" s="355">
        <f>+取引基本表!CK96/取引基本表!CK$124</f>
        <v>0</v>
      </c>
      <c r="CL96" s="355">
        <f>+取引基本表!CL96/取引基本表!CL$124</f>
        <v>0</v>
      </c>
      <c r="CM96" s="355">
        <f>+取引基本表!CM96/取引基本表!CM$124</f>
        <v>0</v>
      </c>
      <c r="CN96" s="355">
        <f>+取引基本表!CN96/取引基本表!CN$124</f>
        <v>0</v>
      </c>
      <c r="CO96" s="355">
        <f>+取引基本表!CO96/取引基本表!CO$124</f>
        <v>0</v>
      </c>
      <c r="CP96" s="355">
        <f>+取引基本表!CP96/取引基本表!CP$124</f>
        <v>0</v>
      </c>
      <c r="CQ96" s="355">
        <f>+取引基本表!CQ96/取引基本表!CQ$124</f>
        <v>0</v>
      </c>
      <c r="CR96" s="355">
        <f>+取引基本表!CR96/取引基本表!CR$124</f>
        <v>0</v>
      </c>
      <c r="CS96" s="355">
        <f>+取引基本表!CS96/取引基本表!CS$124</f>
        <v>0</v>
      </c>
      <c r="CT96" s="355">
        <f>+取引基本表!CT96/取引基本表!CT$124</f>
        <v>0</v>
      </c>
      <c r="CU96" s="355">
        <f>+取引基本表!CU96/取引基本表!CU$124</f>
        <v>0</v>
      </c>
      <c r="CV96" s="355">
        <f>+取引基本表!CV96/取引基本表!CV$124</f>
        <v>0</v>
      </c>
      <c r="CW96" s="355">
        <f>+取引基本表!CW96/取引基本表!CW$124</f>
        <v>0</v>
      </c>
      <c r="CX96" s="355">
        <f>+取引基本表!CX96/取引基本表!CX$124</f>
        <v>0</v>
      </c>
      <c r="CY96" s="355">
        <f>+取引基本表!CY96/取引基本表!CY$124</f>
        <v>0</v>
      </c>
      <c r="CZ96" s="355">
        <f>+取引基本表!CZ96/取引基本表!CZ$124</f>
        <v>0</v>
      </c>
      <c r="DA96" s="355">
        <f>+取引基本表!DA96/取引基本表!DA$124</f>
        <v>0</v>
      </c>
      <c r="DB96" s="355">
        <f>+取引基本表!DB96/取引基本表!DB$124</f>
        <v>0</v>
      </c>
      <c r="DC96" s="355">
        <f>+取引基本表!DC96/取引基本表!DC$124</f>
        <v>0</v>
      </c>
      <c r="DD96" s="355">
        <f>+取引基本表!DD96/取引基本表!DD$124</f>
        <v>0</v>
      </c>
      <c r="DE96" s="355">
        <f>+取引基本表!DE96/取引基本表!DE$124</f>
        <v>0</v>
      </c>
      <c r="DF96" s="355">
        <f>+取引基本表!DF96/取引基本表!DF$124</f>
        <v>0</v>
      </c>
      <c r="DG96" s="355">
        <f>+取引基本表!DG96/取引基本表!DG$124</f>
        <v>0</v>
      </c>
      <c r="DH96" s="357">
        <f>+取引基本表!DH96/取引基本表!DH$124</f>
        <v>0.24659883097870114</v>
      </c>
    </row>
    <row r="97" spans="1:112">
      <c r="A97" s="224">
        <v>92</v>
      </c>
      <c r="B97" s="263" t="s">
        <v>590</v>
      </c>
      <c r="C97" s="264" t="s">
        <v>591</v>
      </c>
      <c r="D97" s="354">
        <f>+取引基本表!D97/取引基本表!D$124</f>
        <v>0</v>
      </c>
      <c r="E97" s="355">
        <f>+取引基本表!E97/取引基本表!E$124</f>
        <v>0</v>
      </c>
      <c r="F97" s="355">
        <f>+取引基本表!F97/取引基本表!F$124</f>
        <v>6.0834959823578621E-4</v>
      </c>
      <c r="G97" s="355">
        <f>+取引基本表!G97/取引基本表!G$124</f>
        <v>1.8005041411595248E-4</v>
      </c>
      <c r="H97" s="355">
        <f>+取引基本表!H97/取引基本表!H$124</f>
        <v>0</v>
      </c>
      <c r="I97" s="356">
        <v>0</v>
      </c>
      <c r="J97" s="355">
        <f>+取引基本表!J97/取引基本表!J$124</f>
        <v>4.4987146529562984E-4</v>
      </c>
      <c r="K97" s="355">
        <f>+取引基本表!K97/取引基本表!K$124</f>
        <v>3.4320065983094601E-4</v>
      </c>
      <c r="L97" s="355">
        <f>+取引基本表!L97/取引基本表!L$124</f>
        <v>3.242039057307672E-5</v>
      </c>
      <c r="M97" s="355">
        <f>+取引基本表!M97/取引基本表!M$124</f>
        <v>2.3126577198555269E-4</v>
      </c>
      <c r="N97" s="356">
        <v>0</v>
      </c>
      <c r="O97" s="355">
        <f>+取引基本表!O97/取引基本表!O$124</f>
        <v>6.137303759712283E-6</v>
      </c>
      <c r="P97" s="355">
        <f>+取引基本表!P97/取引基本表!P$124</f>
        <v>1.6785282664160063E-5</v>
      </c>
      <c r="Q97" s="355">
        <f>+取引基本表!Q97/取引基本表!Q$124</f>
        <v>7.3631738224444262E-5</v>
      </c>
      <c r="R97" s="355">
        <f>+取引基本表!R97/取引基本表!R$124</f>
        <v>3.5699676471681976E-4</v>
      </c>
      <c r="S97" s="355">
        <f>+取引基本表!S97/取引基本表!S$124</f>
        <v>1.6119120299009683E-4</v>
      </c>
      <c r="T97" s="355">
        <f>+取引基本表!T97/取引基本表!T$124</f>
        <v>6.4582795143373805E-5</v>
      </c>
      <c r="U97" s="355">
        <f>+取引基本表!U97/取引基本表!U$124</f>
        <v>1.631188320691624E-5</v>
      </c>
      <c r="V97" s="355">
        <f>+取引基本表!V97/取引基本表!V$124</f>
        <v>6.8582401755709486E-5</v>
      </c>
      <c r="W97" s="355">
        <f>+取引基本表!W97/取引基本表!W$124</f>
        <v>1.6056122322950374E-4</v>
      </c>
      <c r="X97" s="355">
        <f>+取引基本表!X97/取引基本表!X$124</f>
        <v>2.38932766974182E-4</v>
      </c>
      <c r="Y97" s="355">
        <f>+取引基本表!Y97/取引基本表!Y$124</f>
        <v>2.0017967346301071E-4</v>
      </c>
      <c r="Z97" s="355">
        <f>+取引基本表!Z97/取引基本表!Z$124</f>
        <v>4.1967975206611571E-4</v>
      </c>
      <c r="AA97" s="355">
        <f>+取引基本表!AA97/取引基本表!AA$124</f>
        <v>2.7592475369658017E-4</v>
      </c>
      <c r="AB97" s="355">
        <f>+取引基本表!AB97/取引基本表!AB$124</f>
        <v>2.9804969738341208E-4</v>
      </c>
      <c r="AC97" s="355">
        <f>+取引基本表!AC97/取引基本表!AC$124</f>
        <v>4.2728841161579517E-4</v>
      </c>
      <c r="AD97" s="355">
        <f>+取引基本表!AD97/取引基本表!AD$124</f>
        <v>6.7370463441418014E-6</v>
      </c>
      <c r="AE97" s="355">
        <f>+取引基本表!AE97/取引基本表!AE$124</f>
        <v>0</v>
      </c>
      <c r="AF97" s="355">
        <f>+取引基本表!AF97/取引基本表!AF$124</f>
        <v>1.4281046821631118E-4</v>
      </c>
      <c r="AG97" s="355">
        <f>+取引基本表!AG97/取引基本表!AG$124</f>
        <v>5.1449712583196525E-5</v>
      </c>
      <c r="AH97" s="355">
        <f>+取引基本表!AH97/取引基本表!AH$124</f>
        <v>0</v>
      </c>
      <c r="AI97" s="355">
        <f>+取引基本表!AI97/取引基本表!AI$124</f>
        <v>3.3513246551663314E-4</v>
      </c>
      <c r="AJ97" s="355">
        <f>+取引基本表!AJ97/取引基本表!AJ$124</f>
        <v>2.1775675699216946E-4</v>
      </c>
      <c r="AK97" s="355">
        <f>+取引基本表!AK97/取引基本表!AK$124</f>
        <v>1.4688279171392877E-3</v>
      </c>
      <c r="AL97" s="355">
        <f>+取引基本表!AL97/取引基本表!AL$124</f>
        <v>1.8111330840169952E-4</v>
      </c>
      <c r="AM97" s="355">
        <f>+取引基本表!AM97/取引基本表!AM$124</f>
        <v>1.0831325927594753E-5</v>
      </c>
      <c r="AN97" s="355">
        <f>+取引基本表!AN97/取引基本表!AN$124</f>
        <v>5.3233708541258817E-5</v>
      </c>
      <c r="AO97" s="355">
        <f>+取引基本表!AO97/取引基本表!AO$124</f>
        <v>5.1234256408143927E-4</v>
      </c>
      <c r="AP97" s="355">
        <f>+取引基本表!AP97/取引基本表!AP$124</f>
        <v>0</v>
      </c>
      <c r="AQ97" s="355">
        <f>+取引基本表!AQ97/取引基本表!AQ$124</f>
        <v>0</v>
      </c>
      <c r="AR97" s="355">
        <f>+取引基本表!AR97/取引基本表!AR$124</f>
        <v>6.8689603409684895E-5</v>
      </c>
      <c r="AS97" s="355">
        <f>+取引基本表!AS97/取引基本表!AS$124</f>
        <v>8.5109882202989121E-4</v>
      </c>
      <c r="AT97" s="355">
        <f>+取引基本表!AT97/取引基本表!AT$124</f>
        <v>1.8259218895879962E-4</v>
      </c>
      <c r="AU97" s="355">
        <f>+取引基本表!AU97/取引基本表!AU$124</f>
        <v>7.9373636246951606E-4</v>
      </c>
      <c r="AV97" s="355">
        <f>+取引基本表!AV97/取引基本表!AV$124</f>
        <v>2.9676215802205746E-4</v>
      </c>
      <c r="AW97" s="355">
        <f>+取引基本表!AW97/取引基本表!AW$124</f>
        <v>3.5231204781377792E-4</v>
      </c>
      <c r="AX97" s="355">
        <f>+取引基本表!AX97/取引基本表!AX$124</f>
        <v>7.8507451229426688E-4</v>
      </c>
      <c r="AY97" s="355">
        <f>+取引基本表!AY97/取引基本表!AY$124</f>
        <v>1.5945345952150217E-3</v>
      </c>
      <c r="AZ97" s="355">
        <f>+取引基本表!AZ97/取引基本表!AZ$124</f>
        <v>9.4561723130339999E-4</v>
      </c>
      <c r="BA97" s="355">
        <f>+取引基本表!BA97/取引基本表!BA$124</f>
        <v>1.8977550108295802E-3</v>
      </c>
      <c r="BB97" s="355">
        <f>+取引基本表!BB97/取引基本表!BB$124</f>
        <v>7.3625013706784463E-4</v>
      </c>
      <c r="BC97" s="355">
        <f>+取引基本表!BC97/取引基本表!BC$124</f>
        <v>3.4766851387513432E-4</v>
      </c>
      <c r="BD97" s="355">
        <f>+取引基本表!BD97/取引基本表!BD$124</f>
        <v>1.8777057217866022E-3</v>
      </c>
      <c r="BE97" s="355">
        <f>+取引基本表!BE97/取引基本表!BE$124</f>
        <v>3.8549970399129872E-4</v>
      </c>
      <c r="BF97" s="355">
        <f>+取引基本表!BF97/取引基本表!BF$124</f>
        <v>1.1491420912293252E-4</v>
      </c>
      <c r="BG97" s="355">
        <f>+取引基本表!BG97/取引基本表!BG$124</f>
        <v>1.7808364761267382E-4</v>
      </c>
      <c r="BH97" s="355">
        <f>+取引基本表!BH97/取引基本表!BH$124</f>
        <v>1.8519074129060359E-4</v>
      </c>
      <c r="BI97" s="355">
        <f>+取引基本表!BI97/取引基本表!BI$124</f>
        <v>7.831456779345496E-4</v>
      </c>
      <c r="BJ97" s="355">
        <f>+取引基本表!BJ97/取引基本表!BJ$124</f>
        <v>5.9180970184975346E-5</v>
      </c>
      <c r="BK97" s="355">
        <f>+取引基本表!BK97/取引基本表!BK$124</f>
        <v>1.2164572229724853E-4</v>
      </c>
      <c r="BL97" s="355">
        <f>+取引基本表!BL97/取引基本表!BL$124</f>
        <v>8.1308481125049186E-5</v>
      </c>
      <c r="BM97" s="355">
        <f>+取引基本表!BM97/取引基本表!BM$124</f>
        <v>3.2919643151068245E-5</v>
      </c>
      <c r="BN97" s="355">
        <f>+取引基本表!BN97/取引基本表!BN$124</f>
        <v>1.992617641824077E-4</v>
      </c>
      <c r="BO97" s="355">
        <f>+取引基本表!BO97/取引基本表!BO$124</f>
        <v>2.3160297273622102E-4</v>
      </c>
      <c r="BP97" s="355">
        <f>+取引基本表!BP97/取引基本表!BP$124</f>
        <v>2.5766365322889368E-5</v>
      </c>
      <c r="BQ97" s="355">
        <f>+取引基本表!BQ97/取引基本表!BQ$124</f>
        <v>1.3566496181031325E-4</v>
      </c>
      <c r="BR97" s="355">
        <f>+取引基本表!BR97/取引基本表!BR$124</f>
        <v>1.6302534918775756E-4</v>
      </c>
      <c r="BS97" s="355">
        <f>+取引基本表!BS97/取引基本表!BS$124</f>
        <v>4.8954544894559693E-4</v>
      </c>
      <c r="BT97" s="355">
        <f>+取引基本表!BT97/取引基本表!BT$124</f>
        <v>4.25032481175408E-4</v>
      </c>
      <c r="BU97" s="355">
        <f>+取引基本表!BU97/取引基本表!BU$124</f>
        <v>9.2120616593993737E-5</v>
      </c>
      <c r="BV97" s="355">
        <f>+取引基本表!BV97/取引基本表!BV$124</f>
        <v>1.4553111114551563E-4</v>
      </c>
      <c r="BW97" s="355">
        <f>+取引基本表!BW97/取引基本表!BW$124</f>
        <v>1.6913859506037168E-4</v>
      </c>
      <c r="BX97" s="355">
        <f>+取引基本表!BX97/取引基本表!BX$124</f>
        <v>2.5482317343179198E-4</v>
      </c>
      <c r="BY97" s="355">
        <f>+取引基本表!BY97/取引基本表!BY$124</f>
        <v>2.0798727820593688E-4</v>
      </c>
      <c r="BZ97" s="355">
        <f>+取引基本表!BZ97/取引基本表!BZ$124</f>
        <v>4.7825894613249925E-6</v>
      </c>
      <c r="CA97" s="355">
        <f>+取引基本表!CA97/取引基本表!CA$124</f>
        <v>1.1948302086531993E-6</v>
      </c>
      <c r="CB97" s="355">
        <f>+取引基本表!CB97/取引基本表!CB$124</f>
        <v>0</v>
      </c>
      <c r="CC97" s="355">
        <f>+取引基本表!CC97/取引基本表!CC$124</f>
        <v>7.1056139250431239E-3</v>
      </c>
      <c r="CD97" s="355">
        <f>+取引基本表!CD97/取引基本表!CD$124</f>
        <v>2.6276015658796326E-4</v>
      </c>
      <c r="CE97" s="355">
        <f>+取引基本表!CE97/取引基本表!CE$124</f>
        <v>3.3002646812274345E-4</v>
      </c>
      <c r="CF97" s="355">
        <f>+取引基本表!CF97/取引基本表!CF$124</f>
        <v>9.2271092469675903E-5</v>
      </c>
      <c r="CG97" s="355">
        <f>+取引基本表!CG97/取引基本表!CG$124</f>
        <v>6.6210062458158916E-5</v>
      </c>
      <c r="CH97" s="355">
        <f>+取引基本表!CH97/取引基本表!CH$124</f>
        <v>3.1598017048885642E-4</v>
      </c>
      <c r="CI97" s="355">
        <f>+取引基本表!CI97/取引基本表!CI$124</f>
        <v>4.1988247447966791E-4</v>
      </c>
      <c r="CJ97" s="355">
        <f>+取引基本表!CJ97/取引基本表!CJ$124</f>
        <v>2.4901173467799671E-4</v>
      </c>
      <c r="CK97" s="355">
        <f>+取引基本表!CK97/取引基本表!CK$124</f>
        <v>5.5655242281671758E-3</v>
      </c>
      <c r="CL97" s="355">
        <f>+取引基本表!CL97/取引基本表!CL$124</f>
        <v>1.0055670523769274E-3</v>
      </c>
      <c r="CM97" s="355">
        <f>+取引基本表!CM97/取引基本表!CM$124</f>
        <v>4.0544870952998842E-3</v>
      </c>
      <c r="CN97" s="355">
        <f>+取引基本表!CN97/取引基本表!CN$124</f>
        <v>6.8993279584922121E-3</v>
      </c>
      <c r="CO97" s="355">
        <f>+取引基本表!CO97/取引基本表!CO$124</f>
        <v>1.2116898412940509E-3</v>
      </c>
      <c r="CP97" s="355">
        <f>+取引基本表!CP97/取引基本表!CP$124</f>
        <v>7.0961417472603037E-5</v>
      </c>
      <c r="CQ97" s="355">
        <f>+取引基本表!CQ97/取引基本表!CQ$124</f>
        <v>2.1614829502224886E-6</v>
      </c>
      <c r="CR97" s="355">
        <f>+取引基本表!CR97/取引基本表!CR$124</f>
        <v>0</v>
      </c>
      <c r="CS97" s="355">
        <f>+取引基本表!CS97/取引基本表!CS$124</f>
        <v>1.17137499969601E-4</v>
      </c>
      <c r="CT97" s="355">
        <f>+取引基本表!CT97/取引基本表!CT$124</f>
        <v>0</v>
      </c>
      <c r="CU97" s="355">
        <f>+取引基本表!CU97/取引基本表!CU$124</f>
        <v>4.7489949681301141E-5</v>
      </c>
      <c r="CV97" s="355">
        <f>+取引基本表!CV97/取引基本表!CV$124</f>
        <v>1.9232289732307897E-5</v>
      </c>
      <c r="CW97" s="355">
        <f>+取引基本表!CW97/取引基本表!CW$124</f>
        <v>0</v>
      </c>
      <c r="CX97" s="355">
        <f>+取引基本表!CX97/取引基本表!CX$124</f>
        <v>4.0316015537172141E-4</v>
      </c>
      <c r="CY97" s="355">
        <f>+取引基本表!CY97/取引基本表!CY$124</f>
        <v>1.0450270343950203E-3</v>
      </c>
      <c r="CZ97" s="355">
        <f>+取引基本表!CZ97/取引基本表!CZ$124</f>
        <v>1.1665575935316716E-6</v>
      </c>
      <c r="DA97" s="355">
        <f>+取引基本表!DA97/取引基本表!DA$124</f>
        <v>5.9144968488243231E-4</v>
      </c>
      <c r="DB97" s="355">
        <f>+取引基本表!DB97/取引基本表!DB$124</f>
        <v>2.268936420722135E-4</v>
      </c>
      <c r="DC97" s="355">
        <f>+取引基本表!DC97/取引基本表!DC$124</f>
        <v>4.24408046894871E-4</v>
      </c>
      <c r="DD97" s="355">
        <f>+取引基本表!DD97/取引基本表!DD$124</f>
        <v>8.0989676041295835E-4</v>
      </c>
      <c r="DE97" s="355">
        <f>+取引基本表!DE97/取引基本表!DE$124</f>
        <v>1.9434589048835055E-4</v>
      </c>
      <c r="DF97" s="355">
        <f>+取引基本表!DF97/取引基本表!DF$124</f>
        <v>4.216522202388016E-4</v>
      </c>
      <c r="DG97" s="355">
        <f>+取引基本表!DG97/取引基本表!DG$124</f>
        <v>0</v>
      </c>
      <c r="DH97" s="357">
        <f>+取引基本表!DH97/取引基本表!DH$124</f>
        <v>1.5620856386205695E-4</v>
      </c>
    </row>
    <row r="98" spans="1:112">
      <c r="A98" s="224">
        <v>93</v>
      </c>
      <c r="B98" s="263">
        <v>632</v>
      </c>
      <c r="C98" s="264" t="s">
        <v>644</v>
      </c>
      <c r="D98" s="354">
        <f>+取引基本表!D98/取引基本表!D$124</f>
        <v>0</v>
      </c>
      <c r="E98" s="355">
        <f>+取引基本表!E98/取引基本表!E$124</f>
        <v>0</v>
      </c>
      <c r="F98" s="355">
        <f>+取引基本表!F98/取引基本表!F$124</f>
        <v>0</v>
      </c>
      <c r="G98" s="355">
        <f>+取引基本表!G98/取引基本表!G$124</f>
        <v>0</v>
      </c>
      <c r="H98" s="355">
        <f>+取引基本表!H98/取引基本表!H$124</f>
        <v>0</v>
      </c>
      <c r="I98" s="356">
        <v>0</v>
      </c>
      <c r="J98" s="355">
        <f>+取引基本表!J98/取引基本表!J$124</f>
        <v>0</v>
      </c>
      <c r="K98" s="355">
        <f>+取引基本表!K98/取引基本表!K$124</f>
        <v>0</v>
      </c>
      <c r="L98" s="355">
        <f>+取引基本表!L98/取引基本表!L$124</f>
        <v>0</v>
      </c>
      <c r="M98" s="355">
        <f>+取引基本表!M98/取引基本表!M$124</f>
        <v>0</v>
      </c>
      <c r="N98" s="356">
        <v>0</v>
      </c>
      <c r="O98" s="355">
        <f>+取引基本表!O98/取引基本表!O$124</f>
        <v>0</v>
      </c>
      <c r="P98" s="355">
        <f>+取引基本表!P98/取引基本表!P$124</f>
        <v>0</v>
      </c>
      <c r="Q98" s="355">
        <f>+取引基本表!Q98/取引基本表!Q$124</f>
        <v>0</v>
      </c>
      <c r="R98" s="355">
        <f>+取引基本表!R98/取引基本表!R$124</f>
        <v>0</v>
      </c>
      <c r="S98" s="355">
        <f>+取引基本表!S98/取引基本表!S$124</f>
        <v>0</v>
      </c>
      <c r="T98" s="355">
        <f>+取引基本表!T98/取引基本表!T$124</f>
        <v>0</v>
      </c>
      <c r="U98" s="355">
        <f>+取引基本表!U98/取引基本表!U$124</f>
        <v>0</v>
      </c>
      <c r="V98" s="355">
        <f>+取引基本表!V98/取引基本表!V$124</f>
        <v>0</v>
      </c>
      <c r="W98" s="355">
        <f>+取引基本表!W98/取引基本表!W$124</f>
        <v>0</v>
      </c>
      <c r="X98" s="355">
        <f>+取引基本表!X98/取引基本表!X$124</f>
        <v>0</v>
      </c>
      <c r="Y98" s="355">
        <f>+取引基本表!Y98/取引基本表!Y$124</f>
        <v>0</v>
      </c>
      <c r="Z98" s="355">
        <f>+取引基本表!Z98/取引基本表!Z$124</f>
        <v>0</v>
      </c>
      <c r="AA98" s="355">
        <f>+取引基本表!AA98/取引基本表!AA$124</f>
        <v>0</v>
      </c>
      <c r="AB98" s="355">
        <f>+取引基本表!AB98/取引基本表!AB$124</f>
        <v>0</v>
      </c>
      <c r="AC98" s="355">
        <f>+取引基本表!AC98/取引基本表!AC$124</f>
        <v>0</v>
      </c>
      <c r="AD98" s="355">
        <f>+取引基本表!AD98/取引基本表!AD$124</f>
        <v>0</v>
      </c>
      <c r="AE98" s="355">
        <f>+取引基本表!AE98/取引基本表!AE$124</f>
        <v>0</v>
      </c>
      <c r="AF98" s="355">
        <f>+取引基本表!AF98/取引基本表!AF$124</f>
        <v>0</v>
      </c>
      <c r="AG98" s="355">
        <f>+取引基本表!AG98/取引基本表!AG$124</f>
        <v>0</v>
      </c>
      <c r="AH98" s="355">
        <f>+取引基本表!AH98/取引基本表!AH$124</f>
        <v>0</v>
      </c>
      <c r="AI98" s="355">
        <f>+取引基本表!AI98/取引基本表!AI$124</f>
        <v>0</v>
      </c>
      <c r="AJ98" s="355">
        <f>+取引基本表!AJ98/取引基本表!AJ$124</f>
        <v>0</v>
      </c>
      <c r="AK98" s="355">
        <f>+取引基本表!AK98/取引基本表!AK$124</f>
        <v>0</v>
      </c>
      <c r="AL98" s="355">
        <f>+取引基本表!AL98/取引基本表!AL$124</f>
        <v>0</v>
      </c>
      <c r="AM98" s="355">
        <f>+取引基本表!AM98/取引基本表!AM$124</f>
        <v>0</v>
      </c>
      <c r="AN98" s="355">
        <f>+取引基本表!AN98/取引基本表!AN$124</f>
        <v>0</v>
      </c>
      <c r="AO98" s="355">
        <f>+取引基本表!AO98/取引基本表!AO$124</f>
        <v>0</v>
      </c>
      <c r="AP98" s="355">
        <f>+取引基本表!AP98/取引基本表!AP$124</f>
        <v>0</v>
      </c>
      <c r="AQ98" s="355">
        <f>+取引基本表!AQ98/取引基本表!AQ$124</f>
        <v>0</v>
      </c>
      <c r="AR98" s="355">
        <f>+取引基本表!AR98/取引基本表!AR$124</f>
        <v>0</v>
      </c>
      <c r="AS98" s="355">
        <f>+取引基本表!AS98/取引基本表!AS$124</f>
        <v>0</v>
      </c>
      <c r="AT98" s="355">
        <f>+取引基本表!AT98/取引基本表!AT$124</f>
        <v>0</v>
      </c>
      <c r="AU98" s="355">
        <f>+取引基本表!AU98/取引基本表!AU$124</f>
        <v>0</v>
      </c>
      <c r="AV98" s="355">
        <f>+取引基本表!AV98/取引基本表!AV$124</f>
        <v>0</v>
      </c>
      <c r="AW98" s="355">
        <f>+取引基本表!AW98/取引基本表!AW$124</f>
        <v>0</v>
      </c>
      <c r="AX98" s="355">
        <f>+取引基本表!AX98/取引基本表!AX$124</f>
        <v>0</v>
      </c>
      <c r="AY98" s="355">
        <f>+取引基本表!AY98/取引基本表!AY$124</f>
        <v>0</v>
      </c>
      <c r="AZ98" s="355">
        <f>+取引基本表!AZ98/取引基本表!AZ$124</f>
        <v>0</v>
      </c>
      <c r="BA98" s="355">
        <f>+取引基本表!BA98/取引基本表!BA$124</f>
        <v>0</v>
      </c>
      <c r="BB98" s="355">
        <f>+取引基本表!BB98/取引基本表!BB$124</f>
        <v>0</v>
      </c>
      <c r="BC98" s="355">
        <f>+取引基本表!BC98/取引基本表!BC$124</f>
        <v>0</v>
      </c>
      <c r="BD98" s="355">
        <f>+取引基本表!BD98/取引基本表!BD$124</f>
        <v>0</v>
      </c>
      <c r="BE98" s="355">
        <f>+取引基本表!BE98/取引基本表!BE$124</f>
        <v>0</v>
      </c>
      <c r="BF98" s="355">
        <f>+取引基本表!BF98/取引基本表!BF$124</f>
        <v>0</v>
      </c>
      <c r="BG98" s="355">
        <f>+取引基本表!BG98/取引基本表!BG$124</f>
        <v>0</v>
      </c>
      <c r="BH98" s="355">
        <f>+取引基本表!BH98/取引基本表!BH$124</f>
        <v>0</v>
      </c>
      <c r="BI98" s="355">
        <f>+取引基本表!BI98/取引基本表!BI$124</f>
        <v>0</v>
      </c>
      <c r="BJ98" s="355">
        <f>+取引基本表!BJ98/取引基本表!BJ$124</f>
        <v>0</v>
      </c>
      <c r="BK98" s="355">
        <f>+取引基本表!BK98/取引基本表!BK$124</f>
        <v>0</v>
      </c>
      <c r="BL98" s="355">
        <f>+取引基本表!BL98/取引基本表!BL$124</f>
        <v>0</v>
      </c>
      <c r="BM98" s="355">
        <f>+取引基本表!BM98/取引基本表!BM$124</f>
        <v>0</v>
      </c>
      <c r="BN98" s="355">
        <f>+取引基本表!BN98/取引基本表!BN$124</f>
        <v>0</v>
      </c>
      <c r="BO98" s="355">
        <f>+取引基本表!BO98/取引基本表!BO$124</f>
        <v>0</v>
      </c>
      <c r="BP98" s="355">
        <f>+取引基本表!BP98/取引基本表!BP$124</f>
        <v>0</v>
      </c>
      <c r="BQ98" s="355">
        <f>+取引基本表!BQ98/取引基本表!BQ$124</f>
        <v>0</v>
      </c>
      <c r="BR98" s="355">
        <f>+取引基本表!BR98/取引基本表!BR$124</f>
        <v>0</v>
      </c>
      <c r="BS98" s="355">
        <f>+取引基本表!BS98/取引基本表!BS$124</f>
        <v>0</v>
      </c>
      <c r="BT98" s="355">
        <f>+取引基本表!BT98/取引基本表!BT$124</f>
        <v>0</v>
      </c>
      <c r="BU98" s="355">
        <f>+取引基本表!BU98/取引基本表!BU$124</f>
        <v>0</v>
      </c>
      <c r="BV98" s="355">
        <f>+取引基本表!BV98/取引基本表!BV$124</f>
        <v>0</v>
      </c>
      <c r="BW98" s="355">
        <f>+取引基本表!BW98/取引基本表!BW$124</f>
        <v>0</v>
      </c>
      <c r="BX98" s="355">
        <f>+取引基本表!BX98/取引基本表!BX$124</f>
        <v>0</v>
      </c>
      <c r="BY98" s="355">
        <f>+取引基本表!BY98/取引基本表!BY$124</f>
        <v>0</v>
      </c>
      <c r="BZ98" s="355">
        <f>+取引基本表!BZ98/取引基本表!BZ$124</f>
        <v>0</v>
      </c>
      <c r="CA98" s="355">
        <f>+取引基本表!CA98/取引基本表!CA$124</f>
        <v>0</v>
      </c>
      <c r="CB98" s="355">
        <f>+取引基本表!CB98/取引基本表!CB$124</f>
        <v>0</v>
      </c>
      <c r="CC98" s="355">
        <f>+取引基本表!CC98/取引基本表!CC$124</f>
        <v>0</v>
      </c>
      <c r="CD98" s="355">
        <f>+取引基本表!CD98/取引基本表!CD$124</f>
        <v>0</v>
      </c>
      <c r="CE98" s="355">
        <f>+取引基本表!CE98/取引基本表!CE$124</f>
        <v>0</v>
      </c>
      <c r="CF98" s="355">
        <f>+取引基本表!CF98/取引基本表!CF$124</f>
        <v>0</v>
      </c>
      <c r="CG98" s="355">
        <f>+取引基本表!CG98/取引基本表!CG$124</f>
        <v>0</v>
      </c>
      <c r="CH98" s="355">
        <f>+取引基本表!CH98/取引基本表!CH$124</f>
        <v>0</v>
      </c>
      <c r="CI98" s="355">
        <f>+取引基本表!CI98/取引基本表!CI$124</f>
        <v>0</v>
      </c>
      <c r="CJ98" s="355">
        <f>+取引基本表!CJ98/取引基本表!CJ$124</f>
        <v>0</v>
      </c>
      <c r="CK98" s="355">
        <f>+取引基本表!CK98/取引基本表!CK$124</f>
        <v>0</v>
      </c>
      <c r="CL98" s="355">
        <f>+取引基本表!CL98/取引基本表!CL$124</f>
        <v>0</v>
      </c>
      <c r="CM98" s="355">
        <f>+取引基本表!CM98/取引基本表!CM$124</f>
        <v>0</v>
      </c>
      <c r="CN98" s="355">
        <f>+取引基本表!CN98/取引基本表!CN$124</f>
        <v>0</v>
      </c>
      <c r="CO98" s="355">
        <f>+取引基本表!CO98/取引基本表!CO$124</f>
        <v>0</v>
      </c>
      <c r="CP98" s="355">
        <f>+取引基本表!CP98/取引基本表!CP$124</f>
        <v>0</v>
      </c>
      <c r="CQ98" s="355">
        <f>+取引基本表!CQ98/取引基本表!CQ$124</f>
        <v>0</v>
      </c>
      <c r="CR98" s="355">
        <f>+取引基本表!CR98/取引基本表!CR$124</f>
        <v>0</v>
      </c>
      <c r="CS98" s="355">
        <f>+取引基本表!CS98/取引基本表!CS$124</f>
        <v>0</v>
      </c>
      <c r="CT98" s="355">
        <f>+取引基本表!CT98/取引基本表!CT$124</f>
        <v>0</v>
      </c>
      <c r="CU98" s="355">
        <f>+取引基本表!CU98/取引基本表!CU$124</f>
        <v>0</v>
      </c>
      <c r="CV98" s="355">
        <f>+取引基本表!CV98/取引基本表!CV$124</f>
        <v>0</v>
      </c>
      <c r="CW98" s="355">
        <f>+取引基本表!CW98/取引基本表!CW$124</f>
        <v>0</v>
      </c>
      <c r="CX98" s="355">
        <f>+取引基本表!CX98/取引基本表!CX$124</f>
        <v>0</v>
      </c>
      <c r="CY98" s="355">
        <f>+取引基本表!CY98/取引基本表!CY$124</f>
        <v>0</v>
      </c>
      <c r="CZ98" s="355">
        <f>+取引基本表!CZ98/取引基本表!CZ$124</f>
        <v>0</v>
      </c>
      <c r="DA98" s="355">
        <f>+取引基本表!DA98/取引基本表!DA$124</f>
        <v>0</v>
      </c>
      <c r="DB98" s="355">
        <f>+取引基本表!DB98/取引基本表!DB$124</f>
        <v>0</v>
      </c>
      <c r="DC98" s="355">
        <f>+取引基本表!DC98/取引基本表!DC$124</f>
        <v>0</v>
      </c>
      <c r="DD98" s="355">
        <f>+取引基本表!DD98/取引基本表!DD$124</f>
        <v>0</v>
      </c>
      <c r="DE98" s="355">
        <f>+取引基本表!DE98/取引基本表!DE$124</f>
        <v>0</v>
      </c>
      <c r="DF98" s="355">
        <f>+取引基本表!DF98/取引基本表!DF$124</f>
        <v>0</v>
      </c>
      <c r="DG98" s="355">
        <f>+取引基本表!DG98/取引基本表!DG$124</f>
        <v>0</v>
      </c>
      <c r="DH98" s="357">
        <f>+取引基本表!DH98/取引基本表!DH$124</f>
        <v>0</v>
      </c>
    </row>
    <row r="99" spans="1:112">
      <c r="A99" s="224">
        <v>94</v>
      </c>
      <c r="B99" s="263" t="s">
        <v>592</v>
      </c>
      <c r="C99" s="264" t="s">
        <v>593</v>
      </c>
      <c r="D99" s="354">
        <f>+取引基本表!D99/取引基本表!D$124</f>
        <v>0</v>
      </c>
      <c r="E99" s="355">
        <f>+取引基本表!E99/取引基本表!E$124</f>
        <v>0</v>
      </c>
      <c r="F99" s="355">
        <f>+取引基本表!F99/取引基本表!F$124</f>
        <v>0</v>
      </c>
      <c r="G99" s="355">
        <f>+取引基本表!G99/取引基本表!G$124</f>
        <v>0</v>
      </c>
      <c r="H99" s="355">
        <f>+取引基本表!H99/取引基本表!H$124</f>
        <v>0</v>
      </c>
      <c r="I99" s="356">
        <v>0</v>
      </c>
      <c r="J99" s="355">
        <f>+取引基本表!J99/取引基本表!J$124</f>
        <v>0</v>
      </c>
      <c r="K99" s="355">
        <f>+取引基本表!K99/取引基本表!K$124</f>
        <v>0</v>
      </c>
      <c r="L99" s="355">
        <f>+取引基本表!L99/取引基本表!L$124</f>
        <v>0</v>
      </c>
      <c r="M99" s="355">
        <f>+取引基本表!M99/取引基本表!M$124</f>
        <v>0</v>
      </c>
      <c r="N99" s="356">
        <v>0</v>
      </c>
      <c r="O99" s="355">
        <f>+取引基本表!O99/取引基本表!O$124</f>
        <v>0</v>
      </c>
      <c r="P99" s="355">
        <f>+取引基本表!P99/取引基本表!P$124</f>
        <v>0</v>
      </c>
      <c r="Q99" s="355">
        <f>+取引基本表!Q99/取引基本表!Q$124</f>
        <v>0</v>
      </c>
      <c r="R99" s="355">
        <f>+取引基本表!R99/取引基本表!R$124</f>
        <v>0</v>
      </c>
      <c r="S99" s="355">
        <f>+取引基本表!S99/取引基本表!S$124</f>
        <v>0</v>
      </c>
      <c r="T99" s="355">
        <f>+取引基本表!T99/取引基本表!T$124</f>
        <v>0</v>
      </c>
      <c r="U99" s="355">
        <f>+取引基本表!U99/取引基本表!U$124</f>
        <v>0</v>
      </c>
      <c r="V99" s="355">
        <f>+取引基本表!V99/取引基本表!V$124</f>
        <v>0</v>
      </c>
      <c r="W99" s="355">
        <f>+取引基本表!W99/取引基本表!W$124</f>
        <v>0</v>
      </c>
      <c r="X99" s="355">
        <f>+取引基本表!X99/取引基本表!X$124</f>
        <v>0</v>
      </c>
      <c r="Y99" s="355">
        <f>+取引基本表!Y99/取引基本表!Y$124</f>
        <v>0</v>
      </c>
      <c r="Z99" s="355">
        <f>+取引基本表!Z99/取引基本表!Z$124</f>
        <v>0</v>
      </c>
      <c r="AA99" s="355">
        <f>+取引基本表!AA99/取引基本表!AA$124</f>
        <v>0</v>
      </c>
      <c r="AB99" s="355">
        <f>+取引基本表!AB99/取引基本表!AB$124</f>
        <v>0</v>
      </c>
      <c r="AC99" s="355">
        <f>+取引基本表!AC99/取引基本表!AC$124</f>
        <v>0</v>
      </c>
      <c r="AD99" s="355">
        <f>+取引基本表!AD99/取引基本表!AD$124</f>
        <v>0</v>
      </c>
      <c r="AE99" s="355">
        <f>+取引基本表!AE99/取引基本表!AE$124</f>
        <v>0</v>
      </c>
      <c r="AF99" s="355">
        <f>+取引基本表!AF99/取引基本表!AF$124</f>
        <v>0</v>
      </c>
      <c r="AG99" s="355">
        <f>+取引基本表!AG99/取引基本表!AG$124</f>
        <v>0</v>
      </c>
      <c r="AH99" s="355">
        <f>+取引基本表!AH99/取引基本表!AH$124</f>
        <v>0</v>
      </c>
      <c r="AI99" s="355">
        <f>+取引基本表!AI99/取引基本表!AI$124</f>
        <v>0</v>
      </c>
      <c r="AJ99" s="355">
        <f>+取引基本表!AJ99/取引基本表!AJ$124</f>
        <v>0</v>
      </c>
      <c r="AK99" s="355">
        <f>+取引基本表!AK99/取引基本表!AK$124</f>
        <v>0</v>
      </c>
      <c r="AL99" s="355">
        <f>+取引基本表!AL99/取引基本表!AL$124</f>
        <v>0</v>
      </c>
      <c r="AM99" s="355">
        <f>+取引基本表!AM99/取引基本表!AM$124</f>
        <v>0</v>
      </c>
      <c r="AN99" s="355">
        <f>+取引基本表!AN99/取引基本表!AN$124</f>
        <v>0</v>
      </c>
      <c r="AO99" s="355">
        <f>+取引基本表!AO99/取引基本表!AO$124</f>
        <v>0</v>
      </c>
      <c r="AP99" s="355">
        <f>+取引基本表!AP99/取引基本表!AP$124</f>
        <v>0</v>
      </c>
      <c r="AQ99" s="355">
        <f>+取引基本表!AQ99/取引基本表!AQ$124</f>
        <v>0</v>
      </c>
      <c r="AR99" s="355">
        <f>+取引基本表!AR99/取引基本表!AR$124</f>
        <v>0</v>
      </c>
      <c r="AS99" s="355">
        <f>+取引基本表!AS99/取引基本表!AS$124</f>
        <v>0</v>
      </c>
      <c r="AT99" s="355">
        <f>+取引基本表!AT99/取引基本表!AT$124</f>
        <v>0</v>
      </c>
      <c r="AU99" s="355">
        <f>+取引基本表!AU99/取引基本表!AU$124</f>
        <v>0</v>
      </c>
      <c r="AV99" s="355">
        <f>+取引基本表!AV99/取引基本表!AV$124</f>
        <v>0</v>
      </c>
      <c r="AW99" s="355">
        <f>+取引基本表!AW99/取引基本表!AW$124</f>
        <v>0</v>
      </c>
      <c r="AX99" s="355">
        <f>+取引基本表!AX99/取引基本表!AX$124</f>
        <v>0</v>
      </c>
      <c r="AY99" s="355">
        <f>+取引基本表!AY99/取引基本表!AY$124</f>
        <v>0</v>
      </c>
      <c r="AZ99" s="355">
        <f>+取引基本表!AZ99/取引基本表!AZ$124</f>
        <v>0</v>
      </c>
      <c r="BA99" s="355">
        <f>+取引基本表!BA99/取引基本表!BA$124</f>
        <v>0</v>
      </c>
      <c r="BB99" s="355">
        <f>+取引基本表!BB99/取引基本表!BB$124</f>
        <v>0</v>
      </c>
      <c r="BC99" s="355">
        <f>+取引基本表!BC99/取引基本表!BC$124</f>
        <v>0</v>
      </c>
      <c r="BD99" s="355">
        <f>+取引基本表!BD99/取引基本表!BD$124</f>
        <v>0</v>
      </c>
      <c r="BE99" s="355">
        <f>+取引基本表!BE99/取引基本表!BE$124</f>
        <v>0</v>
      </c>
      <c r="BF99" s="355">
        <f>+取引基本表!BF99/取引基本表!BF$124</f>
        <v>0</v>
      </c>
      <c r="BG99" s="355">
        <f>+取引基本表!BG99/取引基本表!BG$124</f>
        <v>0</v>
      </c>
      <c r="BH99" s="355">
        <f>+取引基本表!BH99/取引基本表!BH$124</f>
        <v>0</v>
      </c>
      <c r="BI99" s="355">
        <f>+取引基本表!BI99/取引基本表!BI$124</f>
        <v>0</v>
      </c>
      <c r="BJ99" s="355">
        <f>+取引基本表!BJ99/取引基本表!BJ$124</f>
        <v>0</v>
      </c>
      <c r="BK99" s="355">
        <f>+取引基本表!BK99/取引基本表!BK$124</f>
        <v>0</v>
      </c>
      <c r="BL99" s="355">
        <f>+取引基本表!BL99/取引基本表!BL$124</f>
        <v>0</v>
      </c>
      <c r="BM99" s="355">
        <f>+取引基本表!BM99/取引基本表!BM$124</f>
        <v>0</v>
      </c>
      <c r="BN99" s="355">
        <f>+取引基本表!BN99/取引基本表!BN$124</f>
        <v>0</v>
      </c>
      <c r="BO99" s="355">
        <f>+取引基本表!BO99/取引基本表!BO$124</f>
        <v>0</v>
      </c>
      <c r="BP99" s="355">
        <f>+取引基本表!BP99/取引基本表!BP$124</f>
        <v>0</v>
      </c>
      <c r="BQ99" s="355">
        <f>+取引基本表!BQ99/取引基本表!BQ$124</f>
        <v>0</v>
      </c>
      <c r="BR99" s="355">
        <f>+取引基本表!BR99/取引基本表!BR$124</f>
        <v>0</v>
      </c>
      <c r="BS99" s="355">
        <f>+取引基本表!BS99/取引基本表!BS$124</f>
        <v>0</v>
      </c>
      <c r="BT99" s="355">
        <f>+取引基本表!BT99/取引基本表!BT$124</f>
        <v>0</v>
      </c>
      <c r="BU99" s="355">
        <f>+取引基本表!BU99/取引基本表!BU$124</f>
        <v>0</v>
      </c>
      <c r="BV99" s="355">
        <f>+取引基本表!BV99/取引基本表!BV$124</f>
        <v>0</v>
      </c>
      <c r="BW99" s="355">
        <f>+取引基本表!BW99/取引基本表!BW$124</f>
        <v>0</v>
      </c>
      <c r="BX99" s="355">
        <f>+取引基本表!BX99/取引基本表!BX$124</f>
        <v>0</v>
      </c>
      <c r="BY99" s="355">
        <f>+取引基本表!BY99/取引基本表!BY$124</f>
        <v>0</v>
      </c>
      <c r="BZ99" s="355">
        <f>+取引基本表!BZ99/取引基本表!BZ$124</f>
        <v>0</v>
      </c>
      <c r="CA99" s="355">
        <f>+取引基本表!CA99/取引基本表!CA$124</f>
        <v>0</v>
      </c>
      <c r="CB99" s="355">
        <f>+取引基本表!CB99/取引基本表!CB$124</f>
        <v>0</v>
      </c>
      <c r="CC99" s="355">
        <f>+取引基本表!CC99/取引基本表!CC$124</f>
        <v>0</v>
      </c>
      <c r="CD99" s="355">
        <f>+取引基本表!CD99/取引基本表!CD$124</f>
        <v>0</v>
      </c>
      <c r="CE99" s="355">
        <f>+取引基本表!CE99/取引基本表!CE$124</f>
        <v>0</v>
      </c>
      <c r="CF99" s="355">
        <f>+取引基本表!CF99/取引基本表!CF$124</f>
        <v>0</v>
      </c>
      <c r="CG99" s="355">
        <f>+取引基本表!CG99/取引基本表!CG$124</f>
        <v>0</v>
      </c>
      <c r="CH99" s="355">
        <f>+取引基本表!CH99/取引基本表!CH$124</f>
        <v>0</v>
      </c>
      <c r="CI99" s="355">
        <f>+取引基本表!CI99/取引基本表!CI$124</f>
        <v>0</v>
      </c>
      <c r="CJ99" s="355">
        <f>+取引基本表!CJ99/取引基本表!CJ$124</f>
        <v>0</v>
      </c>
      <c r="CK99" s="355">
        <f>+取引基本表!CK99/取引基本表!CK$124</f>
        <v>0</v>
      </c>
      <c r="CL99" s="355">
        <f>+取引基本表!CL99/取引基本表!CL$124</f>
        <v>0</v>
      </c>
      <c r="CM99" s="355">
        <f>+取引基本表!CM99/取引基本表!CM$124</f>
        <v>0</v>
      </c>
      <c r="CN99" s="355">
        <f>+取引基本表!CN99/取引基本表!CN$124</f>
        <v>0</v>
      </c>
      <c r="CO99" s="355">
        <f>+取引基本表!CO99/取引基本表!CO$124</f>
        <v>0</v>
      </c>
      <c r="CP99" s="355">
        <f>+取引基本表!CP99/取引基本表!CP$124</f>
        <v>0</v>
      </c>
      <c r="CQ99" s="355">
        <f>+取引基本表!CQ99/取引基本表!CQ$124</f>
        <v>0</v>
      </c>
      <c r="CR99" s="355">
        <f>+取引基本表!CR99/取引基本表!CR$124</f>
        <v>0</v>
      </c>
      <c r="CS99" s="355">
        <f>+取引基本表!CS99/取引基本表!CS$124</f>
        <v>7.6686557073524248E-3</v>
      </c>
      <c r="CT99" s="355">
        <f>+取引基本表!CT99/取引基本表!CT$124</f>
        <v>0</v>
      </c>
      <c r="CU99" s="355">
        <f>+取引基本表!CU99/取引基本表!CU$124</f>
        <v>0</v>
      </c>
      <c r="CV99" s="355">
        <f>+取引基本表!CV99/取引基本表!CV$124</f>
        <v>5.3850411250462105E-4</v>
      </c>
      <c r="CW99" s="355">
        <f>+取引基本表!CW99/取引基本表!CW$124</f>
        <v>0</v>
      </c>
      <c r="CX99" s="355">
        <f>+取引基本表!CX99/取引基本表!CX$124</f>
        <v>0</v>
      </c>
      <c r="CY99" s="355">
        <f>+取引基本表!CY99/取引基本表!CY$124</f>
        <v>0</v>
      </c>
      <c r="CZ99" s="355">
        <f>+取引基本表!CZ99/取引基本表!CZ$124</f>
        <v>0</v>
      </c>
      <c r="DA99" s="355">
        <f>+取引基本表!DA99/取引基本表!DA$124</f>
        <v>0</v>
      </c>
      <c r="DB99" s="355">
        <f>+取引基本表!DB99/取引基本表!DB$124</f>
        <v>0</v>
      </c>
      <c r="DC99" s="355">
        <f>+取引基本表!DC99/取引基本表!DC$124</f>
        <v>0</v>
      </c>
      <c r="DD99" s="355">
        <f>+取引基本表!DD99/取引基本表!DD$124</f>
        <v>0</v>
      </c>
      <c r="DE99" s="355">
        <f>+取引基本表!DE99/取引基本表!DE$124</f>
        <v>0</v>
      </c>
      <c r="DF99" s="355">
        <f>+取引基本表!DF99/取引基本表!DF$124</f>
        <v>0</v>
      </c>
      <c r="DG99" s="355">
        <f>+取引基本表!DG99/取引基本表!DG$124</f>
        <v>0</v>
      </c>
      <c r="DH99" s="357">
        <f>+取引基本表!DH99/取引基本表!DH$124</f>
        <v>0</v>
      </c>
    </row>
    <row r="100" spans="1:112">
      <c r="A100" s="224">
        <v>95</v>
      </c>
      <c r="B100" s="263" t="s">
        <v>594</v>
      </c>
      <c r="C100" s="264" t="s">
        <v>595</v>
      </c>
      <c r="D100" s="354">
        <f>+取引基本表!D100/取引基本表!D$124</f>
        <v>0</v>
      </c>
      <c r="E100" s="355">
        <f>+取引基本表!E100/取引基本表!E$124</f>
        <v>0</v>
      </c>
      <c r="F100" s="355">
        <f>+取引基本表!F100/取引基本表!F$124</f>
        <v>7.6804136777268005E-3</v>
      </c>
      <c r="G100" s="355">
        <f>+取引基本表!G100/取引基本表!G$124</f>
        <v>0</v>
      </c>
      <c r="H100" s="355">
        <f>+取引基本表!H100/取引基本表!H$124</f>
        <v>0</v>
      </c>
      <c r="I100" s="356">
        <v>0</v>
      </c>
      <c r="J100" s="355">
        <f>+取引基本表!J100/取引基本表!J$124</f>
        <v>0</v>
      </c>
      <c r="K100" s="355">
        <f>+取引基本表!K100/取引基本表!K$124</f>
        <v>0</v>
      </c>
      <c r="L100" s="355">
        <f>+取引基本表!L100/取引基本表!L$124</f>
        <v>0</v>
      </c>
      <c r="M100" s="355">
        <f>+取引基本表!M100/取引基本表!M$124</f>
        <v>0</v>
      </c>
      <c r="N100" s="356">
        <v>0</v>
      </c>
      <c r="O100" s="355">
        <f>+取引基本表!O100/取引基本表!O$124</f>
        <v>0</v>
      </c>
      <c r="P100" s="355">
        <f>+取引基本表!P100/取引基本表!P$124</f>
        <v>0</v>
      </c>
      <c r="Q100" s="355">
        <f>+取引基本表!Q100/取引基本表!Q$124</f>
        <v>0</v>
      </c>
      <c r="R100" s="355">
        <f>+取引基本表!R100/取引基本表!R$124</f>
        <v>0</v>
      </c>
      <c r="S100" s="355">
        <f>+取引基本表!S100/取引基本表!S$124</f>
        <v>0</v>
      </c>
      <c r="T100" s="355">
        <f>+取引基本表!T100/取引基本表!T$124</f>
        <v>0</v>
      </c>
      <c r="U100" s="355">
        <f>+取引基本表!U100/取引基本表!U$124</f>
        <v>2.2836636489682733E-5</v>
      </c>
      <c r="V100" s="355">
        <f>+取引基本表!V100/取引基本表!V$124</f>
        <v>0</v>
      </c>
      <c r="W100" s="355">
        <f>+取引基本表!W100/取引基本表!W$124</f>
        <v>0</v>
      </c>
      <c r="X100" s="355">
        <f>+取引基本表!X100/取引基本表!X$124</f>
        <v>0</v>
      </c>
      <c r="Y100" s="355">
        <f>+取引基本表!Y100/取引基本表!Y$124</f>
        <v>0</v>
      </c>
      <c r="Z100" s="355">
        <f>+取引基本表!Z100/取引基本表!Z$124</f>
        <v>0</v>
      </c>
      <c r="AA100" s="355">
        <f>+取引基本表!AA100/取引基本表!AA$124</f>
        <v>0</v>
      </c>
      <c r="AB100" s="355">
        <f>+取引基本表!AB100/取引基本表!AB$124</f>
        <v>6.2494291386844464E-5</v>
      </c>
      <c r="AC100" s="355">
        <f>+取引基本表!AC100/取引基本表!AC$124</f>
        <v>0</v>
      </c>
      <c r="AD100" s="355">
        <f>+取引基本表!AD100/取引基本表!AD$124</f>
        <v>0</v>
      </c>
      <c r="AE100" s="355">
        <f>+取引基本表!AE100/取引基本表!AE$124</f>
        <v>0</v>
      </c>
      <c r="AF100" s="355">
        <f>+取引基本表!AF100/取引基本表!AF$124</f>
        <v>1.3932728606469384E-6</v>
      </c>
      <c r="AG100" s="355">
        <f>+取引基本表!AG100/取引基本表!AG$124</f>
        <v>0</v>
      </c>
      <c r="AH100" s="355">
        <f>+取引基本表!AH100/取引基本表!AH$124</f>
        <v>0</v>
      </c>
      <c r="AI100" s="355">
        <f>+取引基本表!AI100/取引基本表!AI$124</f>
        <v>0</v>
      </c>
      <c r="AJ100" s="355">
        <f>+取引基本表!AJ100/取引基本表!AJ$124</f>
        <v>0</v>
      </c>
      <c r="AK100" s="355">
        <f>+取引基本表!AK100/取引基本表!AK$124</f>
        <v>0</v>
      </c>
      <c r="AL100" s="355">
        <f>+取引基本表!AL100/取引基本表!AL$124</f>
        <v>0</v>
      </c>
      <c r="AM100" s="355">
        <f>+取引基本表!AM100/取引基本表!AM$124</f>
        <v>0</v>
      </c>
      <c r="AN100" s="355">
        <f>+取引基本表!AN100/取引基本表!AN$124</f>
        <v>3.5887893398601448E-6</v>
      </c>
      <c r="AO100" s="355">
        <f>+取引基本表!AO100/取引基本表!AO$124</f>
        <v>0</v>
      </c>
      <c r="AP100" s="355">
        <f>+取引基本表!AP100/取引基本表!AP$124</f>
        <v>0</v>
      </c>
      <c r="AQ100" s="355">
        <f>+取引基本表!AQ100/取引基本表!AQ$124</f>
        <v>0</v>
      </c>
      <c r="AR100" s="355">
        <f>+取引基本表!AR100/取引基本表!AR$124</f>
        <v>0</v>
      </c>
      <c r="AS100" s="355">
        <f>+取引基本表!AS100/取引基本表!AS$124</f>
        <v>0</v>
      </c>
      <c r="AT100" s="355">
        <f>+取引基本表!AT100/取引基本表!AT$124</f>
        <v>0</v>
      </c>
      <c r="AU100" s="355">
        <f>+取引基本表!AU100/取引基本表!AU$124</f>
        <v>0</v>
      </c>
      <c r="AV100" s="355">
        <f>+取引基本表!AV100/取引基本表!AV$124</f>
        <v>0</v>
      </c>
      <c r="AW100" s="355">
        <f>+取引基本表!AW100/取引基本表!AW$124</f>
        <v>0</v>
      </c>
      <c r="AX100" s="355">
        <f>+取引基本表!AX100/取引基本表!AX$124</f>
        <v>0</v>
      </c>
      <c r="AY100" s="355">
        <f>+取引基本表!AY100/取引基本表!AY$124</f>
        <v>0</v>
      </c>
      <c r="AZ100" s="355">
        <f>+取引基本表!AZ100/取引基本表!AZ$124</f>
        <v>0</v>
      </c>
      <c r="BA100" s="355">
        <f>+取引基本表!BA100/取引基本表!BA$124</f>
        <v>0</v>
      </c>
      <c r="BB100" s="355">
        <f>+取引基本表!BB100/取引基本表!BB$124</f>
        <v>0</v>
      </c>
      <c r="BC100" s="355">
        <f>+取引基本表!BC100/取引基本表!BC$124</f>
        <v>0</v>
      </c>
      <c r="BD100" s="355">
        <f>+取引基本表!BD100/取引基本表!BD$124</f>
        <v>0</v>
      </c>
      <c r="BE100" s="355">
        <f>+取引基本表!BE100/取引基本表!BE$124</f>
        <v>0</v>
      </c>
      <c r="BF100" s="355">
        <f>+取引基本表!BF100/取引基本表!BF$124</f>
        <v>0</v>
      </c>
      <c r="BG100" s="355">
        <f>+取引基本表!BG100/取引基本表!BG$124</f>
        <v>0</v>
      </c>
      <c r="BH100" s="355">
        <f>+取引基本表!BH100/取引基本表!BH$124</f>
        <v>0</v>
      </c>
      <c r="BI100" s="355">
        <f>+取引基本表!BI100/取引基本表!BI$124</f>
        <v>0</v>
      </c>
      <c r="BJ100" s="355">
        <f>+取引基本表!BJ100/取引基本表!BJ$124</f>
        <v>0</v>
      </c>
      <c r="BK100" s="355">
        <f>+取引基本表!BK100/取引基本表!BK$124</f>
        <v>0</v>
      </c>
      <c r="BL100" s="355">
        <f>+取引基本表!BL100/取引基本表!BL$124</f>
        <v>0</v>
      </c>
      <c r="BM100" s="355">
        <f>+取引基本表!BM100/取引基本表!BM$124</f>
        <v>0</v>
      </c>
      <c r="BN100" s="355">
        <f>+取引基本表!BN100/取引基本表!BN$124</f>
        <v>0</v>
      </c>
      <c r="BO100" s="355">
        <f>+取引基本表!BO100/取引基本表!BO$124</f>
        <v>0</v>
      </c>
      <c r="BP100" s="355">
        <f>+取引基本表!BP100/取引基本表!BP$124</f>
        <v>1.8404546659206691E-6</v>
      </c>
      <c r="BQ100" s="355">
        <f>+取引基本表!BQ100/取引基本表!BQ$124</f>
        <v>0</v>
      </c>
      <c r="BR100" s="355">
        <f>+取引基本表!BR100/取引基本表!BR$124</f>
        <v>0</v>
      </c>
      <c r="BS100" s="355">
        <f>+取引基本表!BS100/取引基本表!BS$124</f>
        <v>3.2420228406993175E-6</v>
      </c>
      <c r="BT100" s="355">
        <f>+取引基本表!BT100/取引基本表!BT$124</f>
        <v>7.2448718382171822E-6</v>
      </c>
      <c r="BU100" s="355">
        <f>+取引基本表!BU100/取引基本表!BU$124</f>
        <v>2.5589060164998259E-4</v>
      </c>
      <c r="BV100" s="355">
        <f>+取引基本表!BV100/取引基本表!BV$124</f>
        <v>0</v>
      </c>
      <c r="BW100" s="355">
        <f>+取引基本表!BW100/取引基本表!BW$124</f>
        <v>2.0452900761376468E-5</v>
      </c>
      <c r="BX100" s="355">
        <f>+取引基本表!BX100/取引基本表!BX$124</f>
        <v>3.2048313223016787E-5</v>
      </c>
      <c r="BY100" s="355">
        <f>+取引基本表!BY100/取引基本表!BY$124</f>
        <v>1.5244844097383385E-4</v>
      </c>
      <c r="BZ100" s="355">
        <f>+取引基本表!BZ100/取引基本表!BZ$124</f>
        <v>1.7934710479968723E-5</v>
      </c>
      <c r="CA100" s="355">
        <f>+取引基本表!CA100/取引基本表!CA$124</f>
        <v>1.7922453129797989E-5</v>
      </c>
      <c r="CB100" s="355">
        <f>+取引基本表!CB100/取引基本表!CB$124</f>
        <v>0</v>
      </c>
      <c r="CC100" s="355">
        <f>+取引基本表!CC100/取引基本表!CC$124</f>
        <v>9.800846793162929E-5</v>
      </c>
      <c r="CD100" s="355">
        <f>+取引基本表!CD100/取引基本表!CD$124</f>
        <v>4.272522871348996E-6</v>
      </c>
      <c r="CE100" s="355">
        <f>+取引基本表!CE100/取引基本表!CE$124</f>
        <v>0</v>
      </c>
      <c r="CF100" s="355">
        <f>+取引基本表!CF100/取引基本表!CF$124</f>
        <v>1.0631234567158311E-4</v>
      </c>
      <c r="CG100" s="355">
        <f>+取引基本表!CG100/取引基本表!CG$124</f>
        <v>0</v>
      </c>
      <c r="CH100" s="355">
        <f>+取引基本表!CH100/取引基本表!CH$124</f>
        <v>2.4674540424396478E-2</v>
      </c>
      <c r="CI100" s="355">
        <f>+取引基本表!CI100/取引基本表!CI$124</f>
        <v>8.4807945340447776E-4</v>
      </c>
      <c r="CJ100" s="355">
        <f>+取引基本表!CJ100/取引基本表!CJ$124</f>
        <v>6.2252933669499177E-5</v>
      </c>
      <c r="CK100" s="355">
        <f>+取引基本表!CK100/取引基本表!CK$124</f>
        <v>1.3178680586558604E-3</v>
      </c>
      <c r="CL100" s="355">
        <f>+取引基本表!CL100/取引基本表!CL$124</f>
        <v>5.0035462026484789E-4</v>
      </c>
      <c r="CM100" s="355">
        <f>+取引基本表!CM100/取引基本表!CM$124</f>
        <v>4.4127612853743231E-5</v>
      </c>
      <c r="CN100" s="355">
        <f>+取引基本表!CN100/取引基本表!CN$124</f>
        <v>4.1373603640877118E-4</v>
      </c>
      <c r="CO100" s="355">
        <f>+取引基本表!CO100/取引基本表!CO$124</f>
        <v>2.7962073260631942E-4</v>
      </c>
      <c r="CP100" s="355">
        <f>+取引基本表!CP100/取引基本表!CP$124</f>
        <v>2.2678391151038085E-5</v>
      </c>
      <c r="CQ100" s="355">
        <f>+取引基本表!CQ100/取引基本表!CQ$124</f>
        <v>1.585087496829825E-5</v>
      </c>
      <c r="CR100" s="355">
        <f>+取引基本表!CR100/取引基本表!CR$124</f>
        <v>3.0890112636583441E-5</v>
      </c>
      <c r="CS100" s="355">
        <f>+取引基本表!CS100/取引基本表!CS$124</f>
        <v>1.2790280100486951E-2</v>
      </c>
      <c r="CT100" s="355">
        <f>+取引基本表!CT100/取引基本表!CT$124</f>
        <v>5.5264477189395353E-2</v>
      </c>
      <c r="CU100" s="355">
        <f>+取引基本表!CU100/取引基本表!CU$124</f>
        <v>3.0517454621288298E-3</v>
      </c>
      <c r="CV100" s="355">
        <f>+取引基本表!CV100/取引基本表!CV$124</f>
        <v>1.3975463872143738E-3</v>
      </c>
      <c r="CW100" s="355">
        <f>+取引基本表!CW100/取引基本表!CW$124</f>
        <v>1.4458737173895233E-5</v>
      </c>
      <c r="CX100" s="355">
        <f>+取引基本表!CX100/取引基本表!CX$124</f>
        <v>0</v>
      </c>
      <c r="CY100" s="355">
        <f>+取引基本表!CY100/取引基本表!CY$124</f>
        <v>3.2072440953299855E-5</v>
      </c>
      <c r="CZ100" s="355">
        <f>+取引基本表!CZ100/取引基本表!CZ$124</f>
        <v>0</v>
      </c>
      <c r="DA100" s="355">
        <f>+取引基本表!DA100/取引基本表!DA$124</f>
        <v>5.4974489940995312E-5</v>
      </c>
      <c r="DB100" s="355">
        <f>+取引基本表!DB100/取引基本表!DB$124</f>
        <v>6.1322605965463112E-6</v>
      </c>
      <c r="DC100" s="355">
        <f>+取引基本表!DC100/取引基本表!DC$124</f>
        <v>9.9817223572835521E-5</v>
      </c>
      <c r="DD100" s="355">
        <f>+取引基本表!DD100/取引基本表!DD$124</f>
        <v>2.2249911000355997E-6</v>
      </c>
      <c r="DE100" s="355">
        <f>+取引基本表!DE100/取引基本表!DE$124</f>
        <v>1.152516327314637E-4</v>
      </c>
      <c r="DF100" s="355">
        <f>+取引基本表!DF100/取引基本表!DF$124</f>
        <v>6.5646453450352341E-5</v>
      </c>
      <c r="DG100" s="355">
        <f>+取引基本表!DG100/取引基本表!DG$124</f>
        <v>0</v>
      </c>
      <c r="DH100" s="357">
        <f>+取引基本表!DH100/取引基本表!DH$124</f>
        <v>2.4412129050070293E-3</v>
      </c>
    </row>
    <row r="101" spans="1:112">
      <c r="A101" s="224">
        <v>96</v>
      </c>
      <c r="B101" s="263" t="s">
        <v>596</v>
      </c>
      <c r="C101" s="264" t="s">
        <v>597</v>
      </c>
      <c r="D101" s="354">
        <f>+取引基本表!D101/取引基本表!D$124</f>
        <v>0</v>
      </c>
      <c r="E101" s="355">
        <f>+取引基本表!E101/取引基本表!E$124</f>
        <v>0</v>
      </c>
      <c r="F101" s="355">
        <f>+取引基本表!F101/取引基本表!F$124</f>
        <v>0</v>
      </c>
      <c r="G101" s="355">
        <f>+取引基本表!G101/取引基本表!G$124</f>
        <v>0</v>
      </c>
      <c r="H101" s="355">
        <f>+取引基本表!H101/取引基本表!H$124</f>
        <v>0</v>
      </c>
      <c r="I101" s="356">
        <v>0</v>
      </c>
      <c r="J101" s="355">
        <f>+取引基本表!J101/取引基本表!J$124</f>
        <v>0</v>
      </c>
      <c r="K101" s="355">
        <f>+取引基本表!K101/取引基本表!K$124</f>
        <v>0</v>
      </c>
      <c r="L101" s="355">
        <f>+取引基本表!L101/取引基本表!L$124</f>
        <v>0</v>
      </c>
      <c r="M101" s="355">
        <f>+取引基本表!M101/取引基本表!M$124</f>
        <v>0</v>
      </c>
      <c r="N101" s="356">
        <v>0</v>
      </c>
      <c r="O101" s="355">
        <f>+取引基本表!O101/取引基本表!O$124</f>
        <v>0</v>
      </c>
      <c r="P101" s="355">
        <f>+取引基本表!P101/取引基本表!P$124</f>
        <v>0</v>
      </c>
      <c r="Q101" s="355">
        <f>+取引基本表!Q101/取引基本表!Q$124</f>
        <v>0</v>
      </c>
      <c r="R101" s="355">
        <f>+取引基本表!R101/取引基本表!R$124</f>
        <v>0</v>
      </c>
      <c r="S101" s="355">
        <f>+取引基本表!S101/取引基本表!S$124</f>
        <v>0</v>
      </c>
      <c r="T101" s="355">
        <f>+取引基本表!T101/取引基本表!T$124</f>
        <v>0</v>
      </c>
      <c r="U101" s="355">
        <f>+取引基本表!U101/取引基本表!U$124</f>
        <v>0</v>
      </c>
      <c r="V101" s="355">
        <f>+取引基本表!V101/取引基本表!V$124</f>
        <v>0</v>
      </c>
      <c r="W101" s="355">
        <f>+取引基本表!W101/取引基本表!W$124</f>
        <v>0</v>
      </c>
      <c r="X101" s="355">
        <f>+取引基本表!X101/取引基本表!X$124</f>
        <v>0</v>
      </c>
      <c r="Y101" s="355">
        <f>+取引基本表!Y101/取引基本表!Y$124</f>
        <v>0</v>
      </c>
      <c r="Z101" s="355">
        <f>+取引基本表!Z101/取引基本表!Z$124</f>
        <v>0</v>
      </c>
      <c r="AA101" s="355">
        <f>+取引基本表!AA101/取引基本表!AA$124</f>
        <v>0</v>
      </c>
      <c r="AB101" s="355">
        <f>+取引基本表!AB101/取引基本表!AB$124</f>
        <v>0</v>
      </c>
      <c r="AC101" s="355">
        <f>+取引基本表!AC101/取引基本表!AC$124</f>
        <v>0</v>
      </c>
      <c r="AD101" s="355">
        <f>+取引基本表!AD101/取引基本表!AD$124</f>
        <v>0</v>
      </c>
      <c r="AE101" s="355">
        <f>+取引基本表!AE101/取引基本表!AE$124</f>
        <v>0</v>
      </c>
      <c r="AF101" s="355">
        <f>+取引基本表!AF101/取引基本表!AF$124</f>
        <v>0</v>
      </c>
      <c r="AG101" s="355">
        <f>+取引基本表!AG101/取引基本表!AG$124</f>
        <v>0</v>
      </c>
      <c r="AH101" s="355">
        <f>+取引基本表!AH101/取引基本表!AH$124</f>
        <v>0</v>
      </c>
      <c r="AI101" s="355">
        <f>+取引基本表!AI101/取引基本表!AI$124</f>
        <v>0</v>
      </c>
      <c r="AJ101" s="355">
        <f>+取引基本表!AJ101/取引基本表!AJ$124</f>
        <v>0</v>
      </c>
      <c r="AK101" s="355">
        <f>+取引基本表!AK101/取引基本表!AK$124</f>
        <v>0</v>
      </c>
      <c r="AL101" s="355">
        <f>+取引基本表!AL101/取引基本表!AL$124</f>
        <v>0</v>
      </c>
      <c r="AM101" s="355">
        <f>+取引基本表!AM101/取引基本表!AM$124</f>
        <v>0</v>
      </c>
      <c r="AN101" s="355">
        <f>+取引基本表!AN101/取引基本表!AN$124</f>
        <v>0</v>
      </c>
      <c r="AO101" s="355">
        <f>+取引基本表!AO101/取引基本表!AO$124</f>
        <v>0</v>
      </c>
      <c r="AP101" s="355">
        <f>+取引基本表!AP101/取引基本表!AP$124</f>
        <v>0</v>
      </c>
      <c r="AQ101" s="355">
        <f>+取引基本表!AQ101/取引基本表!AQ$124</f>
        <v>0</v>
      </c>
      <c r="AR101" s="355">
        <f>+取引基本表!AR101/取引基本表!AR$124</f>
        <v>0</v>
      </c>
      <c r="AS101" s="355">
        <f>+取引基本表!AS101/取引基本表!AS$124</f>
        <v>0</v>
      </c>
      <c r="AT101" s="355">
        <f>+取引基本表!AT101/取引基本表!AT$124</f>
        <v>0</v>
      </c>
      <c r="AU101" s="355">
        <f>+取引基本表!AU101/取引基本表!AU$124</f>
        <v>0</v>
      </c>
      <c r="AV101" s="355">
        <f>+取引基本表!AV101/取引基本表!AV$124</f>
        <v>0</v>
      </c>
      <c r="AW101" s="355">
        <f>+取引基本表!AW101/取引基本表!AW$124</f>
        <v>0</v>
      </c>
      <c r="AX101" s="355">
        <f>+取引基本表!AX101/取引基本表!AX$124</f>
        <v>0</v>
      </c>
      <c r="AY101" s="355">
        <f>+取引基本表!AY101/取引基本表!AY$124</f>
        <v>0</v>
      </c>
      <c r="AZ101" s="355">
        <f>+取引基本表!AZ101/取引基本表!AZ$124</f>
        <v>0</v>
      </c>
      <c r="BA101" s="355">
        <f>+取引基本表!BA101/取引基本表!BA$124</f>
        <v>0</v>
      </c>
      <c r="BB101" s="355">
        <f>+取引基本表!BB101/取引基本表!BB$124</f>
        <v>0</v>
      </c>
      <c r="BC101" s="355">
        <f>+取引基本表!BC101/取引基本表!BC$124</f>
        <v>0</v>
      </c>
      <c r="BD101" s="355">
        <f>+取引基本表!BD101/取引基本表!BD$124</f>
        <v>0</v>
      </c>
      <c r="BE101" s="355">
        <f>+取引基本表!BE101/取引基本表!BE$124</f>
        <v>0</v>
      </c>
      <c r="BF101" s="355">
        <f>+取引基本表!BF101/取引基本表!BF$124</f>
        <v>0</v>
      </c>
      <c r="BG101" s="355">
        <f>+取引基本表!BG101/取引基本表!BG$124</f>
        <v>0</v>
      </c>
      <c r="BH101" s="355">
        <f>+取引基本表!BH101/取引基本表!BH$124</f>
        <v>0</v>
      </c>
      <c r="BI101" s="355">
        <f>+取引基本表!BI101/取引基本表!BI$124</f>
        <v>0</v>
      </c>
      <c r="BJ101" s="355">
        <f>+取引基本表!BJ101/取引基本表!BJ$124</f>
        <v>0</v>
      </c>
      <c r="BK101" s="355">
        <f>+取引基本表!BK101/取引基本表!BK$124</f>
        <v>0</v>
      </c>
      <c r="BL101" s="355">
        <f>+取引基本表!BL101/取引基本表!BL$124</f>
        <v>0</v>
      </c>
      <c r="BM101" s="355">
        <f>+取引基本表!BM101/取引基本表!BM$124</f>
        <v>0</v>
      </c>
      <c r="BN101" s="355">
        <f>+取引基本表!BN101/取引基本表!BN$124</f>
        <v>0</v>
      </c>
      <c r="BO101" s="355">
        <f>+取引基本表!BO101/取引基本表!BO$124</f>
        <v>0</v>
      </c>
      <c r="BP101" s="355">
        <f>+取引基本表!BP101/取引基本表!BP$124</f>
        <v>0</v>
      </c>
      <c r="BQ101" s="355">
        <f>+取引基本表!BQ101/取引基本表!BQ$124</f>
        <v>0</v>
      </c>
      <c r="BR101" s="355">
        <f>+取引基本表!BR101/取引基本表!BR$124</f>
        <v>0</v>
      </c>
      <c r="BS101" s="355">
        <f>+取引基本表!BS101/取引基本表!BS$124</f>
        <v>0</v>
      </c>
      <c r="BT101" s="355">
        <f>+取引基本表!BT101/取引基本表!BT$124</f>
        <v>0</v>
      </c>
      <c r="BU101" s="355">
        <f>+取引基本表!BU101/取引基本表!BU$124</f>
        <v>0</v>
      </c>
      <c r="BV101" s="355">
        <f>+取引基本表!BV101/取引基本表!BV$124</f>
        <v>0</v>
      </c>
      <c r="BW101" s="355">
        <f>+取引基本表!BW101/取引基本表!BW$124</f>
        <v>0</v>
      </c>
      <c r="BX101" s="355">
        <f>+取引基本表!BX101/取引基本表!BX$124</f>
        <v>0</v>
      </c>
      <c r="BY101" s="355">
        <f>+取引基本表!BY101/取引基本表!BY$124</f>
        <v>0</v>
      </c>
      <c r="BZ101" s="355">
        <f>+取引基本表!BZ101/取引基本表!BZ$124</f>
        <v>0</v>
      </c>
      <c r="CA101" s="355">
        <f>+取引基本表!CA101/取引基本表!CA$124</f>
        <v>0</v>
      </c>
      <c r="CB101" s="355">
        <f>+取引基本表!CB101/取引基本表!CB$124</f>
        <v>0</v>
      </c>
      <c r="CC101" s="355">
        <f>+取引基本表!CC101/取引基本表!CC$124</f>
        <v>0</v>
      </c>
      <c r="CD101" s="355">
        <f>+取引基本表!CD101/取引基本表!CD$124</f>
        <v>0</v>
      </c>
      <c r="CE101" s="355">
        <f>+取引基本表!CE101/取引基本表!CE$124</f>
        <v>0</v>
      </c>
      <c r="CF101" s="355">
        <f>+取引基本表!CF101/取引基本表!CF$124</f>
        <v>0</v>
      </c>
      <c r="CG101" s="355">
        <f>+取引基本表!CG101/取引基本表!CG$124</f>
        <v>0</v>
      </c>
      <c r="CH101" s="355">
        <f>+取引基本表!CH101/取引基本表!CH$124</f>
        <v>0</v>
      </c>
      <c r="CI101" s="355">
        <f>+取引基本表!CI101/取引基本表!CI$124</f>
        <v>0</v>
      </c>
      <c r="CJ101" s="355">
        <f>+取引基本表!CJ101/取引基本表!CJ$124</f>
        <v>0</v>
      </c>
      <c r="CK101" s="355">
        <f>+取引基本表!CK101/取引基本表!CK$124</f>
        <v>0</v>
      </c>
      <c r="CL101" s="355">
        <f>+取引基本表!CL101/取引基本表!CL$124</f>
        <v>0</v>
      </c>
      <c r="CM101" s="355">
        <f>+取引基本表!CM101/取引基本表!CM$124</f>
        <v>0</v>
      </c>
      <c r="CN101" s="355">
        <f>+取引基本表!CN101/取引基本表!CN$124</f>
        <v>0</v>
      </c>
      <c r="CO101" s="355">
        <f>+取引基本表!CO101/取引基本表!CO$124</f>
        <v>0</v>
      </c>
      <c r="CP101" s="355">
        <f>+取引基本表!CP101/取引基本表!CP$124</f>
        <v>0</v>
      </c>
      <c r="CQ101" s="355">
        <f>+取引基本表!CQ101/取引基本表!CQ$124</f>
        <v>0</v>
      </c>
      <c r="CR101" s="355">
        <f>+取引基本表!CR101/取引基本表!CR$124</f>
        <v>0</v>
      </c>
      <c r="CS101" s="355">
        <f>+取引基本表!CS101/取引基本表!CS$124</f>
        <v>0</v>
      </c>
      <c r="CT101" s="355">
        <f>+取引基本表!CT101/取引基本表!CT$124</f>
        <v>0</v>
      </c>
      <c r="CU101" s="355">
        <f>+取引基本表!CU101/取引基本表!CU$124</f>
        <v>0</v>
      </c>
      <c r="CV101" s="355">
        <f>+取引基本表!CV101/取引基本表!CV$124</f>
        <v>0</v>
      </c>
      <c r="CW101" s="355">
        <f>+取引基本表!CW101/取引基本表!CW$124</f>
        <v>0</v>
      </c>
      <c r="CX101" s="355">
        <f>+取引基本表!CX101/取引基本表!CX$124</f>
        <v>0</v>
      </c>
      <c r="CY101" s="355">
        <f>+取引基本表!CY101/取引基本表!CY$124</f>
        <v>0</v>
      </c>
      <c r="CZ101" s="355">
        <f>+取引基本表!CZ101/取引基本表!CZ$124</f>
        <v>0</v>
      </c>
      <c r="DA101" s="355">
        <f>+取引基本表!DA101/取引基本表!DA$124</f>
        <v>0</v>
      </c>
      <c r="DB101" s="355">
        <f>+取引基本表!DB101/取引基本表!DB$124</f>
        <v>0</v>
      </c>
      <c r="DC101" s="355">
        <f>+取引基本表!DC101/取引基本表!DC$124</f>
        <v>0</v>
      </c>
      <c r="DD101" s="355">
        <f>+取引基本表!DD101/取引基本表!DD$124</f>
        <v>0</v>
      </c>
      <c r="DE101" s="355">
        <f>+取引基本表!DE101/取引基本表!DE$124</f>
        <v>0</v>
      </c>
      <c r="DF101" s="355">
        <f>+取引基本表!DF101/取引基本表!DF$124</f>
        <v>0</v>
      </c>
      <c r="DG101" s="355">
        <f>+取引基本表!DG101/取引基本表!DG$124</f>
        <v>0</v>
      </c>
      <c r="DH101" s="357">
        <f>+取引基本表!DH101/取引基本表!DH$124</f>
        <v>0</v>
      </c>
    </row>
    <row r="102" spans="1:112">
      <c r="A102" s="224">
        <v>97</v>
      </c>
      <c r="B102" s="263" t="s">
        <v>598</v>
      </c>
      <c r="C102" s="264" t="s">
        <v>422</v>
      </c>
      <c r="D102" s="354">
        <f>+取引基本表!D102/取引基本表!D$124</f>
        <v>0</v>
      </c>
      <c r="E102" s="355">
        <f>+取引基本表!E102/取引基本表!E$124</f>
        <v>0</v>
      </c>
      <c r="F102" s="355">
        <f>+取引基本表!F102/取引基本表!F$124</f>
        <v>0</v>
      </c>
      <c r="G102" s="355">
        <f>+取引基本表!G102/取引基本表!G$124</f>
        <v>0</v>
      </c>
      <c r="H102" s="355">
        <f>+取引基本表!H102/取引基本表!H$124</f>
        <v>0</v>
      </c>
      <c r="I102" s="356">
        <v>0</v>
      </c>
      <c r="J102" s="355">
        <f>+取引基本表!J102/取引基本表!J$124</f>
        <v>0</v>
      </c>
      <c r="K102" s="355">
        <f>+取引基本表!K102/取引基本表!K$124</f>
        <v>0</v>
      </c>
      <c r="L102" s="355">
        <f>+取引基本表!L102/取引基本表!L$124</f>
        <v>0</v>
      </c>
      <c r="M102" s="355">
        <f>+取引基本表!M102/取引基本表!M$124</f>
        <v>0</v>
      </c>
      <c r="N102" s="356">
        <v>0</v>
      </c>
      <c r="O102" s="355">
        <f>+取引基本表!O102/取引基本表!O$124</f>
        <v>0</v>
      </c>
      <c r="P102" s="355">
        <f>+取引基本表!P102/取引基本表!P$124</f>
        <v>0</v>
      </c>
      <c r="Q102" s="355">
        <f>+取引基本表!Q102/取引基本表!Q$124</f>
        <v>0</v>
      </c>
      <c r="R102" s="355">
        <f>+取引基本表!R102/取引基本表!R$124</f>
        <v>0</v>
      </c>
      <c r="S102" s="355">
        <f>+取引基本表!S102/取引基本表!S$124</f>
        <v>0</v>
      </c>
      <c r="T102" s="355">
        <f>+取引基本表!T102/取引基本表!T$124</f>
        <v>0</v>
      </c>
      <c r="U102" s="355">
        <f>+取引基本表!U102/取引基本表!U$124</f>
        <v>0</v>
      </c>
      <c r="V102" s="355">
        <f>+取引基本表!V102/取引基本表!V$124</f>
        <v>0</v>
      </c>
      <c r="W102" s="355">
        <f>+取引基本表!W102/取引基本表!W$124</f>
        <v>0</v>
      </c>
      <c r="X102" s="355">
        <f>+取引基本表!X102/取引基本表!X$124</f>
        <v>0</v>
      </c>
      <c r="Y102" s="355">
        <f>+取引基本表!Y102/取引基本表!Y$124</f>
        <v>0</v>
      </c>
      <c r="Z102" s="355">
        <f>+取引基本表!Z102/取引基本表!Z$124</f>
        <v>0</v>
      </c>
      <c r="AA102" s="355">
        <f>+取引基本表!AA102/取引基本表!AA$124</f>
        <v>0</v>
      </c>
      <c r="AB102" s="355">
        <f>+取引基本表!AB102/取引基本表!AB$124</f>
        <v>0</v>
      </c>
      <c r="AC102" s="355">
        <f>+取引基本表!AC102/取引基本表!AC$124</f>
        <v>0</v>
      </c>
      <c r="AD102" s="355">
        <f>+取引基本表!AD102/取引基本表!AD$124</f>
        <v>0</v>
      </c>
      <c r="AE102" s="355">
        <f>+取引基本表!AE102/取引基本表!AE$124</f>
        <v>0</v>
      </c>
      <c r="AF102" s="355">
        <f>+取引基本表!AF102/取引基本表!AF$124</f>
        <v>0</v>
      </c>
      <c r="AG102" s="355">
        <f>+取引基本表!AG102/取引基本表!AG$124</f>
        <v>0</v>
      </c>
      <c r="AH102" s="355">
        <f>+取引基本表!AH102/取引基本表!AH$124</f>
        <v>0</v>
      </c>
      <c r="AI102" s="355">
        <f>+取引基本表!AI102/取引基本表!AI$124</f>
        <v>0</v>
      </c>
      <c r="AJ102" s="355">
        <f>+取引基本表!AJ102/取引基本表!AJ$124</f>
        <v>0</v>
      </c>
      <c r="AK102" s="355">
        <f>+取引基本表!AK102/取引基本表!AK$124</f>
        <v>0</v>
      </c>
      <c r="AL102" s="355">
        <f>+取引基本表!AL102/取引基本表!AL$124</f>
        <v>0</v>
      </c>
      <c r="AM102" s="355">
        <f>+取引基本表!AM102/取引基本表!AM$124</f>
        <v>0</v>
      </c>
      <c r="AN102" s="355">
        <f>+取引基本表!AN102/取引基本表!AN$124</f>
        <v>0</v>
      </c>
      <c r="AO102" s="355">
        <f>+取引基本表!AO102/取引基本表!AO$124</f>
        <v>0</v>
      </c>
      <c r="AP102" s="355">
        <f>+取引基本表!AP102/取引基本表!AP$124</f>
        <v>0</v>
      </c>
      <c r="AQ102" s="355">
        <f>+取引基本表!AQ102/取引基本表!AQ$124</f>
        <v>0</v>
      </c>
      <c r="AR102" s="355">
        <f>+取引基本表!AR102/取引基本表!AR$124</f>
        <v>0</v>
      </c>
      <c r="AS102" s="355">
        <f>+取引基本表!AS102/取引基本表!AS$124</f>
        <v>0</v>
      </c>
      <c r="AT102" s="355">
        <f>+取引基本表!AT102/取引基本表!AT$124</f>
        <v>0</v>
      </c>
      <c r="AU102" s="355">
        <f>+取引基本表!AU102/取引基本表!AU$124</f>
        <v>0</v>
      </c>
      <c r="AV102" s="355">
        <f>+取引基本表!AV102/取引基本表!AV$124</f>
        <v>0</v>
      </c>
      <c r="AW102" s="355">
        <f>+取引基本表!AW102/取引基本表!AW$124</f>
        <v>0</v>
      </c>
      <c r="AX102" s="355">
        <f>+取引基本表!AX102/取引基本表!AX$124</f>
        <v>0</v>
      </c>
      <c r="AY102" s="355">
        <f>+取引基本表!AY102/取引基本表!AY$124</f>
        <v>0</v>
      </c>
      <c r="AZ102" s="355">
        <f>+取引基本表!AZ102/取引基本表!AZ$124</f>
        <v>0</v>
      </c>
      <c r="BA102" s="355">
        <f>+取引基本表!BA102/取引基本表!BA$124</f>
        <v>0</v>
      </c>
      <c r="BB102" s="355">
        <f>+取引基本表!BB102/取引基本表!BB$124</f>
        <v>0</v>
      </c>
      <c r="BC102" s="355">
        <f>+取引基本表!BC102/取引基本表!BC$124</f>
        <v>0</v>
      </c>
      <c r="BD102" s="355">
        <f>+取引基本表!BD102/取引基本表!BD$124</f>
        <v>0</v>
      </c>
      <c r="BE102" s="355">
        <f>+取引基本表!BE102/取引基本表!BE$124</f>
        <v>0</v>
      </c>
      <c r="BF102" s="355">
        <f>+取引基本表!BF102/取引基本表!BF$124</f>
        <v>0</v>
      </c>
      <c r="BG102" s="355">
        <f>+取引基本表!BG102/取引基本表!BG$124</f>
        <v>0</v>
      </c>
      <c r="BH102" s="355">
        <f>+取引基本表!BH102/取引基本表!BH$124</f>
        <v>0</v>
      </c>
      <c r="BI102" s="355">
        <f>+取引基本表!BI102/取引基本表!BI$124</f>
        <v>0</v>
      </c>
      <c r="BJ102" s="355">
        <f>+取引基本表!BJ102/取引基本表!BJ$124</f>
        <v>0</v>
      </c>
      <c r="BK102" s="355">
        <f>+取引基本表!BK102/取引基本表!BK$124</f>
        <v>0</v>
      </c>
      <c r="BL102" s="355">
        <f>+取引基本表!BL102/取引基本表!BL$124</f>
        <v>0</v>
      </c>
      <c r="BM102" s="355">
        <f>+取引基本表!BM102/取引基本表!BM$124</f>
        <v>0</v>
      </c>
      <c r="BN102" s="355">
        <f>+取引基本表!BN102/取引基本表!BN$124</f>
        <v>0</v>
      </c>
      <c r="BO102" s="355">
        <f>+取引基本表!BO102/取引基本表!BO$124</f>
        <v>0</v>
      </c>
      <c r="BP102" s="355">
        <f>+取引基本表!BP102/取引基本表!BP$124</f>
        <v>0</v>
      </c>
      <c r="BQ102" s="355">
        <f>+取引基本表!BQ102/取引基本表!BQ$124</f>
        <v>0</v>
      </c>
      <c r="BR102" s="355">
        <f>+取引基本表!BR102/取引基本表!BR$124</f>
        <v>0</v>
      </c>
      <c r="BS102" s="355">
        <f>+取引基本表!BS102/取引基本表!BS$124</f>
        <v>0</v>
      </c>
      <c r="BT102" s="355">
        <f>+取引基本表!BT102/取引基本表!BT$124</f>
        <v>0</v>
      </c>
      <c r="BU102" s="355">
        <f>+取引基本表!BU102/取引基本表!BU$124</f>
        <v>0</v>
      </c>
      <c r="BV102" s="355">
        <f>+取引基本表!BV102/取引基本表!BV$124</f>
        <v>0</v>
      </c>
      <c r="BW102" s="355">
        <f>+取引基本表!BW102/取引基本表!BW$124</f>
        <v>0</v>
      </c>
      <c r="BX102" s="355">
        <f>+取引基本表!BX102/取引基本表!BX$124</f>
        <v>0</v>
      </c>
      <c r="BY102" s="355">
        <f>+取引基本表!BY102/取引基本表!BY$124</f>
        <v>0</v>
      </c>
      <c r="BZ102" s="355">
        <f>+取引基本表!BZ102/取引基本表!BZ$124</f>
        <v>0</v>
      </c>
      <c r="CA102" s="355">
        <f>+取引基本表!CA102/取引基本表!CA$124</f>
        <v>0</v>
      </c>
      <c r="CB102" s="355">
        <f>+取引基本表!CB102/取引基本表!CB$124</f>
        <v>0</v>
      </c>
      <c r="CC102" s="355">
        <f>+取引基本表!CC102/取引基本表!CC$124</f>
        <v>0</v>
      </c>
      <c r="CD102" s="355">
        <f>+取引基本表!CD102/取引基本表!CD$124</f>
        <v>0</v>
      </c>
      <c r="CE102" s="355">
        <f>+取引基本表!CE102/取引基本表!CE$124</f>
        <v>0</v>
      </c>
      <c r="CF102" s="355">
        <f>+取引基本表!CF102/取引基本表!CF$124</f>
        <v>0</v>
      </c>
      <c r="CG102" s="355">
        <f>+取引基本表!CG102/取引基本表!CG$124</f>
        <v>0</v>
      </c>
      <c r="CH102" s="355">
        <f>+取引基本表!CH102/取引基本表!CH$124</f>
        <v>0</v>
      </c>
      <c r="CI102" s="355">
        <f>+取引基本表!CI102/取引基本表!CI$124</f>
        <v>0</v>
      </c>
      <c r="CJ102" s="355">
        <f>+取引基本表!CJ102/取引基本表!CJ$124</f>
        <v>0</v>
      </c>
      <c r="CK102" s="355">
        <f>+取引基本表!CK102/取引基本表!CK$124</f>
        <v>0</v>
      </c>
      <c r="CL102" s="355">
        <f>+取引基本表!CL102/取引基本表!CL$124</f>
        <v>0</v>
      </c>
      <c r="CM102" s="355">
        <f>+取引基本表!CM102/取引基本表!CM$124</f>
        <v>0</v>
      </c>
      <c r="CN102" s="355">
        <f>+取引基本表!CN102/取引基本表!CN$124</f>
        <v>0</v>
      </c>
      <c r="CO102" s="355">
        <f>+取引基本表!CO102/取引基本表!CO$124</f>
        <v>0</v>
      </c>
      <c r="CP102" s="355">
        <f>+取引基本表!CP102/取引基本表!CP$124</f>
        <v>0</v>
      </c>
      <c r="CQ102" s="355">
        <f>+取引基本表!CQ102/取引基本表!CQ$124</f>
        <v>0</v>
      </c>
      <c r="CR102" s="355">
        <f>+取引基本表!CR102/取引基本表!CR$124</f>
        <v>0</v>
      </c>
      <c r="CS102" s="355">
        <f>+取引基本表!CS102/取引基本表!CS$124</f>
        <v>0</v>
      </c>
      <c r="CT102" s="355">
        <f>+取引基本表!CT102/取引基本表!CT$124</f>
        <v>0</v>
      </c>
      <c r="CU102" s="355">
        <f>+取引基本表!CU102/取引基本表!CU$124</f>
        <v>0</v>
      </c>
      <c r="CV102" s="355">
        <f>+取引基本表!CV102/取引基本表!CV$124</f>
        <v>0</v>
      </c>
      <c r="CW102" s="355">
        <f>+取引基本表!CW102/取引基本表!CW$124</f>
        <v>0</v>
      </c>
      <c r="CX102" s="355">
        <f>+取引基本表!CX102/取引基本表!CX$124</f>
        <v>0</v>
      </c>
      <c r="CY102" s="355">
        <f>+取引基本表!CY102/取引基本表!CY$124</f>
        <v>0</v>
      </c>
      <c r="CZ102" s="355">
        <f>+取引基本表!CZ102/取引基本表!CZ$124</f>
        <v>0</v>
      </c>
      <c r="DA102" s="355">
        <f>+取引基本表!DA102/取引基本表!DA$124</f>
        <v>0</v>
      </c>
      <c r="DB102" s="355">
        <f>+取引基本表!DB102/取引基本表!DB$124</f>
        <v>0</v>
      </c>
      <c r="DC102" s="355">
        <f>+取引基本表!DC102/取引基本表!DC$124</f>
        <v>0</v>
      </c>
      <c r="DD102" s="355">
        <f>+取引基本表!DD102/取引基本表!DD$124</f>
        <v>0</v>
      </c>
      <c r="DE102" s="355">
        <f>+取引基本表!DE102/取引基本表!DE$124</f>
        <v>0</v>
      </c>
      <c r="DF102" s="355">
        <f>+取引基本表!DF102/取引基本表!DF$124</f>
        <v>0</v>
      </c>
      <c r="DG102" s="355">
        <f>+取引基本表!DG102/取引基本表!DG$124</f>
        <v>0</v>
      </c>
      <c r="DH102" s="357">
        <f>+取引基本表!DH102/取引基本表!DH$124</f>
        <v>0</v>
      </c>
    </row>
    <row r="103" spans="1:112">
      <c r="A103" s="224">
        <v>98</v>
      </c>
      <c r="B103" s="263" t="s">
        <v>599</v>
      </c>
      <c r="C103" s="264" t="s">
        <v>600</v>
      </c>
      <c r="D103" s="354">
        <f>+取引基本表!D103/取引基本表!D$124</f>
        <v>2.6930223790159697E-5</v>
      </c>
      <c r="E103" s="355">
        <f>+取引基本表!E103/取引基本表!E$124</f>
        <v>0</v>
      </c>
      <c r="F103" s="355">
        <f>+取引基本表!F103/取引基本表!F$124</f>
        <v>1.7743529948543763E-3</v>
      </c>
      <c r="G103" s="355">
        <f>+取引基本表!G103/取引基本表!G$124</f>
        <v>0</v>
      </c>
      <c r="H103" s="355">
        <f>+取引基本表!H103/取引基本表!H$124</f>
        <v>4.5518118245390969E-3</v>
      </c>
      <c r="I103" s="356">
        <v>0</v>
      </c>
      <c r="J103" s="355">
        <f>+取引基本表!J103/取引基本表!J$124</f>
        <v>2.5064267352185089E-3</v>
      </c>
      <c r="K103" s="355">
        <f>+取引基本表!K103/取引基本表!K$124</f>
        <v>6.5749373720301303E-4</v>
      </c>
      <c r="L103" s="355">
        <f>+取引基本表!L103/取引基本表!L$124</f>
        <v>1.5770204271618033E-3</v>
      </c>
      <c r="M103" s="355">
        <f>+取引基本表!M103/取引基本表!M$124</f>
        <v>2.2038267683329141E-3</v>
      </c>
      <c r="N103" s="356">
        <v>0</v>
      </c>
      <c r="O103" s="355">
        <f>+取引基本表!O103/取引基本表!O$124</f>
        <v>3.9278744062158611E-4</v>
      </c>
      <c r="P103" s="355">
        <f>+取引基本表!P103/取引基本表!P$124</f>
        <v>3.9445414260776151E-4</v>
      </c>
      <c r="Q103" s="355">
        <f>+取引基本表!Q103/取引基本表!Q$124</f>
        <v>9.0567038016066447E-4</v>
      </c>
      <c r="R103" s="355">
        <f>+取引基本表!R103/取引基本表!R$124</f>
        <v>2.9005987133241605E-3</v>
      </c>
      <c r="S103" s="355">
        <f>+取引基本表!S103/取引基本表!S$124</f>
        <v>6.7498816252103044E-4</v>
      </c>
      <c r="T103" s="355">
        <f>+取引基本表!T103/取引基本表!T$124</f>
        <v>1.0425508358858915E-3</v>
      </c>
      <c r="U103" s="355">
        <f>+取引基本表!U103/取引基本表!U$124</f>
        <v>6.4595057499388308E-4</v>
      </c>
      <c r="V103" s="355">
        <f>+取引基本表!V103/取引基本表!V$124</f>
        <v>1.0287360263356424E-3</v>
      </c>
      <c r="W103" s="355">
        <f>+取引基本表!W103/取引基本表!W$124</f>
        <v>4.6562754736556083E-3</v>
      </c>
      <c r="X103" s="355">
        <f>+取引基本表!X103/取引基本表!X$124</f>
        <v>2.6548085219353553E-4</v>
      </c>
      <c r="Y103" s="355">
        <f>+取引基本表!Y103/取引基本表!Y$124</f>
        <v>6.6401062416998667E-4</v>
      </c>
      <c r="Z103" s="355">
        <f>+取引基本表!Z103/取引基本表!Z$124</f>
        <v>7.4251033057851242E-4</v>
      </c>
      <c r="AA103" s="355">
        <f>+取引基本表!AA103/取引基本表!AA$124</f>
        <v>3.2461735729009429E-4</v>
      </c>
      <c r="AB103" s="355">
        <f>+取引基本表!AB103/取引基本表!AB$124</f>
        <v>3.2352813925651024E-3</v>
      </c>
      <c r="AC103" s="355">
        <f>+取引基本表!AC103/取引基本表!AC$124</f>
        <v>8.8682500524032959E-4</v>
      </c>
      <c r="AD103" s="355">
        <f>+取引基本表!AD103/取引基本表!AD$124</f>
        <v>1.2238967525190938E-4</v>
      </c>
      <c r="AE103" s="355">
        <f>+取引基本表!AE103/取引基本表!AE$124</f>
        <v>5.9613959333612609E-4</v>
      </c>
      <c r="AF103" s="355">
        <f>+取引基本表!AF103/取引基本表!AF$124</f>
        <v>4.7649931834125295E-4</v>
      </c>
      <c r="AG103" s="355">
        <f>+取引基本表!AG103/取引基本表!AG$124</f>
        <v>9.0270859350517535E-4</v>
      </c>
      <c r="AH103" s="355">
        <f>+取引基本表!AH103/取引基本表!AH$124</f>
        <v>1.4449822989668376E-4</v>
      </c>
      <c r="AI103" s="355">
        <f>+取引基本表!AI103/取引基本表!AI$124</f>
        <v>6.7908420644159878E-4</v>
      </c>
      <c r="AJ103" s="355">
        <f>+取引基本表!AJ103/取引基本表!AJ$124</f>
        <v>1.5939794611826805E-3</v>
      </c>
      <c r="AK103" s="355">
        <f>+取引基本表!AK103/取引基本表!AK$124</f>
        <v>6.3771176473663026E-4</v>
      </c>
      <c r="AL103" s="355">
        <f>+取引基本表!AL103/取引基本表!AL$124</f>
        <v>3.8670138820903413E-4</v>
      </c>
      <c r="AM103" s="355">
        <f>+取引基本表!AM103/取引基本表!AM$124</f>
        <v>6.99703654922621E-4</v>
      </c>
      <c r="AN103" s="355">
        <f>+取引基本表!AN103/取引基本表!AN$124</f>
        <v>4.9525292890070002E-4</v>
      </c>
      <c r="AO103" s="355">
        <f>+取引基本表!AO103/取引基本表!AO$124</f>
        <v>8.3416578272555949E-4</v>
      </c>
      <c r="AP103" s="355">
        <f>+取引基本表!AP103/取引基本表!AP$124</f>
        <v>7.3161952045028495E-4</v>
      </c>
      <c r="AQ103" s="355">
        <f>+取引基本表!AQ103/取引基本表!AQ$124</f>
        <v>3.6505943167547677E-4</v>
      </c>
      <c r="AR103" s="355">
        <f>+取引基本表!AR103/取引基本表!AR$124</f>
        <v>3.9370870247014514E-4</v>
      </c>
      <c r="AS103" s="355">
        <f>+取引基本表!AS103/取引基本表!AS$124</f>
        <v>9.2099582673766008E-4</v>
      </c>
      <c r="AT103" s="355">
        <f>+取引基本表!AT103/取引基本表!AT$124</f>
        <v>7.3496227002284125E-4</v>
      </c>
      <c r="AU103" s="355">
        <f>+取引基本表!AU103/取引基本表!AU$124</f>
        <v>2.2908484148376333E-3</v>
      </c>
      <c r="AV103" s="355">
        <f>+取引基本表!AV103/取引基本表!AV$124</f>
        <v>1.9099956269290172E-3</v>
      </c>
      <c r="AW103" s="355">
        <f>+取引基本表!AW103/取引基本表!AW$124</f>
        <v>2.2027891370451926E-3</v>
      </c>
      <c r="AX103" s="355">
        <f>+取引基本表!AX103/取引基本表!AX$124</f>
        <v>7.7111763207570209E-4</v>
      </c>
      <c r="AY103" s="355">
        <f>+取引基本表!AY103/取引基本表!AY$124</f>
        <v>6.1169646109541782E-4</v>
      </c>
      <c r="AZ103" s="355">
        <f>+取引基本表!AZ103/取引基本表!AZ$124</f>
        <v>5.6207134962730446E-4</v>
      </c>
      <c r="BA103" s="355">
        <f>+取引基本表!BA103/取引基本表!BA$124</f>
        <v>1.2376663114105959E-4</v>
      </c>
      <c r="BB103" s="355">
        <f>+取引基本表!BB103/取引基本表!BB$124</f>
        <v>7.2058524053448625E-4</v>
      </c>
      <c r="BC103" s="355">
        <f>+取引基本表!BC103/取引基本表!BC$124</f>
        <v>6.1105375165932698E-4</v>
      </c>
      <c r="BD103" s="355">
        <f>+取引基本表!BD103/取引基本表!BD$124</f>
        <v>6.8240694055670499E-4</v>
      </c>
      <c r="BE103" s="355">
        <f>+取引基本表!BE103/取引基本表!BE$124</f>
        <v>3.4419616427794526E-4</v>
      </c>
      <c r="BF103" s="355">
        <f>+取引基本表!BF103/取引基本表!BF$124</f>
        <v>2.2240846103428497E-4</v>
      </c>
      <c r="BG103" s="355">
        <f>+取引基本表!BG103/取引基本表!BG$124</f>
        <v>2.901040065948396E-4</v>
      </c>
      <c r="BH103" s="355">
        <f>+取引基本表!BH103/取引基本表!BH$124</f>
        <v>8.5964620385785515E-5</v>
      </c>
      <c r="BI103" s="355">
        <f>+取引基本表!BI103/取引基本表!BI$124</f>
        <v>6.290842330949661E-4</v>
      </c>
      <c r="BJ103" s="355">
        <f>+取引基本表!BJ103/取引基本表!BJ$124</f>
        <v>3.0112670123531572E-4</v>
      </c>
      <c r="BK103" s="355">
        <f>+取引基本表!BK103/取引基本表!BK$124</f>
        <v>1.2638784367493788E-3</v>
      </c>
      <c r="BL103" s="355">
        <f>+取引基本表!BL103/取引基本表!BL$124</f>
        <v>9.9521580897060213E-4</v>
      </c>
      <c r="BM103" s="355">
        <f>+取引基本表!BM103/取引基本表!BM$124</f>
        <v>1.7008482294718593E-3</v>
      </c>
      <c r="BN103" s="355">
        <f>+取引基本表!BN103/取引基本表!BN$124</f>
        <v>2.0119634441718835E-4</v>
      </c>
      <c r="BO103" s="355">
        <f>+取引基本表!BO103/取引基本表!BO$124</f>
        <v>1.2551386909575848E-3</v>
      </c>
      <c r="BP103" s="355">
        <f>+取引基本表!BP103/取引基本表!BP$124</f>
        <v>2.2177478724344063E-3</v>
      </c>
      <c r="BQ103" s="355">
        <f>+取引基本表!BQ103/取引基本表!BQ$124</f>
        <v>9.089552441290988E-4</v>
      </c>
      <c r="BR103" s="355">
        <f>+取引基本表!BR103/取引基本表!BR$124</f>
        <v>1.2214360777605836E-3</v>
      </c>
      <c r="BS103" s="355">
        <f>+取引基本表!BS103/取引基本表!BS$124</f>
        <v>8.5070679339950084E-4</v>
      </c>
      <c r="BT103" s="355">
        <f>+取引基本表!BT103/取引基本表!BT$124</f>
        <v>3.728694039402443E-3</v>
      </c>
      <c r="BU103" s="355">
        <f>+取引基本表!BU103/取引基本表!BU$124</f>
        <v>7.9701392727247918E-3</v>
      </c>
      <c r="BV103" s="355">
        <f>+取引基本表!BV103/取引基本表!BV$124</f>
        <v>1.9538325772940502E-3</v>
      </c>
      <c r="BW103" s="355">
        <f>+取引基本表!BW103/取引基本表!BW$124</f>
        <v>3.6079836174562983E-4</v>
      </c>
      <c r="BX103" s="355">
        <f>+取引基本表!BX103/取引基本表!BX$124</f>
        <v>8.0941532542521668E-4</v>
      </c>
      <c r="BY103" s="355">
        <f>+取引基本表!BY103/取引基本表!BY$124</f>
        <v>3.1821486842679445E-3</v>
      </c>
      <c r="BZ103" s="355">
        <f>+取引基本表!BZ103/取引基本表!BZ$124</f>
        <v>8.4412703992386116E-4</v>
      </c>
      <c r="CA103" s="355">
        <f>+取引基本表!CA103/取引基本表!CA$124</f>
        <v>9.4511069504468065E-4</v>
      </c>
      <c r="CB103" s="355">
        <f>+取引基本表!CB103/取引基本表!CB$124</f>
        <v>0</v>
      </c>
      <c r="CC103" s="355">
        <f>+取引基本表!CC103/取引基本表!CC$124</f>
        <v>1.036929590716638E-3</v>
      </c>
      <c r="CD103" s="355">
        <f>+取引基本表!CD103/取引基本表!CD$124</f>
        <v>1.622490560394781E-3</v>
      </c>
      <c r="CE103" s="355">
        <f>+取引基本表!CE103/取引基本表!CE$124</f>
        <v>0</v>
      </c>
      <c r="CF103" s="355">
        <f>+取引基本表!CF103/取引基本表!CF$124</f>
        <v>1.1694358023874142E-3</v>
      </c>
      <c r="CG103" s="355">
        <f>+取引基本表!CG103/取引基本表!CG$124</f>
        <v>9.5636756884007323E-5</v>
      </c>
      <c r="CH103" s="355">
        <f>+取引基本表!CH103/取引基本表!CH$124</f>
        <v>4.4588312946760855E-3</v>
      </c>
      <c r="CI103" s="355">
        <f>+取引基本表!CI103/取引基本表!CI$124</f>
        <v>2.0578398501726299E-3</v>
      </c>
      <c r="CJ103" s="355">
        <f>+取引基本表!CJ103/取引基本表!CJ$124</f>
        <v>6.2252933669499177E-5</v>
      </c>
      <c r="CK103" s="355">
        <f>+取引基本表!CK103/取引基本表!CK$124</f>
        <v>1.0388406195267694E-3</v>
      </c>
      <c r="CL103" s="355">
        <f>+取引基本表!CL103/取引基本表!CL$124</f>
        <v>2.3317496866711359E-3</v>
      </c>
      <c r="CM103" s="355">
        <f>+取引基本表!CM103/取引基本表!CM$124</f>
        <v>9.6660485298675645E-4</v>
      </c>
      <c r="CN103" s="355">
        <f>+取引基本表!CN103/取引基本表!CN$124</f>
        <v>9.3929262319829136E-4</v>
      </c>
      <c r="CO103" s="355">
        <f>+取引基本表!CO103/取引基本表!CO$124</f>
        <v>2.2623859274511298E-3</v>
      </c>
      <c r="CP103" s="355">
        <f>+取引基本表!CP103/取引基本表!CP$124</f>
        <v>1.4631220097443926E-6</v>
      </c>
      <c r="CQ103" s="355">
        <f>+取引基本表!CQ103/取引基本表!CQ$124</f>
        <v>4.2220966961012613E-4</v>
      </c>
      <c r="CR103" s="355">
        <f>+取引基本表!CR103/取引基本表!CR$124</f>
        <v>5.0800194326890407E-3</v>
      </c>
      <c r="CS103" s="355">
        <f>+取引基本表!CS103/取引基本表!CS$124</f>
        <v>1.4117298006716965E-3</v>
      </c>
      <c r="CT103" s="355">
        <f>+取引基本表!CT103/取引基本表!CT$124</f>
        <v>7.2742285877183492E-4</v>
      </c>
      <c r="CU103" s="355">
        <f>+取引基本表!CU103/取引基本表!CU$124</f>
        <v>1.0323902104630683E-5</v>
      </c>
      <c r="CV103" s="355">
        <f>+取引基本表!CV103/取引基本表!CV$124</f>
        <v>3.5472889950701229E-4</v>
      </c>
      <c r="CW103" s="355">
        <f>+取引基本表!CW103/取引基本表!CW$124</f>
        <v>0</v>
      </c>
      <c r="CX103" s="355">
        <f>+取引基本表!CX103/取引基本表!CX$124</f>
        <v>2.3763189927198578E-3</v>
      </c>
      <c r="CY103" s="355">
        <f>+取引基本表!CY103/取引基本表!CY$124</f>
        <v>2.2076530189521397E-3</v>
      </c>
      <c r="CZ103" s="355">
        <f>+取引基本表!CZ103/取引基本表!CZ$124</f>
        <v>1.6553452252214419E-3</v>
      </c>
      <c r="DA103" s="355">
        <f>+取引基本表!DA103/取引基本表!DA$124</f>
        <v>1.9453386750844617E-3</v>
      </c>
      <c r="DB103" s="355">
        <f>+取引基本表!DB103/取引基本表!DB$124</f>
        <v>1.4901393249607535E-3</v>
      </c>
      <c r="DC103" s="355">
        <f>+取引基本表!DC103/取引基本表!DC$124</f>
        <v>1.5275732140850235E-3</v>
      </c>
      <c r="DD103" s="355">
        <f>+取引基本表!DD103/取引基本表!DD$124</f>
        <v>1.4618191527233891E-3</v>
      </c>
      <c r="DE103" s="355">
        <f>+取引基本表!DE103/取引基本表!DE$124</f>
        <v>8.0811733068179258E-3</v>
      </c>
      <c r="DF103" s="355">
        <f>+取引基本表!DF103/取引基本表!DF$124</f>
        <v>2.7319024089723551E-3</v>
      </c>
      <c r="DG103" s="355">
        <f>+取引基本表!DG103/取引基本表!DG$124</f>
        <v>0</v>
      </c>
      <c r="DH103" s="357">
        <f>+取引基本表!DH103/取引基本表!DH$124</f>
        <v>4.8170361786299418E-3</v>
      </c>
    </row>
    <row r="104" spans="1:112">
      <c r="A104" s="224">
        <v>99</v>
      </c>
      <c r="B104" s="263" t="s">
        <v>601</v>
      </c>
      <c r="C104" s="264" t="s">
        <v>602</v>
      </c>
      <c r="D104" s="354">
        <f>+取引基本表!D104/取引基本表!D$124</f>
        <v>1.3106042244544385E-3</v>
      </c>
      <c r="E104" s="355">
        <f>+取引基本表!E104/取引基本表!E$124</f>
        <v>4.9302145914021126E-3</v>
      </c>
      <c r="F104" s="355">
        <f>+取引基本表!F104/取引基本表!F$124</f>
        <v>8.5929380750804796E-3</v>
      </c>
      <c r="G104" s="355">
        <f>+取引基本表!G104/取引基本表!G$124</f>
        <v>2.700756211739287E-3</v>
      </c>
      <c r="H104" s="355">
        <f>+取引基本表!H104/取引基本表!H$124</f>
        <v>5.8486967577876673E-4</v>
      </c>
      <c r="I104" s="356">
        <v>0</v>
      </c>
      <c r="J104" s="355">
        <f>+取引基本表!J104/取引基本表!J$124</f>
        <v>7.0051413881748069E-3</v>
      </c>
      <c r="K104" s="355">
        <f>+取引基本表!K104/取引基本表!K$124</f>
        <v>2.5475575860569506E-3</v>
      </c>
      <c r="L104" s="355">
        <f>+取引基本表!L104/取引基本表!L$124</f>
        <v>3.0706741357071233E-3</v>
      </c>
      <c r="M104" s="355">
        <f>+取引基本表!M104/取引基本表!M$124</f>
        <v>9.5907276029302737E-4</v>
      </c>
      <c r="N104" s="356">
        <v>0</v>
      </c>
      <c r="O104" s="355">
        <f>+取引基本表!O104/取引基本表!O$124</f>
        <v>3.0256907535381556E-3</v>
      </c>
      <c r="P104" s="355">
        <f>+取引基本表!P104/取引基本表!P$124</f>
        <v>2.366724855646569E-3</v>
      </c>
      <c r="Q104" s="355">
        <f>+取引基本表!Q104/取引基本表!Q$124</f>
        <v>6.8772043501630943E-3</v>
      </c>
      <c r="R104" s="355">
        <f>+取引基本表!R104/取引基本表!R$124</f>
        <v>5.228515116581756E-3</v>
      </c>
      <c r="S104" s="355">
        <f>+取引基本表!S104/取引基本表!S$124</f>
        <v>1.5212419782190388E-3</v>
      </c>
      <c r="T104" s="355">
        <f>+取引基本表!T104/取引基本表!T$124</f>
        <v>2.730929623205521E-3</v>
      </c>
      <c r="U104" s="355">
        <f>+取引基本表!U104/取引基本表!U$124</f>
        <v>8.8573525813555182E-3</v>
      </c>
      <c r="V104" s="355">
        <f>+取引基本表!V104/取引基本表!V$124</f>
        <v>1.5088128386256086E-3</v>
      </c>
      <c r="W104" s="355">
        <f>+取引基本表!W104/取引基本表!W$124</f>
        <v>7.7439913049922185E-3</v>
      </c>
      <c r="X104" s="355">
        <f>+取引基本表!X104/取引基本表!X$124</f>
        <v>1.420322559235415E-3</v>
      </c>
      <c r="Y104" s="355">
        <f>+取引基本表!Y104/取引基本表!Y$124</f>
        <v>1.7039684399656277E-3</v>
      </c>
      <c r="Z104" s="355">
        <f>+取引基本表!Z104/取引基本表!Z$124</f>
        <v>9.8463326446280989E-4</v>
      </c>
      <c r="AA104" s="355">
        <f>+取引基本表!AA104/取引基本表!AA$124</f>
        <v>2.4995536511337262E-3</v>
      </c>
      <c r="AB104" s="355">
        <f>+取引基本表!AB104/取引基本表!AB$124</f>
        <v>1.3412236382253544E-3</v>
      </c>
      <c r="AC104" s="355">
        <f>+取引基本表!AC104/取引基本表!AC$124</f>
        <v>2.3003703166234002E-3</v>
      </c>
      <c r="AD104" s="355">
        <f>+取引基本表!AD104/取引基本表!AD$124</f>
        <v>8.533592035912948E-5</v>
      </c>
      <c r="AE104" s="355">
        <f>+取引基本表!AE104/取引基本表!AE$124</f>
        <v>8.8776463764379861E-3</v>
      </c>
      <c r="AF104" s="355">
        <f>+取引基本表!AF104/取引基本表!AF$124</f>
        <v>3.917883284139191E-3</v>
      </c>
      <c r="AG104" s="355">
        <f>+取引基本表!AG104/取引基本表!AG$124</f>
        <v>5.4092356911333433E-3</v>
      </c>
      <c r="AH104" s="355">
        <f>+取引基本表!AH104/取引基本表!AH$124</f>
        <v>1.878476988656889E-3</v>
      </c>
      <c r="AI104" s="355">
        <f>+取引基本表!AI104/取引基本表!AI$124</f>
        <v>2.5928669700497407E-3</v>
      </c>
      <c r="AJ104" s="355">
        <f>+取引基本表!AJ104/取引基本表!AJ$124</f>
        <v>4.6425740590730529E-3</v>
      </c>
      <c r="AK104" s="355">
        <f>+取引基本表!AK104/取引基本表!AK$124</f>
        <v>2.0751768082003462E-3</v>
      </c>
      <c r="AL104" s="355">
        <f>+取引基本表!AL104/取引基本表!AL$124</f>
        <v>8.0521997924539387E-3</v>
      </c>
      <c r="AM104" s="355">
        <f>+取引基本表!AM104/取引基本表!AM$124</f>
        <v>1.030059095714261E-3</v>
      </c>
      <c r="AN104" s="355">
        <f>+取引基本表!AN104/取引基本表!AN$124</f>
        <v>1.3254595295216802E-3</v>
      </c>
      <c r="AO104" s="355">
        <f>+取引基本表!AO104/取引基本表!AO$124</f>
        <v>4.66000020596686E-3</v>
      </c>
      <c r="AP104" s="355">
        <f>+取引基本表!AP104/取引基本表!AP$124</f>
        <v>3.8708048749701977E-3</v>
      </c>
      <c r="AQ104" s="355">
        <f>+取引基本表!AQ104/取引基本表!AQ$124</f>
        <v>2.1903565900528608E-3</v>
      </c>
      <c r="AR104" s="355">
        <f>+取引基本表!AR104/取引基本表!AR$124</f>
        <v>3.209982442267226E-3</v>
      </c>
      <c r="AS104" s="355">
        <f>+取引基本表!AS104/取引基本表!AS$124</f>
        <v>2.1873650885019429E-3</v>
      </c>
      <c r="AT104" s="355">
        <f>+取引基本表!AT104/取引基本表!AT$124</f>
        <v>3.4474323978258897E-3</v>
      </c>
      <c r="AU104" s="355">
        <f>+取引基本表!AU104/取引基本表!AU$124</f>
        <v>6.2944423052239762E-3</v>
      </c>
      <c r="AV104" s="355">
        <f>+取引基本表!AV104/取引基本表!AV$124</f>
        <v>8.1000396862511148E-3</v>
      </c>
      <c r="AW104" s="355">
        <f>+取引基本表!AW104/取引基本表!AW$124</f>
        <v>2.6624724756212645E-3</v>
      </c>
      <c r="AX104" s="355">
        <f>+取引基本表!AX104/取引基本表!AX$124</f>
        <v>1.0690970247420594E-2</v>
      </c>
      <c r="AY104" s="355">
        <f>+取引基本表!AY104/取引基本表!AY$124</f>
        <v>6.0825996412297162E-3</v>
      </c>
      <c r="AZ104" s="355">
        <f>+取引基本表!AZ104/取引基本表!AZ$124</f>
        <v>1.044657861933576E-2</v>
      </c>
      <c r="BA104" s="355">
        <f>+取引基本表!BA104/取引基本表!BA$124</f>
        <v>2.984150995289992E-3</v>
      </c>
      <c r="BB104" s="355">
        <f>+取引基本表!BB104/取引基本表!BB$124</f>
        <v>3.1173144101383212E-3</v>
      </c>
      <c r="BC104" s="355">
        <f>+取引基本表!BC104/取引基本表!BC$124</f>
        <v>1.9448365957984787E-2</v>
      </c>
      <c r="BD104" s="355">
        <f>+取引基本表!BD104/取引基本表!BD$124</f>
        <v>3.6771737051654292E-3</v>
      </c>
      <c r="BE104" s="355">
        <f>+取引基本表!BE104/取引基本表!BE$124</f>
        <v>1.2115704982583674E-3</v>
      </c>
      <c r="BF104" s="355">
        <f>+取引基本表!BF104/取引基本表!BF$124</f>
        <v>2.8951150997080532E-3</v>
      </c>
      <c r="BG104" s="355">
        <f>+取引基本表!BG104/取引基本表!BG$124</f>
        <v>2.811998242142059E-3</v>
      </c>
      <c r="BH104" s="355">
        <f>+取引基本表!BH104/取引基本表!BH$124</f>
        <v>2.8093689397411525E-3</v>
      </c>
      <c r="BI104" s="355">
        <f>+取引基本表!BI104/取引基本表!BI$124</f>
        <v>1.0720108870087687E-2</v>
      </c>
      <c r="BJ104" s="355">
        <f>+取引基本表!BJ104/取引基本表!BJ$124</f>
        <v>2.3111909474003017E-2</v>
      </c>
      <c r="BK104" s="355">
        <f>+取引基本表!BK104/取引基本表!BK$124</f>
        <v>1.9050957186891128E-2</v>
      </c>
      <c r="BL104" s="355">
        <f>+取引基本表!BL104/取引基本表!BL$124</f>
        <v>5.8802293549635575E-3</v>
      </c>
      <c r="BM104" s="355">
        <f>+取引基本表!BM104/取引基本表!BM$124</f>
        <v>5.0323161163599653E-2</v>
      </c>
      <c r="BN104" s="355">
        <f>+取引基本表!BN104/取引基本表!BN$124</f>
        <v>1.3051645553947704E-2</v>
      </c>
      <c r="BO104" s="355">
        <f>+取引基本表!BO104/取引基本表!BO$124</f>
        <v>2.5112112648697515E-2</v>
      </c>
      <c r="BP104" s="355">
        <f>+取引基本表!BP104/取引基本表!BP$124</f>
        <v>1.0105936570570394E-2</v>
      </c>
      <c r="BQ104" s="355">
        <f>+取引基本表!BQ104/取引基本表!BQ$124</f>
        <v>3.5980043684117703E-2</v>
      </c>
      <c r="BR104" s="355">
        <f>+取引基本表!BR104/取引基本表!BR$124</f>
        <v>5.7896571702310697E-2</v>
      </c>
      <c r="BS104" s="355">
        <f>+取引基本表!BS104/取引基本表!BS$124</f>
        <v>3.338635121352157E-3</v>
      </c>
      <c r="BT104" s="355">
        <f>+取引基本表!BT104/取引基本表!BT$124</f>
        <v>7.1072192732910553E-3</v>
      </c>
      <c r="BU104" s="355">
        <f>+取引基本表!BU104/取引基本表!BU$124</f>
        <v>2.9000934853664695E-3</v>
      </c>
      <c r="BV104" s="355">
        <f>+取引基本表!BV104/取引基本表!BV$124</f>
        <v>5.7097738074964001E-3</v>
      </c>
      <c r="BW104" s="355">
        <f>+取引基本表!BW104/取引基本表!BW$124</f>
        <v>7.8104802042348537E-3</v>
      </c>
      <c r="BX104" s="355">
        <f>+取引基本表!BX104/取引基本表!BX$124</f>
        <v>9.9052737844407008E-3</v>
      </c>
      <c r="BY104" s="355">
        <f>+取引基本表!BY104/取引基本表!BY$124</f>
        <v>9.2761192634190047E-3</v>
      </c>
      <c r="BZ104" s="355">
        <f>+取引基本表!BZ104/取引基本表!BZ$124</f>
        <v>1.547167690738635E-3</v>
      </c>
      <c r="CA104" s="355">
        <f>+取引基本表!CA104/取引基本表!CA$124</f>
        <v>1.7552055765115498E-3</v>
      </c>
      <c r="CB104" s="355">
        <f>+取引基本表!CB104/取引基本表!CB$124</f>
        <v>0</v>
      </c>
      <c r="CC104" s="355">
        <f>+取引基本表!CC104/取引基本表!CC$124</f>
        <v>2.4933354241806491E-3</v>
      </c>
      <c r="CD104" s="355">
        <f>+取引基本表!CD104/取引基本表!CD$124</f>
        <v>9.8214619505135031E-3</v>
      </c>
      <c r="CE104" s="355">
        <f>+取引基本表!CE104/取引基本表!CE$124</f>
        <v>0.12677306719998943</v>
      </c>
      <c r="CF104" s="355">
        <f>+取引基本表!CF104/取引基本表!CF$124</f>
        <v>3.103116957621492E-3</v>
      </c>
      <c r="CG104" s="355">
        <f>+取引基本表!CG104/取引基本表!CG$124</f>
        <v>9.0391448602599844E-2</v>
      </c>
      <c r="CH104" s="355">
        <f>+取引基本表!CH104/取引基本表!CH$124</f>
        <v>5.5963599084359683E-3</v>
      </c>
      <c r="CI104" s="355">
        <f>+取引基本表!CI104/取引基本表!CI$124</f>
        <v>8.0110250328942582E-3</v>
      </c>
      <c r="CJ104" s="355">
        <f>+取引基本表!CJ104/取引基本表!CJ$124</f>
        <v>3.0088917940257937E-4</v>
      </c>
      <c r="CK104" s="355">
        <f>+取引基本表!CK104/取引基本表!CK$124</f>
        <v>1.1382173151550533E-2</v>
      </c>
      <c r="CL104" s="355">
        <f>+取引基本表!CL104/取引基本表!CL$124</f>
        <v>1.6706014942629244E-2</v>
      </c>
      <c r="CM104" s="355">
        <f>+取引基本表!CM104/取引基本表!CM$124</f>
        <v>9.8530655557715237E-3</v>
      </c>
      <c r="CN104" s="355">
        <f>+取引基本表!CN104/取引基本表!CN$124</f>
        <v>4.9883147524852116E-2</v>
      </c>
      <c r="CO104" s="355">
        <f>+取引基本表!CO104/取引基本表!CO$124</f>
        <v>8.3250718116881471E-3</v>
      </c>
      <c r="CP104" s="355">
        <f>+取引基本表!CP104/取引基本表!CP$124</f>
        <v>1.3628249959764145E-2</v>
      </c>
      <c r="CQ104" s="355">
        <f>+取引基本表!CQ104/取引基本表!CQ$124</f>
        <v>1.8999435132455674E-3</v>
      </c>
      <c r="CR104" s="355">
        <f>+取引基本表!CR104/取引基本表!CR$124</f>
        <v>4.2510411372054559E-3</v>
      </c>
      <c r="CS104" s="355">
        <f>+取引基本表!CS104/取引基本表!CS$124</f>
        <v>6.2755706298592813E-3</v>
      </c>
      <c r="CT104" s="355">
        <f>+取引基本表!CT104/取引基本表!CT$124</f>
        <v>1.3732563968976399E-2</v>
      </c>
      <c r="CU104" s="355">
        <f>+取引基本表!CU104/取引基本表!CU$124</f>
        <v>7.0181886507279384E-3</v>
      </c>
      <c r="CV104" s="355">
        <f>+取引基本表!CV104/取引基本表!CV$124</f>
        <v>1.9911830636182775E-2</v>
      </c>
      <c r="CW104" s="355">
        <f>+取引基本表!CW104/取引基本表!CW$124</f>
        <v>5.532876758543909E-3</v>
      </c>
      <c r="CX104" s="355">
        <f>+取引基本表!CX104/取引基本表!CX$124</f>
        <v>2.6515533295601679E-3</v>
      </c>
      <c r="CY104" s="355">
        <f>+取引基本表!CY104/取引基本表!CY$124</f>
        <v>1.542149869171168E-3</v>
      </c>
      <c r="CZ104" s="355">
        <f>+取引基本表!CZ104/取引基本表!CZ$124</f>
        <v>8.6815216110626998E-3</v>
      </c>
      <c r="DA104" s="355">
        <f>+取引基本表!DA104/取引基本表!DA$124</f>
        <v>9.5996833469379397E-3</v>
      </c>
      <c r="DB104" s="355">
        <f>+取引基本表!DB104/取引基本表!DB$124</f>
        <v>8.4993131868131861E-3</v>
      </c>
      <c r="DC104" s="355">
        <f>+取引基本表!DC104/取引基本表!DC$124</f>
        <v>1.5830272271810434E-3</v>
      </c>
      <c r="DD104" s="355">
        <f>+取引基本表!DD104/取引基本表!DD$124</f>
        <v>3.5355108579565682E-3</v>
      </c>
      <c r="DE104" s="355">
        <f>+取引基本表!DE104/取引基本表!DE$124</f>
        <v>5.3671103477887505E-3</v>
      </c>
      <c r="DF104" s="355">
        <f>+取引基本表!DF104/取引基本表!DF$124</f>
        <v>3.9362623434268966E-3</v>
      </c>
      <c r="DG104" s="355">
        <f>+取引基本表!DG104/取引基本表!DG$124</f>
        <v>0</v>
      </c>
      <c r="DH104" s="357">
        <f>+取引基本表!DH104/取引基本表!DH$124</f>
        <v>4.6208672844775915E-3</v>
      </c>
    </row>
    <row r="105" spans="1:112">
      <c r="A105" s="224">
        <v>100</v>
      </c>
      <c r="B105" s="263" t="s">
        <v>603</v>
      </c>
      <c r="C105" s="264" t="s">
        <v>604</v>
      </c>
      <c r="D105" s="354">
        <f>+取引基本表!D105/取引基本表!D$124</f>
        <v>8.9767412633865655E-4</v>
      </c>
      <c r="E105" s="355">
        <f>+取引基本表!E105/取引基本表!E$124</f>
        <v>0</v>
      </c>
      <c r="F105" s="355">
        <f>+取引基本表!F105/取引基本表!F$124</f>
        <v>4.0810118881650656E-3</v>
      </c>
      <c r="G105" s="355">
        <f>+取引基本表!G105/取引基本表!G$124</f>
        <v>1.2603528988116672E-3</v>
      </c>
      <c r="H105" s="355">
        <f>+取引基本表!H105/取引基本表!H$124</f>
        <v>5.8486967577876673E-4</v>
      </c>
      <c r="I105" s="356">
        <v>0</v>
      </c>
      <c r="J105" s="355">
        <f>+取引基本表!J105/取引基本表!J$124</f>
        <v>2.5706940874035988E-3</v>
      </c>
      <c r="K105" s="355">
        <f>+取引基本表!K105/取引基本表!K$124</f>
        <v>1.0984266279428072E-2</v>
      </c>
      <c r="L105" s="355">
        <f>+取引基本表!L105/取引基本表!L$124</f>
        <v>3.2387970182503639E-2</v>
      </c>
      <c r="M105" s="355">
        <f>+取引基本表!M105/取引基本表!M$124</f>
        <v>1.4964255834359292E-4</v>
      </c>
      <c r="N105" s="356">
        <v>0</v>
      </c>
      <c r="O105" s="355">
        <f>+取引基本表!O105/取引基本表!O$124</f>
        <v>8.3467331132087053E-4</v>
      </c>
      <c r="P105" s="355">
        <f>+取引基本表!P105/取引基本表!P$124</f>
        <v>6.5378675976903453E-3</v>
      </c>
      <c r="Q105" s="355">
        <f>+取引基本表!Q105/取引基本表!Q$124</f>
        <v>1.4947242859562186E-3</v>
      </c>
      <c r="R105" s="355">
        <f>+取引基本表!R105/取引基本表!R$124</f>
        <v>5.3028894425644268E-3</v>
      </c>
      <c r="S105" s="355">
        <f>+取引基本表!S105/取引基本表!S$124</f>
        <v>1.2391573729863693E-3</v>
      </c>
      <c r="T105" s="355">
        <f>+取引基本表!T105/取引基本表!T$124</f>
        <v>3.3675314610473483E-3</v>
      </c>
      <c r="U105" s="355">
        <f>+取引基本表!U105/取引基本表!U$124</f>
        <v>1.092896174863388E-3</v>
      </c>
      <c r="V105" s="355">
        <f>+取引基本表!V105/取引基本表!V$124</f>
        <v>2.9490432754955081E-3</v>
      </c>
      <c r="W105" s="355">
        <f>+取引基本表!W105/取引基本表!W$124</f>
        <v>3.4088382777956181E-3</v>
      </c>
      <c r="X105" s="355">
        <f>+取引基本表!X105/取引基本表!X$124</f>
        <v>1.8583659653547487E-4</v>
      </c>
      <c r="Y105" s="355">
        <f>+取引基本表!Y105/取引基本表!Y$124</f>
        <v>9.0813217717365831E-4</v>
      </c>
      <c r="Z105" s="355">
        <f>+取引基本表!Z105/取引基本表!Z$124</f>
        <v>6.4566115702479341E-4</v>
      </c>
      <c r="AA105" s="355">
        <f>+取引基本表!AA105/取引基本表!AA$124</f>
        <v>3.1325574978494099E-3</v>
      </c>
      <c r="AB105" s="355">
        <f>+取引基本表!AB105/取引基本表!AB$124</f>
        <v>4.9461828006095596E-2</v>
      </c>
      <c r="AC105" s="355">
        <f>+取引基本表!AC105/取引基本表!AC$124</f>
        <v>3.6324889684344046E-2</v>
      </c>
      <c r="AD105" s="355">
        <f>+取引基本表!AD105/取引基本表!AD$124</f>
        <v>1.6842615860354504E-4</v>
      </c>
      <c r="AE105" s="355">
        <f>+取引基本表!AE105/取引基本表!AE$124</f>
        <v>1.9334257081171657E-4</v>
      </c>
      <c r="AF105" s="355">
        <f>+取引基本表!AF105/取引基本表!AF$124</f>
        <v>4.8172409156867898E-3</v>
      </c>
      <c r="AG105" s="355">
        <f>+取引基本表!AG105/取引基本表!AG$124</f>
        <v>5.869944481082876E-3</v>
      </c>
      <c r="AH105" s="355">
        <f>+取引基本表!AH105/取引基本表!AH$124</f>
        <v>2.0952243335019146E-3</v>
      </c>
      <c r="AI105" s="355">
        <f>+取引基本表!AI105/取引基本表!AI$124</f>
        <v>2.7075175503580625E-3</v>
      </c>
      <c r="AJ105" s="355">
        <f>+取引基本表!AJ105/取引基本表!AJ$124</f>
        <v>3.9196216258590507E-4</v>
      </c>
      <c r="AK105" s="355">
        <f>+取引基本表!AK105/取引基本表!AK$124</f>
        <v>6.8109707332117148E-3</v>
      </c>
      <c r="AL105" s="355">
        <f>+取引基本表!AL105/取引基本表!AL$124</f>
        <v>2.0118262095432031E-3</v>
      </c>
      <c r="AM105" s="355">
        <f>+取引基本表!AM105/取引基本表!AM$124</f>
        <v>3.6284941857442419E-4</v>
      </c>
      <c r="AN105" s="355">
        <f>+取引基本表!AN105/取引基本表!AN$124</f>
        <v>6.3043066070209879E-4</v>
      </c>
      <c r="AO105" s="355">
        <f>+取引基本表!AO105/取引基本表!AO$124</f>
        <v>6.076022368000989E-4</v>
      </c>
      <c r="AP105" s="355">
        <f>+取引基本表!AP105/取引基本表!AP$124</f>
        <v>7.9940535461341035E-4</v>
      </c>
      <c r="AQ105" s="355">
        <f>+取引基本表!AQ105/取引基本表!AQ$124</f>
        <v>1.5989603107385883E-3</v>
      </c>
      <c r="AR105" s="355">
        <f>+取引基本表!AR105/取引基本表!AR$124</f>
        <v>9.5160231065124449E-4</v>
      </c>
      <c r="AS105" s="355">
        <f>+取引基本表!AS105/取引基本表!AS$124</f>
        <v>1.8502148304997636E-3</v>
      </c>
      <c r="AT105" s="355">
        <f>+取引基本表!AT105/取引基本表!AT$124</f>
        <v>1.3895380417619342E-3</v>
      </c>
      <c r="AU105" s="355">
        <f>+取引基本表!AU105/取引基本表!AU$124</f>
        <v>3.8577846232832756E-3</v>
      </c>
      <c r="AV105" s="355">
        <f>+取引基本表!AV105/取引基本表!AV$124</f>
        <v>3.1936057107757017E-3</v>
      </c>
      <c r="AW105" s="355">
        <f>+取引基本表!AW105/取引基本表!AW$124</f>
        <v>4.7813777917584148E-3</v>
      </c>
      <c r="AX105" s="355">
        <f>+取引基本表!AX105/取引基本表!AX$124</f>
        <v>7.4739093570414207E-3</v>
      </c>
      <c r="AY105" s="355">
        <f>+取引基本表!AY105/取引基本表!AY$124</f>
        <v>2.8454194931854266E-3</v>
      </c>
      <c r="AZ105" s="355">
        <f>+取引基本表!AZ105/取引基本表!AZ$124</f>
        <v>3.8045480466916645E-3</v>
      </c>
      <c r="BA105" s="355">
        <f>+取引基本表!BA105/取引基本表!BA$124</f>
        <v>9.6400453810980852E-3</v>
      </c>
      <c r="BB105" s="355">
        <f>+取引基本表!BB105/取引基本表!BB$124</f>
        <v>4.1825273744066924E-3</v>
      </c>
      <c r="BC105" s="355">
        <f>+取引基本表!BC105/取引基本表!BC$124</f>
        <v>8.9445626751511829E-3</v>
      </c>
      <c r="BD105" s="355">
        <f>+取引基本表!BD105/取引基本表!BD$124</f>
        <v>5.0246014221882228E-3</v>
      </c>
      <c r="BE105" s="355">
        <f>+取引基本表!BE105/取引基本表!BE$124</f>
        <v>6.6636377404210205E-3</v>
      </c>
      <c r="BF105" s="355">
        <f>+取引基本表!BF105/取引基本表!BF$124</f>
        <v>7.3039014705784423E-3</v>
      </c>
      <c r="BG105" s="355">
        <f>+取引基本表!BG105/取引基本表!BG$124</f>
        <v>7.2296216296951609E-3</v>
      </c>
      <c r="BH105" s="355">
        <f>+取引基本表!BH105/取引基本表!BH$124</f>
        <v>4.0741022551981088E-3</v>
      </c>
      <c r="BI105" s="355">
        <f>+取引基本表!BI105/取引基本表!BI$124</f>
        <v>1.604806717078995E-3</v>
      </c>
      <c r="BJ105" s="355">
        <f>+取引基本表!BJ105/取引基本表!BJ$124</f>
        <v>4.925945459514124E-4</v>
      </c>
      <c r="BK105" s="355">
        <f>+取引基本表!BK105/取引基本表!BK$124</f>
        <v>7.1090584827273387E-3</v>
      </c>
      <c r="BL105" s="355">
        <f>+取引基本表!BL105/取引基本表!BL$124</f>
        <v>8.2381753075899834E-3</v>
      </c>
      <c r="BM105" s="355">
        <f>+取引基本表!BM105/取引基本表!BM$124</f>
        <v>1.0973214383689414E-4</v>
      </c>
      <c r="BN105" s="355">
        <f>+取引基本表!BN105/取引基本表!BN$124</f>
        <v>3.4822444226051833E-3</v>
      </c>
      <c r="BO105" s="355">
        <f>+取引基本表!BO105/取引基本表!BO$124</f>
        <v>1.6791215523376025E-3</v>
      </c>
      <c r="BP105" s="355">
        <f>+取引基本表!BP105/取引基本表!BP$124</f>
        <v>4.5459230248240525E-4</v>
      </c>
      <c r="BQ105" s="355">
        <f>+取引基本表!BQ105/取引基本表!BQ$124</f>
        <v>9.055636200838409E-4</v>
      </c>
      <c r="BR105" s="355">
        <f>+取引基本表!BR105/取引基本表!BR$124</f>
        <v>9.4303894299379752E-4</v>
      </c>
      <c r="BS105" s="355">
        <f>+取引基本表!BS105/取引基本表!BS$124</f>
        <v>2.4483756492961243E-3</v>
      </c>
      <c r="BT105" s="355">
        <f>+取引基本表!BT105/取引基本表!BT$124</f>
        <v>9.5197615954173767E-3</v>
      </c>
      <c r="BU105" s="355">
        <f>+取引基本表!BU105/取引基本表!BU$124</f>
        <v>9.4338335141626924E-3</v>
      </c>
      <c r="BV105" s="355">
        <f>+取引基本表!BV105/取引基本表!BV$124</f>
        <v>9.3201839265532346E-4</v>
      </c>
      <c r="BW105" s="355">
        <f>+取引基本表!BW105/取引基本表!BW$124</f>
        <v>4.2128379410961052E-3</v>
      </c>
      <c r="BX105" s="355">
        <f>+取引基本表!BX105/取引基本表!BX$124</f>
        <v>1.6539274621605173E-2</v>
      </c>
      <c r="BY105" s="355">
        <f>+取引基本表!BY105/取引基本表!BY$124</f>
        <v>2.9013941948313745E-2</v>
      </c>
      <c r="BZ105" s="355">
        <f>+取引基本表!BZ105/取引基本表!BZ$124</f>
        <v>1.3447445917880548E-2</v>
      </c>
      <c r="CA105" s="355">
        <f>+取引基本表!CA105/取引基本表!CA$124</f>
        <v>1.2941205989922802E-2</v>
      </c>
      <c r="CB105" s="355">
        <f>+取引基本表!CB105/取引基本表!CB$124</f>
        <v>0</v>
      </c>
      <c r="CC105" s="355">
        <f>+取引基本表!CC105/取引基本表!CC$124</f>
        <v>4.6259996863729025E-3</v>
      </c>
      <c r="CD105" s="355">
        <f>+取引基本表!CD105/取引基本表!CD$124</f>
        <v>3.539785198912643E-3</v>
      </c>
      <c r="CE105" s="355">
        <f>+取引基本表!CE105/取引基本表!CE$124</f>
        <v>0</v>
      </c>
      <c r="CF105" s="355">
        <f>+取引基本表!CF105/取引基本表!CF$124</f>
        <v>1.0831823898614129E-3</v>
      </c>
      <c r="CG105" s="355">
        <f>+取引基本表!CG105/取引基本表!CG$124</f>
        <v>1.1130647166577161E-2</v>
      </c>
      <c r="CH105" s="355">
        <f>+取引基本表!CH105/取引基本表!CH$124</f>
        <v>5.3365539904784637E-4</v>
      </c>
      <c r="CI105" s="355">
        <f>+取引基本表!CI105/取引基本表!CI$124</f>
        <v>1.1459465751516877E-2</v>
      </c>
      <c r="CJ105" s="355">
        <f>+取引基本表!CJ105/取引基本表!CJ$124</f>
        <v>9.3379400504248764E-4</v>
      </c>
      <c r="CK105" s="355">
        <f>+取引基本表!CK105/取引基本表!CK$124</f>
        <v>2.1510869191936538E-2</v>
      </c>
      <c r="CL105" s="355">
        <f>+取引基本表!CL105/取引基本表!CL$124</f>
        <v>1.8644281869674623E-2</v>
      </c>
      <c r="CM105" s="355">
        <f>+取引基本表!CM105/取引基本表!CM$124</f>
        <v>1.7136222991536953E-2</v>
      </c>
      <c r="CN105" s="355">
        <f>+取引基本表!CN105/取引基本表!CN$124</f>
        <v>2.9788994621431527E-2</v>
      </c>
      <c r="CO105" s="355">
        <f>+取引基本表!CO105/取引基本表!CO$124</f>
        <v>3.9185032664785582E-2</v>
      </c>
      <c r="CP105" s="355">
        <f>+取引基本表!CP105/取引基本表!CP$124</f>
        <v>1.5882189415775381E-3</v>
      </c>
      <c r="CQ105" s="355">
        <f>+取引基本表!CQ105/取引基本表!CQ$124</f>
        <v>4.2148917529338525E-3</v>
      </c>
      <c r="CR105" s="355">
        <f>+取引基本表!CR105/取引基本表!CR$124</f>
        <v>2.5206331911452086E-3</v>
      </c>
      <c r="CS105" s="355">
        <f>+取引基本表!CS105/取引基本表!CS$124</f>
        <v>1.4587469286871763E-3</v>
      </c>
      <c r="CT105" s="355">
        <f>+取引基本表!CT105/取引基本表!CT$124</f>
        <v>7.6182799398401635E-3</v>
      </c>
      <c r="CU105" s="355">
        <f>+取引基本表!CU105/取引基本表!CU$124</f>
        <v>4.4805735134097164E-4</v>
      </c>
      <c r="CV105" s="355">
        <f>+取引基本表!CV105/取引基本表!CV$124</f>
        <v>1.4872970726318106E-3</v>
      </c>
      <c r="CW105" s="355">
        <f>+取引基本表!CW105/取引基本表!CW$124</f>
        <v>4.9545272715880995E-3</v>
      </c>
      <c r="CX105" s="355">
        <f>+取引基本表!CX105/取引基本表!CX$124</f>
        <v>7.6135244725967386E-3</v>
      </c>
      <c r="CY105" s="355">
        <f>+取引基本表!CY105/取引基本表!CY$124</f>
        <v>7.7241128629197144E-4</v>
      </c>
      <c r="CZ105" s="355">
        <f>+取引基本表!CZ105/取引基本表!CZ$124</f>
        <v>2.1429662993176805E-3</v>
      </c>
      <c r="DA105" s="355">
        <f>+取引基本表!DA105/取引基本表!DA$124</f>
        <v>1.4520848032690485E-2</v>
      </c>
      <c r="DB105" s="355">
        <f>+取引基本表!DB105/取引基本表!DB$124</f>
        <v>2.8882947409733122E-3</v>
      </c>
      <c r="DC105" s="355">
        <f>+取引基本表!DC105/取引基本表!DC$124</f>
        <v>1.0827580903708172E-2</v>
      </c>
      <c r="DD105" s="355">
        <f>+取引基本表!DD105/取引基本表!DD$124</f>
        <v>1.1645603417586329E-2</v>
      </c>
      <c r="DE105" s="355">
        <f>+取引基本表!DE105/取引基本表!DE$124</f>
        <v>1.167657228085241E-2</v>
      </c>
      <c r="DF105" s="355">
        <f>+取引基本表!DF105/取引基本表!DF$124</f>
        <v>8.7057296729544185E-3</v>
      </c>
      <c r="DG105" s="355">
        <f>+取引基本表!DG105/取引基本表!DG$124</f>
        <v>0</v>
      </c>
      <c r="DH105" s="357">
        <f>+取引基本表!DH105/取引基本表!DH$124</f>
        <v>5.0458998884743509E-3</v>
      </c>
    </row>
    <row r="106" spans="1:112">
      <c r="A106" s="224">
        <v>101</v>
      </c>
      <c r="B106" s="263" t="s">
        <v>605</v>
      </c>
      <c r="C106" s="264" t="s">
        <v>606</v>
      </c>
      <c r="D106" s="354">
        <f>+取引基本表!D106/取引基本表!D$124</f>
        <v>9.9013456135153815E-3</v>
      </c>
      <c r="E106" s="355">
        <f>+取引基本表!E106/取引基本表!E$124</f>
        <v>5.8552651642218905E-3</v>
      </c>
      <c r="F106" s="355">
        <f>+取引基本表!F106/取引基本表!F$124</f>
        <v>9.9870725710374895E-3</v>
      </c>
      <c r="G106" s="355">
        <f>+取引基本表!G106/取引基本表!G$124</f>
        <v>1.9445444724522868E-2</v>
      </c>
      <c r="H106" s="355">
        <f>+取引基本表!H106/取引基本表!H$124</f>
        <v>7.883026064844247E-4</v>
      </c>
      <c r="I106" s="356">
        <v>0</v>
      </c>
      <c r="J106" s="355">
        <f>+取引基本表!J106/取引基本表!J$124</f>
        <v>1.0475578406169667E-2</v>
      </c>
      <c r="K106" s="355">
        <f>+取引基本表!K106/取引基本表!K$124</f>
        <v>4.6670369297441188E-3</v>
      </c>
      <c r="L106" s="355">
        <f>+取引基本表!L106/取引基本表!L$124</f>
        <v>3.0174120654799259E-3</v>
      </c>
      <c r="M106" s="355">
        <f>+取引基本表!M106/取引基本表!M$124</f>
        <v>2.2174306372732405E-3</v>
      </c>
      <c r="N106" s="356">
        <v>0</v>
      </c>
      <c r="O106" s="355">
        <f>+取引基本表!O106/取引基本表!O$124</f>
        <v>7.2113319176619331E-3</v>
      </c>
      <c r="P106" s="355">
        <f>+取引基本表!P106/取引基本表!P$124</f>
        <v>3.7095474687793744E-3</v>
      </c>
      <c r="Q106" s="355">
        <f>+取引基本表!Q106/取引基本表!Q$124</f>
        <v>1.0492522696983309E-2</v>
      </c>
      <c r="R106" s="355">
        <f>+取引基本表!R106/取引基本表!R$124</f>
        <v>2.0676062623182479E-3</v>
      </c>
      <c r="S106" s="355">
        <f>+取引基本表!S106/取引基本表!S$124</f>
        <v>4.7904010638619397E-3</v>
      </c>
      <c r="T106" s="355">
        <f>+取引基本表!T106/取引基本表!T$124</f>
        <v>2.1912019780787541E-3</v>
      </c>
      <c r="U106" s="355">
        <f>+取引基本表!U106/取引基本表!U$124</f>
        <v>3.1514558355762172E-3</v>
      </c>
      <c r="V106" s="355">
        <f>+取引基本表!V106/取引基本表!V$124</f>
        <v>1.1110349084424936E-2</v>
      </c>
      <c r="W106" s="355">
        <f>+取引基本表!W106/取引基本表!W$124</f>
        <v>1.5982017142998295E-2</v>
      </c>
      <c r="X106" s="355">
        <f>+取引基本表!X106/取引基本表!X$124</f>
        <v>6.1591557708900249E-3</v>
      </c>
      <c r="Y106" s="355">
        <f>+取引基本表!Y106/取引基本表!Y$124</f>
        <v>1.1903366924459027E-2</v>
      </c>
      <c r="Z106" s="355">
        <f>+取引基本表!Z106/取引基本表!Z$124</f>
        <v>4.9312370867768598E-3</v>
      </c>
      <c r="AA106" s="355">
        <f>+取引基本表!AA106/取引基本表!AA$124</f>
        <v>6.2975767314278298E-3</v>
      </c>
      <c r="AB106" s="355">
        <f>+取引基本表!AB106/取引基本表!AB$124</f>
        <v>6.2109711132156201E-3</v>
      </c>
      <c r="AC106" s="355">
        <f>+取引基本表!AC106/取引基本表!AC$124</f>
        <v>3.3618729744110676E-3</v>
      </c>
      <c r="AD106" s="355">
        <f>+取引基本表!AD106/取引基本表!AD$124</f>
        <v>1.8650389962699221E-3</v>
      </c>
      <c r="AE106" s="355">
        <f>+取引基本表!AE106/取引基本表!AE$124</f>
        <v>6.9281087874198434E-3</v>
      </c>
      <c r="AF106" s="355">
        <f>+取引基本表!AF106/取引基本表!AF$124</f>
        <v>7.3362782477364545E-3</v>
      </c>
      <c r="AG106" s="355">
        <f>+取引基本表!AG106/取引基本表!AG$124</f>
        <v>1.1917624332907703E-2</v>
      </c>
      <c r="AH106" s="355">
        <f>+取引基本表!AH106/取引基本表!AH$124</f>
        <v>2.5287190231919657E-3</v>
      </c>
      <c r="AI106" s="355">
        <f>+取引基本表!AI106/取引基本表!AI$124</f>
        <v>5.5032278547994494E-3</v>
      </c>
      <c r="AJ106" s="355">
        <f>+取引基本表!AJ106/取引基本表!AJ$124</f>
        <v>1.0887837849608473E-2</v>
      </c>
      <c r="AK106" s="355">
        <f>+取引基本表!AK106/取引基本表!AK$124</f>
        <v>1.0156343925272726E-2</v>
      </c>
      <c r="AL106" s="355">
        <f>+取引基本表!AL106/取引基本表!AL$124</f>
        <v>1.4239422003798484E-2</v>
      </c>
      <c r="AM106" s="355">
        <f>+取引基本表!AM106/取引基本表!AM$124</f>
        <v>5.2087846385803164E-3</v>
      </c>
      <c r="AN106" s="355">
        <f>+取引基本表!AN106/取引基本表!AN$124</f>
        <v>3.8501728301132921E-3</v>
      </c>
      <c r="AO106" s="355">
        <f>+取引基本表!AO106/取引基本表!AO$124</f>
        <v>8.4214699854793362E-3</v>
      </c>
      <c r="AP106" s="355">
        <f>+取引基本表!AP106/取引基本表!AP$124</f>
        <v>1.5123253346049021E-3</v>
      </c>
      <c r="AQ106" s="355">
        <f>+取引基本表!AQ106/取引基本表!AQ$124</f>
        <v>9.4769428462953761E-3</v>
      </c>
      <c r="AR106" s="355">
        <f>+取引基本表!AR106/取引基本表!AR$124</f>
        <v>9.8410422055729054E-3</v>
      </c>
      <c r="AS106" s="355">
        <f>+取引基本表!AS106/取引基本表!AS$124</f>
        <v>7.7544559340501206E-3</v>
      </c>
      <c r="AT106" s="355">
        <f>+取引基本表!AT106/取引基本表!AT$124</f>
        <v>6.3287141720248094E-3</v>
      </c>
      <c r="AU106" s="355">
        <f>+取引基本表!AU106/取引基本表!AU$124</f>
        <v>9.8421255294570652E-3</v>
      </c>
      <c r="AV106" s="355">
        <f>+取引基本表!AV106/取引基本表!AV$124</f>
        <v>5.462547048429865E-3</v>
      </c>
      <c r="AW106" s="355">
        <f>+取引基本表!AW106/取引基本表!AW$124</f>
        <v>9.1584355667400658E-3</v>
      </c>
      <c r="AX106" s="355">
        <f>+取引基本表!AX106/取引基本表!AX$124</f>
        <v>9.2743469052362724E-3</v>
      </c>
      <c r="AY106" s="355">
        <f>+取引基本表!AY106/取引基本表!AY$124</f>
        <v>8.5843694371705252E-3</v>
      </c>
      <c r="AZ106" s="355">
        <f>+取引基本表!AZ106/取引基本表!AZ$124</f>
        <v>4.8807475107367614E-3</v>
      </c>
      <c r="BA106" s="355">
        <f>+取引基本表!BA106/取引基本表!BA$124</f>
        <v>2.5440918623440027E-3</v>
      </c>
      <c r="BB106" s="355">
        <f>+取引基本表!BB106/取引基本表!BB$124</f>
        <v>4.6838040634741606E-3</v>
      </c>
      <c r="BC106" s="355">
        <f>+取引基本表!BC106/取引基本表!BC$124</f>
        <v>3.0658041678080028E-3</v>
      </c>
      <c r="BD106" s="355">
        <f>+取引基本表!BD106/取引基本表!BD$124</f>
        <v>3.1555887824469288E-3</v>
      </c>
      <c r="BE106" s="355">
        <f>+取引基本表!BE106/取引基本表!BE$124</f>
        <v>5.2455495435958866E-3</v>
      </c>
      <c r="BF106" s="355">
        <f>+取引基本表!BF106/取引基本表!BF$124</f>
        <v>2.3682981376858675E-3</v>
      </c>
      <c r="BG106" s="355">
        <f>+取引基本表!BG106/取引基本表!BG$124</f>
        <v>2.791892023863209E-3</v>
      </c>
      <c r="BH106" s="355">
        <f>+取引基本表!BH106/取引基本表!BH$124</f>
        <v>4.3091411899290472E-3</v>
      </c>
      <c r="BI106" s="355">
        <f>+取引基本表!BI106/取引基本表!BI$124</f>
        <v>2.0284756903878498E-3</v>
      </c>
      <c r="BJ106" s="355">
        <f>+取引基本表!BJ106/取引基本表!BJ$124</f>
        <v>2.9294580241562796E-3</v>
      </c>
      <c r="BK106" s="355">
        <f>+取引基本表!BK106/取引基本表!BK$124</f>
        <v>2.3174540993577517E-3</v>
      </c>
      <c r="BL106" s="355">
        <f>+取引基本表!BL106/取引基本表!BL$124</f>
        <v>1.6977210858910271E-3</v>
      </c>
      <c r="BM106" s="355">
        <f>+取引基本表!BM106/取引基本表!BM$124</f>
        <v>2.0519910897499206E-3</v>
      </c>
      <c r="BN106" s="355">
        <f>+取引基本表!BN106/取引基本表!BN$124</f>
        <v>2.1280382582587231E-3</v>
      </c>
      <c r="BO106" s="355">
        <f>+取引基本表!BO106/取引基本表!BO$124</f>
        <v>4.2360930819818491E-3</v>
      </c>
      <c r="BP106" s="355">
        <f>+取引基本表!BP106/取引基本表!BP$124</f>
        <v>8.7311169351276547E-3</v>
      </c>
      <c r="BQ106" s="355">
        <f>+取引基本表!BQ106/取引基本表!BQ$124</f>
        <v>7.2394215246028406E-3</v>
      </c>
      <c r="BR106" s="355">
        <f>+取引基本表!BR106/取引基本表!BR$124</f>
        <v>6.9624364514648453E-3</v>
      </c>
      <c r="BS106" s="355">
        <f>+取引基本表!BS106/取引基本表!BS$124</f>
        <v>2.2048997339596057E-2</v>
      </c>
      <c r="BT106" s="355">
        <f>+取引基本表!BT106/取引基本表!BT$124</f>
        <v>2.3883927493322642E-3</v>
      </c>
      <c r="BU106" s="355">
        <f>+取引基本表!BU106/取引基本表!BU$124</f>
        <v>2.7888663705159435E-2</v>
      </c>
      <c r="BV106" s="355">
        <f>+取引基本表!BV106/取引基本表!BV$124</f>
        <v>1.9042900713721726E-2</v>
      </c>
      <c r="BW106" s="355">
        <f>+取引基本表!BW106/取引基本表!BW$124</f>
        <v>3.9894646878370279E-4</v>
      </c>
      <c r="BX106" s="355">
        <f>+取引基本表!BX106/取引基本表!BX$124</f>
        <v>6.960737298804012E-4</v>
      </c>
      <c r="BY106" s="355">
        <f>+取引基本表!BY106/取引基本表!BY$124</f>
        <v>2.5377848278097695E-3</v>
      </c>
      <c r="BZ106" s="355">
        <f>+取引基本表!BZ106/取引基本表!BZ$124</f>
        <v>2.1605347891535654E-3</v>
      </c>
      <c r="CA106" s="355">
        <f>+取引基本表!CA106/取引基本表!CA$124</f>
        <v>1.3955616837069368E-3</v>
      </c>
      <c r="CB106" s="355">
        <f>+取引基本表!CB106/取引基本表!CB$124</f>
        <v>0</v>
      </c>
      <c r="CC106" s="355">
        <f>+取引基本表!CC106/取引基本表!CC$124</f>
        <v>2.0640583346401131E-3</v>
      </c>
      <c r="CD106" s="355">
        <f>+取引基本表!CD106/取引基本表!CD$124</f>
        <v>3.3896060199847255E-2</v>
      </c>
      <c r="CE106" s="355">
        <f>+取引基本表!CE106/取引基本表!CE$124</f>
        <v>0.19882774598522801</v>
      </c>
      <c r="CF106" s="355">
        <f>+取引基本表!CF106/取引基本表!CF$124</f>
        <v>1.1012354296924365E-3</v>
      </c>
      <c r="CG106" s="355">
        <f>+取引基本表!CG106/取引基本表!CG$124</f>
        <v>8.18797772399232E-3</v>
      </c>
      <c r="CH106" s="355">
        <f>+取引基本表!CH106/取引基本表!CH$124</f>
        <v>7.3518053000407261E-3</v>
      </c>
      <c r="CI106" s="355">
        <f>+取引基本表!CI106/取引基本表!CI$124</f>
        <v>8.2978754362516543E-3</v>
      </c>
      <c r="CJ106" s="355">
        <f>+取引基本表!CJ106/取引基本表!CJ$124</f>
        <v>6.1215384775007526E-4</v>
      </c>
      <c r="CK106" s="355">
        <f>+取引基本表!CK106/取引基本表!CK$124</f>
        <v>3.1691077990315601E-3</v>
      </c>
      <c r="CL106" s="355">
        <f>+取引基本表!CL106/取引基本表!CL$124</f>
        <v>8.5303176037385721E-3</v>
      </c>
      <c r="CM106" s="355">
        <f>+取引基本表!CM106/取引基本表!CM$124</f>
        <v>1.5238735638825995E-2</v>
      </c>
      <c r="CN106" s="355">
        <f>+取引基本表!CN106/取引基本表!CN$124</f>
        <v>4.4057296850015092E-3</v>
      </c>
      <c r="CO106" s="355">
        <f>+取引基本表!CO106/取引基本表!CO$124</f>
        <v>3.1775083250718118E-3</v>
      </c>
      <c r="CP106" s="355">
        <f>+取引基本表!CP106/取引基本表!CP$124</f>
        <v>1.4195941299544969E-2</v>
      </c>
      <c r="CQ106" s="355">
        <f>+取引基本表!CQ106/取引基本表!CQ$124</f>
        <v>2.5231710972263852E-3</v>
      </c>
      <c r="CR106" s="355">
        <f>+取引基本表!CR106/取引基本表!CR$124</f>
        <v>1.5618602587468161E-2</v>
      </c>
      <c r="CS106" s="355">
        <f>+取引基本表!CS106/取引基本表!CS$124</f>
        <v>1.8928447226921683E-3</v>
      </c>
      <c r="CT106" s="355">
        <f>+取引基本表!CT106/取引基本表!CT$124</f>
        <v>9.9283390183723414E-3</v>
      </c>
      <c r="CU106" s="355">
        <f>+取引基本表!CU106/取引基本表!CU$124</f>
        <v>3.9581840669154038E-3</v>
      </c>
      <c r="CV106" s="355">
        <f>+取引基本表!CV106/取引基本表!CV$124</f>
        <v>1.8014244715928397E-3</v>
      </c>
      <c r="CW106" s="355">
        <f>+取引基本表!CW106/取引基本表!CW$124</f>
        <v>7.778800599555635E-3</v>
      </c>
      <c r="CX106" s="355">
        <f>+取引基本表!CX106/取引基本表!CX$124</f>
        <v>0.10565509648707949</v>
      </c>
      <c r="CY106" s="355">
        <f>+取引基本表!CY106/取引基本表!CY$124</f>
        <v>1.6677669295715924E-3</v>
      </c>
      <c r="CZ106" s="355">
        <f>+取引基本表!CZ106/取引基本表!CZ$124</f>
        <v>5.4769879016311977E-3</v>
      </c>
      <c r="DA106" s="355">
        <f>+取引基本表!DA106/取引基本表!DA$124</f>
        <v>3.331833224837702E-3</v>
      </c>
      <c r="DB106" s="355">
        <f>+取引基本表!DB106/取引基本表!DB$124</f>
        <v>1.9193975667189953E-3</v>
      </c>
      <c r="DC106" s="355">
        <f>+取引基本表!DC106/取引基本表!DC$124</f>
        <v>4.221898863710302E-3</v>
      </c>
      <c r="DD106" s="355">
        <f>+取引基本表!DD106/取引基本表!DD$124</f>
        <v>7.5315948736205058E-3</v>
      </c>
      <c r="DE106" s="355">
        <f>+取引基本表!DE106/取引基本表!DE$124</f>
        <v>5.4303857539942596E-3</v>
      </c>
      <c r="DF106" s="355">
        <f>+取引基本表!DF106/取引基本表!DF$124</f>
        <v>1.5755148828084562E-3</v>
      </c>
      <c r="DG106" s="355">
        <f>+取引基本表!DG106/取引基本表!DG$124</f>
        <v>0</v>
      </c>
      <c r="DH106" s="357">
        <f>+取引基本表!DH106/取引基本表!DH$124</f>
        <v>3.1641316075314324E-3</v>
      </c>
    </row>
    <row r="107" spans="1:112">
      <c r="A107" s="224">
        <v>102</v>
      </c>
      <c r="B107" s="263" t="s">
        <v>607</v>
      </c>
      <c r="C107" s="264" t="s">
        <v>608</v>
      </c>
      <c r="D107" s="354">
        <f>+取引基本表!D107/取引基本表!D$124</f>
        <v>8.0341834307309757E-4</v>
      </c>
      <c r="E107" s="355">
        <f>+取引基本表!E107/取引基本表!E$124</f>
        <v>9.8604291828042253E-4</v>
      </c>
      <c r="F107" s="355">
        <f>+取引基本表!F107/取引基本表!F$124</f>
        <v>2.1393627537958482E-2</v>
      </c>
      <c r="G107" s="355">
        <f>+取引基本表!G107/取引基本表!G$124</f>
        <v>3.6010082823190496E-4</v>
      </c>
      <c r="H107" s="355">
        <f>+取引基本表!H107/取引基本表!H$124</f>
        <v>5.9249841068022887E-3</v>
      </c>
      <c r="I107" s="356">
        <v>0</v>
      </c>
      <c r="J107" s="355">
        <f>+取引基本表!J107/取引基本表!J$124</f>
        <v>1.5874035989717223E-2</v>
      </c>
      <c r="K107" s="355">
        <f>+取引基本表!K107/取引基本表!K$124</f>
        <v>1.8524224861628014E-2</v>
      </c>
      <c r="L107" s="355">
        <f>+取引基本表!L107/取引基本表!L$124</f>
        <v>9.9785330699562556E-3</v>
      </c>
      <c r="M107" s="355">
        <f>+取引基本表!M107/取引基本表!M$124</f>
        <v>5.6388036757653876E-3</v>
      </c>
      <c r="N107" s="356">
        <v>0</v>
      </c>
      <c r="O107" s="355">
        <f>+取引基本表!O107/取引基本表!O$124</f>
        <v>8.2423989492935966E-3</v>
      </c>
      <c r="P107" s="355">
        <f>+取引基本表!P107/取引基本表!P$124</f>
        <v>2.5689875117496978E-2</v>
      </c>
      <c r="Q107" s="355">
        <f>+取引基本表!Q107/取引基本表!Q$124</f>
        <v>7.9890435973522019E-3</v>
      </c>
      <c r="R107" s="355">
        <f>+取引基本表!R107/取引基本表!R$124</f>
        <v>2.514595961474099E-2</v>
      </c>
      <c r="S107" s="355">
        <f>+取引基本表!S107/取引基本表!S$124</f>
        <v>6.780104975770947E-3</v>
      </c>
      <c r="T107" s="355">
        <f>+取引基本表!T107/取引基本表!T$124</f>
        <v>1.0628482857880947E-2</v>
      </c>
      <c r="U107" s="355">
        <f>+取引基本表!U107/取引基本表!U$124</f>
        <v>2.8170622298344345E-2</v>
      </c>
      <c r="V107" s="355">
        <f>+取引基本表!V107/取引基本表!V$124</f>
        <v>9.0528770317536526E-3</v>
      </c>
      <c r="W107" s="355">
        <f>+取引基本表!W107/取引基本表!W$124</f>
        <v>2.1885729812513896E-2</v>
      </c>
      <c r="X107" s="355">
        <f>+取引基本表!X107/取引基本表!X$124</f>
        <v>3.0795778854450125E-3</v>
      </c>
      <c r="Y107" s="355">
        <f>+取引基本表!Y107/取引基本表!Y$124</f>
        <v>8.5003124755878446E-3</v>
      </c>
      <c r="Z107" s="355">
        <f>+取引基本表!Z107/取引基本表!Z$124</f>
        <v>7.7075800619834708E-3</v>
      </c>
      <c r="AA107" s="355">
        <f>+取引基本表!AA107/取引基本表!AA$124</f>
        <v>9.9008293973478767E-3</v>
      </c>
      <c r="AB107" s="355">
        <f>+取引基本表!AB107/取引基本表!AB$124</f>
        <v>1.9945293458770594E-2</v>
      </c>
      <c r="AC107" s="355">
        <f>+取引基本表!AC107/取引基本表!AC$124</f>
        <v>1.9004928597150337E-2</v>
      </c>
      <c r="AD107" s="355">
        <f>+取引基本表!AD107/取引基本表!AD$124</f>
        <v>1.5483978180952573E-3</v>
      </c>
      <c r="AE107" s="355">
        <f>+取引基本表!AE107/取引基本表!AE$124</f>
        <v>4.1729771533528821E-3</v>
      </c>
      <c r="AF107" s="355">
        <f>+取引基本表!AF107/取引基本表!AF$124</f>
        <v>2.1020307648580358E-2</v>
      </c>
      <c r="AG107" s="355">
        <f>+取引基本表!AG107/取引基本表!AG$124</f>
        <v>1.691292370007624E-2</v>
      </c>
      <c r="AH107" s="355">
        <f>+取引基本表!AH107/取引基本表!AH$124</f>
        <v>2.2108229174192615E-2</v>
      </c>
      <c r="AI107" s="355">
        <f>+取引基本表!AI107/取引基本表!AI$124</f>
        <v>4.7959219670511873E-2</v>
      </c>
      <c r="AJ107" s="355">
        <f>+取引基本表!AJ107/取引基本表!AJ$124</f>
        <v>4.5894414103669637E-2</v>
      </c>
      <c r="AK107" s="355">
        <f>+取引基本表!AK107/取引基本表!AK$124</f>
        <v>1.3360584185793663E-2</v>
      </c>
      <c r="AL107" s="355">
        <f>+取引基本表!AL107/取引基本表!AL$124</f>
        <v>3.5948544240596791E-2</v>
      </c>
      <c r="AM107" s="355">
        <f>+取引基本表!AM107/取引基本表!AM$124</f>
        <v>2.8421399234008632E-3</v>
      </c>
      <c r="AN107" s="355">
        <f>+取引基本表!AN107/取引基本表!AN$124</f>
        <v>2.5229189059216817E-3</v>
      </c>
      <c r="AO107" s="355">
        <f>+取引基本表!AO107/取引基本表!AO$124</f>
        <v>1.3712243699988672E-2</v>
      </c>
      <c r="AP107" s="355">
        <f>+取引基本表!AP107/取引基本表!AP$124</f>
        <v>7.5499394602377649E-3</v>
      </c>
      <c r="AQ107" s="355">
        <f>+取引基本表!AQ107/取引基本表!AQ$124</f>
        <v>2.6576326625974709E-3</v>
      </c>
      <c r="AR107" s="355">
        <f>+取引基本表!AR107/取引基本表!AR$124</f>
        <v>1.0020305316910375E-2</v>
      </c>
      <c r="AS107" s="355">
        <f>+取引基本表!AS107/取引基本表!AS$124</f>
        <v>1.3136525296548322E-2</v>
      </c>
      <c r="AT107" s="355">
        <f>+取引基本表!AT107/取引基本表!AT$124</f>
        <v>1.6199027782722187E-2</v>
      </c>
      <c r="AU107" s="355">
        <f>+取引基本表!AU107/取引基本表!AU$124</f>
        <v>2.6378128609934541E-2</v>
      </c>
      <c r="AV107" s="355">
        <f>+取引基本表!AV107/取引基本表!AV$124</f>
        <v>1.6367418851727617E-2</v>
      </c>
      <c r="AW107" s="355">
        <f>+取引基本表!AW107/取引基本表!AW$124</f>
        <v>1.6225647478242632E-2</v>
      </c>
      <c r="AX107" s="355">
        <f>+取引基本表!AX107/取引基本表!AX$124</f>
        <v>2.3695293391068295E-2</v>
      </c>
      <c r="AY107" s="355">
        <f>+取引基本表!AY107/取引基本表!AY$124</f>
        <v>2.5120792868581484E-2</v>
      </c>
      <c r="AZ107" s="355">
        <f>+取引基本表!AZ107/取引基本表!AZ$124</f>
        <v>2.17990320513144E-2</v>
      </c>
      <c r="BA107" s="355">
        <f>+取引基本表!BA107/取引基本表!BA$124</f>
        <v>1.593839172138756E-2</v>
      </c>
      <c r="BB107" s="355">
        <f>+取引基本表!BB107/取引基本表!BB$124</f>
        <v>2.1241599699233987E-2</v>
      </c>
      <c r="BC107" s="355">
        <f>+取引基本表!BC107/取引基本表!BC$124</f>
        <v>1.2874270422891338E-2</v>
      </c>
      <c r="BD107" s="355">
        <f>+取引基本表!BD107/取引基本表!BD$124</f>
        <v>1.9833266686370987E-2</v>
      </c>
      <c r="BE107" s="355">
        <f>+取引基本表!BE107/取引基本表!BE$124</f>
        <v>2.4933570140294358E-2</v>
      </c>
      <c r="BF107" s="355">
        <f>+取引基本表!BF107/取引基本表!BF$124</f>
        <v>1.0222988739739293E-2</v>
      </c>
      <c r="BG107" s="355">
        <f>+取引基本表!BG107/取引基本表!BG$124</f>
        <v>1.4838389089791499E-2</v>
      </c>
      <c r="BH107" s="355">
        <f>+取引基本表!BH107/取引基本表!BH$124</f>
        <v>1.6197371006277956E-2</v>
      </c>
      <c r="BI107" s="355">
        <f>+取引基本表!BI107/取引基本表!BI$124</f>
        <v>1.146473918681234E-2</v>
      </c>
      <c r="BJ107" s="355">
        <f>+取引基本表!BJ107/取引基本表!BJ$124</f>
        <v>3.6076023178052911E-2</v>
      </c>
      <c r="BK107" s="355">
        <f>+取引基本表!BK107/取引基本表!BK$124</f>
        <v>2.0605548282011898E-2</v>
      </c>
      <c r="BL107" s="355">
        <f>+取引基本表!BL107/取引基本表!BL$124</f>
        <v>1.1838514851807163E-2</v>
      </c>
      <c r="BM107" s="355">
        <f>+取引基本表!BM107/取引基本表!BM$124</f>
        <v>1.9071446598852203E-2</v>
      </c>
      <c r="BN107" s="355">
        <f>+取引基本表!BN107/取引基本表!BN$124</f>
        <v>5.2770512354229381E-2</v>
      </c>
      <c r="BO107" s="355">
        <f>+取引基本表!BO107/取引基本表!BO$124</f>
        <v>6.7263853686689745E-2</v>
      </c>
      <c r="BP107" s="355">
        <f>+取引基本表!BP107/取引基本表!BP$124</f>
        <v>1.9214346712211786E-2</v>
      </c>
      <c r="BQ107" s="355">
        <f>+取引基本表!BQ107/取引基本表!BQ$124</f>
        <v>0.11262057223480891</v>
      </c>
      <c r="BR107" s="355">
        <f>+取引基本表!BR107/取引基本表!BR$124</f>
        <v>3.0162197682030344E-2</v>
      </c>
      <c r="BS107" s="355">
        <f>+取引基本表!BS107/取引基本表!BS$124</f>
        <v>2.3586364570655674E-2</v>
      </c>
      <c r="BT107" s="355">
        <f>+取引基本表!BT107/取引基本表!BT$124</f>
        <v>2.1852948421342427E-2</v>
      </c>
      <c r="BU107" s="355">
        <f>+取引基本表!BU107/取引基本表!BU$124</f>
        <v>0.11214149726708837</v>
      </c>
      <c r="BV107" s="355">
        <f>+取引基本表!BV107/取引基本表!BV$124</f>
        <v>3.4026412348469599E-2</v>
      </c>
      <c r="BW107" s="355">
        <f>+取引基本表!BW107/取引基本表!BW$124</f>
        <v>5.3776880914249259E-2</v>
      </c>
      <c r="BX107" s="355">
        <f>+取引基本表!BX107/取引基本表!BX$124</f>
        <v>7.8582464022837153E-2</v>
      </c>
      <c r="BY107" s="355">
        <f>+取引基本表!BY107/取引基本表!BY$124</f>
        <v>7.4590358571201068E-2</v>
      </c>
      <c r="BZ107" s="355">
        <f>+取引基本表!BZ107/取引基本表!BZ$124</f>
        <v>7.3663834178058191E-2</v>
      </c>
      <c r="CA107" s="355">
        <f>+取引基本表!CA107/取引基本表!CA$124</f>
        <v>3.7351587152707665E-2</v>
      </c>
      <c r="CB107" s="355">
        <f>+取引基本表!CB107/取引基本表!CB$124</f>
        <v>1.4936107021029364E-3</v>
      </c>
      <c r="CC107" s="355">
        <f>+取引基本表!CC107/取引基本表!CC$124</f>
        <v>2.5094088129214365E-2</v>
      </c>
      <c r="CD107" s="355">
        <f>+取引基本表!CD107/取引基本表!CD$124</f>
        <v>1.3598372168786016E-2</v>
      </c>
      <c r="CE107" s="355">
        <f>+取引基本表!CE107/取引基本表!CE$124</f>
        <v>6.0724870134584795E-4</v>
      </c>
      <c r="CF107" s="355">
        <f>+取引基本表!CF107/取引基本表!CF$124</f>
        <v>6.3506582338911724E-3</v>
      </c>
      <c r="CG107" s="355">
        <f>+取引基本表!CG107/取引基本表!CG$124</f>
        <v>1.5198887670950702E-2</v>
      </c>
      <c r="CH107" s="355">
        <f>+取引基本表!CH107/取引基本表!CH$124</f>
        <v>0.11339475051610094</v>
      </c>
      <c r="CI107" s="355">
        <f>+取引基本表!CI107/取引基本表!CI$124</f>
        <v>0.12468846591157109</v>
      </c>
      <c r="CJ107" s="355">
        <f>+取引基本表!CJ107/取引基本表!CJ$124</f>
        <v>7.9164980649713123E-3</v>
      </c>
      <c r="CK107" s="355">
        <f>+取引基本表!CK107/取引基本表!CK$124</f>
        <v>9.0007812768295614E-2</v>
      </c>
      <c r="CL107" s="355">
        <f>+取引基本表!CL107/取引基本表!CL$124</f>
        <v>8.5618933807455763E-2</v>
      </c>
      <c r="CM107" s="355">
        <f>+取引基本表!CM107/取引基本表!CM$124</f>
        <v>0.17906354901579663</v>
      </c>
      <c r="CN107" s="355">
        <f>+取引基本表!CN107/取引基本表!CN$124</f>
        <v>0.13613033803352381</v>
      </c>
      <c r="CO107" s="355">
        <f>+取引基本表!CO107/取引基本表!CO$124</f>
        <v>4.3146326376708441E-2</v>
      </c>
      <c r="CP107" s="355">
        <f>+取引基本表!CP107/取引基本表!CP$124</f>
        <v>5.912768665779039E-2</v>
      </c>
      <c r="CQ107" s="355">
        <f>+取引基本表!CQ107/取引基本表!CQ$124</f>
        <v>3.0266525257648769E-2</v>
      </c>
      <c r="CR107" s="355">
        <f>+取引基本表!CR107/取引基本表!CR$124</f>
        <v>8.7519552037202922E-2</v>
      </c>
      <c r="CS107" s="355">
        <f>+取引基本表!CS107/取引基本表!CS$124</f>
        <v>3.2901045968970317E-2</v>
      </c>
      <c r="CT107" s="355">
        <f>+取引基本表!CT107/取引基本表!CT$124</f>
        <v>4.2691857779001072E-2</v>
      </c>
      <c r="CU107" s="355">
        <f>+取引基本表!CU107/取引基本表!CU$124</f>
        <v>3.9649978423044602E-2</v>
      </c>
      <c r="CV107" s="355">
        <f>+取引基本表!CV107/取引基本表!CV$124</f>
        <v>2.4807516833595819E-2</v>
      </c>
      <c r="CW107" s="355">
        <f>+取引基本表!CW107/取引基本表!CW$124</f>
        <v>5.6962604886089251E-2</v>
      </c>
      <c r="CX107" s="355">
        <f>+取引基本表!CX107/取引基本表!CX$124</f>
        <v>5.969871531465875E-2</v>
      </c>
      <c r="CY107" s="355">
        <f>+取引基本表!CY107/取引基本表!CY$124</f>
        <v>5.6562422324557063E-2</v>
      </c>
      <c r="CZ107" s="355">
        <f>+取引基本表!CZ107/取引基本表!CZ$124</f>
        <v>3.9030683964382661E-2</v>
      </c>
      <c r="DA107" s="355">
        <f>+取引基本表!DA107/取引基本表!DA$124</f>
        <v>0.12077592132505961</v>
      </c>
      <c r="DB107" s="355">
        <f>+取引基本表!DB107/取引基本表!DB$124</f>
        <v>1.2111214678178965E-2</v>
      </c>
      <c r="DC107" s="355">
        <f>+取引基本表!DC107/取引基本表!DC$124</f>
        <v>1.5153733312038993E-2</v>
      </c>
      <c r="DD107" s="355">
        <f>+取引基本表!DD107/取引基本表!DD$124</f>
        <v>2.80749377002492E-2</v>
      </c>
      <c r="DE107" s="355">
        <f>+取引基本表!DE107/取引基本表!DE$124</f>
        <v>2.6792614856161443E-2</v>
      </c>
      <c r="DF107" s="355">
        <f>+取引基本表!DF107/取引基本表!DF$124</f>
        <v>1.9752007897773323E-2</v>
      </c>
      <c r="DG107" s="355">
        <f>+取引基本表!DG107/取引基本表!DG$124</f>
        <v>0</v>
      </c>
      <c r="DH107" s="357">
        <f>+取引基本表!DH107/取引基本表!DH$124</f>
        <v>2.7096736694118204E-2</v>
      </c>
    </row>
    <row r="108" spans="1:112">
      <c r="A108" s="224">
        <v>103</v>
      </c>
      <c r="B108" s="263" t="s">
        <v>609</v>
      </c>
      <c r="C108" s="264" t="s">
        <v>610</v>
      </c>
      <c r="D108" s="354">
        <f>+取引基本表!D108/取引基本表!D$124</f>
        <v>0</v>
      </c>
      <c r="E108" s="355">
        <f>+取引基本表!E108/取引基本表!E$124</f>
        <v>0</v>
      </c>
      <c r="F108" s="355">
        <f>+取引基本表!F108/取引基本表!F$124</f>
        <v>0</v>
      </c>
      <c r="G108" s="355">
        <f>+取引基本表!G108/取引基本表!G$124</f>
        <v>0</v>
      </c>
      <c r="H108" s="355">
        <f>+取引基本表!H108/取引基本表!H$124</f>
        <v>0</v>
      </c>
      <c r="I108" s="356">
        <v>0</v>
      </c>
      <c r="J108" s="355">
        <f>+取引基本表!J108/取引基本表!J$124</f>
        <v>0</v>
      </c>
      <c r="K108" s="355">
        <f>+取引基本表!K108/取引基本表!K$124</f>
        <v>0</v>
      </c>
      <c r="L108" s="355">
        <f>+取引基本表!L108/取引基本表!L$124</f>
        <v>0</v>
      </c>
      <c r="M108" s="355">
        <f>+取引基本表!M108/取引基本表!M$124</f>
        <v>0</v>
      </c>
      <c r="N108" s="356">
        <v>0</v>
      </c>
      <c r="O108" s="355">
        <f>+取引基本表!O108/取引基本表!O$124</f>
        <v>0</v>
      </c>
      <c r="P108" s="355">
        <f>+取引基本表!P108/取引基本表!P$124</f>
        <v>0</v>
      </c>
      <c r="Q108" s="355">
        <f>+取引基本表!Q108/取引基本表!Q$124</f>
        <v>0</v>
      </c>
      <c r="R108" s="355">
        <f>+取引基本表!R108/取引基本表!R$124</f>
        <v>0</v>
      </c>
      <c r="S108" s="355">
        <f>+取引基本表!S108/取引基本表!S$124</f>
        <v>0</v>
      </c>
      <c r="T108" s="355">
        <f>+取引基本表!T108/取引基本表!T$124</f>
        <v>0</v>
      </c>
      <c r="U108" s="355">
        <f>+取引基本表!U108/取引基本表!U$124</f>
        <v>0</v>
      </c>
      <c r="V108" s="355">
        <f>+取引基本表!V108/取引基本表!V$124</f>
        <v>0</v>
      </c>
      <c r="W108" s="355">
        <f>+取引基本表!W108/取引基本表!W$124</f>
        <v>0</v>
      </c>
      <c r="X108" s="355">
        <f>+取引基本表!X108/取引基本表!X$124</f>
        <v>0</v>
      </c>
      <c r="Y108" s="355">
        <f>+取引基本表!Y108/取引基本表!Y$124</f>
        <v>0</v>
      </c>
      <c r="Z108" s="355">
        <f>+取引基本表!Z108/取引基本表!Z$124</f>
        <v>0</v>
      </c>
      <c r="AA108" s="355">
        <f>+取引基本表!AA108/取引基本表!AA$124</f>
        <v>0</v>
      </c>
      <c r="AB108" s="355">
        <f>+取引基本表!AB108/取引基本表!AB$124</f>
        <v>0</v>
      </c>
      <c r="AC108" s="355">
        <f>+取引基本表!AC108/取引基本表!AC$124</f>
        <v>0</v>
      </c>
      <c r="AD108" s="355">
        <f>+取引基本表!AD108/取引基本表!AD$124</f>
        <v>0</v>
      </c>
      <c r="AE108" s="355">
        <f>+取引基本表!AE108/取引基本表!AE$124</f>
        <v>0</v>
      </c>
      <c r="AF108" s="355">
        <f>+取引基本表!AF108/取引基本表!AF$124</f>
        <v>0</v>
      </c>
      <c r="AG108" s="355">
        <f>+取引基本表!AG108/取引基本表!AG$124</f>
        <v>0</v>
      </c>
      <c r="AH108" s="355">
        <f>+取引基本表!AH108/取引基本表!AH$124</f>
        <v>0</v>
      </c>
      <c r="AI108" s="355">
        <f>+取引基本表!AI108/取引基本表!AI$124</f>
        <v>0</v>
      </c>
      <c r="AJ108" s="355">
        <f>+取引基本表!AJ108/取引基本表!AJ$124</f>
        <v>0</v>
      </c>
      <c r="AK108" s="355">
        <f>+取引基本表!AK108/取引基本表!AK$124</f>
        <v>0</v>
      </c>
      <c r="AL108" s="355">
        <f>+取引基本表!AL108/取引基本表!AL$124</f>
        <v>0</v>
      </c>
      <c r="AM108" s="355">
        <f>+取引基本表!AM108/取引基本表!AM$124</f>
        <v>0</v>
      </c>
      <c r="AN108" s="355">
        <f>+取引基本表!AN108/取引基本表!AN$124</f>
        <v>0</v>
      </c>
      <c r="AO108" s="355">
        <f>+取引基本表!AO108/取引基本表!AO$124</f>
        <v>0</v>
      </c>
      <c r="AP108" s="355">
        <f>+取引基本表!AP108/取引基本表!AP$124</f>
        <v>0</v>
      </c>
      <c r="AQ108" s="355">
        <f>+取引基本表!AQ108/取引基本表!AQ$124</f>
        <v>0</v>
      </c>
      <c r="AR108" s="355">
        <f>+取引基本表!AR108/取引基本表!AR$124</f>
        <v>0</v>
      </c>
      <c r="AS108" s="355">
        <f>+取引基本表!AS108/取引基本表!AS$124</f>
        <v>0</v>
      </c>
      <c r="AT108" s="355">
        <f>+取引基本表!AT108/取引基本表!AT$124</f>
        <v>0</v>
      </c>
      <c r="AU108" s="355">
        <f>+取引基本表!AU108/取引基本表!AU$124</f>
        <v>0</v>
      </c>
      <c r="AV108" s="355">
        <f>+取引基本表!AV108/取引基本表!AV$124</f>
        <v>0</v>
      </c>
      <c r="AW108" s="355">
        <f>+取引基本表!AW108/取引基本表!AW$124</f>
        <v>0</v>
      </c>
      <c r="AX108" s="355">
        <f>+取引基本表!AX108/取引基本表!AX$124</f>
        <v>0</v>
      </c>
      <c r="AY108" s="355">
        <f>+取引基本表!AY108/取引基本表!AY$124</f>
        <v>0</v>
      </c>
      <c r="AZ108" s="355">
        <f>+取引基本表!AZ108/取引基本表!AZ$124</f>
        <v>0</v>
      </c>
      <c r="BA108" s="355">
        <f>+取引基本表!BA108/取引基本表!BA$124</f>
        <v>0</v>
      </c>
      <c r="BB108" s="355">
        <f>+取引基本表!BB108/取引基本表!BB$124</f>
        <v>0</v>
      </c>
      <c r="BC108" s="355">
        <f>+取引基本表!BC108/取引基本表!BC$124</f>
        <v>0</v>
      </c>
      <c r="BD108" s="355">
        <f>+取引基本表!BD108/取引基本表!BD$124</f>
        <v>0</v>
      </c>
      <c r="BE108" s="355">
        <f>+取引基本表!BE108/取引基本表!BE$124</f>
        <v>0</v>
      </c>
      <c r="BF108" s="355">
        <f>+取引基本表!BF108/取引基本表!BF$124</f>
        <v>0</v>
      </c>
      <c r="BG108" s="355">
        <f>+取引基本表!BG108/取引基本表!BG$124</f>
        <v>0</v>
      </c>
      <c r="BH108" s="355">
        <f>+取引基本表!BH108/取引基本表!BH$124</f>
        <v>0</v>
      </c>
      <c r="BI108" s="355">
        <f>+取引基本表!BI108/取引基本表!BI$124</f>
        <v>0</v>
      </c>
      <c r="BJ108" s="355">
        <f>+取引基本表!BJ108/取引基本表!BJ$124</f>
        <v>0</v>
      </c>
      <c r="BK108" s="355">
        <f>+取引基本表!BK108/取引基本表!BK$124</f>
        <v>0</v>
      </c>
      <c r="BL108" s="355">
        <f>+取引基本表!BL108/取引基本表!BL$124</f>
        <v>0</v>
      </c>
      <c r="BM108" s="355">
        <f>+取引基本表!BM108/取引基本表!BM$124</f>
        <v>0</v>
      </c>
      <c r="BN108" s="355">
        <f>+取引基本表!BN108/取引基本表!BN$124</f>
        <v>0</v>
      </c>
      <c r="BO108" s="355">
        <f>+取引基本表!BO108/取引基本表!BO$124</f>
        <v>0</v>
      </c>
      <c r="BP108" s="355">
        <f>+取引基本表!BP108/取引基本表!BP$124</f>
        <v>0</v>
      </c>
      <c r="BQ108" s="355">
        <f>+取引基本表!BQ108/取引基本表!BQ$124</f>
        <v>0</v>
      </c>
      <c r="BR108" s="355">
        <f>+取引基本表!BR108/取引基本表!BR$124</f>
        <v>0</v>
      </c>
      <c r="BS108" s="355">
        <f>+取引基本表!BS108/取引基本表!BS$124</f>
        <v>0</v>
      </c>
      <c r="BT108" s="355">
        <f>+取引基本表!BT108/取引基本表!BT$124</f>
        <v>0</v>
      </c>
      <c r="BU108" s="355">
        <f>+取引基本表!BU108/取引基本表!BU$124</f>
        <v>0</v>
      </c>
      <c r="BV108" s="355">
        <f>+取引基本表!BV108/取引基本表!BV$124</f>
        <v>0</v>
      </c>
      <c r="BW108" s="355">
        <f>+取引基本表!BW108/取引基本表!BW$124</f>
        <v>0</v>
      </c>
      <c r="BX108" s="355">
        <f>+取引基本表!BX108/取引基本表!BX$124</f>
        <v>0</v>
      </c>
      <c r="BY108" s="355">
        <f>+取引基本表!BY108/取引基本表!BY$124</f>
        <v>0</v>
      </c>
      <c r="BZ108" s="355">
        <f>+取引基本表!BZ108/取引基本表!BZ$124</f>
        <v>0</v>
      </c>
      <c r="CA108" s="355">
        <f>+取引基本表!CA108/取引基本表!CA$124</f>
        <v>0</v>
      </c>
      <c r="CB108" s="355">
        <f>+取引基本表!CB108/取引基本表!CB$124</f>
        <v>0</v>
      </c>
      <c r="CC108" s="355">
        <f>+取引基本表!CC108/取引基本表!CC$124</f>
        <v>0</v>
      </c>
      <c r="CD108" s="355">
        <f>+取引基本表!CD108/取引基本表!CD$124</f>
        <v>0</v>
      </c>
      <c r="CE108" s="355">
        <f>+取引基本表!CE108/取引基本表!CE$124</f>
        <v>0</v>
      </c>
      <c r="CF108" s="355">
        <f>+取引基本表!CF108/取引基本表!CF$124</f>
        <v>0</v>
      </c>
      <c r="CG108" s="355">
        <f>+取引基本表!CG108/取引基本表!CG$124</f>
        <v>0</v>
      </c>
      <c r="CH108" s="355">
        <f>+取引基本表!CH108/取引基本表!CH$124</f>
        <v>0</v>
      </c>
      <c r="CI108" s="355">
        <f>+取引基本表!CI108/取引基本表!CI$124</f>
        <v>0</v>
      </c>
      <c r="CJ108" s="355">
        <f>+取引基本表!CJ108/取引基本表!CJ$124</f>
        <v>0</v>
      </c>
      <c r="CK108" s="355">
        <f>+取引基本表!CK108/取引基本表!CK$124</f>
        <v>0</v>
      </c>
      <c r="CL108" s="355">
        <f>+取引基本表!CL108/取引基本表!CL$124</f>
        <v>0</v>
      </c>
      <c r="CM108" s="355">
        <f>+取引基本表!CM108/取引基本表!CM$124</f>
        <v>0</v>
      </c>
      <c r="CN108" s="355">
        <f>+取引基本表!CN108/取引基本表!CN$124</f>
        <v>0</v>
      </c>
      <c r="CO108" s="355">
        <f>+取引基本表!CO108/取引基本表!CO$124</f>
        <v>0</v>
      </c>
      <c r="CP108" s="355">
        <f>+取引基本表!CP108/取引基本表!CP$124</f>
        <v>0</v>
      </c>
      <c r="CQ108" s="355">
        <f>+取引基本表!CQ108/取引基本表!CQ$124</f>
        <v>0</v>
      </c>
      <c r="CR108" s="355">
        <f>+取引基本表!CR108/取引基本表!CR$124</f>
        <v>0</v>
      </c>
      <c r="CS108" s="355">
        <f>+取引基本表!CS108/取引基本表!CS$124</f>
        <v>0</v>
      </c>
      <c r="CT108" s="355">
        <f>+取引基本表!CT108/取引基本表!CT$124</f>
        <v>0</v>
      </c>
      <c r="CU108" s="355">
        <f>+取引基本表!CU108/取引基本表!CU$124</f>
        <v>0</v>
      </c>
      <c r="CV108" s="355">
        <f>+取引基本表!CV108/取引基本表!CV$124</f>
        <v>0</v>
      </c>
      <c r="CW108" s="355">
        <f>+取引基本表!CW108/取引基本表!CW$124</f>
        <v>0</v>
      </c>
      <c r="CX108" s="355">
        <f>+取引基本表!CX108/取引基本表!CX$124</f>
        <v>0</v>
      </c>
      <c r="CY108" s="355">
        <f>+取引基本表!CY108/取引基本表!CY$124</f>
        <v>0</v>
      </c>
      <c r="CZ108" s="355">
        <f>+取引基本表!CZ108/取引基本表!CZ$124</f>
        <v>0</v>
      </c>
      <c r="DA108" s="355">
        <f>+取引基本表!DA108/取引基本表!DA$124</f>
        <v>0</v>
      </c>
      <c r="DB108" s="355">
        <f>+取引基本表!DB108/取引基本表!DB$124</f>
        <v>0</v>
      </c>
      <c r="DC108" s="355">
        <f>+取引基本表!DC108/取引基本表!DC$124</f>
        <v>0</v>
      </c>
      <c r="DD108" s="355">
        <f>+取引基本表!DD108/取引基本表!DD$124</f>
        <v>0</v>
      </c>
      <c r="DE108" s="355">
        <f>+取引基本表!DE108/取引基本表!DE$124</f>
        <v>0</v>
      </c>
      <c r="DF108" s="355">
        <f>+取引基本表!DF108/取引基本表!DF$124</f>
        <v>0</v>
      </c>
      <c r="DG108" s="355">
        <f>+取引基本表!DG108/取引基本表!DG$124</f>
        <v>0</v>
      </c>
      <c r="DH108" s="357">
        <f>+取引基本表!DH108/取引基本表!DH$124</f>
        <v>0</v>
      </c>
    </row>
    <row r="109" spans="1:112">
      <c r="A109" s="224">
        <v>104</v>
      </c>
      <c r="B109" s="263" t="s">
        <v>611</v>
      </c>
      <c r="C109" s="264" t="s">
        <v>612</v>
      </c>
      <c r="D109" s="354">
        <f>+取引基本表!D109/取引基本表!D$124</f>
        <v>0</v>
      </c>
      <c r="E109" s="355">
        <f>+取引基本表!E109/取引基本表!E$124</f>
        <v>0</v>
      </c>
      <c r="F109" s="355">
        <f>+取引基本表!F109/取引基本表!F$124</f>
        <v>0</v>
      </c>
      <c r="G109" s="355">
        <f>+取引基本表!G109/取引基本表!G$124</f>
        <v>0</v>
      </c>
      <c r="H109" s="355">
        <f>+取引基本表!H109/取引基本表!H$124</f>
        <v>0</v>
      </c>
      <c r="I109" s="356">
        <v>0</v>
      </c>
      <c r="J109" s="355">
        <f>+取引基本表!J109/取引基本表!J$124</f>
        <v>0</v>
      </c>
      <c r="K109" s="355">
        <f>+取引基本表!K109/取引基本表!K$124</f>
        <v>0</v>
      </c>
      <c r="L109" s="355">
        <f>+取引基本表!L109/取引基本表!L$124</f>
        <v>0</v>
      </c>
      <c r="M109" s="355">
        <f>+取引基本表!M109/取引基本表!M$124</f>
        <v>0</v>
      </c>
      <c r="N109" s="356">
        <v>0</v>
      </c>
      <c r="O109" s="355">
        <f>+取引基本表!O109/取引基本表!O$124</f>
        <v>0</v>
      </c>
      <c r="P109" s="355">
        <f>+取引基本表!P109/取引基本表!P$124</f>
        <v>0</v>
      </c>
      <c r="Q109" s="355">
        <f>+取引基本表!Q109/取引基本表!Q$124</f>
        <v>0</v>
      </c>
      <c r="R109" s="355">
        <f>+取引基本表!R109/取引基本表!R$124</f>
        <v>0</v>
      </c>
      <c r="S109" s="355">
        <f>+取引基本表!S109/取引基本表!S$124</f>
        <v>0</v>
      </c>
      <c r="T109" s="355">
        <f>+取引基本表!T109/取引基本表!T$124</f>
        <v>0</v>
      </c>
      <c r="U109" s="355">
        <f>+取引基本表!U109/取引基本表!U$124</f>
        <v>0</v>
      </c>
      <c r="V109" s="355">
        <f>+取引基本表!V109/取引基本表!V$124</f>
        <v>0</v>
      </c>
      <c r="W109" s="355">
        <f>+取引基本表!W109/取引基本表!W$124</f>
        <v>0</v>
      </c>
      <c r="X109" s="355">
        <f>+取引基本表!X109/取引基本表!X$124</f>
        <v>0</v>
      </c>
      <c r="Y109" s="355">
        <f>+取引基本表!Y109/取引基本表!Y$124</f>
        <v>0</v>
      </c>
      <c r="Z109" s="355">
        <f>+取引基本表!Z109/取引基本表!Z$124</f>
        <v>0</v>
      </c>
      <c r="AA109" s="355">
        <f>+取引基本表!AA109/取引基本表!AA$124</f>
        <v>0</v>
      </c>
      <c r="AB109" s="355">
        <f>+取引基本表!AB109/取引基本表!AB$124</f>
        <v>0</v>
      </c>
      <c r="AC109" s="355">
        <f>+取引基本表!AC109/取引基本表!AC$124</f>
        <v>0</v>
      </c>
      <c r="AD109" s="355">
        <f>+取引基本表!AD109/取引基本表!AD$124</f>
        <v>0</v>
      </c>
      <c r="AE109" s="355">
        <f>+取引基本表!AE109/取引基本表!AE$124</f>
        <v>0</v>
      </c>
      <c r="AF109" s="355">
        <f>+取引基本表!AF109/取引基本表!AF$124</f>
        <v>0</v>
      </c>
      <c r="AG109" s="355">
        <f>+取引基本表!AG109/取引基本表!AG$124</f>
        <v>0</v>
      </c>
      <c r="AH109" s="355">
        <f>+取引基本表!AH109/取引基本表!AH$124</f>
        <v>0</v>
      </c>
      <c r="AI109" s="355">
        <f>+取引基本表!AI109/取引基本表!AI$124</f>
        <v>0</v>
      </c>
      <c r="AJ109" s="355">
        <f>+取引基本表!AJ109/取引基本表!AJ$124</f>
        <v>0</v>
      </c>
      <c r="AK109" s="355">
        <f>+取引基本表!AK109/取引基本表!AK$124</f>
        <v>0</v>
      </c>
      <c r="AL109" s="355">
        <f>+取引基本表!AL109/取引基本表!AL$124</f>
        <v>0</v>
      </c>
      <c r="AM109" s="355">
        <f>+取引基本表!AM109/取引基本表!AM$124</f>
        <v>0</v>
      </c>
      <c r="AN109" s="355">
        <f>+取引基本表!AN109/取引基本表!AN$124</f>
        <v>0</v>
      </c>
      <c r="AO109" s="355">
        <f>+取引基本表!AO109/取引基本表!AO$124</f>
        <v>0</v>
      </c>
      <c r="AP109" s="355">
        <f>+取引基本表!AP109/取引基本表!AP$124</f>
        <v>0</v>
      </c>
      <c r="AQ109" s="355">
        <f>+取引基本表!AQ109/取引基本表!AQ$124</f>
        <v>0</v>
      </c>
      <c r="AR109" s="355">
        <f>+取引基本表!AR109/取引基本表!AR$124</f>
        <v>0</v>
      </c>
      <c r="AS109" s="355">
        <f>+取引基本表!AS109/取引基本表!AS$124</f>
        <v>0</v>
      </c>
      <c r="AT109" s="355">
        <f>+取引基本表!AT109/取引基本表!AT$124</f>
        <v>0</v>
      </c>
      <c r="AU109" s="355">
        <f>+取引基本表!AU109/取引基本表!AU$124</f>
        <v>0</v>
      </c>
      <c r="AV109" s="355">
        <f>+取引基本表!AV109/取引基本表!AV$124</f>
        <v>0</v>
      </c>
      <c r="AW109" s="355">
        <f>+取引基本表!AW109/取引基本表!AW$124</f>
        <v>0</v>
      </c>
      <c r="AX109" s="355">
        <f>+取引基本表!AX109/取引基本表!AX$124</f>
        <v>0</v>
      </c>
      <c r="AY109" s="355">
        <f>+取引基本表!AY109/取引基本表!AY$124</f>
        <v>0</v>
      </c>
      <c r="AZ109" s="355">
        <f>+取引基本表!AZ109/取引基本表!AZ$124</f>
        <v>0</v>
      </c>
      <c r="BA109" s="355">
        <f>+取引基本表!BA109/取引基本表!BA$124</f>
        <v>0</v>
      </c>
      <c r="BB109" s="355">
        <f>+取引基本表!BB109/取引基本表!BB$124</f>
        <v>0</v>
      </c>
      <c r="BC109" s="355">
        <f>+取引基本表!BC109/取引基本表!BC$124</f>
        <v>0</v>
      </c>
      <c r="BD109" s="355">
        <f>+取引基本表!BD109/取引基本表!BD$124</f>
        <v>0</v>
      </c>
      <c r="BE109" s="355">
        <f>+取引基本表!BE109/取引基本表!BE$124</f>
        <v>0</v>
      </c>
      <c r="BF109" s="355">
        <f>+取引基本表!BF109/取引基本表!BF$124</f>
        <v>0</v>
      </c>
      <c r="BG109" s="355">
        <f>+取引基本表!BG109/取引基本表!BG$124</f>
        <v>0</v>
      </c>
      <c r="BH109" s="355">
        <f>+取引基本表!BH109/取引基本表!BH$124</f>
        <v>0</v>
      </c>
      <c r="BI109" s="355">
        <f>+取引基本表!BI109/取引基本表!BI$124</f>
        <v>0</v>
      </c>
      <c r="BJ109" s="355">
        <f>+取引基本表!BJ109/取引基本表!BJ$124</f>
        <v>0</v>
      </c>
      <c r="BK109" s="355">
        <f>+取引基本表!BK109/取引基本表!BK$124</f>
        <v>0</v>
      </c>
      <c r="BL109" s="355">
        <f>+取引基本表!BL109/取引基本表!BL$124</f>
        <v>0</v>
      </c>
      <c r="BM109" s="355">
        <f>+取引基本表!BM109/取引基本表!BM$124</f>
        <v>0</v>
      </c>
      <c r="BN109" s="355">
        <f>+取引基本表!BN109/取引基本表!BN$124</f>
        <v>0</v>
      </c>
      <c r="BO109" s="355">
        <f>+取引基本表!BO109/取引基本表!BO$124</f>
        <v>0</v>
      </c>
      <c r="BP109" s="355">
        <f>+取引基本表!BP109/取引基本表!BP$124</f>
        <v>0</v>
      </c>
      <c r="BQ109" s="355">
        <f>+取引基本表!BQ109/取引基本表!BQ$124</f>
        <v>0</v>
      </c>
      <c r="BR109" s="355">
        <f>+取引基本表!BR109/取引基本表!BR$124</f>
        <v>0</v>
      </c>
      <c r="BS109" s="355">
        <f>+取引基本表!BS109/取引基本表!BS$124</f>
        <v>0</v>
      </c>
      <c r="BT109" s="355">
        <f>+取引基本表!BT109/取引基本表!BT$124</f>
        <v>0</v>
      </c>
      <c r="BU109" s="355">
        <f>+取引基本表!BU109/取引基本表!BU$124</f>
        <v>0</v>
      </c>
      <c r="BV109" s="355">
        <f>+取引基本表!BV109/取引基本表!BV$124</f>
        <v>0</v>
      </c>
      <c r="BW109" s="355">
        <f>+取引基本表!BW109/取引基本表!BW$124</f>
        <v>0</v>
      </c>
      <c r="BX109" s="355">
        <f>+取引基本表!BX109/取引基本表!BX$124</f>
        <v>0</v>
      </c>
      <c r="BY109" s="355">
        <f>+取引基本表!BY109/取引基本表!BY$124</f>
        <v>0</v>
      </c>
      <c r="BZ109" s="355">
        <f>+取引基本表!BZ109/取引基本表!BZ$124</f>
        <v>0</v>
      </c>
      <c r="CA109" s="355">
        <f>+取引基本表!CA109/取引基本表!CA$124</f>
        <v>0</v>
      </c>
      <c r="CB109" s="355">
        <f>+取引基本表!CB109/取引基本表!CB$124</f>
        <v>0</v>
      </c>
      <c r="CC109" s="355">
        <f>+取引基本表!CC109/取引基本表!CC$124</f>
        <v>0</v>
      </c>
      <c r="CD109" s="355">
        <f>+取引基本表!CD109/取引基本表!CD$124</f>
        <v>0</v>
      </c>
      <c r="CE109" s="355">
        <f>+取引基本表!CE109/取引基本表!CE$124</f>
        <v>0</v>
      </c>
      <c r="CF109" s="355">
        <f>+取引基本表!CF109/取引基本表!CF$124</f>
        <v>0</v>
      </c>
      <c r="CG109" s="355">
        <f>+取引基本表!CG109/取引基本表!CG$124</f>
        <v>0</v>
      </c>
      <c r="CH109" s="355">
        <f>+取引基本表!CH109/取引基本表!CH$124</f>
        <v>0</v>
      </c>
      <c r="CI109" s="355">
        <f>+取引基本表!CI109/取引基本表!CI$124</f>
        <v>0</v>
      </c>
      <c r="CJ109" s="355">
        <f>+取引基本表!CJ109/取引基本表!CJ$124</f>
        <v>0</v>
      </c>
      <c r="CK109" s="355">
        <f>+取引基本表!CK109/取引基本表!CK$124</f>
        <v>0</v>
      </c>
      <c r="CL109" s="355">
        <f>+取引基本表!CL109/取引基本表!CL$124</f>
        <v>0</v>
      </c>
      <c r="CM109" s="355">
        <f>+取引基本表!CM109/取引基本表!CM$124</f>
        <v>0</v>
      </c>
      <c r="CN109" s="355">
        <f>+取引基本表!CN109/取引基本表!CN$124</f>
        <v>0</v>
      </c>
      <c r="CO109" s="355">
        <f>+取引基本表!CO109/取引基本表!CO$124</f>
        <v>0</v>
      </c>
      <c r="CP109" s="355">
        <f>+取引基本表!CP109/取引基本表!CP$124</f>
        <v>0</v>
      </c>
      <c r="CQ109" s="355">
        <f>+取引基本表!CQ109/取引基本表!CQ$124</f>
        <v>3.2804106241209967E-3</v>
      </c>
      <c r="CR109" s="355">
        <f>+取引基本表!CR109/取引基本表!CR$124</f>
        <v>0</v>
      </c>
      <c r="CS109" s="355">
        <f>+取引基本表!CS109/取引基本表!CS$124</f>
        <v>1.4660426899309577E-3</v>
      </c>
      <c r="CT109" s="355">
        <f>+取引基本表!CT109/取引基本表!CT$124</f>
        <v>0</v>
      </c>
      <c r="CU109" s="355">
        <f>+取引基本表!CU109/取引基本表!CU$124</f>
        <v>1.7282212123151763E-3</v>
      </c>
      <c r="CV109" s="355">
        <f>+取引基本表!CV109/取引基本表!CV$124</f>
        <v>4.9897107249932153E-3</v>
      </c>
      <c r="CW109" s="355">
        <f>+取引基本表!CW109/取引基本表!CW$124</f>
        <v>0</v>
      </c>
      <c r="CX109" s="355">
        <f>+取引基本表!CX109/取引基本表!CX$124</f>
        <v>0</v>
      </c>
      <c r="CY109" s="355">
        <f>+取引基本表!CY109/取引基本表!CY$124</f>
        <v>0</v>
      </c>
      <c r="CZ109" s="355">
        <f>+取引基本表!CZ109/取引基本表!CZ$124</f>
        <v>0</v>
      </c>
      <c r="DA109" s="355">
        <f>+取引基本表!DA109/取引基本表!DA$124</f>
        <v>0</v>
      </c>
      <c r="DB109" s="355">
        <f>+取引基本表!DB109/取引基本表!DB$124</f>
        <v>1.4699028649921507E-2</v>
      </c>
      <c r="DC109" s="355">
        <f>+取引基本表!DC109/取引基本表!DC$124</f>
        <v>7.087022873671322E-3</v>
      </c>
      <c r="DD109" s="355">
        <f>+取引基本表!DD109/取引基本表!DD$124</f>
        <v>0</v>
      </c>
      <c r="DE109" s="355">
        <f>+取引基本表!DE109/取引基本表!DE$124</f>
        <v>0</v>
      </c>
      <c r="DF109" s="355">
        <f>+取引基本表!DF109/取引基本表!DF$124</f>
        <v>0</v>
      </c>
      <c r="DG109" s="355">
        <f>+取引基本表!DG109/取引基本表!DG$124</f>
        <v>0</v>
      </c>
      <c r="DH109" s="357">
        <f>+取引基本表!DH109/取引基本表!DH$124</f>
        <v>0</v>
      </c>
    </row>
    <row r="110" spans="1:112">
      <c r="A110" s="224">
        <v>105</v>
      </c>
      <c r="B110" s="263" t="s">
        <v>613</v>
      </c>
      <c r="C110" s="264" t="s">
        <v>445</v>
      </c>
      <c r="D110" s="354">
        <f>+取引基本表!D110/取引基本表!D$124</f>
        <v>0</v>
      </c>
      <c r="E110" s="355">
        <f>+取引基本表!E110/取引基本表!E$124</f>
        <v>0</v>
      </c>
      <c r="F110" s="355">
        <f>+取引基本表!F110/取引基本表!F$124</f>
        <v>3.5487059897087525E-4</v>
      </c>
      <c r="G110" s="355">
        <f>+取引基本表!G110/取引基本表!G$124</f>
        <v>0</v>
      </c>
      <c r="H110" s="355">
        <f>+取引基本表!H110/取引基本表!H$124</f>
        <v>5.0858232676414492E-5</v>
      </c>
      <c r="I110" s="356">
        <v>0</v>
      </c>
      <c r="J110" s="355">
        <f>+取引基本表!J110/取引基本表!J$124</f>
        <v>0</v>
      </c>
      <c r="K110" s="355">
        <f>+取引基本表!K110/取引基本表!K$124</f>
        <v>7.0116263836429826E-5</v>
      </c>
      <c r="L110" s="355">
        <f>+取引基本表!L110/取引基本表!L$124</f>
        <v>8.5682460800274183E-5</v>
      </c>
      <c r="M110" s="355">
        <f>+取引基本表!M110/取引基本表!M$124</f>
        <v>4.0811606820979885E-5</v>
      </c>
      <c r="N110" s="356">
        <v>0</v>
      </c>
      <c r="O110" s="355">
        <f>+取引基本表!O110/取引基本表!O$124</f>
        <v>6.1373037597122827E-5</v>
      </c>
      <c r="P110" s="355">
        <f>+取引基本表!P110/取引基本表!P$124</f>
        <v>6.7141130656640251E-5</v>
      </c>
      <c r="Q110" s="355">
        <f>+取引基本表!Q110/取引基本表!Q$124</f>
        <v>3.6815869112222131E-5</v>
      </c>
      <c r="R110" s="355">
        <f>+取引基本表!R110/取引基本表!R$124</f>
        <v>2.2312297794801235E-5</v>
      </c>
      <c r="S110" s="355">
        <f>+取引基本表!S110/取引基本表!S$124</f>
        <v>5.5409476027845781E-5</v>
      </c>
      <c r="T110" s="355">
        <f>+取引基本表!T110/取引基本表!T$124</f>
        <v>4.1517511163597448E-5</v>
      </c>
      <c r="U110" s="355">
        <f>+取引基本表!U110/取引基本表!U$124</f>
        <v>4.5673272979365466E-5</v>
      </c>
      <c r="V110" s="355">
        <f>+取引基本表!V110/取引基本表!V$124</f>
        <v>0</v>
      </c>
      <c r="W110" s="355">
        <f>+取引基本表!W110/取引基本表!W$124</f>
        <v>7.4105179952078652E-5</v>
      </c>
      <c r="X110" s="355">
        <f>+取引基本表!X110/取引基本表!X$124</f>
        <v>0</v>
      </c>
      <c r="Y110" s="355">
        <f>+取引基本表!Y110/取引基本表!Y$124</f>
        <v>2.441215530036716E-5</v>
      </c>
      <c r="Z110" s="355">
        <f>+取引基本表!Z110/取引基本表!Z$124</f>
        <v>8.0707644628099176E-6</v>
      </c>
      <c r="AA110" s="355">
        <f>+取引基本表!AA110/取引基本表!AA$124</f>
        <v>4.8692603593514147E-5</v>
      </c>
      <c r="AB110" s="355">
        <f>+取引基本表!AB110/取引基本表!AB$124</f>
        <v>8.1723304121258155E-5</v>
      </c>
      <c r="AC110" s="355">
        <f>+取引基本表!AC110/取引基本表!AC$124</f>
        <v>5.3746970014565431E-6</v>
      </c>
      <c r="AD110" s="355">
        <f>+取引基本表!AD110/取引基本表!AD$124</f>
        <v>4.4913642294278673E-6</v>
      </c>
      <c r="AE110" s="355">
        <f>+取引基本表!AE110/取引基本表!AE$124</f>
        <v>1.6111880900976379E-5</v>
      </c>
      <c r="AF110" s="355">
        <f>+取引基本表!AF110/取引基本表!AF$124</f>
        <v>3.9011640098114273E-5</v>
      </c>
      <c r="AG110" s="355">
        <f>+取引基本表!AG110/取引基本表!AG$124</f>
        <v>3.7417972787779289E-5</v>
      </c>
      <c r="AH110" s="355">
        <f>+取引基本表!AH110/取引基本表!AH$124</f>
        <v>7.224911494834188E-5</v>
      </c>
      <c r="AI110" s="355">
        <f>+取引基本表!AI110/取引基本表!AI$124</f>
        <v>0</v>
      </c>
      <c r="AJ110" s="355">
        <f>+取引基本表!AJ110/取引基本表!AJ$124</f>
        <v>0</v>
      </c>
      <c r="AK110" s="355">
        <f>+取引基本表!AK110/取引基本表!AK$124</f>
        <v>0</v>
      </c>
      <c r="AL110" s="355">
        <f>+取引基本表!AL110/取引基本表!AL$124</f>
        <v>4.8949542811270145E-6</v>
      </c>
      <c r="AM110" s="355">
        <f>+取引基本表!AM110/取引基本表!AM$124</f>
        <v>1.9496386669670554E-5</v>
      </c>
      <c r="AN110" s="355">
        <f>+取引基本表!AN110/取引基本表!AN$124</f>
        <v>1.7943946699300723E-5</v>
      </c>
      <c r="AO110" s="355">
        <f>+取引基本表!AO110/取引基本表!AO$124</f>
        <v>5.1491714983059224E-6</v>
      </c>
      <c r="AP110" s="355">
        <f>+取引基本表!AP110/取引基本表!AP$124</f>
        <v>3.5061638360237299E-5</v>
      </c>
      <c r="AQ110" s="355">
        <f>+取引基本表!AQ110/取引基本表!AQ$124</f>
        <v>6.5710697701585816E-5</v>
      </c>
      <c r="AR110" s="355">
        <f>+取引基本表!AR110/取引基本表!AR$124</f>
        <v>8.3767809036201093E-6</v>
      </c>
      <c r="AS110" s="355">
        <f>+取引基本表!AS110/取引基本表!AS$124</f>
        <v>4.1115885122216971E-5</v>
      </c>
      <c r="AT110" s="355">
        <f>+取引基本表!AT110/取引基本表!AT$124</f>
        <v>4.1341627688784822E-5</v>
      </c>
      <c r="AU110" s="355">
        <f>+取引基本表!AU110/取引基本表!AU$124</f>
        <v>3.9019381337440636E-5</v>
      </c>
      <c r="AV110" s="355">
        <f>+取引基本表!AV110/取引基本表!AV$124</f>
        <v>9.6055894419405311E-6</v>
      </c>
      <c r="AW110" s="355">
        <f>+取引基本表!AW110/取引基本表!AW$124</f>
        <v>9.2272202998846594E-6</v>
      </c>
      <c r="AX110" s="355">
        <f>+取引基本表!AX110/取引基本表!AX$124</f>
        <v>1.3259036207636507E-4</v>
      </c>
      <c r="AY110" s="355">
        <f>+取引基本表!AY110/取引基本表!AY$124</f>
        <v>8.247592733870802E-5</v>
      </c>
      <c r="AZ110" s="355">
        <f>+取引基本表!AZ110/取引基本表!AZ$124</f>
        <v>1.1985808802377985E-5</v>
      </c>
      <c r="BA110" s="355">
        <f>+取引基本表!BA110/取引基本表!BA$124</f>
        <v>4.8131467665967615E-5</v>
      </c>
      <c r="BB110" s="355">
        <f>+取引基本表!BB110/取引基本表!BB$124</f>
        <v>3.1329793066716794E-5</v>
      </c>
      <c r="BC110" s="355">
        <f>+取引基本表!BC110/取引基本表!BC$124</f>
        <v>3.1606228534103122E-5</v>
      </c>
      <c r="BD110" s="355">
        <f>+取引基本表!BD110/取引基本表!BD$124</f>
        <v>4.7811951249195889E-5</v>
      </c>
      <c r="BE110" s="355">
        <f>+取引基本表!BE110/取引基本表!BE$124</f>
        <v>2.7535693142235625E-5</v>
      </c>
      <c r="BF110" s="355">
        <f>+取引基本表!BF110/取引基本表!BF$124</f>
        <v>3.3294679795551641E-5</v>
      </c>
      <c r="BG110" s="355">
        <f>+取引基本表!BG110/取引基本表!BG$124</f>
        <v>8.6169506909358294E-6</v>
      </c>
      <c r="BH110" s="355">
        <f>+取引基本表!BH110/取引基本表!BH$124</f>
        <v>4.5803906048006067E-5</v>
      </c>
      <c r="BI110" s="355">
        <f>+取引基本表!BI110/取引基本表!BI$124</f>
        <v>5.1353814946527837E-5</v>
      </c>
      <c r="BJ110" s="355">
        <f>+取引基本表!BJ110/取引基本表!BJ$124</f>
        <v>1.914678447160967E-5</v>
      </c>
      <c r="BK110" s="355">
        <f>+取引基本表!BK110/取引基本表!BK$124</f>
        <v>5.9791965196952674E-5</v>
      </c>
      <c r="BL110" s="355">
        <f>+取引基本表!BL110/取引基本表!BL$124</f>
        <v>3.902807094002361E-5</v>
      </c>
      <c r="BM110" s="355">
        <f>+取引基本表!BM110/取引基本表!BM$124</f>
        <v>0</v>
      </c>
      <c r="BN110" s="355">
        <f>+取引基本表!BN110/取引基本表!BN$124</f>
        <v>5.8037407043419721E-6</v>
      </c>
      <c r="BO110" s="355">
        <f>+取引基本表!BO110/取引基本表!BO$124</f>
        <v>1.4942127273304582E-5</v>
      </c>
      <c r="BP110" s="355">
        <f>+取引基本表!BP110/取引基本表!BP$124</f>
        <v>1.840454665920669E-5</v>
      </c>
      <c r="BQ110" s="355">
        <f>+取引基本表!BQ110/取引基本表!BQ$124</f>
        <v>7.8007353040930122E-5</v>
      </c>
      <c r="BR110" s="355">
        <f>+取引基本表!BR110/取引基本表!BR$124</f>
        <v>3.5113152132747779E-5</v>
      </c>
      <c r="BS110" s="355">
        <f>+取引基本表!BS110/取引基本表!BS$124</f>
        <v>4.538831976979044E-5</v>
      </c>
      <c r="BT110" s="355">
        <f>+取引基本表!BT110/取引基本表!BT$124</f>
        <v>7.2448718382171822E-6</v>
      </c>
      <c r="BU110" s="355">
        <f>+取引基本表!BU110/取引基本表!BU$124</f>
        <v>3.7530621575330779E-5</v>
      </c>
      <c r="BV110" s="355">
        <f>+取引基本表!BV110/取引基本表!BV$124</f>
        <v>5.2638912541995012E-5</v>
      </c>
      <c r="BW110" s="355">
        <f>+取引基本表!BW110/取引基本表!BW$124</f>
        <v>6.5035628263702703E-5</v>
      </c>
      <c r="BX110" s="355">
        <f>+取引基本表!BX110/取引基本表!BX$124</f>
        <v>5.9797462477092298E-5</v>
      </c>
      <c r="BY110" s="355">
        <f>+取引基本表!BY110/取引基本表!BY$124</f>
        <v>6.1206065521093145E-5</v>
      </c>
      <c r="BZ110" s="355">
        <f>+取引基本表!BZ110/取引基本表!BZ$124</f>
        <v>3.9456363055931187E-5</v>
      </c>
      <c r="CA110" s="355">
        <f>+取引基本表!CA110/取引基本表!CA$124</f>
        <v>2.2701773964410788E-5</v>
      </c>
      <c r="CB110" s="355">
        <f>+取引基本表!CB110/取引基本表!CB$124</f>
        <v>0</v>
      </c>
      <c r="CC110" s="355">
        <f>+取引基本表!CC110/取引基本表!CC$124</f>
        <v>2.9853379331974284E-3</v>
      </c>
      <c r="CD110" s="355">
        <f>+取引基本表!CD110/取引基本表!CD$124</f>
        <v>1.0681307178372489E-4</v>
      </c>
      <c r="CE110" s="355">
        <f>+取引基本表!CE110/取引基本表!CE$124</f>
        <v>9.9007940436823026E-6</v>
      </c>
      <c r="CF110" s="355">
        <f>+取引基本表!CF110/取引基本表!CF$124</f>
        <v>5.215322617851247E-5</v>
      </c>
      <c r="CG110" s="355">
        <f>+取引基本表!CG110/取引基本表!CG$124</f>
        <v>2.5012690261971149E-4</v>
      </c>
      <c r="CH110" s="355">
        <f>+取引基本表!CH110/取引基本表!CH$124</f>
        <v>2.8087126265676128E-5</v>
      </c>
      <c r="CI110" s="355">
        <f>+取引基本表!CI110/取引基本表!CI$124</f>
        <v>4.7808400559566148E-5</v>
      </c>
      <c r="CJ110" s="355">
        <f>+取引基本表!CJ110/取引基本表!CJ$124</f>
        <v>3.0088917940257937E-4</v>
      </c>
      <c r="CK110" s="355">
        <f>+取引基本表!CK110/取引基本表!CK$124</f>
        <v>4.4215117277379029E-4</v>
      </c>
      <c r="CL110" s="355">
        <f>+取引基本表!CL110/取引基本表!CL$124</f>
        <v>7.1895615339026694E-4</v>
      </c>
      <c r="CM110" s="355">
        <f>+取引基本表!CM110/取引基本表!CM$124</f>
        <v>3.9924983058148637E-5</v>
      </c>
      <c r="CN110" s="355">
        <f>+取引基本表!CN110/取引基本表!CN$124</f>
        <v>4.6964631159914568E-4</v>
      </c>
      <c r="CO110" s="355">
        <f>+取引基本表!CO110/取引基本表!CO$124</f>
        <v>2.2878059940517045E-4</v>
      </c>
      <c r="CP110" s="355">
        <f>+取引基本表!CP110/取引基本表!CP$124</f>
        <v>9.8760735657746495E-5</v>
      </c>
      <c r="CQ110" s="355">
        <f>+取引基本表!CQ110/取引基本表!CQ$124</f>
        <v>1.26806999746386E-4</v>
      </c>
      <c r="CR110" s="355">
        <f>+取引基本表!CR110/取引基本表!CR$124</f>
        <v>3.2013389459731927E-5</v>
      </c>
      <c r="CS110" s="355">
        <f>+取引基本表!CS110/取引基本表!CS$124</f>
        <v>9.6510761653154642E-3</v>
      </c>
      <c r="CT110" s="355">
        <f>+取引基本表!CT110/取引基本表!CT$124</f>
        <v>4.8462090456015492E-3</v>
      </c>
      <c r="CU110" s="355">
        <f>+取引基本表!CU110/取引基本表!CU$124</f>
        <v>1.1323255828358933E-2</v>
      </c>
      <c r="CV110" s="355">
        <f>+取引基本表!CV110/取引基本表!CV$124</f>
        <v>9.5541741547942888E-3</v>
      </c>
      <c r="CW110" s="355">
        <f>+取引基本表!CW110/取引基本表!CW$124</f>
        <v>6.7474106811511077E-5</v>
      </c>
      <c r="CX110" s="355">
        <f>+取引基本表!CX110/取引基本表!CX$124</f>
        <v>5.2333289399213837E-5</v>
      </c>
      <c r="CY110" s="355">
        <f>+取引基本表!CY110/取引基本表!CY$124</f>
        <v>8.0715643065804629E-4</v>
      </c>
      <c r="CZ110" s="355">
        <f>+取引基本表!CZ110/取引基本表!CZ$124</f>
        <v>1.7498363902975073E-5</v>
      </c>
      <c r="DA110" s="355">
        <f>+取引基本表!DA110/取引基本表!DA$124</f>
        <v>5.8007565248084709E-5</v>
      </c>
      <c r="DB110" s="355">
        <f>+取引基本表!DB110/取引基本表!DB$124</f>
        <v>1.0897027080062795E-2</v>
      </c>
      <c r="DC110" s="355">
        <f>+取引基本表!DC110/取引基本表!DC$124</f>
        <v>2.8725178783738222E-3</v>
      </c>
      <c r="DD110" s="355">
        <f>+取引基本表!DD110/取引基本表!DD$124</f>
        <v>3.1305624777500887E-2</v>
      </c>
      <c r="DE110" s="355">
        <f>+取引基本表!DE110/取引基本表!DE$124</f>
        <v>2.3276310139883844E-4</v>
      </c>
      <c r="DF110" s="355">
        <f>+取引基本表!DF110/取引基本表!DF$124</f>
        <v>4.7467435571793234E-4</v>
      </c>
      <c r="DG110" s="355">
        <f>+取引基本表!DG110/取引基本表!DG$124</f>
        <v>0</v>
      </c>
      <c r="DH110" s="357">
        <f>+取引基本表!DH110/取引基本表!DH$124</f>
        <v>7.9557384850675514E-4</v>
      </c>
    </row>
    <row r="111" spans="1:112">
      <c r="A111" s="224">
        <v>106</v>
      </c>
      <c r="B111" s="263" t="s">
        <v>614</v>
      </c>
      <c r="C111" s="264" t="s">
        <v>615</v>
      </c>
      <c r="D111" s="354">
        <f>+取引基本表!D111/取引基本表!D$124</f>
        <v>0</v>
      </c>
      <c r="E111" s="355">
        <f>+取引基本表!E111/取引基本表!E$124</f>
        <v>0</v>
      </c>
      <c r="F111" s="355">
        <f>+取引基本表!F111/取引基本表!F$124</f>
        <v>0</v>
      </c>
      <c r="G111" s="355">
        <f>+取引基本表!G111/取引基本表!G$124</f>
        <v>0</v>
      </c>
      <c r="H111" s="355">
        <f>+取引基本表!H111/取引基本表!H$124</f>
        <v>0</v>
      </c>
      <c r="I111" s="356">
        <v>0</v>
      </c>
      <c r="J111" s="355">
        <f>+取引基本表!J111/取引基本表!J$124</f>
        <v>0</v>
      </c>
      <c r="K111" s="355">
        <f>+取引基本表!K111/取引基本表!K$124</f>
        <v>0</v>
      </c>
      <c r="L111" s="355">
        <f>+取引基本表!L111/取引基本表!L$124</f>
        <v>0</v>
      </c>
      <c r="M111" s="355">
        <f>+取引基本表!M111/取引基本表!M$124</f>
        <v>0</v>
      </c>
      <c r="N111" s="356">
        <v>0</v>
      </c>
      <c r="O111" s="355">
        <f>+取引基本表!O111/取引基本表!O$124</f>
        <v>0</v>
      </c>
      <c r="P111" s="355">
        <f>+取引基本表!P111/取引基本表!P$124</f>
        <v>0</v>
      </c>
      <c r="Q111" s="355">
        <f>+取引基本表!Q111/取引基本表!Q$124</f>
        <v>0</v>
      </c>
      <c r="R111" s="355">
        <f>+取引基本表!R111/取引基本表!R$124</f>
        <v>0</v>
      </c>
      <c r="S111" s="355">
        <f>+取引基本表!S111/取引基本表!S$124</f>
        <v>0</v>
      </c>
      <c r="T111" s="355">
        <f>+取引基本表!T111/取引基本表!T$124</f>
        <v>0</v>
      </c>
      <c r="U111" s="355">
        <f>+取引基本表!U111/取引基本表!U$124</f>
        <v>0</v>
      </c>
      <c r="V111" s="355">
        <f>+取引基本表!V111/取引基本表!V$124</f>
        <v>0</v>
      </c>
      <c r="W111" s="355">
        <f>+取引基本表!W111/取引基本表!W$124</f>
        <v>0</v>
      </c>
      <c r="X111" s="355">
        <f>+取引基本表!X111/取引基本表!X$124</f>
        <v>0</v>
      </c>
      <c r="Y111" s="355">
        <f>+取引基本表!Y111/取引基本表!Y$124</f>
        <v>0</v>
      </c>
      <c r="Z111" s="355">
        <f>+取引基本表!Z111/取引基本表!Z$124</f>
        <v>0</v>
      </c>
      <c r="AA111" s="355">
        <f>+取引基本表!AA111/取引基本表!AA$124</f>
        <v>0</v>
      </c>
      <c r="AB111" s="355">
        <f>+取引基本表!AB111/取引基本表!AB$124</f>
        <v>0</v>
      </c>
      <c r="AC111" s="355">
        <f>+取引基本表!AC111/取引基本表!AC$124</f>
        <v>0</v>
      </c>
      <c r="AD111" s="355">
        <f>+取引基本表!AD111/取引基本表!AD$124</f>
        <v>0</v>
      </c>
      <c r="AE111" s="355">
        <f>+取引基本表!AE111/取引基本表!AE$124</f>
        <v>0</v>
      </c>
      <c r="AF111" s="355">
        <f>+取引基本表!AF111/取引基本表!AF$124</f>
        <v>0</v>
      </c>
      <c r="AG111" s="355">
        <f>+取引基本表!AG111/取引基本表!AG$124</f>
        <v>0</v>
      </c>
      <c r="AH111" s="355">
        <f>+取引基本表!AH111/取引基本表!AH$124</f>
        <v>0</v>
      </c>
      <c r="AI111" s="355">
        <f>+取引基本表!AI111/取引基本表!AI$124</f>
        <v>0</v>
      </c>
      <c r="AJ111" s="355">
        <f>+取引基本表!AJ111/取引基本表!AJ$124</f>
        <v>0</v>
      </c>
      <c r="AK111" s="355">
        <f>+取引基本表!AK111/取引基本表!AK$124</f>
        <v>0</v>
      </c>
      <c r="AL111" s="355">
        <f>+取引基本表!AL111/取引基本表!AL$124</f>
        <v>0</v>
      </c>
      <c r="AM111" s="355">
        <f>+取引基本表!AM111/取引基本表!AM$124</f>
        <v>0</v>
      </c>
      <c r="AN111" s="355">
        <f>+取引基本表!AN111/取引基本表!AN$124</f>
        <v>0</v>
      </c>
      <c r="AO111" s="355">
        <f>+取引基本表!AO111/取引基本表!AO$124</f>
        <v>0</v>
      </c>
      <c r="AP111" s="355">
        <f>+取引基本表!AP111/取引基本表!AP$124</f>
        <v>0</v>
      </c>
      <c r="AQ111" s="355">
        <f>+取引基本表!AQ111/取引基本表!AQ$124</f>
        <v>0</v>
      </c>
      <c r="AR111" s="355">
        <f>+取引基本表!AR111/取引基本表!AR$124</f>
        <v>0</v>
      </c>
      <c r="AS111" s="355">
        <f>+取引基本表!AS111/取引基本表!AS$124</f>
        <v>0</v>
      </c>
      <c r="AT111" s="355">
        <f>+取引基本表!AT111/取引基本表!AT$124</f>
        <v>0</v>
      </c>
      <c r="AU111" s="355">
        <f>+取引基本表!AU111/取引基本表!AU$124</f>
        <v>0</v>
      </c>
      <c r="AV111" s="355">
        <f>+取引基本表!AV111/取引基本表!AV$124</f>
        <v>0</v>
      </c>
      <c r="AW111" s="355">
        <f>+取引基本表!AW111/取引基本表!AW$124</f>
        <v>0</v>
      </c>
      <c r="AX111" s="355">
        <f>+取引基本表!AX111/取引基本表!AX$124</f>
        <v>0</v>
      </c>
      <c r="AY111" s="355">
        <f>+取引基本表!AY111/取引基本表!AY$124</f>
        <v>0</v>
      </c>
      <c r="AZ111" s="355">
        <f>+取引基本表!AZ111/取引基本表!AZ$124</f>
        <v>0</v>
      </c>
      <c r="BA111" s="355">
        <f>+取引基本表!BA111/取引基本表!BA$124</f>
        <v>0</v>
      </c>
      <c r="BB111" s="355">
        <f>+取引基本表!BB111/取引基本表!BB$124</f>
        <v>0</v>
      </c>
      <c r="BC111" s="355">
        <f>+取引基本表!BC111/取引基本表!BC$124</f>
        <v>0</v>
      </c>
      <c r="BD111" s="355">
        <f>+取引基本表!BD111/取引基本表!BD$124</f>
        <v>0</v>
      </c>
      <c r="BE111" s="355">
        <f>+取引基本表!BE111/取引基本表!BE$124</f>
        <v>0</v>
      </c>
      <c r="BF111" s="355">
        <f>+取引基本表!BF111/取引基本表!BF$124</f>
        <v>0</v>
      </c>
      <c r="BG111" s="355">
        <f>+取引基本表!BG111/取引基本表!BG$124</f>
        <v>0</v>
      </c>
      <c r="BH111" s="355">
        <f>+取引基本表!BH111/取引基本表!BH$124</f>
        <v>0</v>
      </c>
      <c r="BI111" s="355">
        <f>+取引基本表!BI111/取引基本表!BI$124</f>
        <v>0</v>
      </c>
      <c r="BJ111" s="355">
        <f>+取引基本表!BJ111/取引基本表!BJ$124</f>
        <v>0</v>
      </c>
      <c r="BK111" s="355">
        <f>+取引基本表!BK111/取引基本表!BK$124</f>
        <v>0</v>
      </c>
      <c r="BL111" s="355">
        <f>+取引基本表!BL111/取引基本表!BL$124</f>
        <v>0</v>
      </c>
      <c r="BM111" s="355">
        <f>+取引基本表!BM111/取引基本表!BM$124</f>
        <v>0</v>
      </c>
      <c r="BN111" s="355">
        <f>+取引基本表!BN111/取引基本表!BN$124</f>
        <v>0</v>
      </c>
      <c r="BO111" s="355">
        <f>+取引基本表!BO111/取引基本表!BO$124</f>
        <v>0</v>
      </c>
      <c r="BP111" s="355">
        <f>+取引基本表!BP111/取引基本表!BP$124</f>
        <v>0</v>
      </c>
      <c r="BQ111" s="355">
        <f>+取引基本表!BQ111/取引基本表!BQ$124</f>
        <v>0</v>
      </c>
      <c r="BR111" s="355">
        <f>+取引基本表!BR111/取引基本表!BR$124</f>
        <v>0</v>
      </c>
      <c r="BS111" s="355">
        <f>+取引基本表!BS111/取引基本表!BS$124</f>
        <v>0</v>
      </c>
      <c r="BT111" s="355">
        <f>+取引基本表!BT111/取引基本表!BT$124</f>
        <v>0</v>
      </c>
      <c r="BU111" s="355">
        <f>+取引基本表!BU111/取引基本表!BU$124</f>
        <v>0</v>
      </c>
      <c r="BV111" s="355">
        <f>+取引基本表!BV111/取引基本表!BV$124</f>
        <v>0</v>
      </c>
      <c r="BW111" s="355">
        <f>+取引基本表!BW111/取引基本表!BW$124</f>
        <v>0</v>
      </c>
      <c r="BX111" s="355">
        <f>+取引基本表!BX111/取引基本表!BX$124</f>
        <v>3.3611645575359067E-5</v>
      </c>
      <c r="BY111" s="355">
        <f>+取引基本表!BY111/取引基本表!BY$124</f>
        <v>0</v>
      </c>
      <c r="BZ111" s="355">
        <f>+取引基本表!BZ111/取引基本表!BZ$124</f>
        <v>0</v>
      </c>
      <c r="CA111" s="355">
        <f>+取引基本表!CA111/取引基本表!CA$124</f>
        <v>0</v>
      </c>
      <c r="CB111" s="355">
        <f>+取引基本表!CB111/取引基本表!CB$124</f>
        <v>0</v>
      </c>
      <c r="CC111" s="355">
        <f>+取引基本表!CC111/取引基本表!CC$124</f>
        <v>0</v>
      </c>
      <c r="CD111" s="355">
        <f>+取引基本表!CD111/取引基本表!CD$124</f>
        <v>0</v>
      </c>
      <c r="CE111" s="355">
        <f>+取引基本表!CE111/取引基本表!CE$124</f>
        <v>0</v>
      </c>
      <c r="CF111" s="355">
        <f>+取引基本表!CF111/取引基本表!CF$124</f>
        <v>0</v>
      </c>
      <c r="CG111" s="355">
        <f>+取引基本表!CG111/取引基本表!CG$124</f>
        <v>0</v>
      </c>
      <c r="CH111" s="355">
        <f>+取引基本表!CH111/取引基本表!CH$124</f>
        <v>0</v>
      </c>
      <c r="CI111" s="355">
        <f>+取引基本表!CI111/取引基本表!CI$124</f>
        <v>0</v>
      </c>
      <c r="CJ111" s="355">
        <f>+取引基本表!CJ111/取引基本表!CJ$124</f>
        <v>0</v>
      </c>
      <c r="CK111" s="355">
        <f>+取引基本表!CK111/取引基本表!CK$124</f>
        <v>1.2878189498265736E-4</v>
      </c>
      <c r="CL111" s="355">
        <f>+取引基本表!CL111/取引基本表!CL$124</f>
        <v>3.6078968589388596E-2</v>
      </c>
      <c r="CM111" s="355">
        <f>+取引基本表!CM111/取引基本表!CM$124</f>
        <v>0</v>
      </c>
      <c r="CN111" s="355">
        <f>+取引基本表!CN111/取引基本表!CN$124</f>
        <v>2.2364110076149795E-4</v>
      </c>
      <c r="CO111" s="355">
        <f>+取引基本表!CO111/取引基本表!CO$124</f>
        <v>3.0915037664065347E-2</v>
      </c>
      <c r="CP111" s="355">
        <f>+取引基本表!CP111/取引基本表!CP$124</f>
        <v>0</v>
      </c>
      <c r="CQ111" s="355">
        <f>+取引基本表!CQ111/取引基本表!CQ$124</f>
        <v>1.0303068729393862E-4</v>
      </c>
      <c r="CR111" s="355">
        <f>+取引基本表!CR111/取引基本表!CR$124</f>
        <v>2.808192057871222E-6</v>
      </c>
      <c r="CS111" s="355">
        <f>+取引基本表!CS111/取引基本表!CS$124</f>
        <v>0</v>
      </c>
      <c r="CT111" s="355">
        <f>+取引基本表!CT111/取引基本表!CT$124</f>
        <v>0</v>
      </c>
      <c r="CU111" s="355">
        <f>+取引基本表!CU111/取引基本表!CU$124</f>
        <v>0</v>
      </c>
      <c r="CV111" s="355">
        <f>+取引基本表!CV111/取引基本表!CV$124</f>
        <v>0</v>
      </c>
      <c r="CW111" s="355">
        <f>+取引基本表!CW111/取引基本表!CW$124</f>
        <v>0</v>
      </c>
      <c r="CX111" s="355">
        <f>+取引基本表!CX111/取引基本表!CX$124</f>
        <v>0</v>
      </c>
      <c r="CY111" s="355">
        <f>+取引基本表!CY111/取引基本表!CY$124</f>
        <v>2.670030709362213E-3</v>
      </c>
      <c r="CZ111" s="355">
        <f>+取引基本表!CZ111/取引基本表!CZ$124</f>
        <v>0</v>
      </c>
      <c r="DA111" s="355">
        <f>+取引基本表!DA111/取引基本表!DA$124</f>
        <v>0</v>
      </c>
      <c r="DB111" s="355">
        <f>+取引基本表!DB111/取引基本表!DB$124</f>
        <v>2.6062107535321823E-3</v>
      </c>
      <c r="DC111" s="355">
        <f>+取引基本表!DC111/取引基本表!DC$124</f>
        <v>2.2994930763816182E-4</v>
      </c>
      <c r="DD111" s="355">
        <f>+取引基本表!DD111/取引基本表!DD$124</f>
        <v>0</v>
      </c>
      <c r="DE111" s="355">
        <f>+取引基本表!DE111/取引基本表!DE$124</f>
        <v>1.695554902714063E-2</v>
      </c>
      <c r="DF111" s="355">
        <f>+取引基本表!DF111/取引基本表!DF$124</f>
        <v>1.8835482413062635E-3</v>
      </c>
      <c r="DG111" s="355">
        <f>+取引基本表!DG111/取引基本表!DG$124</f>
        <v>0</v>
      </c>
      <c r="DH111" s="357">
        <f>+取引基本表!DH111/取引基本表!DH$124</f>
        <v>4.5772741968881799E-4</v>
      </c>
    </row>
    <row r="112" spans="1:112">
      <c r="A112" s="224">
        <v>107</v>
      </c>
      <c r="B112" s="263" t="s">
        <v>616</v>
      </c>
      <c r="C112" s="264" t="s">
        <v>447</v>
      </c>
      <c r="D112" s="354">
        <f>+取引基本表!D112/取引基本表!D$124</f>
        <v>1.3465111895079849E-5</v>
      </c>
      <c r="E112" s="355">
        <f>+取引基本表!E112/取引基本表!E$124</f>
        <v>0</v>
      </c>
      <c r="F112" s="355">
        <f>+取引基本表!F112/取引基本表!F$124</f>
        <v>1.0392638969861348E-3</v>
      </c>
      <c r="G112" s="355">
        <f>+取引基本表!G112/取引基本表!G$124</f>
        <v>1.8005041411595248E-4</v>
      </c>
      <c r="H112" s="355">
        <f>+取引基本表!H112/取引基本表!H$124</f>
        <v>8.3916083916083916E-4</v>
      </c>
      <c r="I112" s="356">
        <v>0</v>
      </c>
      <c r="J112" s="355">
        <f>+取引基本表!J112/取引基本表!J$124</f>
        <v>6.426735218508997E-5</v>
      </c>
      <c r="K112" s="355">
        <f>+取引基本表!K112/取引基本表!K$124</f>
        <v>9.1643186944105653E-5</v>
      </c>
      <c r="L112" s="355">
        <f>+取引基本表!L112/取引基本表!L$124</f>
        <v>9.2629687351647764E-5</v>
      </c>
      <c r="M112" s="355">
        <f>+取引基本表!M112/取引基本表!M$124</f>
        <v>8.1623213641959769E-5</v>
      </c>
      <c r="N112" s="356">
        <v>0</v>
      </c>
      <c r="O112" s="355">
        <f>+取引基本表!O112/取引基本表!O$124</f>
        <v>4.2961126317985983E-5</v>
      </c>
      <c r="P112" s="355">
        <f>+取引基本表!P112/取引基本表!P$124</f>
        <v>8.3926413320800324E-5</v>
      </c>
      <c r="Q112" s="355">
        <f>+取引基本表!Q112/取引基本表!Q$124</f>
        <v>2.2089521467333278E-5</v>
      </c>
      <c r="R112" s="355">
        <f>+取引基本表!R112/取引基本表!R$124</f>
        <v>1.041240563757391E-4</v>
      </c>
      <c r="S112" s="355">
        <f>+取引基本表!S112/取引基本表!S$124</f>
        <v>3.5260575654083678E-5</v>
      </c>
      <c r="T112" s="355">
        <f>+取引基本表!T112/取引基本表!T$124</f>
        <v>3.6904454367642175E-5</v>
      </c>
      <c r="U112" s="355">
        <f>+取引基本表!U112/取引基本表!U$124</f>
        <v>9.1346545958730931E-5</v>
      </c>
      <c r="V112" s="355">
        <f>+取引基本表!V112/取引基本表!V$124</f>
        <v>6.8582401755709486E-5</v>
      </c>
      <c r="W112" s="355">
        <f>+取引基本表!W112/取引基本表!W$124</f>
        <v>2.4701726650692884E-5</v>
      </c>
      <c r="X112" s="355">
        <f>+取引基本表!X112/取引基本表!X$124</f>
        <v>1.3274042609676777E-5</v>
      </c>
      <c r="Y112" s="355">
        <f>+取引基本表!Y112/取引基本表!Y$124</f>
        <v>6.3471603780954612E-5</v>
      </c>
      <c r="Z112" s="355">
        <f>+取引基本表!Z112/取引基本表!Z$124</f>
        <v>2.4212293388429753E-5</v>
      </c>
      <c r="AA112" s="355">
        <f>+取引基本表!AA112/取引基本表!AA$124</f>
        <v>1.2984694291603773E-4</v>
      </c>
      <c r="AB112" s="355">
        <f>+取引基本表!AB112/取引基本表!AB$124</f>
        <v>1.0095231685567183E-4</v>
      </c>
      <c r="AC112" s="355">
        <f>+取引基本表!AC112/取引基本表!AC$124</f>
        <v>6.1809015516750242E-5</v>
      </c>
      <c r="AD112" s="355">
        <f>+取引基本表!AD112/取引基本表!AD$124</f>
        <v>8.9827284588557346E-6</v>
      </c>
      <c r="AE112" s="355">
        <f>+取引基本表!AE112/取引基本表!AE$124</f>
        <v>1.6111880900976379E-5</v>
      </c>
      <c r="AF112" s="355">
        <f>+取引基本表!AF112/取引基本表!AF$124</f>
        <v>4.5281367971025499E-5</v>
      </c>
      <c r="AG112" s="355">
        <f>+取引基本表!AG112/取引基本表!AG$124</f>
        <v>6.3142829079377552E-5</v>
      </c>
      <c r="AH112" s="355">
        <f>+取引基本表!AH112/取引基本表!AH$124</f>
        <v>0</v>
      </c>
      <c r="AI112" s="355">
        <f>+取引基本表!AI112/取引基本表!AI$124</f>
        <v>7.937347867499206E-5</v>
      </c>
      <c r="AJ112" s="355">
        <f>+取引基本表!AJ112/取引基本表!AJ$124</f>
        <v>3.4841081118747116E-5</v>
      </c>
      <c r="AK112" s="355">
        <f>+取引基本表!AK112/取引基本表!AK$124</f>
        <v>1.0977005786450193E-4</v>
      </c>
      <c r="AL112" s="355">
        <f>+取引基本表!AL112/取引基本表!AL$124</f>
        <v>5.8739451373524171E-5</v>
      </c>
      <c r="AM112" s="355">
        <f>+取引基本表!AM112/取引基本表!AM$124</f>
        <v>4.3325303710379013E-5</v>
      </c>
      <c r="AN112" s="355">
        <f>+取引基本表!AN112/取引基本表!AN$124</f>
        <v>3.648602495524481E-5</v>
      </c>
      <c r="AO112" s="355">
        <f>+取引基本表!AO112/取引基本表!AO$124</f>
        <v>5.4066300732212184E-5</v>
      </c>
      <c r="AP112" s="355">
        <f>+取引基本表!AP112/取引基本表!AP$124</f>
        <v>6.544839160577629E-5</v>
      </c>
      <c r="AQ112" s="355">
        <f>+取引基本表!AQ112/取引基本表!AQ$124</f>
        <v>1.1681901813615257E-4</v>
      </c>
      <c r="AR112" s="355">
        <f>+取引基本表!AR112/取引基本表!AR$124</f>
        <v>9.2144589939821201E-5</v>
      </c>
      <c r="AS112" s="355">
        <f>+取引基本表!AS112/取引基本表!AS$124</f>
        <v>6.578541619554715E-5</v>
      </c>
      <c r="AT112" s="355">
        <f>+取引基本表!AT112/取引基本表!AT$124</f>
        <v>5.5122170251713096E-5</v>
      </c>
      <c r="AU112" s="355">
        <f>+取引基本表!AU112/取引基本表!AU$124</f>
        <v>8.6253369272237194E-5</v>
      </c>
      <c r="AV112" s="355">
        <f>+取引基本表!AV112/取引基本表!AV$124</f>
        <v>8.6450304977464778E-5</v>
      </c>
      <c r="AW112" s="355">
        <f>+取引基本表!AW112/取引基本表!AW$124</f>
        <v>8.6400335535283626E-5</v>
      </c>
      <c r="AX112" s="355">
        <f>+取引基本表!AX112/取引基本表!AX$124</f>
        <v>7.3273621147464913E-5</v>
      </c>
      <c r="AY112" s="355">
        <f>+取引基本表!AY112/取引基本表!AY$124</f>
        <v>6.1856945504031011E-5</v>
      </c>
      <c r="AZ112" s="355">
        <f>+取引基本表!AZ112/取引基本表!AZ$124</f>
        <v>9.7148134503484711E-5</v>
      </c>
      <c r="BA112" s="355">
        <f>+取引基本表!BA112/取引基本表!BA$124</f>
        <v>8.938701137965414E-5</v>
      </c>
      <c r="BB112" s="355">
        <f>+取引基本表!BB112/取引基本表!BB$124</f>
        <v>4.6994689600075188E-5</v>
      </c>
      <c r="BC112" s="355">
        <f>+取引基本表!BC112/取引基本表!BC$124</f>
        <v>9.4818685602309367E-5</v>
      </c>
      <c r="BD112" s="355">
        <f>+取引基本表!BD112/取引基本表!BD$124</f>
        <v>8.6930820453083439E-5</v>
      </c>
      <c r="BE112" s="355">
        <f>+取引基本表!BE112/取引基本表!BE$124</f>
        <v>6.8839232855589055E-5</v>
      </c>
      <c r="BF112" s="355">
        <f>+取引基本表!BF112/取引基本表!BF$124</f>
        <v>4.9085870784298992E-5</v>
      </c>
      <c r="BG112" s="355">
        <f>+取引基本表!BG112/取引基本表!BG$124</f>
        <v>8.0424873115401079E-5</v>
      </c>
      <c r="BH112" s="355">
        <f>+取引基本表!BH112/取引基本表!BH$124</f>
        <v>5.3610321247152892E-5</v>
      </c>
      <c r="BI112" s="355">
        <f>+取引基本表!BI112/取引基本表!BI$124</f>
        <v>6.4192268683159798E-5</v>
      </c>
      <c r="BJ112" s="355">
        <f>+取引基本表!BJ112/取引基本表!BJ$124</f>
        <v>3.4812335402926676E-5</v>
      </c>
      <c r="BK112" s="355">
        <f>+取引基本表!BK112/取引基本表!BK$124</f>
        <v>7.4224508520355042E-5</v>
      </c>
      <c r="BL112" s="355">
        <f>+取引基本表!BL112/取引基本表!BL$124</f>
        <v>4.2280410185025582E-5</v>
      </c>
      <c r="BM112" s="355">
        <f>+取引基本表!BM112/取引基本表!BM$124</f>
        <v>7.6812500685825898E-5</v>
      </c>
      <c r="BN112" s="355">
        <f>+取引基本表!BN112/取引基本表!BN$124</f>
        <v>1.4702809784332996E-4</v>
      </c>
      <c r="BO112" s="355">
        <f>+取引基本表!BO112/取引基本表!BO$124</f>
        <v>2.3347073864538409E-4</v>
      </c>
      <c r="BP112" s="355">
        <f>+取引基本表!BP112/取引基本表!BP$124</f>
        <v>1.1962955328484349E-4</v>
      </c>
      <c r="BQ112" s="355">
        <f>+取引基本表!BQ112/取引基本表!BQ$124</f>
        <v>3.374665925031542E-4</v>
      </c>
      <c r="BR112" s="355">
        <f>+取引基本表!BR112/取引基本表!BR$124</f>
        <v>3.7119617968904794E-4</v>
      </c>
      <c r="BS112" s="355">
        <f>+取引基本表!BS112/取引基本表!BS$124</f>
        <v>2.593618272559454E-5</v>
      </c>
      <c r="BT112" s="355">
        <f>+取引基本表!BT112/取引基本表!BT$124</f>
        <v>4.8299145588114548E-5</v>
      </c>
      <c r="BU112" s="355">
        <f>+取引基本表!BU112/取引基本表!BU$124</f>
        <v>2.6271435102731544E-4</v>
      </c>
      <c r="BV112" s="355">
        <f>+取引基本表!BV112/取引基本表!BV$124</f>
        <v>0</v>
      </c>
      <c r="BW112" s="355">
        <f>+取引基本表!BW112/取引基本表!BW$124</f>
        <v>9.1670360828236767E-4</v>
      </c>
      <c r="BX112" s="355">
        <f>+取引基本表!BX112/取引基本表!BX$124</f>
        <v>5.9211212844963938E-4</v>
      </c>
      <c r="BY112" s="355">
        <f>+取引基本表!BY112/取引基本表!BY$124</f>
        <v>1.4451432136924769E-4</v>
      </c>
      <c r="BZ112" s="355">
        <f>+取引基本表!BZ112/取引基本表!BZ$124</f>
        <v>1.1609735917366419E-3</v>
      </c>
      <c r="CA112" s="355">
        <f>+取引基本表!CA112/取引基本表!CA$124</f>
        <v>5.1975114076414171E-4</v>
      </c>
      <c r="CB112" s="355">
        <f>+取引基本表!CB112/取引基本表!CB$124</f>
        <v>3.0514271379102753E-4</v>
      </c>
      <c r="CC112" s="355">
        <f>+取引基本表!CC112/取引基本表!CC$124</f>
        <v>1.6857456484240237E-4</v>
      </c>
      <c r="CD112" s="355">
        <f>+取引基本表!CD112/取引基本表!CD$124</f>
        <v>3.0228099314794142E-4</v>
      </c>
      <c r="CE112" s="355">
        <f>+取引基本表!CE112/取引基本表!CE$124</f>
        <v>0</v>
      </c>
      <c r="CF112" s="355">
        <f>+取引基本表!CF112/取引基本表!CF$124</f>
        <v>1.5044199859186289E-4</v>
      </c>
      <c r="CG112" s="355">
        <f>+取引基本表!CG112/取引基本表!CG$124</f>
        <v>1.3242012491631783E-4</v>
      </c>
      <c r="CH112" s="355">
        <f>+取引基本表!CH112/取引基本表!CH$124</f>
        <v>1.9660988385973289E-4</v>
      </c>
      <c r="CI112" s="355">
        <f>+取引基本表!CI112/取引基本表!CI$124</f>
        <v>2.7437864668968399E-4</v>
      </c>
      <c r="CJ112" s="355">
        <f>+取引基本表!CJ112/取引基本表!CJ$124</f>
        <v>2.0750977889833058E-4</v>
      </c>
      <c r="CK112" s="355">
        <f>+取引基本表!CK112/取引基本表!CK$124</f>
        <v>2.9727154091830076E-4</v>
      </c>
      <c r="CL112" s="355">
        <f>+取引基本表!CL112/取引基本表!CL$124</f>
        <v>1.0638607945437058E-3</v>
      </c>
      <c r="CM112" s="355">
        <f>+取引基本表!CM112/取引基本表!CM$124</f>
        <v>1.6947104650735197E-3</v>
      </c>
      <c r="CN112" s="355">
        <f>+取引基本表!CN112/取引基本表!CN$124</f>
        <v>2.0127699068534814E-4</v>
      </c>
      <c r="CO112" s="355">
        <f>+取引基本表!CO112/取引基本表!CO$124</f>
        <v>4.1604175669606924E-3</v>
      </c>
      <c r="CP112" s="355">
        <f>+取引基本表!CP112/取引基本表!CP$124</f>
        <v>3.2554464716812734E-4</v>
      </c>
      <c r="CQ112" s="355">
        <f>+取引基本表!CQ112/取引基本表!CQ$124</f>
        <v>3.537627095197473E-4</v>
      </c>
      <c r="CR112" s="355">
        <f>+取引基本表!CR112/取引基本表!CR$124</f>
        <v>2.8896296275494875E-3</v>
      </c>
      <c r="CS112" s="355">
        <f>+取引基本表!CS112/取引基本表!CS$124</f>
        <v>3.1898689438088576E-4</v>
      </c>
      <c r="CT112" s="355">
        <f>+取引基本表!CT112/取引基本表!CT$124</f>
        <v>2.064308112730883E-4</v>
      </c>
      <c r="CU112" s="355">
        <f>+取引基本表!CU112/取引基本表!CU$124</f>
        <v>1.7963589662057389E-4</v>
      </c>
      <c r="CV112" s="355">
        <f>+取引基本表!CV112/取引基本表!CV$124</f>
        <v>2.8207358274051582E-4</v>
      </c>
      <c r="CW112" s="355">
        <f>+取引基本表!CW112/取引基本表!CW$124</f>
        <v>2.5110006891998051E-3</v>
      </c>
      <c r="CX112" s="355">
        <f>+取引基本表!CX112/取引基本表!CX$124</f>
        <v>1.0253448182290415E-3</v>
      </c>
      <c r="CY112" s="355">
        <f>+取引基本表!CY112/取引基本表!CY$124</f>
        <v>2.643303675234463E-3</v>
      </c>
      <c r="CZ112" s="355">
        <f>+取引基本表!CZ112/取引基本表!CZ$124</f>
        <v>4.8528795890917531E-4</v>
      </c>
      <c r="DA112" s="355">
        <f>+取引基本表!DA112/取引基本表!DA$124</f>
        <v>8.8148751112285587E-4</v>
      </c>
      <c r="DB112" s="355">
        <f>+取引基本表!DB112/取引基本表!DB$124</f>
        <v>2.5632849293563578E-3</v>
      </c>
      <c r="DC112" s="355">
        <f>+取引基本表!DC112/取引基本表!DC$124</f>
        <v>3.8152361010061574E-4</v>
      </c>
      <c r="DD112" s="355">
        <f>+取引基本表!DD112/取引基本表!DD$124</f>
        <v>2.0002669989320041E-3</v>
      </c>
      <c r="DE112" s="355">
        <f>+取引基本表!DE112/取引基本表!DE$124</f>
        <v>3.211226864929606E-3</v>
      </c>
      <c r="DF112" s="355">
        <f>+取引基本表!DF112/取引基本表!DF$124</f>
        <v>9.5591335678089986E-3</v>
      </c>
      <c r="DG112" s="355">
        <f>+取引基本表!DG112/取引基本表!DG$124</f>
        <v>0</v>
      </c>
      <c r="DH112" s="357">
        <f>+取引基本表!DH112/取引基本表!DH$124</f>
        <v>4.1413433209940676E-4</v>
      </c>
    </row>
    <row r="113" spans="1:112">
      <c r="A113" s="224">
        <v>108</v>
      </c>
      <c r="B113" s="263" t="s">
        <v>617</v>
      </c>
      <c r="C113" s="264" t="s">
        <v>645</v>
      </c>
      <c r="D113" s="354">
        <f>+取引基本表!D113/取引基本表!D$124</f>
        <v>3.7253476243054247E-4</v>
      </c>
      <c r="E113" s="355">
        <f>+取引基本表!E113/取引基本表!E$124</f>
        <v>8.9455440008945548E-4</v>
      </c>
      <c r="F113" s="355">
        <f>+取引基本表!F113/取引基本表!F$124</f>
        <v>3.0670958911054218E-3</v>
      </c>
      <c r="G113" s="355">
        <f>+取引基本表!G113/取引基本表!G$124</f>
        <v>1.9805545552754773E-3</v>
      </c>
      <c r="H113" s="355">
        <f>+取引基本表!H113/取引基本表!H$124</f>
        <v>7.3744437380801012E-4</v>
      </c>
      <c r="I113" s="356">
        <v>0</v>
      </c>
      <c r="J113" s="355">
        <f>+取引基本表!J113/取引基本表!J$124</f>
        <v>8.9974293059125968E-4</v>
      </c>
      <c r="K113" s="355">
        <f>+取引基本表!K113/取引基本表!K$124</f>
        <v>8.2355857260508363E-4</v>
      </c>
      <c r="L113" s="355">
        <f>+取引基本表!L113/取引基本表!L$124</f>
        <v>3.543085541200527E-4</v>
      </c>
      <c r="M113" s="355">
        <f>+取引基本表!M113/取引基本表!M$124</f>
        <v>2.0405803410489942E-5</v>
      </c>
      <c r="N113" s="356">
        <v>0</v>
      </c>
      <c r="O113" s="355">
        <f>+取引基本表!O113/取引基本表!O$124</f>
        <v>9.451447789956916E-4</v>
      </c>
      <c r="P113" s="355">
        <f>+取引基本表!P113/取引基本表!P$124</f>
        <v>1.1833624278232845E-3</v>
      </c>
      <c r="Q113" s="355">
        <f>+取引基本表!Q113/取引基本表!Q$124</f>
        <v>9.2775990162799775E-4</v>
      </c>
      <c r="R113" s="355">
        <f>+取引基本表!R113/取引基本表!R$124</f>
        <v>1.1602394853296642E-3</v>
      </c>
      <c r="S113" s="355">
        <f>+取引基本表!S113/取引基本表!S$124</f>
        <v>5.7424366065221989E-4</v>
      </c>
      <c r="T113" s="355">
        <f>+取引基本表!T113/取引基本表!T$124</f>
        <v>7.3808908735284353E-4</v>
      </c>
      <c r="U113" s="355">
        <f>+取引基本表!U113/取引基本表!U$124</f>
        <v>9.9176249898050729E-4</v>
      </c>
      <c r="V113" s="355">
        <f>+取引基本表!V113/取引基本表!V$124</f>
        <v>8.9157122282422334E-4</v>
      </c>
      <c r="W113" s="355">
        <f>+取引基本表!W113/取引基本表!W$124</f>
        <v>1.086875972630487E-3</v>
      </c>
      <c r="X113" s="355">
        <f>+取引基本表!X113/取引基本表!X$124</f>
        <v>1.3274042609676777E-4</v>
      </c>
      <c r="Y113" s="355">
        <f>+取引基本表!Y113/取引基本表!Y$124</f>
        <v>2.1970939770330443E-4</v>
      </c>
      <c r="Z113" s="355">
        <f>+取引基本表!Z113/取引基本表!Z$124</f>
        <v>5.9723657024793385E-4</v>
      </c>
      <c r="AA113" s="355">
        <f>+取引基本表!AA113/取引基本表!AA$124</f>
        <v>5.1938777166415093E-4</v>
      </c>
      <c r="AB113" s="355">
        <f>+取引基本表!AB113/取引基本表!AB$124</f>
        <v>5.4802686293078994E-4</v>
      </c>
      <c r="AC113" s="355">
        <f>+取引基本表!AC113/取引基本表!AC$124</f>
        <v>7.7664371671047042E-4</v>
      </c>
      <c r="AD113" s="355">
        <f>+取引基本表!AD113/取引基本表!AD$124</f>
        <v>1.459693374564057E-5</v>
      </c>
      <c r="AE113" s="355">
        <f>+取引基本表!AE113/取引基本表!AE$124</f>
        <v>1.4500692810878743E-4</v>
      </c>
      <c r="AF113" s="355">
        <f>+取引基本表!AF113/取引基本表!AF$124</f>
        <v>1.2469792102790098E-4</v>
      </c>
      <c r="AG113" s="355">
        <f>+取引基本表!AG113/取引基本表!AG$124</f>
        <v>3.3442313179077738E-4</v>
      </c>
      <c r="AH113" s="355">
        <f>+取引基本表!AH113/取引基本表!AH$124</f>
        <v>1.5894805288635214E-3</v>
      </c>
      <c r="AI113" s="355">
        <f>+取引基本表!AI113/取引基本表!AI$124</f>
        <v>1.384626239108195E-3</v>
      </c>
      <c r="AJ113" s="355">
        <f>+取引基本表!AJ113/取引基本表!AJ$124</f>
        <v>7.4908324405306302E-4</v>
      </c>
      <c r="AK113" s="355">
        <f>+取引基本表!AK113/取引基本表!AK$124</f>
        <v>1.3224678399866186E-3</v>
      </c>
      <c r="AL113" s="355">
        <f>+取引基本表!AL113/取引基本表!AL$124</f>
        <v>1.4684862843381042E-3</v>
      </c>
      <c r="AM113" s="355">
        <f>+取引基本表!AM113/取引基本表!AM$124</f>
        <v>9.8565065941112246E-5</v>
      </c>
      <c r="AN113" s="355">
        <f>+取引基本表!AN113/取引基本表!AN$124</f>
        <v>8.4336549486713401E-5</v>
      </c>
      <c r="AO113" s="355">
        <f>+取引基本表!AO113/取引基本表!AO$124</f>
        <v>2.3943647467122541E-4</v>
      </c>
      <c r="AP113" s="355">
        <f>+取引基本表!AP113/取引基本表!AP$124</f>
        <v>6.8954555441800018E-4</v>
      </c>
      <c r="AQ113" s="355">
        <f>+取引基本表!AQ113/取引基本表!AQ$124</f>
        <v>3.7966180894249583E-4</v>
      </c>
      <c r="AR113" s="355">
        <f>+取引基本表!AR113/取引基本表!AR$124</f>
        <v>3.2501909906046026E-4</v>
      </c>
      <c r="AS113" s="355">
        <f>+取引基本表!AS113/取引基本表!AS$124</f>
        <v>3.9882408568550458E-4</v>
      </c>
      <c r="AT113" s="355">
        <f>+取引基本表!AT113/取引基本表!AT$124</f>
        <v>3.8470681321508095E-4</v>
      </c>
      <c r="AU113" s="355">
        <f>+取引基本表!AU113/取引基本表!AU$124</f>
        <v>1.1212938005390836E-3</v>
      </c>
      <c r="AV113" s="355">
        <f>+取引基本表!AV113/取引基本表!AV$124</f>
        <v>1.0409425611029239E-3</v>
      </c>
      <c r="AW113" s="355">
        <f>+取引基本表!AW113/取引基本表!AW$124</f>
        <v>5.2511271888434517E-4</v>
      </c>
      <c r="AX113" s="355">
        <f>+取引基本表!AX113/取引基本表!AX$124</f>
        <v>6.7341947054574893E-4</v>
      </c>
      <c r="AY113" s="355">
        <f>+取引基本表!AY113/取引基本表!AY$124</f>
        <v>1.0996790311827735E-3</v>
      </c>
      <c r="AZ113" s="355">
        <f>+取引基本表!AZ113/取引基本表!AZ$124</f>
        <v>9.8977547425952925E-4</v>
      </c>
      <c r="BA113" s="355">
        <f>+取引基本表!BA113/取引基本表!BA$124</f>
        <v>5.1569429642108161E-4</v>
      </c>
      <c r="BB113" s="355">
        <f>+取引基本表!BB113/取引基本表!BB$124</f>
        <v>4.229522064006767E-4</v>
      </c>
      <c r="BC113" s="355">
        <f>+取引基本表!BC113/取引基本表!BC$124</f>
        <v>9.0604521797762278E-4</v>
      </c>
      <c r="BD113" s="355">
        <f>+取引基本表!BD113/取引基本表!BD$124</f>
        <v>7.1283272771528413E-4</v>
      </c>
      <c r="BE113" s="355">
        <f>+取引基本表!BE113/取引基本表!BE$124</f>
        <v>9.7751710654936461E-4</v>
      </c>
      <c r="BF113" s="355">
        <f>+取引基本表!BF113/取引基本表!BF$124</f>
        <v>1.2766131510180085E-4</v>
      </c>
      <c r="BG113" s="355">
        <f>+取引基本表!BG113/取引基本表!BG$124</f>
        <v>1.3787121105497327E-4</v>
      </c>
      <c r="BH113" s="355">
        <f>+取引基本表!BH113/取引基本表!BH$124</f>
        <v>3.1413767186928187E-4</v>
      </c>
      <c r="BI113" s="355">
        <f>+取引基本表!BI113/取引基本表!BI$124</f>
        <v>7.3179186298802173E-4</v>
      </c>
      <c r="BJ113" s="355">
        <f>+取引基本表!BJ113/取引基本表!BJ$124</f>
        <v>5.5003489936624145E-4</v>
      </c>
      <c r="BK113" s="355">
        <f>+取引基本表!BK113/取引基本表!BK$124</f>
        <v>1.698916528354793E-3</v>
      </c>
      <c r="BL113" s="355">
        <f>+取引基本表!BL113/取引基本表!BL$124</f>
        <v>1.0700196116056474E-3</v>
      </c>
      <c r="BM113" s="355">
        <f>+取引基本表!BM113/取引基本表!BM$124</f>
        <v>2.4141071644116712E-4</v>
      </c>
      <c r="BN113" s="355">
        <f>+取引基本表!BN113/取引基本表!BN$124</f>
        <v>8.9861251905561535E-4</v>
      </c>
      <c r="BO113" s="355">
        <f>+取引基本表!BO113/取引基本表!BO$124</f>
        <v>4.4826381819913747E-4</v>
      </c>
      <c r="BP113" s="355">
        <f>+取引基本表!BP113/取引基本表!BP$124</f>
        <v>2.5766365322889368E-5</v>
      </c>
      <c r="BQ113" s="355">
        <f>+取引基本表!BQ113/取引基本表!BQ$124</f>
        <v>2.6217253869843036E-3</v>
      </c>
      <c r="BR113" s="355">
        <f>+取引基本表!BR113/取引基本表!BR$124</f>
        <v>4.3389823706895469E-4</v>
      </c>
      <c r="BS113" s="355">
        <f>+取引基本表!BS113/取引基本表!BS$124</f>
        <v>2.3342564453035085E-5</v>
      </c>
      <c r="BT113" s="355">
        <f>+取引基本表!BT113/取引基本表!BT$124</f>
        <v>8.9353419338011916E-5</v>
      </c>
      <c r="BU113" s="355">
        <f>+取引基本表!BU113/取引基本表!BU$124</f>
        <v>1.0542692787979284E-3</v>
      </c>
      <c r="BV113" s="355">
        <f>+取引基本表!BV113/取引基本表!BV$124</f>
        <v>3.2295521047823999E-3</v>
      </c>
      <c r="BW113" s="355">
        <f>+取引基本表!BW113/取引基本表!BW$124</f>
        <v>1.7807812134820926E-3</v>
      </c>
      <c r="BX113" s="355">
        <f>+取引基本表!BX113/取引基本表!BX$124</f>
        <v>2.359068519684504E-3</v>
      </c>
      <c r="BY113" s="355">
        <f>+取引基本表!BY113/取引基本表!BY$124</f>
        <v>3.4785447237821268E-3</v>
      </c>
      <c r="BZ113" s="355">
        <f>+取引基本表!BZ113/取引基本表!BZ$124</f>
        <v>1.2374950231178418E-3</v>
      </c>
      <c r="CA113" s="355">
        <f>+取引基本表!CA113/取引基本表!CA$124</f>
        <v>5.1258215951222247E-4</v>
      </c>
      <c r="CB113" s="355">
        <f>+取引基本表!CB113/取引基本表!CB$124</f>
        <v>0</v>
      </c>
      <c r="CC113" s="355">
        <f>+取引基本表!CC113/取引基本表!CC$124</f>
        <v>1.619099890230516E-3</v>
      </c>
      <c r="CD113" s="355">
        <f>+取引基本表!CD113/取引基本表!CD$124</f>
        <v>1.6491938283407124E-3</v>
      </c>
      <c r="CE113" s="355">
        <f>+取引基本表!CE113/取引基本表!CE$124</f>
        <v>8.1846564094440377E-4</v>
      </c>
      <c r="CF113" s="355">
        <f>+取引基本表!CF113/取引基本表!CF$124</f>
        <v>1.4703197995711401E-3</v>
      </c>
      <c r="CG113" s="355">
        <f>+取引基本表!CG113/取引基本表!CG$124</f>
        <v>1.5596148045699657E-3</v>
      </c>
      <c r="CH113" s="355">
        <f>+取引基本表!CH113/取引基本表!CH$124</f>
        <v>1.9099245860659767E-3</v>
      </c>
      <c r="CI113" s="355">
        <f>+取引基本表!CI113/取引基本表!CI$124</f>
        <v>2.5338452296570059E-3</v>
      </c>
      <c r="CJ113" s="355">
        <f>+取引基本表!CJ113/取引基本表!CJ$124</f>
        <v>3.7663024870047E-3</v>
      </c>
      <c r="CK113" s="355">
        <f>+取引基本表!CK113/取引基本表!CK$124</f>
        <v>2.679736598097462E-3</v>
      </c>
      <c r="CL113" s="355">
        <f>+取引基本表!CL113/取引基本表!CL$124</f>
        <v>2.4094746762268406E-3</v>
      </c>
      <c r="CM113" s="355">
        <f>+取引基本表!CM113/取引基本表!CM$124</f>
        <v>6.9133260137531057E-4</v>
      </c>
      <c r="CN113" s="355">
        <f>+取引基本表!CN113/取引基本表!CN$124</f>
        <v>1.9121314115108075E-3</v>
      </c>
      <c r="CO113" s="355">
        <f>+取引基本表!CO113/取引基本表!CO$124</f>
        <v>2.4233796825881017E-3</v>
      </c>
      <c r="CP113" s="355">
        <f>+取引基本表!CP113/取引基本表!CP$124</f>
        <v>3.1259601738188947E-3</v>
      </c>
      <c r="CQ113" s="355">
        <f>+取引基本表!CQ113/取引基本表!CQ$124</f>
        <v>1.6153482581329399E-3</v>
      </c>
      <c r="CR113" s="355">
        <f>+取引基本表!CR113/取引基本表!CR$124</f>
        <v>6.9171386769483938E-3</v>
      </c>
      <c r="CS113" s="355">
        <f>+取引基本表!CS113/取引基本表!CS$124</f>
        <v>1.2151495671586983E-3</v>
      </c>
      <c r="CT113" s="355">
        <f>+取引基本表!CT113/取引基本表!CT$124</f>
        <v>2.3297191557962822E-3</v>
      </c>
      <c r="CU113" s="355">
        <f>+取引基本表!CU113/取引基本表!CU$124</f>
        <v>4.313326299314699E-3</v>
      </c>
      <c r="CV113" s="355">
        <f>+取引基本表!CV113/取引基本表!CV$124</f>
        <v>5.6799362342749319E-3</v>
      </c>
      <c r="CW113" s="355">
        <f>+取引基本表!CW113/取引基本表!CW$124</f>
        <v>4.9063314810084491E-3</v>
      </c>
      <c r="CX113" s="355">
        <f>+取引基本表!CX113/取引基本表!CX$124</f>
        <v>9.6525844891883297E-4</v>
      </c>
      <c r="CY113" s="355">
        <f>+取引基本表!CY113/取引基本表!CY$124</f>
        <v>1.0770994753483201E-3</v>
      </c>
      <c r="CZ113" s="355">
        <f>+取引基本表!CZ113/取引基本表!CZ$124</f>
        <v>1.1140625018227462E-3</v>
      </c>
      <c r="DA113" s="355">
        <f>+取引基本表!DA113/取引基本表!DA$124</f>
        <v>1.8410767114032636E-3</v>
      </c>
      <c r="DB113" s="355">
        <f>+取引基本表!DB113/取引基本表!DB$124</f>
        <v>2.2198783359497643E-3</v>
      </c>
      <c r="DC113" s="355">
        <f>+取引基本表!DC113/取引基本表!DC$124</f>
        <v>8.6656137798046839E-4</v>
      </c>
      <c r="DD113" s="355">
        <f>+取引基本表!DD113/取引基本表!DD$124</f>
        <v>3.7624599501601993E-3</v>
      </c>
      <c r="DE113" s="355">
        <f>+取引基本表!DE113/取引基本表!DE$124</f>
        <v>2.1649228266027885E-3</v>
      </c>
      <c r="DF113" s="355">
        <f>+取引基本表!DF113/取引基本表!DF$124</f>
        <v>2.4844657767364117E-3</v>
      </c>
      <c r="DG113" s="355">
        <f>+取引基本表!DG113/取引基本表!DG$124</f>
        <v>0</v>
      </c>
      <c r="DH113" s="357">
        <f>+取引基本表!DH113/取引基本表!DH$124</f>
        <v>2.0343440875058579E-4</v>
      </c>
    </row>
    <row r="114" spans="1:112">
      <c r="A114" s="224">
        <v>109</v>
      </c>
      <c r="B114" s="273" t="s">
        <v>618</v>
      </c>
      <c r="C114" s="274" t="s">
        <v>646</v>
      </c>
      <c r="D114" s="354">
        <f>+取引基本表!D114/取引基本表!D$124</f>
        <v>7.9174857943069502E-3</v>
      </c>
      <c r="E114" s="355">
        <f>+取引基本表!E114/取引基本表!E$124</f>
        <v>1.6976202819879438E-3</v>
      </c>
      <c r="F114" s="355">
        <f>+取引基本表!F114/取引基本表!F$124</f>
        <v>1.7997008947808675E-3</v>
      </c>
      <c r="G114" s="355">
        <f>+取引基本表!G114/取引基本表!G$124</f>
        <v>5.0414115952466688E-3</v>
      </c>
      <c r="H114" s="355">
        <f>+取引基本表!H114/取引基本表!H$124</f>
        <v>1.3782581055308328E-2</v>
      </c>
      <c r="I114" s="356">
        <v>0</v>
      </c>
      <c r="J114" s="355">
        <f>+取引基本表!J114/取引基本表!J$124</f>
        <v>1.6388174807197942E-2</v>
      </c>
      <c r="K114" s="355">
        <f>+取引基本表!K114/取引基本表!K$124</f>
        <v>4.3256814347509736E-3</v>
      </c>
      <c r="L114" s="355">
        <f>+取引基本表!L114/取引基本表!L$124</f>
        <v>4.0085497201425568E-3</v>
      </c>
      <c r="M114" s="355">
        <f>+取引基本表!M114/取引基本表!M$124</f>
        <v>2.0106518293802757E-2</v>
      </c>
      <c r="N114" s="356">
        <v>0</v>
      </c>
      <c r="O114" s="355">
        <f>+取引基本表!O114/取引基本表!O$124</f>
        <v>4.4863690483496789E-3</v>
      </c>
      <c r="P114" s="355">
        <f>+取引基本表!P114/取引基本表!P$124</f>
        <v>4.6663085806364982E-3</v>
      </c>
      <c r="Q114" s="355">
        <f>+取引基本表!Q114/取引基本表!Q$124</f>
        <v>7.9448645544175356E-3</v>
      </c>
      <c r="R114" s="355">
        <f>+取引基本表!R114/取引基本表!R$124</f>
        <v>4.5070841545498492E-3</v>
      </c>
      <c r="S114" s="355">
        <f>+取引基本表!S114/取引基本表!S$124</f>
        <v>9.0670051681929452E-3</v>
      </c>
      <c r="T114" s="355">
        <f>+取引基本表!T114/取引基本表!T$124</f>
        <v>5.1020408163265302E-3</v>
      </c>
      <c r="U114" s="355">
        <f>+取引基本表!U114/取引基本表!U$124</f>
        <v>4.7859065329092241E-3</v>
      </c>
      <c r="V114" s="355">
        <f>+取引基本表!V114/取引基本表!V$124</f>
        <v>5.34942733694534E-3</v>
      </c>
      <c r="W114" s="355">
        <f>+取引基本表!W114/取引基本表!W$124</f>
        <v>8.4232887878862728E-3</v>
      </c>
      <c r="X114" s="355">
        <f>+取引基本表!X114/取引基本表!X$124</f>
        <v>1.5397889427225062E-3</v>
      </c>
      <c r="Y114" s="355">
        <f>+取引基本表!Y114/取引基本表!Y$124</f>
        <v>4.4918365752675575E-3</v>
      </c>
      <c r="Z114" s="355">
        <f>+取引基本表!Z114/取引基本表!Z$124</f>
        <v>6.8762913223140492E-3</v>
      </c>
      <c r="AA114" s="355">
        <f>+取引基本表!AA114/取引基本表!AA$124</f>
        <v>1.4932398435344338E-2</v>
      </c>
      <c r="AB114" s="355">
        <f>+取引基本表!AB114/取引基本表!AB$124</f>
        <v>4.0717434465120973E-3</v>
      </c>
      <c r="AC114" s="355">
        <f>+取引基本表!AC114/取引基本表!AC$124</f>
        <v>4.6276141182540831E-3</v>
      </c>
      <c r="AD114" s="355">
        <f>+取引基本表!AD114/取引基本表!AD$124</f>
        <v>3.9860857536172322E-4</v>
      </c>
      <c r="AE114" s="355">
        <f>+取引基本表!AE114/取引基本表!AE$124</f>
        <v>4.3663197241645994E-3</v>
      </c>
      <c r="AF114" s="355">
        <f>+取引基本表!AF114/取引基本表!AF$124</f>
        <v>5.9841069364786007E-3</v>
      </c>
      <c r="AG114" s="355">
        <f>+取引基本表!AG114/取引基本表!AG$124</f>
        <v>7.198282515049041E-3</v>
      </c>
      <c r="AH114" s="355">
        <f>+取引基本表!AH114/取引基本表!AH$124</f>
        <v>5.274185391228957E-3</v>
      </c>
      <c r="AI114" s="355">
        <f>+取引基本表!AI114/取引基本表!AI$124</f>
        <v>2.0372526193247961E-2</v>
      </c>
      <c r="AJ114" s="355">
        <f>+取引基本表!AJ114/取引基本表!AJ$124</f>
        <v>1.4546151367076921E-2</v>
      </c>
      <c r="AK114" s="355">
        <f>+取引基本表!AK114/取引基本表!AK$124</f>
        <v>8.5620645134311512E-3</v>
      </c>
      <c r="AL114" s="355">
        <f>+取引基本表!AL114/取引基本表!AL$124</f>
        <v>1.8204334971511367E-2</v>
      </c>
      <c r="AM114" s="355">
        <f>+取引基本表!AM114/取引基本表!AM$124</f>
        <v>1.0456562050499975E-2</v>
      </c>
      <c r="AN114" s="355">
        <f>+取引基本表!AN114/取引基本表!AN$124</f>
        <v>7.5077472989874229E-3</v>
      </c>
      <c r="AO114" s="355">
        <f>+取引基本表!AO114/取引基本表!AO$124</f>
        <v>1.7744044983162208E-2</v>
      </c>
      <c r="AP114" s="355">
        <f>+取引基本表!AP114/取引基本表!AP$124</f>
        <v>9.1978364631689173E-3</v>
      </c>
      <c r="AQ114" s="355">
        <f>+取引基本表!AQ114/取引基本表!AQ$124</f>
        <v>9.0023655851172567E-3</v>
      </c>
      <c r="AR114" s="355">
        <f>+取引基本表!AR114/取引基本表!AR$124</f>
        <v>7.3883207569929365E-3</v>
      </c>
      <c r="AS114" s="355">
        <f>+取引基本表!AS114/取引基本表!AS$124</f>
        <v>5.8466788643792532E-3</v>
      </c>
      <c r="AT114" s="355">
        <f>+取引基本表!AT114/取引基本表!AT$124</f>
        <v>8.047836856750111E-3</v>
      </c>
      <c r="AU114" s="355">
        <f>+取引基本表!AU114/取引基本表!AU$124</f>
        <v>9.9191374663072773E-3</v>
      </c>
      <c r="AV114" s="355">
        <f>+取引基本表!AV114/取引基本表!AV$124</f>
        <v>6.9301800036905689E-3</v>
      </c>
      <c r="AW114" s="355">
        <f>+取引基本表!AW114/取引基本表!AW$124</f>
        <v>3.7487679563804133E-3</v>
      </c>
      <c r="AX114" s="355">
        <f>+取引基本表!AX114/取引基本表!AX$124</f>
        <v>2.1772733140961002E-3</v>
      </c>
      <c r="AY114" s="355">
        <f>+取引基本表!AY114/取引基本表!AY$124</f>
        <v>4.7904767795899569E-3</v>
      </c>
      <c r="AZ114" s="355">
        <f>+取引基本表!AZ114/取引基本表!AZ$124</f>
        <v>9.5861237137334666E-3</v>
      </c>
      <c r="BA114" s="355">
        <f>+取引基本表!BA114/取引基本表!BA$124</f>
        <v>1.4026884862653418E-3</v>
      </c>
      <c r="BB114" s="355">
        <f>+取引基本表!BB114/取引基本表!BB$124</f>
        <v>3.070319720538246E-3</v>
      </c>
      <c r="BC114" s="355">
        <f>+取引基本表!BC114/取引基本表!BC$124</f>
        <v>1.0282559683094881E-2</v>
      </c>
      <c r="BD114" s="355">
        <f>+取引基本表!BD114/取引基本表!BD$124</f>
        <v>2.5818453674565779E-3</v>
      </c>
      <c r="BE114" s="355">
        <f>+取引基本表!BE114/取引基本表!BE$124</f>
        <v>3.8412291933418692E-3</v>
      </c>
      <c r="BF114" s="355">
        <f>+取引基本表!BF114/取引基本表!BF$124</f>
        <v>6.4173117114511825E-4</v>
      </c>
      <c r="BG114" s="355">
        <f>+取引基本表!BG114/取引基本表!BG$124</f>
        <v>2.5448727707230484E-3</v>
      </c>
      <c r="BH114" s="355">
        <f>+取引基本表!BH114/取引基本表!BH$124</f>
        <v>2.0070951849372677E-3</v>
      </c>
      <c r="BI114" s="355">
        <f>+取引基本表!BI114/取引基本表!BI$124</f>
        <v>1.2735746106738905E-2</v>
      </c>
      <c r="BJ114" s="355">
        <f>+取引基本表!BJ114/取引基本表!BJ$124</f>
        <v>5.1992222924270989E-3</v>
      </c>
      <c r="BK114" s="355">
        <f>+取引基本表!BK114/取引基本表!BK$124</f>
        <v>9.5048606744121324E-3</v>
      </c>
      <c r="BL114" s="355">
        <f>+取引基本表!BL114/取引基本表!BL$124</f>
        <v>3.5613114732771546E-3</v>
      </c>
      <c r="BM114" s="355">
        <f>+取引基本表!BM114/取引基本表!BM$124</f>
        <v>2.4799464507138077E-3</v>
      </c>
      <c r="BN114" s="355">
        <f>+取引基本表!BN114/取引基本表!BN$124</f>
        <v>1.6750562962848322E-2</v>
      </c>
      <c r="BO114" s="355">
        <f>+取引基本表!BO114/取引基本表!BO$124</f>
        <v>1.900638589164343E-2</v>
      </c>
      <c r="BP114" s="355">
        <f>+取引基本表!BP114/取引基本表!BP$124</f>
        <v>2.0088562678524102E-2</v>
      </c>
      <c r="BQ114" s="355">
        <f>+取引基本表!BQ114/取引基本表!BQ$124</f>
        <v>5.6894493359200124E-3</v>
      </c>
      <c r="BR114" s="355">
        <f>+取引基本表!BR114/取引基本表!BR$124</f>
        <v>9.3175257266541432E-3</v>
      </c>
      <c r="BS114" s="355">
        <f>+取引基本表!BS114/取引基本表!BS$124</f>
        <v>1.3600934221301776E-2</v>
      </c>
      <c r="BT114" s="355">
        <f>+取引基本表!BT114/取引基本表!BT$124</f>
        <v>2.2939679197075003E-2</v>
      </c>
      <c r="BU114" s="355">
        <f>+取引基本表!BU114/取引基本表!BU$124</f>
        <v>3.5241253659235604E-2</v>
      </c>
      <c r="BV114" s="355">
        <f>+取引基本表!BV114/取引基本表!BV$124</f>
        <v>2.0975058444674954E-2</v>
      </c>
      <c r="BW114" s="355">
        <f>+取引基本表!BW114/取引基本表!BW$124</f>
        <v>1.5035639754096383E-2</v>
      </c>
      <c r="BX114" s="355">
        <f>+取引基本表!BX114/取引基本表!BX$124</f>
        <v>1.1474468633104267E-2</v>
      </c>
      <c r="BY114" s="355">
        <f>+取引基本表!BY114/取引基本表!BY$124</f>
        <v>7.305623987337145E-3</v>
      </c>
      <c r="BZ114" s="355">
        <f>+取引基本表!BZ114/取引基本表!BZ$124</f>
        <v>1.1323976197052251E-2</v>
      </c>
      <c r="CA114" s="355">
        <f>+取引基本表!CA114/取引基本表!CA$124</f>
        <v>1.016919990584738E-2</v>
      </c>
      <c r="CB114" s="355">
        <f>+取引基本表!CB114/取引基本表!CB$124</f>
        <v>8.8057832818198151E-3</v>
      </c>
      <c r="CC114" s="355">
        <f>+取引基本表!CC114/取引基本表!CC$124</f>
        <v>1.9599733416967226E-2</v>
      </c>
      <c r="CD114" s="355">
        <f>+取引基本表!CD114/取引基本表!CD$124</f>
        <v>1.5609662310473556E-2</v>
      </c>
      <c r="CE114" s="355">
        <f>+取引基本表!CE114/取引基本表!CE$124</f>
        <v>9.8743919262324845E-3</v>
      </c>
      <c r="CF114" s="355">
        <f>+取引基本表!CF114/取引基本表!CF$124</f>
        <v>1.5587796947431554E-2</v>
      </c>
      <c r="CG114" s="355">
        <f>+取引基本表!CG114/取引基本表!CG$124</f>
        <v>8.4969580154637282E-3</v>
      </c>
      <c r="CH114" s="355">
        <f>+取引基本表!CH114/取引基本表!CH$124</f>
        <v>2.219585153145056E-2</v>
      </c>
      <c r="CI114" s="355">
        <f>+取引基本表!CI114/取引基本表!CI$124</f>
        <v>2.1526252008472479E-2</v>
      </c>
      <c r="CJ114" s="355">
        <f>+取引基本表!CJ114/取引基本表!CJ$124</f>
        <v>2.5523702804494662E-3</v>
      </c>
      <c r="CK114" s="355">
        <f>+取引基本表!CK114/取引基本表!CK$124</f>
        <v>6.3854356262234282E-3</v>
      </c>
      <c r="CL114" s="355">
        <f>+取引基本表!CL114/取引基本表!CL$124</f>
        <v>2.1976740796875456E-2</v>
      </c>
      <c r="CM114" s="355">
        <f>+取引基本表!CM114/取引基本表!CM$124</f>
        <v>1.3175244409189049E-3</v>
      </c>
      <c r="CN114" s="355">
        <f>+取引基本表!CN114/取引基本表!CN$124</f>
        <v>6.9440561786445112E-3</v>
      </c>
      <c r="CO114" s="355">
        <f>+取引基本表!CO114/取引基本表!CO$124</f>
        <v>6.2236796393739888E-3</v>
      </c>
      <c r="CP114" s="355">
        <f>+取引基本表!CP114/取引基本表!CP$124</f>
        <v>9.4956618432411079E-3</v>
      </c>
      <c r="CQ114" s="355">
        <f>+取引基本表!CQ114/取引基本表!CQ$124</f>
        <v>1.7564210453507943E-2</v>
      </c>
      <c r="CR114" s="355">
        <f>+取引基本表!CR114/取引基本表!CR$124</f>
        <v>1.2621138384896419E-2</v>
      </c>
      <c r="CS114" s="355">
        <f>+取引基本表!CS114/取引基本表!CS$124</f>
        <v>3.5546570059979262E-3</v>
      </c>
      <c r="CT114" s="355">
        <f>+取引基本表!CT114/取引基本表!CT$124</f>
        <v>1.498097887524698E-2</v>
      </c>
      <c r="CU114" s="355">
        <f>+取引基本表!CU114/取引基本表!CU$124</f>
        <v>1.4845771226458922E-2</v>
      </c>
      <c r="CV114" s="355">
        <f>+取引基本表!CV114/取引基本表!CV$124</f>
        <v>6.0026113175614309E-3</v>
      </c>
      <c r="CW114" s="355">
        <f>+取引基本表!CW114/取引基本表!CW$124</f>
        <v>5.5569746538337338E-3</v>
      </c>
      <c r="CX114" s="355">
        <f>+取引基本表!CX114/取引基本表!CX$124</f>
        <v>8.2841658848977762E-3</v>
      </c>
      <c r="CY114" s="355">
        <f>+取引基本表!CY114/取引基本表!CY$124</f>
        <v>4.2228713921844805E-4</v>
      </c>
      <c r="CZ114" s="355">
        <f>+取引基本表!CZ114/取引基本表!CZ$124</f>
        <v>3.2045337094315017E-3</v>
      </c>
      <c r="DA114" s="355">
        <f>+取引基本表!DA114/取引基本表!DA$124</f>
        <v>3.9467892433500771E-3</v>
      </c>
      <c r="DB114" s="355">
        <f>+取引基本表!DB114/取引基本表!DB$124</f>
        <v>3.3298175039246469E-3</v>
      </c>
      <c r="DC114" s="355">
        <f>+取引基本表!DC114/取引基本表!DC$124</f>
        <v>2.7194648022288077E-3</v>
      </c>
      <c r="DD114" s="355">
        <f>+取引基本表!DD114/取引基本表!DD$124</f>
        <v>9.6898362406550378E-3</v>
      </c>
      <c r="DE114" s="355">
        <f>+取引基本表!DE114/取引基本表!DE$124</f>
        <v>4.6394431764253917E-3</v>
      </c>
      <c r="DF114" s="355">
        <f>+取引基本表!DF114/取引基本表!DF$124</f>
        <v>1.0346891009213228E-2</v>
      </c>
      <c r="DG114" s="355">
        <f>+取引基本表!DG114/取引基本表!DG$124</f>
        <v>5.0327126321087065E-4</v>
      </c>
      <c r="DH114" s="357">
        <f>+取引基本表!DH114/取引基本表!DH$124</f>
        <v>2.7536300327311433E-3</v>
      </c>
    </row>
    <row r="115" spans="1:112">
      <c r="A115" s="224">
        <v>110</v>
      </c>
      <c r="B115" s="283" t="s">
        <v>730</v>
      </c>
      <c r="C115" s="284" t="s">
        <v>651</v>
      </c>
      <c r="D115" s="354">
        <f>+取引基本表!D115/取引基本表!D$124</f>
        <v>0.43760715984883169</v>
      </c>
      <c r="E115" s="355">
        <f>+取引基本表!E115/取引基本表!E$124</f>
        <v>0.73486627428257756</v>
      </c>
      <c r="F115" s="355">
        <f>+取引基本表!F115/取引基本表!F$124</f>
        <v>0.3542115535727865</v>
      </c>
      <c r="G115" s="355">
        <f>+取引基本表!G115/取引基本表!G$124</f>
        <v>0.31832913215700398</v>
      </c>
      <c r="H115" s="355">
        <f>+取引基本表!H115/取引基本表!H$124</f>
        <v>0.55415130324221229</v>
      </c>
      <c r="I115" s="356">
        <v>0</v>
      </c>
      <c r="J115" s="355">
        <f>+取引基本表!J115/取引基本表!J$124</f>
        <v>0.5067480719794345</v>
      </c>
      <c r="K115" s="355">
        <f>+取引基本表!K115/取引基本表!K$124</f>
        <v>0.66598518578657229</v>
      </c>
      <c r="L115" s="355">
        <f>+取引基本表!L115/取引基本表!L$124</f>
        <v>0.41506436605399849</v>
      </c>
      <c r="M115" s="355">
        <f>+取引基本表!M115/取引基本表!M$124</f>
        <v>0.82078943251460712</v>
      </c>
      <c r="N115" s="356">
        <v>0</v>
      </c>
      <c r="O115" s="355">
        <f>+取引基本表!O115/取引基本表!O$124</f>
        <v>0.60631651302949585</v>
      </c>
      <c r="P115" s="355">
        <f>+取引基本表!P115/取引基本表!P$124</f>
        <v>0.58389284275547204</v>
      </c>
      <c r="Q115" s="355">
        <f>+取引基本表!Q115/取引基本表!Q$124</f>
        <v>0.56796577596807329</v>
      </c>
      <c r="R115" s="355">
        <f>+取引基本表!R115/取引基本表!R$124</f>
        <v>0.60809936409951282</v>
      </c>
      <c r="S115" s="355">
        <f>+取引基本表!S115/取引基本表!S$124</f>
        <v>0.77804475070773016</v>
      </c>
      <c r="T115" s="355">
        <f>+取引基本表!T115/取引基本表!T$124</f>
        <v>0.5593515887367605</v>
      </c>
      <c r="U115" s="355">
        <f>+取引基本表!U115/取引基本表!U$124</f>
        <v>0.46368485441644236</v>
      </c>
      <c r="V115" s="355">
        <f>+取引基本表!V115/取引基本表!V$124</f>
        <v>0.68349221589740072</v>
      </c>
      <c r="W115" s="355">
        <f>+取引基本表!W115/取引基本表!W$124</f>
        <v>0.64021935133265817</v>
      </c>
      <c r="X115" s="355">
        <f>+取引基本表!X115/取引基本表!X$124</f>
        <v>0.87749386075529301</v>
      </c>
      <c r="Y115" s="355">
        <f>+取引基本表!Y115/取引基本表!Y$124</f>
        <v>0.71651628779001642</v>
      </c>
      <c r="Z115" s="355">
        <f>+取引基本表!Z115/取引基本表!Z$124</f>
        <v>0.74460872933884292</v>
      </c>
      <c r="AA115" s="355">
        <f>+取引基本表!AA115/取引基本表!AA$124</f>
        <v>0.65423382188245605</v>
      </c>
      <c r="AB115" s="355">
        <f>+取引基本表!AB115/取引基本表!AB$124</f>
        <v>0.47173094765382007</v>
      </c>
      <c r="AC115" s="355">
        <f>+取引基本表!AC115/取引基本表!AC$124</f>
        <v>0.68579790064335122</v>
      </c>
      <c r="AD115" s="355">
        <f>+取引基本表!AD115/取引基本表!AD$124</f>
        <v>0.68593125068774019</v>
      </c>
      <c r="AE115" s="355">
        <f>+取引基本表!AE115/取引基本表!AE$124</f>
        <v>0.79897206199851767</v>
      </c>
      <c r="AF115" s="355">
        <f>+取引基本表!AF115/取引基本表!AF$124</f>
        <v>0.64222773184234561</v>
      </c>
      <c r="AG115" s="355">
        <f>+取引基本表!AG115/取引基本表!AG$124</f>
        <v>0.53110368987984158</v>
      </c>
      <c r="AH115" s="355">
        <f>+取引基本表!AH115/取引基本表!AH$124</f>
        <v>0.59583845097897548</v>
      </c>
      <c r="AI115" s="355">
        <f>+取引基本表!AI115/取引基本表!AI$124</f>
        <v>0.49799802448230851</v>
      </c>
      <c r="AJ115" s="355">
        <f>+取引基本表!AJ115/取引基本表!AJ$124</f>
        <v>0.49901138432325554</v>
      </c>
      <c r="AK115" s="355">
        <f>+取引基本表!AK115/取引基本表!AK$124</f>
        <v>0.5240265748082944</v>
      </c>
      <c r="AL115" s="355">
        <f>+取引基本表!AL115/取引基本表!AL$124</f>
        <v>0.50414113132183347</v>
      </c>
      <c r="AM115" s="355">
        <f>+取引基本表!AM115/取引基本表!AM$124</f>
        <v>0.71198529539192068</v>
      </c>
      <c r="AN115" s="355">
        <f>+取引基本表!AN115/取引基本表!AN$124</f>
        <v>0.76913258363524029</v>
      </c>
      <c r="AO115" s="355">
        <f>+取引基本表!AO115/取引基本表!AO$124</f>
        <v>0.59267478862651002</v>
      </c>
      <c r="AP115" s="355">
        <f>+取引基本表!AP115/取引基本表!AP$124</f>
        <v>0.7173307340972096</v>
      </c>
      <c r="AQ115" s="355">
        <f>+取引基本表!AQ115/取引基本表!AQ$124</f>
        <v>0.82861189801699719</v>
      </c>
      <c r="AR115" s="355">
        <f>+取引基本表!AR115/取引基本表!AR$124</f>
        <v>0.83955113857206043</v>
      </c>
      <c r="AS115" s="355">
        <f>+取引基本表!AS115/取引基本表!AS$124</f>
        <v>0.60943198404703658</v>
      </c>
      <c r="AT115" s="355">
        <f>+取引基本表!AT115/取引基本表!AT$124</f>
        <v>0.56376773814213021</v>
      </c>
      <c r="AU115" s="355">
        <f>+取引基本表!AU115/取引基本表!AU$124</f>
        <v>0.57121396483121556</v>
      </c>
      <c r="AV115" s="355">
        <f>+取引基本表!AV115/取引基本表!AV$124</f>
        <v>0.52898891059976794</v>
      </c>
      <c r="AW115" s="355">
        <f>+取引基本表!AW115/取引基本表!AW$124</f>
        <v>0.62536730628080106</v>
      </c>
      <c r="AX115" s="355">
        <f>+取引基本表!AX115/取引基本表!AX$124</f>
        <v>0.59038301168539797</v>
      </c>
      <c r="AY115" s="355">
        <f>+取引基本表!AY115/取引基本表!AY$124</f>
        <v>0.63785507604967795</v>
      </c>
      <c r="AZ115" s="355">
        <f>+取引基本表!AZ115/取引基本表!AZ$124</f>
        <v>0.63755671180059648</v>
      </c>
      <c r="BA115" s="355">
        <f>+取引基本表!BA115/取引基本表!BA$124</f>
        <v>0.66826417299824659</v>
      </c>
      <c r="BB115" s="355">
        <f>+取引基本表!BB115/取引基本表!BB$124</f>
        <v>0.63019878753700831</v>
      </c>
      <c r="BC115" s="355">
        <f>+取引基本表!BC115/取引基本表!BC$124</f>
        <v>0.62560315219452578</v>
      </c>
      <c r="BD115" s="355">
        <f>+取引基本表!BD115/取引基本表!BD$124</f>
        <v>0.62907922874976097</v>
      </c>
      <c r="BE115" s="355">
        <f>+取引基本表!BE115/取引基本表!BE$124</f>
        <v>0.6889843459584486</v>
      </c>
      <c r="BF115" s="355">
        <f>+取引基本表!BF115/取引基本表!BF$124</f>
        <v>0.8292648820084112</v>
      </c>
      <c r="BG115" s="355">
        <f>+取引基本表!BG115/取引基本表!BG$124</f>
        <v>0.79986557556922144</v>
      </c>
      <c r="BH115" s="355">
        <f>+取引基本表!BH115/取引基本表!BH$124</f>
        <v>0.74050751668433146</v>
      </c>
      <c r="BI115" s="355">
        <f>+取引基本表!BI115/取引基本表!BI$124</f>
        <v>0.64574854604511434</v>
      </c>
      <c r="BJ115" s="355">
        <f>+取引基本表!BJ115/取引基本表!BJ$124</f>
        <v>0.56090505109580524</v>
      </c>
      <c r="BK115" s="355">
        <f>+取引基本表!BK115/取引基本表!BK$124</f>
        <v>0.67675638897766044</v>
      </c>
      <c r="BL115" s="355">
        <f>+取引基本表!BL115/取引基本表!BL$124</f>
        <v>0.58100763974488656</v>
      </c>
      <c r="BM115" s="355">
        <f>+取引基本表!BM115/取引基本表!BM$124</f>
        <v>0.67340422029825198</v>
      </c>
      <c r="BN115" s="355">
        <f>+取引基本表!BN115/取引基本表!BN$124</f>
        <v>0.53491143491685178</v>
      </c>
      <c r="BO115" s="355">
        <f>+取引基本表!BO115/取引基本表!BO$124</f>
        <v>0.54598346280064025</v>
      </c>
      <c r="BP115" s="355">
        <f>+取引基本表!BP115/取引基本表!BP$124</f>
        <v>0.55589092729467893</v>
      </c>
      <c r="BQ115" s="355">
        <f>+取引基本表!BQ115/取引基本表!BQ$124</f>
        <v>0.51041228581894149</v>
      </c>
      <c r="BR115" s="355">
        <f>+取引基本表!BR115/取引基本表!BR$124</f>
        <v>0.49415742229334031</v>
      </c>
      <c r="BS115" s="355">
        <f>+取引基本表!BS115/取引基本表!BS$124</f>
        <v>0.63640454479729902</v>
      </c>
      <c r="BT115" s="355">
        <f>+取引基本表!BT115/取引基本表!BT$124</f>
        <v>0.68255869553667592</v>
      </c>
      <c r="BU115" s="355">
        <f>+取引基本表!BU115/取引基本表!BU$124</f>
        <v>0.5341085112625984</v>
      </c>
      <c r="BV115" s="355">
        <f>+取引基本表!BV115/取引基本表!BV$124</f>
        <v>0.34510690343855954</v>
      </c>
      <c r="BW115" s="355">
        <f>+取引基本表!BW115/取引基本表!BW$124</f>
        <v>0.27303657323367947</v>
      </c>
      <c r="BX115" s="355">
        <f>+取引基本表!BX115/取引基本表!BX$124</f>
        <v>0.33282798615043868</v>
      </c>
      <c r="BY115" s="355">
        <f>+取引基本表!BY115/取引基本表!BY$124</f>
        <v>0.32423743192950422</v>
      </c>
      <c r="BZ115" s="355">
        <f>+取引基本表!BZ115/取引基本表!BZ$124</f>
        <v>0.2724294478380902</v>
      </c>
      <c r="CA115" s="355">
        <f>+取引基本表!CA115/取引基本表!CA$124</f>
        <v>0.25847164488690333</v>
      </c>
      <c r="CB115" s="355">
        <f>+取引基本表!CB115/取引基本表!CB$124</f>
        <v>9.7558295662108385E-2</v>
      </c>
      <c r="CC115" s="355">
        <f>+取引基本表!CC115/取引基本表!CC$124</f>
        <v>0.31949976477967695</v>
      </c>
      <c r="CD115" s="355">
        <f>+取引基本表!CD115/取引基本表!CD$124</f>
        <v>0.24366625187590457</v>
      </c>
      <c r="CE115" s="355">
        <f>+取引基本表!CE115/取引基本表!CE$124</f>
        <v>0.99999339947063759</v>
      </c>
      <c r="CF115" s="355">
        <f>+取引基本表!CF115/取引基本表!CF$124</f>
        <v>0.67179172408536281</v>
      </c>
      <c r="CG115" s="355">
        <f>+取引基本表!CG115/取引基本表!CG$124</f>
        <v>0.82085028433543494</v>
      </c>
      <c r="CH115" s="355">
        <f>+取引基本表!CH115/取引基本表!CH$124</f>
        <v>0.36240116842445264</v>
      </c>
      <c r="CI115" s="355">
        <f>+取引基本表!CI115/取引基本表!CI$124</f>
        <v>0.32526341389395264</v>
      </c>
      <c r="CJ115" s="355">
        <f>+取引基本表!CJ115/取引基本表!CJ$124</f>
        <v>0.21729386497338687</v>
      </c>
      <c r="CK115" s="355">
        <f>+取引基本表!CK115/取引基本表!CK$124</f>
        <v>0.46173031354098698</v>
      </c>
      <c r="CL115" s="355">
        <f>+取引基本表!CL115/取引基本表!CL$124</f>
        <v>0.55805085157441681</v>
      </c>
      <c r="CM115" s="355">
        <f>+取引基本表!CM115/取引基本表!CM$124</f>
        <v>0.40309523684445542</v>
      </c>
      <c r="CN115" s="355">
        <f>+取引基本表!CN115/取引基本表!CN$124</f>
        <v>0.74859385657896205</v>
      </c>
      <c r="CO115" s="355">
        <f>+取引基本表!CO115/取引基本表!CO$124</f>
        <v>0.54900141505037414</v>
      </c>
      <c r="CP115" s="355">
        <f>+取引基本表!CP115/取引基本表!CP$124</f>
        <v>0.28060265995581374</v>
      </c>
      <c r="CQ115" s="355">
        <f>+取引基本表!CQ115/取引基本表!CQ$124</f>
        <v>0.17798082908722015</v>
      </c>
      <c r="CR115" s="355">
        <f>+取引基本表!CR115/取引基本表!CR$124</f>
        <v>0.41658237410172955</v>
      </c>
      <c r="CS115" s="355">
        <f>+取引基本表!CS115/取引基本表!CS$124</f>
        <v>0.42640441377342447</v>
      </c>
      <c r="CT115" s="355">
        <f>+取引基本表!CT115/取引基本表!CT$124</f>
        <v>0.35545419693499397</v>
      </c>
      <c r="CU115" s="355">
        <f>+取引基本表!CU115/取引基本表!CU$124</f>
        <v>0.28076677685711515</v>
      </c>
      <c r="CV115" s="355">
        <f>+取引基本表!CV115/取引基本表!CV$124</f>
        <v>0.22907366608043797</v>
      </c>
      <c r="CW115" s="355">
        <f>+取引基本表!CW115/取引基本表!CW$124</f>
        <v>0.39291136312154495</v>
      </c>
      <c r="CX115" s="355">
        <f>+取引基本表!CX115/取引基本表!CX$124</f>
        <v>0.31944239849280126</v>
      </c>
      <c r="CY115" s="355">
        <f>+取引基本表!CY115/取引基本表!CY$124</f>
        <v>0.70937557630167336</v>
      </c>
      <c r="CZ115" s="355">
        <f>+取引基本表!CZ115/取引基本表!CZ$124</f>
        <v>0.63029340090034913</v>
      </c>
      <c r="DA115" s="355">
        <f>+取引基本表!DA115/取引基本表!DA$124</f>
        <v>0.250739027755293</v>
      </c>
      <c r="DB115" s="355">
        <f>+取引基本表!DB115/取引基本表!DB$124</f>
        <v>0.51490139324960749</v>
      </c>
      <c r="DC115" s="355">
        <f>+取引基本表!DC115/取引基本表!DC$124</f>
        <v>0.59757170573586738</v>
      </c>
      <c r="DD115" s="355">
        <f>+取引基本表!DD115/取引基本表!DD$124</f>
        <v>0.32076361694553224</v>
      </c>
      <c r="DE115" s="355">
        <f>+取引基本表!DE115/取引基本表!DE$124</f>
        <v>0.30604506112856206</v>
      </c>
      <c r="DF115" s="355">
        <f>+取引基本表!DF115/取引基本表!DF$124</f>
        <v>0.30080467402748567</v>
      </c>
      <c r="DG115" s="355">
        <f>+取引基本表!DG115/取引基本表!DG$124</f>
        <v>1.0000535394960863</v>
      </c>
      <c r="DH115" s="357">
        <f>+取引基本表!DH115/取引基本表!DH$124</f>
        <v>0.588237858416917</v>
      </c>
    </row>
    <row r="116" spans="1:112">
      <c r="A116" s="224">
        <v>111</v>
      </c>
      <c r="B116" s="253" t="s">
        <v>731</v>
      </c>
      <c r="C116" s="254" t="s">
        <v>762</v>
      </c>
      <c r="D116" s="354">
        <f>+取引基本表!D116/取引基本表!D$124</f>
        <v>4.5556961911686822E-3</v>
      </c>
      <c r="E116" s="355">
        <f>+取引基本表!E116/取引基本表!E$124</f>
        <v>1.2401776910331086E-3</v>
      </c>
      <c r="F116" s="355">
        <f>+取引基本表!F116/取引基本表!F$124</f>
        <v>1.4321563458467466E-2</v>
      </c>
      <c r="G116" s="355">
        <f>+取引基本表!G116/取引基本表!G$124</f>
        <v>9.9027727763773849E-3</v>
      </c>
      <c r="H116" s="355">
        <f>+取引基本表!H116/取引基本表!H$124</f>
        <v>2.2657342657342656E-2</v>
      </c>
      <c r="I116" s="356">
        <v>0</v>
      </c>
      <c r="J116" s="355">
        <f>+取引基本表!J116/取引基本表!J$124</f>
        <v>4.9100257069408737E-2</v>
      </c>
      <c r="K116" s="355">
        <f>+取引基本表!K116/取引基本表!K$124</f>
        <v>9.2713382550030105E-3</v>
      </c>
      <c r="L116" s="355">
        <f>+取引基本表!L116/取引基本表!L$124</f>
        <v>8.3528820569348378E-3</v>
      </c>
      <c r="M116" s="355">
        <f>+取引基本表!M116/取引基本表!M$124</f>
        <v>3.2581266112082278E-3</v>
      </c>
      <c r="N116" s="356">
        <v>0</v>
      </c>
      <c r="O116" s="355">
        <f>+取引基本表!O116/取引基本表!O$124</f>
        <v>1.1814309737446144E-2</v>
      </c>
      <c r="P116" s="355">
        <f>+取引基本表!P116/取引基本表!P$124</f>
        <v>1.2656103128776689E-2</v>
      </c>
      <c r="Q116" s="355">
        <f>+取引基本表!Q116/取引基本表!Q$124</f>
        <v>9.0714301492515331E-3</v>
      </c>
      <c r="R116" s="355">
        <f>+取引基本表!R116/取引基本表!R$124</f>
        <v>1.6406976311777174E-2</v>
      </c>
      <c r="S116" s="355">
        <f>+取引基本表!S116/取引基本表!S$124</f>
        <v>1.7368352122182931E-2</v>
      </c>
      <c r="T116" s="355">
        <f>+取引基本表!T116/取引基本表!T$124</f>
        <v>2.1423035760416282E-2</v>
      </c>
      <c r="U116" s="355">
        <f>+取引基本表!U116/取引基本表!U$124</f>
        <v>2.0158225267107088E-2</v>
      </c>
      <c r="V116" s="355">
        <f>+取引基本表!V116/取引基本表!V$124</f>
        <v>4.0600781839380012E-2</v>
      </c>
      <c r="W116" s="355">
        <f>+取引基本表!W116/取引基本表!W$124</f>
        <v>9.3743052639379491E-3</v>
      </c>
      <c r="X116" s="355">
        <f>+取引基本表!X116/取引基本表!X$124</f>
        <v>2.1371208601579611E-3</v>
      </c>
      <c r="Y116" s="355">
        <f>+取引基本表!Y116/取引基本表!Y$124</f>
        <v>2.0843098195453481E-2</v>
      </c>
      <c r="Z116" s="355">
        <f>+取引基本表!Z116/取引基本表!Z$124</f>
        <v>1.0298295454545454E-2</v>
      </c>
      <c r="AA116" s="355">
        <f>+取引基本表!AA116/取引基本表!AA$124</f>
        <v>1.8486958497670871E-2</v>
      </c>
      <c r="AB116" s="355">
        <f>+取引基本表!AB116/取引基本表!AB$124</f>
        <v>1.6301395545599201E-2</v>
      </c>
      <c r="AC116" s="355">
        <f>+取引基本表!AC116/取引基本表!AC$124</f>
        <v>1.4076331446814685E-2</v>
      </c>
      <c r="AD116" s="355">
        <f>+取引基本表!AD116/取引基本表!AD$124</f>
        <v>2.9755288019959621E-3</v>
      </c>
      <c r="AE116" s="355">
        <f>+取引基本表!AE116/取引基本表!AE$124</f>
        <v>7.8303741178745202E-3</v>
      </c>
      <c r="AF116" s="355">
        <f>+取引基本表!AF116/取引基本表!AF$124</f>
        <v>1.8412797489879614E-2</v>
      </c>
      <c r="AG116" s="355">
        <f>+取引基本表!AG116/取引基本表!AG$124</f>
        <v>1.4904046286032339E-2</v>
      </c>
      <c r="AH116" s="355">
        <f>+取引基本表!AH116/取引基本表!AH$124</f>
        <v>1.6617296438118632E-2</v>
      </c>
      <c r="AI116" s="355">
        <f>+取引基本表!AI116/取引基本表!AI$124</f>
        <v>1.5089780223656825E-2</v>
      </c>
      <c r="AJ116" s="355">
        <f>+取引基本表!AJ116/取引基本表!AJ$124</f>
        <v>1.5086188124417501E-2</v>
      </c>
      <c r="AK116" s="355">
        <f>+取引基本表!AK116/取引基本表!AK$124</f>
        <v>1.4646462006492115E-2</v>
      </c>
      <c r="AL116" s="355">
        <f>+取引基本表!AL116/取引基本表!AL$124</f>
        <v>1.9119691422082117E-2</v>
      </c>
      <c r="AM116" s="355">
        <f>+取引基本表!AM116/取引基本表!AM$124</f>
        <v>1.9581954144498554E-2</v>
      </c>
      <c r="AN116" s="355">
        <f>+取引基本表!AN116/取引基本表!AN$124</f>
        <v>3.1868449337958088E-3</v>
      </c>
      <c r="AO116" s="355">
        <f>+取引基本表!AO116/取引基本表!AO$124</f>
        <v>6.5574699030925927E-3</v>
      </c>
      <c r="AP116" s="355">
        <f>+取引基本表!AP116/取引基本表!AP$124</f>
        <v>2.7605196602293498E-3</v>
      </c>
      <c r="AQ116" s="355">
        <f>+取引基本表!AQ116/取引基本表!AQ$124</f>
        <v>7.5567302356823688E-3</v>
      </c>
      <c r="AR116" s="355">
        <f>+取引基本表!AR116/取引基本表!AR$124</f>
        <v>1.2536690300357856E-2</v>
      </c>
      <c r="AS116" s="355">
        <f>+取引基本表!AS116/取引基本表!AS$124</f>
        <v>2.1400818206113933E-2</v>
      </c>
      <c r="AT116" s="355">
        <f>+取引基本表!AT116/取引基本表!AT$124</f>
        <v>1.3217837074942035E-2</v>
      </c>
      <c r="AU116" s="355">
        <f>+取引基本表!AU116/取引基本表!AU$124</f>
        <v>1.5355153382107561E-2</v>
      </c>
      <c r="AV116" s="355">
        <f>+取引基本表!AV116/取引基本表!AV$124</f>
        <v>1.8548898769726214E-2</v>
      </c>
      <c r="AW116" s="355">
        <f>+取引基本表!AW116/取引基本表!AW$124</f>
        <v>2.2152878263604906E-2</v>
      </c>
      <c r="AX116" s="355">
        <f>+取引基本表!AX116/取引基本表!AX$124</f>
        <v>1.9305854562329684E-2</v>
      </c>
      <c r="AY116" s="355">
        <f>+取引基本表!AY116/取引基本表!AY$124</f>
        <v>1.5361141466834368E-2</v>
      </c>
      <c r="AZ116" s="355">
        <f>+取引基本表!AZ116/取引基本表!AZ$124</f>
        <v>1.56856387300594E-2</v>
      </c>
      <c r="BA116" s="355">
        <f>+取引基本表!BA116/取引基本表!BA$124</f>
        <v>1.2610444528483516E-2</v>
      </c>
      <c r="BB116" s="355">
        <f>+取引基本表!BB116/取引基本表!BB$124</f>
        <v>2.8541441483779E-2</v>
      </c>
      <c r="BC116" s="355">
        <f>+取引基本表!BC116/取引基本表!BC$124</f>
        <v>8.0490528666849279E-3</v>
      </c>
      <c r="BD116" s="355">
        <f>+取引基本表!BD116/取引基本表!BD$124</f>
        <v>8.214962532816384E-3</v>
      </c>
      <c r="BE116" s="355">
        <f>+取引基本表!BE116/取引基本表!BE$124</f>
        <v>2.3804606721462698E-2</v>
      </c>
      <c r="BF116" s="355">
        <f>+取引基本表!BF116/取引基本表!BF$124</f>
        <v>7.9444911098448569E-3</v>
      </c>
      <c r="BG116" s="355">
        <f>+取引基本表!BG116/取引基本表!BG$124</f>
        <v>7.5944058756114447E-3</v>
      </c>
      <c r="BH116" s="355">
        <f>+取引基本表!BH116/取引基本表!BH$124</f>
        <v>7.029347700648619E-3</v>
      </c>
      <c r="BI116" s="355">
        <f>+取引基本表!BI116/取引基本表!BI$124</f>
        <v>1.6407543875415646E-2</v>
      </c>
      <c r="BJ116" s="355">
        <f>+取引基本表!BJ116/取引基本表!BJ$124</f>
        <v>1.5308724493437004E-2</v>
      </c>
      <c r="BK116" s="355">
        <f>+取引基本表!BK116/取引基本表!BK$124</f>
        <v>7.2410131645413026E-3</v>
      </c>
      <c r="BL116" s="355">
        <f>+取引基本表!BL116/取引基本表!BL$124</f>
        <v>2.1826448673208206E-2</v>
      </c>
      <c r="BM116" s="355">
        <f>+取引基本表!BM116/取引基本表!BM$124</f>
        <v>8.8992768651721156E-3</v>
      </c>
      <c r="BN116" s="355">
        <f>+取引基本表!BN116/取引基本表!BN$124</f>
        <v>2.6327702415129967E-2</v>
      </c>
      <c r="BO116" s="355">
        <f>+取引基本表!BO116/取引基本表!BO$124</f>
        <v>2.2596231969054855E-2</v>
      </c>
      <c r="BP116" s="355">
        <f>+取引基本表!BP116/取引基本表!BP$124</f>
        <v>1.4874554609970848E-2</v>
      </c>
      <c r="BQ116" s="355">
        <f>+取引基本表!BQ116/取引基本表!BQ$124</f>
        <v>2.1029764892621181E-2</v>
      </c>
      <c r="BR116" s="355">
        <f>+取引基本表!BR116/取引基本表!BR$124</f>
        <v>1.3026979441249427E-2</v>
      </c>
      <c r="BS116" s="355">
        <f>+取引基本表!BS116/取引基本表!BS$124</f>
        <v>7.3820860082723459E-3</v>
      </c>
      <c r="BT116" s="355">
        <f>+取引基本表!BT116/取引基本表!BT$124</f>
        <v>1.1746352207029458E-2</v>
      </c>
      <c r="BU116" s="355">
        <f>+取引基本表!BU116/取引基本表!BU$124</f>
        <v>1.2879826949715791E-2</v>
      </c>
      <c r="BV116" s="355">
        <f>+取引基本表!BV116/取引基本表!BV$124</f>
        <v>2.5077797216330449E-2</v>
      </c>
      <c r="BW116" s="355">
        <f>+取引基本表!BW116/取引基本表!BW$124</f>
        <v>3.0185494021433262E-2</v>
      </c>
      <c r="BX116" s="355">
        <f>+取引基本表!BX116/取引基本表!BX$124</f>
        <v>1.6856240256042574E-2</v>
      </c>
      <c r="BY116" s="355">
        <f>+取引基本表!BY116/取引基本表!BY$124</f>
        <v>3.0821221049672689E-2</v>
      </c>
      <c r="BZ116" s="355">
        <f>+取引基本表!BZ116/取引基本表!BZ$124</f>
        <v>1.1056151187218052E-2</v>
      </c>
      <c r="CA116" s="355">
        <f>+取引基本表!CA116/取引基本表!CA$124</f>
        <v>1.0202655151689669E-2</v>
      </c>
      <c r="CB116" s="355">
        <f>+取引基本表!CB116/取引基本表!CB$124</f>
        <v>0</v>
      </c>
      <c r="CC116" s="355">
        <f>+取引基本表!CC116/取引基本表!CC$124</f>
        <v>1.6683001411321938E-2</v>
      </c>
      <c r="CD116" s="355">
        <f>+取引基本表!CD116/取引基本表!CD$124</f>
        <v>1.6432122963208236E-2</v>
      </c>
      <c r="CE116" s="355">
        <f>+取引基本表!CE116/取引基本表!CE$124</f>
        <v>0</v>
      </c>
      <c r="CF116" s="355">
        <f>+取引基本表!CF116/取引基本表!CF$124</f>
        <v>2.7745516326968634E-2</v>
      </c>
      <c r="CG116" s="355">
        <f>+取引基本表!CG116/取引基本表!CG$124</f>
        <v>1.099087036805438E-2</v>
      </c>
      <c r="CH116" s="355">
        <f>+取引基本表!CH116/取引基本表!CH$124</f>
        <v>1.5925400592638365E-2</v>
      </c>
      <c r="CI116" s="355">
        <f>+取引基本表!CI116/取引基本表!CI$124</f>
        <v>2.6943151654482453E-2</v>
      </c>
      <c r="CJ116" s="355">
        <f>+取引基本表!CJ116/取引基本表!CJ$124</f>
        <v>3.0680320810118178E-2</v>
      </c>
      <c r="CK116" s="355">
        <f>+取引基本表!CK116/取引基本表!CK$124</f>
        <v>8.1046739242419032E-3</v>
      </c>
      <c r="CL116" s="355">
        <f>+取引基本表!CL116/取引基本表!CL$124</f>
        <v>1.6225091569753321E-2</v>
      </c>
      <c r="CM116" s="355">
        <f>+取引基本表!CM116/取引基本表!CM$124</f>
        <v>2.2336977363585264E-2</v>
      </c>
      <c r="CN116" s="355">
        <f>+取引基本表!CN116/取引基本表!CN$124</f>
        <v>1.9009493564727325E-3</v>
      </c>
      <c r="CO116" s="355">
        <f>+取引基本表!CO116/取引基本表!CO$124</f>
        <v>4.3231059932043688E-2</v>
      </c>
      <c r="CP116" s="355">
        <f>+取引基本表!CP116/取引基本表!CP$124</f>
        <v>9.4854199891728965E-3</v>
      </c>
      <c r="CQ116" s="355">
        <f>+取引基本表!CQ116/取引基本表!CQ$124</f>
        <v>5.9311092154105093E-3</v>
      </c>
      <c r="CR116" s="355">
        <f>+取引基本表!CR116/取引基本表!CR$124</f>
        <v>1.4128575881561693E-2</v>
      </c>
      <c r="CS116" s="355">
        <f>+取引基本表!CS116/取引基本表!CS$124</f>
        <v>7.5620565291793975E-3</v>
      </c>
      <c r="CT116" s="355">
        <f>+取引基本表!CT116/取引基本表!CT$124</f>
        <v>1.7939820503494578E-2</v>
      </c>
      <c r="CU116" s="355">
        <f>+取引基本表!CU116/取引基本表!CU$124</f>
        <v>1.6891968623596723E-2</v>
      </c>
      <c r="CV116" s="355">
        <f>+取引基本表!CV116/取引基本表!CV$124</f>
        <v>1.7048356387150267E-2</v>
      </c>
      <c r="CW116" s="355">
        <f>+取引基本表!CW116/取引基本表!CW$124</f>
        <v>3.7269804855243942E-2</v>
      </c>
      <c r="CX116" s="355">
        <f>+取引基本表!CX116/取引基本表!CX$124</f>
        <v>6.5939944643009438E-3</v>
      </c>
      <c r="CY116" s="355">
        <f>+取引基本表!CY116/取引基本表!CY$124</f>
        <v>2.2538907879931472E-2</v>
      </c>
      <c r="CZ116" s="355">
        <f>+取引基本表!CZ116/取引基本表!CZ$124</f>
        <v>1.1494091969067559E-2</v>
      </c>
      <c r="DA116" s="355">
        <f>+取引基本表!DA116/取引基本表!DA$124</f>
        <v>1.6156054757625056E-2</v>
      </c>
      <c r="DB116" s="355">
        <f>+取引基本表!DB116/取引基本表!DB$124</f>
        <v>2.2585115777080063E-2</v>
      </c>
      <c r="DC116" s="355">
        <f>+取引基本表!DC116/取引基本表!DC$124</f>
        <v>1.5300131906612485E-2</v>
      </c>
      <c r="DD116" s="355">
        <f>+取引基本表!DD116/取引基本表!DD$124</f>
        <v>4.7174261302954788E-2</v>
      </c>
      <c r="DE116" s="355">
        <f>+取引基本表!DE116/取引基本表!DE$124</f>
        <v>2.513841495107455E-2</v>
      </c>
      <c r="DF116" s="355">
        <f>+取引基本表!DF116/取引基本表!DF$124</f>
        <v>2.3776640466998771E-2</v>
      </c>
      <c r="DG116" s="355">
        <f>+取引基本表!DG116/取引基本表!DG$124</f>
        <v>0</v>
      </c>
      <c r="DH116" s="357">
        <f>+取引基本表!DH116/取引基本表!DH$124</f>
        <v>4.1704053793870082E-3</v>
      </c>
    </row>
    <row r="117" spans="1:112">
      <c r="A117" s="224">
        <v>112</v>
      </c>
      <c r="B117" s="263" t="s">
        <v>763</v>
      </c>
      <c r="C117" s="264" t="s">
        <v>809</v>
      </c>
      <c r="D117" s="354">
        <f>+取引基本表!D117/取引基本表!D$124</f>
        <v>9.0759342543469873E-2</v>
      </c>
      <c r="E117" s="355">
        <f>+取引基本表!E117/取引基本表!E$124</f>
        <v>6.6003883179327663E-2</v>
      </c>
      <c r="F117" s="355">
        <f>+取引基本表!F117/取引基本表!F$124</f>
        <v>0.40642822742135815</v>
      </c>
      <c r="G117" s="355">
        <f>+取引基本表!G117/取引基本表!G$124</f>
        <v>0.26053294922578324</v>
      </c>
      <c r="H117" s="355">
        <f>+取引基本表!H117/取引基本表!H$124</f>
        <v>0.15491417673235855</v>
      </c>
      <c r="I117" s="356">
        <v>0</v>
      </c>
      <c r="J117" s="355">
        <f>+取引基本表!J117/取引基本表!J$124</f>
        <v>0.22660668380462726</v>
      </c>
      <c r="K117" s="355">
        <f>+取引基本表!K117/取引基本表!K$124</f>
        <v>0.16131169077989582</v>
      </c>
      <c r="L117" s="355">
        <f>+取引基本表!L117/取引基本表!L$124</f>
        <v>7.7623678000680832E-2</v>
      </c>
      <c r="M117" s="355">
        <f>+取引基本表!M117/取引基本表!M$124</f>
        <v>5.1075725936456332E-2</v>
      </c>
      <c r="N117" s="356">
        <v>0</v>
      </c>
      <c r="O117" s="355">
        <f>+取引基本表!O117/取引基本表!O$124</f>
        <v>0.23933643471749991</v>
      </c>
      <c r="P117" s="355">
        <f>+取引基本表!P117/取引基本表!P$124</f>
        <v>0.2537850812407681</v>
      </c>
      <c r="Q117" s="355">
        <f>+取引基本表!Q117/取引基本表!Q$124</f>
        <v>0.1639999705473047</v>
      </c>
      <c r="R117" s="355">
        <f>+取引基本表!R117/取引基本表!R$124</f>
        <v>0.26703358000818117</v>
      </c>
      <c r="S117" s="355">
        <f>+取引基本表!S117/取引基本表!S$124</f>
        <v>7.3850757094931538E-2</v>
      </c>
      <c r="T117" s="355">
        <f>+取引基本表!T117/取引基本表!T$124</f>
        <v>0.22718843414400119</v>
      </c>
      <c r="U117" s="355">
        <f>+取引基本表!U117/取引基本表!U$124</f>
        <v>0.2680270777261235</v>
      </c>
      <c r="V117" s="355">
        <f>+取引基本表!V117/取引基本表!V$124</f>
        <v>7.914409162608875E-2</v>
      </c>
      <c r="W117" s="355">
        <f>+取引基本表!W117/取引基本表!W$124</f>
        <v>0.12117432008497395</v>
      </c>
      <c r="X117" s="355">
        <f>+取引基本表!X117/取引基本表!X$124</f>
        <v>2.121192009026349E-2</v>
      </c>
      <c r="Y117" s="355">
        <f>+取引基本表!Y117/取引基本表!Y$124</f>
        <v>9.0520271853761422E-2</v>
      </c>
      <c r="Z117" s="355">
        <f>+取引基本表!Z117/取引基本表!Z$124</f>
        <v>9.5856469524793389E-2</v>
      </c>
      <c r="AA117" s="355">
        <f>+取引基本表!AA117/取引基本表!AA$124</f>
        <v>0.13229780396357793</v>
      </c>
      <c r="AB117" s="355">
        <f>+取引基本表!AB117/取引基本表!AB$124</f>
        <v>8.6285387392497803E-2</v>
      </c>
      <c r="AC117" s="355">
        <f>+取引基本表!AC117/取引基本表!AC$124</f>
        <v>0.11510451098319333</v>
      </c>
      <c r="AD117" s="355">
        <f>+取引基本表!AD117/取引基本表!AD$124</f>
        <v>9.2600702000229067E-3</v>
      </c>
      <c r="AE117" s="355">
        <f>+取引基本表!AE117/取引基本表!AE$124</f>
        <v>4.6096091257693421E-2</v>
      </c>
      <c r="AF117" s="355">
        <f>+取引基本表!AF117/取引基本表!AF$124</f>
        <v>0.22355968676439547</v>
      </c>
      <c r="AG117" s="355">
        <f>+取引基本表!AG117/取引基本表!AG$124</f>
        <v>0.23205691273661022</v>
      </c>
      <c r="AH117" s="355">
        <f>+取引基本表!AH117/取引基本表!AH$124</f>
        <v>0.23480962358211113</v>
      </c>
      <c r="AI117" s="355">
        <f>+取引基本表!AI117/取引基本表!AI$124</f>
        <v>0.2208963911525029</v>
      </c>
      <c r="AJ117" s="355">
        <f>+取引基本表!AJ117/取引基本表!AJ$124</f>
        <v>0.21758255158657572</v>
      </c>
      <c r="AK117" s="355">
        <f>+取引基本表!AK117/取引基本表!AK$124</f>
        <v>0.29342581896303888</v>
      </c>
      <c r="AL117" s="355">
        <f>+取引基本表!AL117/取引基本表!AL$124</f>
        <v>0.22166310966655572</v>
      </c>
      <c r="AM117" s="355">
        <f>+取引基本表!AM117/取引基本表!AM$124</f>
        <v>3.3027962151014681E-2</v>
      </c>
      <c r="AN117" s="355">
        <f>+取引基本表!AN117/取引基本表!AN$124</f>
        <v>5.9398052364025261E-2</v>
      </c>
      <c r="AO117" s="355">
        <f>+取引基本表!AO117/取引基本表!AO$124</f>
        <v>0.18323326776721627</v>
      </c>
      <c r="AP117" s="355">
        <f>+取引基本表!AP117/取引基本表!AP$124</f>
        <v>0.10796880916651473</v>
      </c>
      <c r="AQ117" s="355">
        <f>+取引基本表!AQ117/取引基本表!AQ$124</f>
        <v>6.8251511346047136E-2</v>
      </c>
      <c r="AR117" s="355">
        <f>+取引基本表!AR117/取引基本表!AR$124</f>
        <v>0.1702413183042715</v>
      </c>
      <c r="AS117" s="355">
        <f>+取引基本表!AS117/取引基本表!AS$124</f>
        <v>0.22934440721172625</v>
      </c>
      <c r="AT117" s="355">
        <f>+取引基本表!AT117/取引基本表!AT$124</f>
        <v>0.28416397467595628</v>
      </c>
      <c r="AU117" s="355">
        <f>+取引基本表!AU117/取引基本表!AU$124</f>
        <v>0.23035502502887947</v>
      </c>
      <c r="AV117" s="355">
        <f>+取引基本表!AV117/取引基本表!AV$124</f>
        <v>0.26115120461674962</v>
      </c>
      <c r="AW117" s="355">
        <f>+取引基本表!AW117/取引基本表!AW$124</f>
        <v>0.15906637307329349</v>
      </c>
      <c r="AX117" s="355">
        <f>+取引基本表!AX117/取引基本表!AX$124</f>
        <v>0.12403130528233024</v>
      </c>
      <c r="AY117" s="355">
        <f>+取引基本表!AY117/取引基本表!AY$124</f>
        <v>0.29136683230582072</v>
      </c>
      <c r="AZ117" s="355">
        <f>+取引基本表!AZ117/取引基本表!AZ$124</f>
        <v>0.21046070925708171</v>
      </c>
      <c r="BA117" s="355">
        <f>+取引基本表!BA117/取引基本表!BA$124</f>
        <v>0.17476535909512841</v>
      </c>
      <c r="BB117" s="355">
        <f>+取引基本表!BB117/取引基本表!BB$124</f>
        <v>0.21008192740886947</v>
      </c>
      <c r="BC117" s="355">
        <f>+取引基本表!BC117/取引基本表!BC$124</f>
        <v>0.1501401209465012</v>
      </c>
      <c r="BD117" s="355">
        <f>+取引基本表!BD117/取引基本表!BD$124</f>
        <v>0.21075508110645549</v>
      </c>
      <c r="BE117" s="355">
        <f>+取引基本表!BE117/取引基本表!BE$124</f>
        <v>0.18718764198091775</v>
      </c>
      <c r="BF117" s="355">
        <f>+取引基本表!BF117/取引基本表!BF$124</f>
        <v>6.4826073349130861E-2</v>
      </c>
      <c r="BG117" s="355">
        <f>+取引基本表!BG117/取引基本表!BG$124</f>
        <v>9.958897145204236E-2</v>
      </c>
      <c r="BH117" s="355">
        <f>+取引基本表!BH117/取引基本表!BH$124</f>
        <v>0.15563894520846466</v>
      </c>
      <c r="BI117" s="355">
        <f>+取引基本表!BI117/取引基本表!BI$124</f>
        <v>0.16714382919721149</v>
      </c>
      <c r="BJ117" s="355">
        <f>+取引基本表!BJ117/取引基本表!BJ$124</f>
        <v>0.21699921150060311</v>
      </c>
      <c r="BK117" s="355">
        <f>+取引基本表!BK117/取引基本表!BK$124</f>
        <v>0.19553003515355194</v>
      </c>
      <c r="BL117" s="355">
        <f>+取引基本表!BL117/取引基本表!BL$124</f>
        <v>0.24838114814080028</v>
      </c>
      <c r="BM117" s="355">
        <f>+取引基本表!BM117/取引基本表!BM$124</f>
        <v>0.23620941282329833</v>
      </c>
      <c r="BN117" s="355">
        <f>+取引基本表!BN117/取引基本表!BN$124</f>
        <v>0.344677389400048</v>
      </c>
      <c r="BO117" s="355">
        <f>+取引基本表!BO117/取引基本表!BO$124</f>
        <v>0.32872866777860998</v>
      </c>
      <c r="BP117" s="355">
        <f>+取引基本表!BP117/取引基本表!BP$124</f>
        <v>0.33406828822992429</v>
      </c>
      <c r="BQ117" s="355">
        <f>+取引基本表!BQ117/取引基本表!BQ$124</f>
        <v>0.33914714221757947</v>
      </c>
      <c r="BR117" s="355">
        <f>+取引基本表!BR117/取引基本表!BR$124</f>
        <v>0.43382801076468919</v>
      </c>
      <c r="BS117" s="355">
        <f>+取引基本表!BS117/取引基本表!BS$124</f>
        <v>6.4390464043697276E-2</v>
      </c>
      <c r="BT117" s="355">
        <f>+取引基本表!BT117/取引基本表!BT$124</f>
        <v>8.7636384712354437E-2</v>
      </c>
      <c r="BU117" s="355">
        <f>+取引基本表!BU117/取引基本表!BU$124</f>
        <v>0.1385459954826779</v>
      </c>
      <c r="BV117" s="355">
        <f>+取引基本表!BV117/取引基本表!BV$124</f>
        <v>0.47395147930826276</v>
      </c>
      <c r="BW117" s="355">
        <f>+取引基本表!BW117/取引基本表!BW$124</f>
        <v>0.34821454219628761</v>
      </c>
      <c r="BX117" s="355">
        <f>+取引基本表!BX117/取引基本表!BX$124</f>
        <v>0.4367591026003298</v>
      </c>
      <c r="BY117" s="355">
        <f>+取引基本表!BY117/取引基本表!BY$124</f>
        <v>0.3153166478798049</v>
      </c>
      <c r="BZ117" s="355">
        <f>+取引基本表!BZ117/取引基本表!BZ$124</f>
        <v>0.15988555263419049</v>
      </c>
      <c r="CA117" s="355">
        <f>+取引基本表!CA117/取引基本表!CA$124</f>
        <v>0.15643672955854609</v>
      </c>
      <c r="CB117" s="355">
        <f>+取引基本表!CB117/取引基本表!CB$124</f>
        <v>0</v>
      </c>
      <c r="CC117" s="355">
        <f>+取引基本表!CC117/取引基本表!CC$124</f>
        <v>0.23819586012231456</v>
      </c>
      <c r="CD117" s="355">
        <f>+取引基本表!CD117/取引基本表!CD$124</f>
        <v>0.52486020839230307</v>
      </c>
      <c r="CE117" s="355">
        <f>+取引基本表!CE117/取引基本表!CE$124</f>
        <v>0</v>
      </c>
      <c r="CF117" s="355">
        <f>+取引基本表!CF117/取引基本表!CF$124</f>
        <v>0.14254078482581825</v>
      </c>
      <c r="CG117" s="355">
        <f>+取引基本表!CG117/取引基本表!CG$124</f>
        <v>0.11395487416409796</v>
      </c>
      <c r="CH117" s="355">
        <f>+取引基本表!CH117/取引基本表!CH$124</f>
        <v>0.22778659401463339</v>
      </c>
      <c r="CI117" s="355">
        <f>+取引基本表!CI117/取引基本表!CI$124</f>
        <v>0.25508068187250954</v>
      </c>
      <c r="CJ117" s="355">
        <f>+取引基本表!CJ117/取引基本表!CJ$124</f>
        <v>0.6634502650937425</v>
      </c>
      <c r="CK117" s="355">
        <f>+取引基本表!CK117/取引基本表!CK$124</f>
        <v>6.18957982760397E-2</v>
      </c>
      <c r="CL117" s="355">
        <f>+取引基本表!CL117/取引基本表!CL$124</f>
        <v>0.13654337540198394</v>
      </c>
      <c r="CM117" s="355">
        <f>+取引基本表!CM117/取引基本表!CM$124</f>
        <v>0.3595791066259712</v>
      </c>
      <c r="CN117" s="355">
        <f>+取引基本表!CN117/取引基本表!CN$124</f>
        <v>0.16351519082176921</v>
      </c>
      <c r="CO117" s="355">
        <f>+取引基本表!CO117/取引基本表!CO$124</f>
        <v>0.23842327800232169</v>
      </c>
      <c r="CP117" s="355">
        <f>+取引基本表!CP117/取引基本表!CP$124</f>
        <v>0.36718656268746253</v>
      </c>
      <c r="CQ117" s="355">
        <f>+取引基本表!CQ117/取引基本表!CQ$124</f>
        <v>0.58650470915085418</v>
      </c>
      <c r="CR117" s="355">
        <f>+取引基本表!CR117/取引基本表!CR$124</f>
        <v>0.41945515457693183</v>
      </c>
      <c r="CS117" s="355">
        <f>+取引基本表!CS117/取引基本表!CS$124</f>
        <v>0.44740364123337278</v>
      </c>
      <c r="CT117" s="355">
        <f>+取引基本表!CT117/取引基本表!CT$124</f>
        <v>0.53840104591611049</v>
      </c>
      <c r="CU117" s="355">
        <f>+取引基本表!CU117/取引基本表!CU$124</f>
        <v>0.65414514993403028</v>
      </c>
      <c r="CV117" s="355">
        <f>+取引基本表!CV117/取引基本表!CV$124</f>
        <v>0.63620200742366384</v>
      </c>
      <c r="CW117" s="355">
        <f>+取引基本表!CW117/取引基本表!CW$124</f>
        <v>0.49876859755068992</v>
      </c>
      <c r="CX117" s="355">
        <f>+取引基本表!CX117/取引基本表!CX$124</f>
        <v>0.1279529543111001</v>
      </c>
      <c r="CY117" s="355">
        <f>+取引基本表!CY117/取引基本表!CY$124</f>
        <v>0.13934941053526231</v>
      </c>
      <c r="CZ117" s="355">
        <f>+取引基本表!CZ117/取引基本表!CZ$124</f>
        <v>0.26258044872804392</v>
      </c>
      <c r="DA117" s="355">
        <f>+取引基本表!DA117/取引基本表!DA$124</f>
        <v>0.47913869760504585</v>
      </c>
      <c r="DB117" s="355">
        <f>+取引基本表!DB117/取引基本表!DB$124</f>
        <v>0.24524136577708006</v>
      </c>
      <c r="DC117" s="355">
        <f>+取引基本表!DC117/取引基本表!DC$124</f>
        <v>0.28120508224939222</v>
      </c>
      <c r="DD117" s="355">
        <f>+取引基本表!DD117/取引基本表!DD$124</f>
        <v>0.25739364542541832</v>
      </c>
      <c r="DE117" s="355">
        <f>+取引基本表!DE117/取引基本表!DE$124</f>
        <v>0.22902533276084155</v>
      </c>
      <c r="DF117" s="355">
        <f>+取引基本表!DF117/取引基本表!DF$124</f>
        <v>0.27611403293937042</v>
      </c>
      <c r="DG117" s="355">
        <f>+取引基本表!DG117/取引基本表!DG$124</f>
        <v>0</v>
      </c>
      <c r="DH117" s="357">
        <f>+取引基本表!DH117/取引基本表!DH$124</f>
        <v>1.2667424702023082E-2</v>
      </c>
    </row>
    <row r="118" spans="1:112">
      <c r="A118" s="224">
        <v>113</v>
      </c>
      <c r="B118" s="263" t="s">
        <v>764</v>
      </c>
      <c r="C118" s="264" t="s">
        <v>811</v>
      </c>
      <c r="D118" s="354">
        <f>+取引基本表!D118/取引基本表!D$124</f>
        <v>0.30925771326493057</v>
      </c>
      <c r="E118" s="355">
        <f>+取引基本表!E118/取引基本表!E$124</f>
        <v>7.3302633852784807E-2</v>
      </c>
      <c r="F118" s="355">
        <f>+取引基本表!F118/取引基本表!F$124</f>
        <v>0.12899546272591317</v>
      </c>
      <c r="G118" s="355">
        <f>+取引基本表!G118/取引基本表!G$124</f>
        <v>0.34317608930500543</v>
      </c>
      <c r="H118" s="355">
        <f>+取引基本表!H118/取引基本表!H$124</f>
        <v>0.10957406230133503</v>
      </c>
      <c r="I118" s="356">
        <v>0</v>
      </c>
      <c r="J118" s="355">
        <f>+取引基本表!J118/取引基本表!J$124</f>
        <v>7.6735218508997435E-2</v>
      </c>
      <c r="K118" s="355">
        <f>+取引基本表!K118/取引基本表!K$124</f>
        <v>8.8638643533220041E-2</v>
      </c>
      <c r="L118" s="355">
        <f>+取引基本表!L118/取引基本表!L$124</f>
        <v>0.10823315818603284</v>
      </c>
      <c r="M118" s="355">
        <f>+取引基本表!M118/取引基本表!M$124</f>
        <v>8.6255331016140996E-2</v>
      </c>
      <c r="N118" s="356">
        <v>0</v>
      </c>
      <c r="O118" s="355">
        <f>+取引基本表!O118/取引基本表!O$124</f>
        <v>-8.2718580073402159E-2</v>
      </c>
      <c r="P118" s="355">
        <f>+取引基本表!P118/取引基本表!P$124</f>
        <v>8.0821136027930708E-3</v>
      </c>
      <c r="Q118" s="355">
        <f>+取引基本表!Q118/取引基本表!Q$124</f>
        <v>0.14720457105830898</v>
      </c>
      <c r="R118" s="355">
        <f>+取引基本表!R118/取引基本表!R$124</f>
        <v>3.9611766018370458E-2</v>
      </c>
      <c r="S118" s="355">
        <f>+取引基本表!S118/取引基本表!S$124</f>
        <v>4.8251579170066797E-2</v>
      </c>
      <c r="T118" s="355">
        <f>+取引基本表!T118/取引基本表!T$124</f>
        <v>9.4452337897184185E-2</v>
      </c>
      <c r="U118" s="355">
        <f>+取引基本表!U118/取引基本表!U$124</f>
        <v>9.6341244596688691E-2</v>
      </c>
      <c r="V118" s="355">
        <f>+取引基本表!V118/取引基本表!V$124</f>
        <v>7.2903093066319188E-2</v>
      </c>
      <c r="W118" s="355">
        <f>+取引基本表!W118/取引基本表!W$124</f>
        <v>6.6632907640244057E-2</v>
      </c>
      <c r="X118" s="355">
        <f>+取引基本表!X118/取引基本表!X$124</f>
        <v>1.6566005176876619E-2</v>
      </c>
      <c r="Y118" s="355">
        <f>+取引基本表!Y118/取引基本表!Y$124</f>
        <v>1.9061010858526677E-2</v>
      </c>
      <c r="Z118" s="355">
        <f>+取引基本表!Z118/取引基本表!Z$124</f>
        <v>7.2394757231404958E-3</v>
      </c>
      <c r="AA118" s="355">
        <f>+取引基本表!AA118/取引基本表!AA$124</f>
        <v>5.3967635649478179E-2</v>
      </c>
      <c r="AB118" s="355">
        <f>+取引基本表!AB118/取引基本表!AB$124</f>
        <v>0.13609814488099645</v>
      </c>
      <c r="AC118" s="355">
        <f>+取引基本表!AC118/取引基本表!AC$124</f>
        <v>7.6573308179751373E-2</v>
      </c>
      <c r="AD118" s="355">
        <f>+取引基本表!AD118/取引基本表!AD$124</f>
        <v>4.1734879260901102E-2</v>
      </c>
      <c r="AE118" s="355">
        <f>+取引基本表!AE118/取引基本表!AE$124</f>
        <v>5.6053233654496826E-2</v>
      </c>
      <c r="AF118" s="355">
        <f>+取引基本表!AF118/取引基本表!AF$124</f>
        <v>-6.7963850142357656E-3</v>
      </c>
      <c r="AG118" s="355">
        <f>+取引基本表!AG118/取引基本表!AG$124</f>
        <v>3.7193464951052614E-2</v>
      </c>
      <c r="AH118" s="355">
        <f>+取引基本表!AH118/取引基本表!AH$124</f>
        <v>8.4242468029766635E-2</v>
      </c>
      <c r="AI118" s="355">
        <f>+取引基本表!AI118/取引基本表!AI$124</f>
        <v>0.11417433943627192</v>
      </c>
      <c r="AJ118" s="355">
        <f>+取引基本表!AJ118/取引基本表!AJ$124</f>
        <v>0.12099436445512904</v>
      </c>
      <c r="AK118" s="355">
        <f>+取引基本表!AK118/取引基本表!AK$124</f>
        <v>1.7145037609312682E-2</v>
      </c>
      <c r="AL118" s="355">
        <f>+取引基本表!AL118/取引基本表!AL$124</f>
        <v>0.13576645194133888</v>
      </c>
      <c r="AM118" s="355">
        <f>+取引基本表!AM118/取引基本表!AM$124</f>
        <v>0.11117056305564701</v>
      </c>
      <c r="AN118" s="355">
        <f>+取引基本表!AN118/取引基本表!AN$124</f>
        <v>0.13370752443516942</v>
      </c>
      <c r="AO118" s="355">
        <f>+取引基本表!AO118/取引基本表!AO$124</f>
        <v>0.12644562989814939</v>
      </c>
      <c r="AP118" s="355">
        <f>+取引基本表!AP118/取引基本表!AP$124</f>
        <v>0.12815496309178201</v>
      </c>
      <c r="AQ118" s="355">
        <f>+取引基本表!AQ118/取引基本表!AQ$124</f>
        <v>4.9910925498671183E-2</v>
      </c>
      <c r="AR118" s="355">
        <f>+取引基本表!AR118/取引基本表!AR$124</f>
        <v>-5.7176555735749424E-2</v>
      </c>
      <c r="AS118" s="355">
        <f>+取引基本表!AS118/取引基本表!AS$124</f>
        <v>4.2522048393396787E-2</v>
      </c>
      <c r="AT118" s="355">
        <f>+取引基本表!AT118/取引基本表!AT$124</f>
        <v>3.3921953897194858E-2</v>
      </c>
      <c r="AU118" s="355">
        <f>+取引基本表!AU118/取引基本表!AU$124</f>
        <v>7.7068412270568598E-2</v>
      </c>
      <c r="AV118" s="355">
        <f>+取引基本表!AV118/取引基本表!AV$124</f>
        <v>9.1696473484781466E-2</v>
      </c>
      <c r="AW118" s="355">
        <f>+取引基本表!AW118/取引基本表!AW$124</f>
        <v>3.5647268533081679E-2</v>
      </c>
      <c r="AX118" s="355">
        <f>+取引基本表!AX118/取引基本表!AX$124</f>
        <v>5.3803773242567087E-3</v>
      </c>
      <c r="AY118" s="355">
        <f>+取引基本表!AY118/取引基本表!AY$124</f>
        <v>-0.10105362997175199</v>
      </c>
      <c r="AZ118" s="355">
        <f>+取引基本表!AZ118/取引基本表!AZ$124</f>
        <v>-4.9792203925289297E-2</v>
      </c>
      <c r="BA118" s="355">
        <f>+取引基本表!BA118/取引基本表!BA$124</f>
        <v>-5.1480042630728501E-2</v>
      </c>
      <c r="BB118" s="355">
        <f>+取引基本表!BB118/取引基本表!BB$124</f>
        <v>-5.53127496592885E-2</v>
      </c>
      <c r="BC118" s="355">
        <f>+取引基本表!BC118/取引基本表!BC$124</f>
        <v>7.5380855053835946E-2</v>
      </c>
      <c r="BD118" s="355">
        <f>+取引基本表!BD118/取引基本表!BD$124</f>
        <v>-5.5518368482361739E-2</v>
      </c>
      <c r="BE118" s="355">
        <f>+取引基本表!BE118/取引基本表!BE$124</f>
        <v>-0.10020238734459543</v>
      </c>
      <c r="BF118" s="355">
        <f>+取引基本表!BF118/取引基本表!BF$124</f>
        <v>3.2418173568019605E-2</v>
      </c>
      <c r="BG118" s="355">
        <f>+取引基本表!BG118/取引基本表!BG$124</f>
        <v>-1.0512679842941712E-3</v>
      </c>
      <c r="BH118" s="355">
        <f>+取引基本表!BH118/取引基本表!BH$124</f>
        <v>2.9631459138448279E-3</v>
      </c>
      <c r="BI118" s="355">
        <f>+取引基本表!BI118/取引基本表!BI$124</f>
        <v>3.7616669448331641E-2</v>
      </c>
      <c r="BJ118" s="355">
        <f>+取引基本表!BJ118/取引基本表!BJ$124</f>
        <v>5.1626693402540254E-3</v>
      </c>
      <c r="BK118" s="355">
        <f>+取引基本表!BK118/取引基本表!BK$124</f>
        <v>1.5354164304196777E-2</v>
      </c>
      <c r="BL118" s="355">
        <f>+取引基本表!BL118/取引基本表!BL$124</f>
        <v>2.2418374415798564E-2</v>
      </c>
      <c r="BM118" s="355">
        <f>+取引基本表!BM118/取引基本表!BM$124</f>
        <v>-4.817241114439653E-3</v>
      </c>
      <c r="BN118" s="355">
        <f>+取引基本表!BN118/取引基本表!BN$124</f>
        <v>3.0874933256981901E-2</v>
      </c>
      <c r="BO118" s="355">
        <f>+取引基本表!BO118/取引基本表!BO$124</f>
        <v>3.3916761144492241E-2</v>
      </c>
      <c r="BP118" s="355">
        <f>+取引基本表!BP118/取引基本表!BP$124</f>
        <v>3.512139638976413E-2</v>
      </c>
      <c r="BQ118" s="355">
        <f>+取引基本表!BQ118/取引基本表!BQ$124</f>
        <v>1.6493467732088832E-2</v>
      </c>
      <c r="BR118" s="355">
        <f>+取引基本表!BR118/取引基本表!BR$124</f>
        <v>2.2324440509542E-2</v>
      </c>
      <c r="BS118" s="355">
        <f>+取引基本表!BS118/取引基本表!BS$124</f>
        <v>8.4881345206053241E-2</v>
      </c>
      <c r="BT118" s="355">
        <f>+取引基本表!BT118/取引基本表!BT$124</f>
        <v>4.0998729732471033E-2</v>
      </c>
      <c r="BU118" s="355">
        <f>+取引基本表!BU118/取引基本表!BU$124</f>
        <v>0.11828969545606528</v>
      </c>
      <c r="BV118" s="355">
        <f>+取引基本表!BV118/取引基本表!BV$124</f>
        <v>4.9387685590871797E-2</v>
      </c>
      <c r="BW118" s="355">
        <f>+取引基本表!BW118/取引基本表!BW$124</f>
        <v>0.22084031087489925</v>
      </c>
      <c r="BX118" s="355">
        <f>+取引基本表!BX118/取引基本表!BX$124</f>
        <v>8.0945831706490598E-2</v>
      </c>
      <c r="BY118" s="355">
        <f>+取引基本表!BY118/取引基本表!BY$124</f>
        <v>0.25010271851273796</v>
      </c>
      <c r="BZ118" s="355">
        <f>+取引基本表!BZ118/取引基本表!BZ$124</f>
        <v>0.18008601487146192</v>
      </c>
      <c r="CA118" s="355">
        <f>+取引基本表!CA118/取引基本表!CA$124</f>
        <v>0.26266310925885877</v>
      </c>
      <c r="CB118" s="355">
        <f>+取引基本表!CB118/取引基本表!CB$124</f>
        <v>0.49312684239842175</v>
      </c>
      <c r="CC118" s="355">
        <f>+取引基本表!CC118/取引基本表!CC$124</f>
        <v>4.9674611886466991E-2</v>
      </c>
      <c r="CD118" s="355">
        <f>+取引基本表!CD118/取引基本表!CD$124</f>
        <v>4.9783436496958496E-2</v>
      </c>
      <c r="CE118" s="355">
        <f>+取引基本表!CE118/取引基本表!CE$124</f>
        <v>6.6005293624548687E-6</v>
      </c>
      <c r="CF118" s="355">
        <f>+取引基本表!CF118/取引基本表!CF$124</f>
        <v>3.8920347982372212E-2</v>
      </c>
      <c r="CG118" s="355">
        <f>+取引基本表!CG118/取引基本表!CG$124</f>
        <v>2.4203456165260316E-3</v>
      </c>
      <c r="CH118" s="355">
        <f>+取引基本表!CH118/取引基本表!CH$124</f>
        <v>5.3239147836589097E-2</v>
      </c>
      <c r="CI118" s="355">
        <f>+取引基本表!CI118/取引基本表!CI$124</f>
        <v>0.23738949503935877</v>
      </c>
      <c r="CJ118" s="355">
        <f>+取引基本表!CJ118/取引基本表!CJ$124</f>
        <v>5.5405110965854269E-3</v>
      </c>
      <c r="CK118" s="355">
        <f>+取引基本表!CK118/取引基本表!CK$124</f>
        <v>0.2418845942511762</v>
      </c>
      <c r="CL118" s="355">
        <f>+取引基本表!CL118/取引基本表!CL$124</f>
        <v>0.17862174162270347</v>
      </c>
      <c r="CM118" s="355">
        <f>+取引基本表!CM118/取引基本表!CM$124</f>
        <v>9.5467989094175684E-2</v>
      </c>
      <c r="CN118" s="355">
        <f>+取引基本表!CN118/取引基本表!CN$124</f>
        <v>2.2576569121873218E-2</v>
      </c>
      <c r="CO118" s="355">
        <f>+取引基本表!CO118/取引基本表!CO$124</f>
        <v>9.3770389011752539E-2</v>
      </c>
      <c r="CP118" s="355">
        <f>+取引基本表!CP118/取引基本表!CP$124</f>
        <v>0</v>
      </c>
      <c r="CQ118" s="355">
        <f>+取引基本表!CQ118/取引基本表!CQ$124</f>
        <v>3.6370553109077077E-3</v>
      </c>
      <c r="CR118" s="355">
        <f>+取引基本表!CR118/取引基本表!CR$124</f>
        <v>5.1165259294413665E-2</v>
      </c>
      <c r="CS118" s="355">
        <f>+取引基本表!CS118/取引基本表!CS$124</f>
        <v>4.6800281778512039E-2</v>
      </c>
      <c r="CT118" s="355">
        <f>+取引基本表!CT118/取引基本表!CT$124</f>
        <v>3.1741194742895343E-2</v>
      </c>
      <c r="CU118" s="355">
        <f>+取引基本表!CU118/取引基本表!CU$124</f>
        <v>1.5217431702225627E-2</v>
      </c>
      <c r="CV118" s="355">
        <f>+取引基本表!CV118/取引基本表!CV$124</f>
        <v>3.0989629521992124E-2</v>
      </c>
      <c r="CW118" s="355">
        <f>+取引基本表!CW118/取引基本表!CW$124</f>
        <v>-6.159422036079369E-3</v>
      </c>
      <c r="CX118" s="355">
        <f>+取引基本表!CX118/取引基本表!CX$124</f>
        <v>0.11213860956264876</v>
      </c>
      <c r="CY118" s="355">
        <f>+取引基本表!CY118/取引基本表!CY$124</f>
        <v>2.2087221003172498E-2</v>
      </c>
      <c r="CZ118" s="355">
        <f>+取引基本表!CZ118/取引基本表!CZ$124</f>
        <v>3.4568601169124018E-2</v>
      </c>
      <c r="DA118" s="355">
        <f>+取引基本表!DA118/取引基本表!DA$124</f>
        <v>0.10685410566551928</v>
      </c>
      <c r="DB118" s="355">
        <f>+取引基本表!DB118/取引基本表!DB$124</f>
        <v>5.5221006671899532E-2</v>
      </c>
      <c r="DC118" s="355">
        <f>+取引基本表!DC118/取引基本表!DC$124</f>
        <v>2.5498494608391153E-2</v>
      </c>
      <c r="DD118" s="355">
        <f>+取引基本表!DD118/取引基本表!DD$124</f>
        <v>0.18387326450694197</v>
      </c>
      <c r="DE118" s="355">
        <f>+取引基本表!DE118/取引基本表!DE$124</f>
        <v>0.24420917041422793</v>
      </c>
      <c r="DF118" s="355">
        <f>+取引基本表!DF118/取引基本表!DF$124</f>
        <v>0.13768081179414282</v>
      </c>
      <c r="DG118" s="355">
        <f>+取引基本表!DG118/取引基本表!DG$124</f>
        <v>-5.3539496086262839E-5</v>
      </c>
      <c r="DH118" s="357">
        <f>+取引基本表!DH118/取引基本表!DH$124</f>
        <v>0.33343989421410747</v>
      </c>
    </row>
    <row r="119" spans="1:112">
      <c r="A119" s="224">
        <v>114</v>
      </c>
      <c r="B119" s="263" t="s">
        <v>765</v>
      </c>
      <c r="C119" s="264" t="s">
        <v>766</v>
      </c>
      <c r="D119" s="354">
        <f>+取引基本表!D119/取引基本表!D$124</f>
        <v>0.14984874190971192</v>
      </c>
      <c r="E119" s="355">
        <f>+取引基本表!E119/取引基本表!E$124</f>
        <v>0.11976863570288596</v>
      </c>
      <c r="F119" s="355">
        <f>+取引基本表!F119/取引基本表!F$124</f>
        <v>6.4155534713948956E-2</v>
      </c>
      <c r="G119" s="355">
        <f>+取引基本表!G119/取引基本表!G$124</f>
        <v>9.0385307886208133E-2</v>
      </c>
      <c r="H119" s="355">
        <f>+取引基本表!H119/取引基本表!H$124</f>
        <v>0.11699936427209154</v>
      </c>
      <c r="I119" s="356">
        <v>0</v>
      </c>
      <c r="J119" s="355">
        <f>+取引基本表!J119/取引基本表!J$124</f>
        <v>9.3444730077120827E-2</v>
      </c>
      <c r="K119" s="355">
        <f>+取引基本表!K119/取引基本表!K$124</f>
        <v>5.6687154146915712E-2</v>
      </c>
      <c r="L119" s="355">
        <f>+取引基本表!L119/取引基本表!L$124</f>
        <v>7.0525928207360825E-2</v>
      </c>
      <c r="M119" s="355">
        <f>+取引基本表!M119/取引基本表!M$124</f>
        <v>2.362311841487719E-2</v>
      </c>
      <c r="N119" s="356">
        <v>0</v>
      </c>
      <c r="O119" s="355">
        <f>+取引基本表!O119/取引基本表!O$124</f>
        <v>0.17839300838355693</v>
      </c>
      <c r="P119" s="355">
        <f>+取引基本表!P119/取引基本表!P$124</f>
        <v>8.999429300389418E-2</v>
      </c>
      <c r="Q119" s="355">
        <f>+取引基本表!Q119/取引基本表!Q$124</f>
        <v>7.6709544882226033E-2</v>
      </c>
      <c r="R119" s="355">
        <f>+取引基本表!R119/取引基本表!R$124</f>
        <v>4.3412294076084934E-2</v>
      </c>
      <c r="S119" s="355">
        <f>+取引基本表!S119/取引基本表!S$124</f>
        <v>6.8858867027331988E-2</v>
      </c>
      <c r="T119" s="355">
        <f>+取引基本表!T119/取引基本表!T$124</f>
        <v>6.4615086540945499E-2</v>
      </c>
      <c r="U119" s="355">
        <f>+取引基本表!U119/取引基本表!U$124</f>
        <v>0.11441807356659327</v>
      </c>
      <c r="V119" s="355">
        <f>+取引基本表!V119/取引基本表!V$124</f>
        <v>9.7181263287840339E-2</v>
      </c>
      <c r="W119" s="355">
        <f>+取引基本表!W119/取引基本表!W$124</f>
        <v>0.14917372724353431</v>
      </c>
      <c r="X119" s="355">
        <f>+取引基本表!X119/取引基本表!X$124</f>
        <v>6.2082697285458288E-2</v>
      </c>
      <c r="Y119" s="355">
        <f>+取引基本表!Y119/取引基本表!Y$124</f>
        <v>0.13012167018201704</v>
      </c>
      <c r="Z119" s="355">
        <f>+取引基本表!Z119/取引基本表!Z$124</f>
        <v>0.13104500258264462</v>
      </c>
      <c r="AA119" s="355">
        <f>+取引基本表!AA119/取引基本表!AA$124</f>
        <v>0.11476846666991285</v>
      </c>
      <c r="AB119" s="355">
        <f>+取引基本表!AB119/取引基本表!AB$124</f>
        <v>0.26250006009066479</v>
      </c>
      <c r="AC119" s="355">
        <f>+取引基本表!AC119/取引基本表!AC$124</f>
        <v>8.8335832567439015E-2</v>
      </c>
      <c r="AD119" s="355">
        <f>+取引基本表!AD119/取引基本表!AD$124</f>
        <v>2.2923923026999835E-2</v>
      </c>
      <c r="AE119" s="355">
        <f>+取引基本表!AE119/取引基本表!AE$124</f>
        <v>8.1880578738761964E-2</v>
      </c>
      <c r="AF119" s="355">
        <f>+取引基本表!AF119/取引基本表!AF$124</f>
        <v>8.3939813398965779E-2</v>
      </c>
      <c r="AG119" s="355">
        <f>+取引基本表!AG119/取引基本表!AG$124</f>
        <v>0.15799505147309881</v>
      </c>
      <c r="AH119" s="355">
        <f>+取引基本表!AH119/取引基本表!AH$124</f>
        <v>4.2193483129831656E-2</v>
      </c>
      <c r="AI119" s="355">
        <f>+取引基本表!AI119/取引基本表!AI$124</f>
        <v>0.12556884326383744</v>
      </c>
      <c r="AJ119" s="355">
        <f>+取引基本表!AJ119/取引基本表!AJ$124</f>
        <v>0.10386997308526484</v>
      </c>
      <c r="AK119" s="355">
        <f>+取引基本表!AK119/取引基本表!AK$124</f>
        <v>0.12798666032439665</v>
      </c>
      <c r="AL119" s="355">
        <f>+取引基本表!AL119/取引基本表!AL$124</f>
        <v>9.351320658665048E-2</v>
      </c>
      <c r="AM119" s="355">
        <f>+取引基本表!AM119/取引基本表!AM$124</f>
        <v>9.314398731435107E-2</v>
      </c>
      <c r="AN119" s="355">
        <f>+取引基本表!AN119/取引基本表!AN$124</f>
        <v>3.0975438923889553E-2</v>
      </c>
      <c r="AO119" s="355">
        <f>+取引基本表!AO119/取引基本表!AO$124</f>
        <v>4.948611268446907E-2</v>
      </c>
      <c r="AP119" s="355">
        <f>+取引基本表!AP119/取引基本表!AP$124</f>
        <v>2.4012547391647852E-2</v>
      </c>
      <c r="AQ119" s="355">
        <f>+取引基本表!AQ119/取引基本表!AQ$124</f>
        <v>3.3220408282468389E-2</v>
      </c>
      <c r="AR119" s="355">
        <f>+取引基本表!AR119/取引基本表!AR$124</f>
        <v>2.6988312715283271E-2</v>
      </c>
      <c r="AS119" s="355">
        <f>+取引基本表!AS119/取引基本表!AS$124</f>
        <v>6.9177476718130043E-2</v>
      </c>
      <c r="AT119" s="355">
        <f>+取引基本表!AT119/取引基本表!AT$124</f>
        <v>7.9332286777684252E-2</v>
      </c>
      <c r="AU119" s="355">
        <f>+取引基本表!AU119/取引基本表!AU$124</f>
        <v>9.663663201129509E-2</v>
      </c>
      <c r="AV119" s="355">
        <f>+取引基本表!AV119/取引基本表!AV$124</f>
        <v>9.2021546853790284E-2</v>
      </c>
      <c r="AW119" s="355">
        <f>+取引基本表!AW119/取引基本表!AW$124</f>
        <v>0.14281723812519662</v>
      </c>
      <c r="AX119" s="355">
        <f>+取引基本表!AX119/取引基本表!AX$124</f>
        <v>0.25149251387837279</v>
      </c>
      <c r="AY119" s="355">
        <f>+取引基本表!AY119/取引基本表!AY$124</f>
        <v>0.14563186869832367</v>
      </c>
      <c r="AZ119" s="355">
        <f>+取引基本表!AZ119/取引基本表!AZ$124</f>
        <v>0.18136358130920358</v>
      </c>
      <c r="BA119" s="355">
        <f>+取引基本表!BA119/取引基本表!BA$124</f>
        <v>0.19120569326503248</v>
      </c>
      <c r="BB119" s="355">
        <f>+取引基本表!BB119/取引基本表!BB$124</f>
        <v>0.18183811895922428</v>
      </c>
      <c r="BC119" s="355">
        <f>+取引基本表!BC119/取引基本表!BC$124</f>
        <v>0.12959607239933416</v>
      </c>
      <c r="BD119" s="355">
        <f>+取引基本表!BD119/取引基本表!BD$124</f>
        <v>0.18684910548185754</v>
      </c>
      <c r="BE119" s="355">
        <f>+取引基本表!BE119/取引基本表!BE$124</f>
        <v>0.19444329712389685</v>
      </c>
      <c r="BF119" s="355">
        <f>+取引基本表!BF119/取引基本表!BF$124</f>
        <v>8.6454107089008095E-2</v>
      </c>
      <c r="BG119" s="355">
        <f>+取引基本表!BG119/取引基本表!BG$124</f>
        <v>0.10080396149946431</v>
      </c>
      <c r="BH119" s="355">
        <f>+取引基本表!BH119/取引基本表!BH$124</f>
        <v>9.2140153180676851E-2</v>
      </c>
      <c r="BI119" s="355">
        <f>+取引基本表!BI119/取引基本表!BI$124</f>
        <v>0.11282433143752167</v>
      </c>
      <c r="BJ119" s="355">
        <f>+取引基本表!BJ119/取引基本表!BJ$124</f>
        <v>0.1241024944778933</v>
      </c>
      <c r="BK119" s="355">
        <f>+取引基本表!BK119/取引基本表!BK$124</f>
        <v>9.4349659288887971E-2</v>
      </c>
      <c r="BL119" s="355">
        <f>+取引基本表!BL119/取引基本表!BL$124</f>
        <v>0.1183526251256216</v>
      </c>
      <c r="BM119" s="355">
        <f>+取引基本表!BM119/取引基本表!BM$124</f>
        <v>2.079424125709144E-2</v>
      </c>
      <c r="BN119" s="355">
        <f>+取引基本表!BN119/取引基本表!BN$124</f>
        <v>2.5896291022773878E-2</v>
      </c>
      <c r="BO119" s="355">
        <f>+取引基本表!BO119/取引基本表!BO$124</f>
        <v>2.9716155614784488E-2</v>
      </c>
      <c r="BP119" s="355">
        <f>+取引基本表!BP119/取引基本表!BP$124</f>
        <v>2.5142451191142261E-2</v>
      </c>
      <c r="BQ119" s="355">
        <f>+取引基本表!BQ119/取引基本表!BQ$124</f>
        <v>7.4522459334427693E-2</v>
      </c>
      <c r="BR119" s="355">
        <f>+取引基本表!BR119/取引基本表!BR$124</f>
        <v>3.8596878440775396E-2</v>
      </c>
      <c r="BS119" s="355">
        <f>+取引基本表!BS119/取引基本表!BS$124</f>
        <v>0.17758633993128209</v>
      </c>
      <c r="BT119" s="355">
        <f>+取引基本表!BT119/取引基本表!BT$124</f>
        <v>0.15758562231034132</v>
      </c>
      <c r="BU119" s="355">
        <f>+取引基本表!BU119/取引基本表!BU$124</f>
        <v>0.17250097238428627</v>
      </c>
      <c r="BV119" s="355">
        <f>+取引基本表!BV119/取引基本表!BV$124</f>
        <v>4.5436670743602046E-2</v>
      </c>
      <c r="BW119" s="355">
        <f>+取引基本表!BW119/取引基本表!BW$124</f>
        <v>8.5226548049034567E-2</v>
      </c>
      <c r="BX119" s="355">
        <f>+取引基本表!BX119/取引基本表!BX$124</f>
        <v>9.3004986639370887E-2</v>
      </c>
      <c r="BY119" s="355">
        <f>+取引基本表!BY119/取引基本表!BY$124</f>
        <v>7.5098142225894587E-2</v>
      </c>
      <c r="BZ119" s="355">
        <f>+取引基本表!BZ119/取引基本表!BZ$124</f>
        <v>0.2954169640839488</v>
      </c>
      <c r="CA119" s="355">
        <f>+取引基本表!CA119/取引基本表!CA$124</f>
        <v>0.27534503709350383</v>
      </c>
      <c r="CB119" s="355">
        <f>+取引基本表!CB119/取引基本表!CB$124</f>
        <v>0.3664035886371737</v>
      </c>
      <c r="CC119" s="355">
        <f>+取引基本表!CC119/取引基本表!CC$124</f>
        <v>0.33530461031833153</v>
      </c>
      <c r="CD119" s="355">
        <f>+取引基本表!CD119/取引基本表!CD$124</f>
        <v>8.3626090160913893E-2</v>
      </c>
      <c r="CE119" s="355">
        <f>+取引基本表!CE119/取引基本表!CE$124</f>
        <v>0</v>
      </c>
      <c r="CF119" s="355">
        <f>+取引基本表!CF119/取引基本表!CF$124</f>
        <v>0.10847269277136226</v>
      </c>
      <c r="CG119" s="355">
        <f>+取引基本表!CG119/取引基本表!CG$124</f>
        <v>0.13918826463426298</v>
      </c>
      <c r="CH119" s="355">
        <f>+取引基本表!CH119/取引基本表!CH$124</f>
        <v>0.21973963233951718</v>
      </c>
      <c r="CI119" s="355">
        <f>+取引基本表!CI119/取引基本表!CI$124</f>
        <v>9.1983362676605271E-2</v>
      </c>
      <c r="CJ119" s="355">
        <f>+取引基本表!CJ119/取引基本表!CJ$124</f>
        <v>6.0904120106660027E-2</v>
      </c>
      <c r="CK119" s="355">
        <f>+取引基本表!CK119/取引基本表!CK$124</f>
        <v>0.18933514200350288</v>
      </c>
      <c r="CL119" s="355">
        <f>+取引基本表!CL119/取引基本表!CL$124</f>
        <v>7.2949760509875936E-2</v>
      </c>
      <c r="CM119" s="355">
        <f>+取引基本表!CM119/取引基本表!CM$124</f>
        <v>8.7656350961614227E-2</v>
      </c>
      <c r="CN119" s="355">
        <f>+取引基本表!CN119/取引基本表!CN$124</f>
        <v>3.1745854253094632E-2</v>
      </c>
      <c r="CO119" s="355">
        <f>+取引基本表!CO119/取引基本表!CO$124</f>
        <v>5.5864833032529211E-2</v>
      </c>
      <c r="CP119" s="355">
        <f>+取引基本表!CP119/取引基本表!CP$124</f>
        <v>0</v>
      </c>
      <c r="CQ119" s="355">
        <f>+取引基本表!CQ119/取引基本表!CQ$124</f>
        <v>9.8670255689023129E-2</v>
      </c>
      <c r="CR119" s="355">
        <f>+取引基本表!CR119/取引基本表!CR$124</f>
        <v>7.5425792120774729E-2</v>
      </c>
      <c r="CS119" s="355">
        <f>+取引基本表!CS119/取引基本表!CS$124</f>
        <v>7.071497649548919E-2</v>
      </c>
      <c r="CT119" s="355">
        <f>+取引基本表!CT119/取引基本表!CT$124</f>
        <v>3.3176380383174907E-2</v>
      </c>
      <c r="CU119" s="355">
        <f>+取引基本表!CU119/取引基本表!CU$124</f>
        <v>2.4961130508576065E-2</v>
      </c>
      <c r="CV119" s="355">
        <f>+取引基本表!CV119/取引基本表!CV$124</f>
        <v>7.4777279400294466E-2</v>
      </c>
      <c r="CW119" s="355">
        <f>+取引基本表!CW119/取引基本表!CW$124</f>
        <v>6.2283420166082695E-2</v>
      </c>
      <c r="CX119" s="355">
        <f>+取引基本表!CX119/取引基本表!CX$124</f>
        <v>0.41670284770625132</v>
      </c>
      <c r="CY119" s="355">
        <f>+取引基本表!CY119/取引基本表!CY$124</f>
        <v>8.1875596346948978E-2</v>
      </c>
      <c r="CZ119" s="355">
        <f>+取引基本表!CZ119/取引基本表!CZ$124</f>
        <v>3.6736065177905869E-2</v>
      </c>
      <c r="DA119" s="355">
        <f>+取引基本表!DA119/取引基本表!DA$124</f>
        <v>8.0795060030247348E-2</v>
      </c>
      <c r="DB119" s="355">
        <f>+取引基本表!DB119/取引基本表!DB$124</f>
        <v>0.13429650706436422</v>
      </c>
      <c r="DC119" s="355">
        <f>+取引基本表!DC119/取引基本表!DC$124</f>
        <v>4.7949236657025066E-2</v>
      </c>
      <c r="DD119" s="355">
        <f>+取引基本表!DD119/取引基本表!DD$124</f>
        <v>0.13487228551085795</v>
      </c>
      <c r="DE119" s="355">
        <f>+取引基本表!DE119/取引基本表!DE$124</f>
        <v>0.13688956181781203</v>
      </c>
      <c r="DF119" s="355">
        <f>+取引基本表!DF119/取引基本表!DF$124</f>
        <v>0.16557802964694832</v>
      </c>
      <c r="DG119" s="355">
        <f>+取引基本表!DG119/取引基本表!DG$124</f>
        <v>0</v>
      </c>
      <c r="DH119" s="357">
        <f>+取引基本表!DH119/取引基本表!DH$124</f>
        <v>4.9038590780788524E-2</v>
      </c>
    </row>
    <row r="120" spans="1:112">
      <c r="A120" s="224">
        <v>115</v>
      </c>
      <c r="B120" s="263" t="s">
        <v>767</v>
      </c>
      <c r="C120" s="264" t="s">
        <v>768</v>
      </c>
      <c r="D120" s="354">
        <f>+取引基本表!D120/取引基本表!D$124</f>
        <v>0</v>
      </c>
      <c r="E120" s="355">
        <f>+取引基本表!E120/取引基本表!E$124</f>
        <v>0</v>
      </c>
      <c r="F120" s="355">
        <f>+取引基本表!F120/取引基本表!F$124</f>
        <v>0</v>
      </c>
      <c r="G120" s="355">
        <f>+取引基本表!G120/取引基本表!G$124</f>
        <v>0</v>
      </c>
      <c r="H120" s="355">
        <f>+取引基本表!H120/取引基本表!H$124</f>
        <v>0</v>
      </c>
      <c r="I120" s="356">
        <v>0</v>
      </c>
      <c r="J120" s="355">
        <f>+取引基本表!J120/取引基本表!J$124</f>
        <v>0</v>
      </c>
      <c r="K120" s="355">
        <f>+取引基本表!K120/取引基本表!K$124</f>
        <v>0</v>
      </c>
      <c r="L120" s="355">
        <f>+取引基本表!L120/取引基本表!L$124</f>
        <v>0</v>
      </c>
      <c r="M120" s="355">
        <f>+取引基本表!M120/取引基本表!M$124</f>
        <v>0</v>
      </c>
      <c r="N120" s="356">
        <v>0</v>
      </c>
      <c r="O120" s="355">
        <f>+取引基本表!O120/取引基本表!O$124</f>
        <v>0</v>
      </c>
      <c r="P120" s="355">
        <f>+取引基本表!P120/取引基本表!P$124</f>
        <v>0</v>
      </c>
      <c r="Q120" s="355">
        <f>+取引基本表!Q120/取引基本表!Q$124</f>
        <v>0</v>
      </c>
      <c r="R120" s="355">
        <f>+取引基本表!R120/取引基本表!R$124</f>
        <v>0</v>
      </c>
      <c r="S120" s="355">
        <f>+取引基本表!S120/取引基本表!S$124</f>
        <v>0</v>
      </c>
      <c r="T120" s="355">
        <f>+取引基本表!T120/取引基本表!T$124</f>
        <v>0</v>
      </c>
      <c r="U120" s="355">
        <f>+取引基本表!U120/取引基本表!U$124</f>
        <v>0</v>
      </c>
      <c r="V120" s="355">
        <f>+取引基本表!V120/取引基本表!V$124</f>
        <v>0</v>
      </c>
      <c r="W120" s="355">
        <f>+取引基本表!W120/取引基本表!W$124</f>
        <v>0</v>
      </c>
      <c r="X120" s="355">
        <f>+取引基本表!X120/取引基本表!X$124</f>
        <v>0</v>
      </c>
      <c r="Y120" s="355">
        <f>+取引基本表!Y120/取引基本表!Y$124</f>
        <v>0</v>
      </c>
      <c r="Z120" s="355">
        <f>+取引基本表!Z120/取引基本表!Z$124</f>
        <v>0</v>
      </c>
      <c r="AA120" s="355">
        <f>+取引基本表!AA120/取引基本表!AA$124</f>
        <v>0</v>
      </c>
      <c r="AB120" s="355">
        <f>+取引基本表!AB120/取引基本表!AB$124</f>
        <v>0</v>
      </c>
      <c r="AC120" s="355">
        <f>+取引基本表!AC120/取引基本表!AC$124</f>
        <v>0</v>
      </c>
      <c r="AD120" s="355">
        <f>+取引基本表!AD120/取引基本表!AD$124</f>
        <v>0</v>
      </c>
      <c r="AE120" s="355">
        <f>+取引基本表!AE120/取引基本表!AE$124</f>
        <v>0</v>
      </c>
      <c r="AF120" s="355">
        <f>+取引基本表!AF120/取引基本表!AF$124</f>
        <v>0</v>
      </c>
      <c r="AG120" s="355">
        <f>+取引基本表!AG120/取引基本表!AG$124</f>
        <v>0</v>
      </c>
      <c r="AH120" s="355">
        <f>+取引基本表!AH120/取引基本表!AH$124</f>
        <v>0</v>
      </c>
      <c r="AI120" s="355">
        <f>+取引基本表!AI120/取引基本表!AI$124</f>
        <v>0</v>
      </c>
      <c r="AJ120" s="355">
        <f>+取引基本表!AJ120/取引基本表!AJ$124</f>
        <v>0</v>
      </c>
      <c r="AK120" s="355">
        <f>+取引基本表!AK120/取引基本表!AK$124</f>
        <v>0</v>
      </c>
      <c r="AL120" s="355">
        <f>+取引基本表!AL120/取引基本表!AL$124</f>
        <v>0</v>
      </c>
      <c r="AM120" s="355">
        <f>+取引基本表!AM120/取引基本表!AM$124</f>
        <v>0</v>
      </c>
      <c r="AN120" s="355">
        <f>+取引基本表!AN120/取引基本表!AN$124</f>
        <v>0</v>
      </c>
      <c r="AO120" s="355">
        <f>+取引基本表!AO120/取引基本表!AO$124</f>
        <v>0</v>
      </c>
      <c r="AP120" s="355">
        <f>+取引基本表!AP120/取引基本表!AP$124</f>
        <v>0</v>
      </c>
      <c r="AQ120" s="355">
        <f>+取引基本表!AQ120/取引基本表!AQ$124</f>
        <v>0</v>
      </c>
      <c r="AR120" s="355">
        <f>+取引基本表!AR120/取引基本表!AR$124</f>
        <v>0</v>
      </c>
      <c r="AS120" s="355">
        <f>+取引基本表!AS120/取引基本表!AS$124</f>
        <v>0</v>
      </c>
      <c r="AT120" s="355">
        <f>+取引基本表!AT120/取引基本表!AT$124</f>
        <v>0</v>
      </c>
      <c r="AU120" s="355">
        <f>+取引基本表!AU120/取引基本表!AU$124</f>
        <v>0</v>
      </c>
      <c r="AV120" s="355">
        <f>+取引基本表!AV120/取引基本表!AV$124</f>
        <v>0</v>
      </c>
      <c r="AW120" s="355">
        <f>+取引基本表!AW120/取引基本表!AW$124</f>
        <v>0</v>
      </c>
      <c r="AX120" s="355">
        <f>+取引基本表!AX120/取引基本表!AX$124</f>
        <v>0</v>
      </c>
      <c r="AY120" s="355">
        <f>+取引基本表!AY120/取引基本表!AY$124</f>
        <v>0</v>
      </c>
      <c r="AZ120" s="355">
        <f>+取引基本表!AZ120/取引基本表!AZ$124</f>
        <v>0</v>
      </c>
      <c r="BA120" s="355">
        <f>+取引基本表!BA120/取引基本表!BA$124</f>
        <v>0</v>
      </c>
      <c r="BB120" s="355">
        <f>+取引基本表!BB120/取引基本表!BB$124</f>
        <v>0</v>
      </c>
      <c r="BC120" s="355">
        <f>+取引基本表!BC120/取引基本表!BC$124</f>
        <v>0</v>
      </c>
      <c r="BD120" s="355">
        <f>+取引基本表!BD120/取引基本表!BD$124</f>
        <v>0</v>
      </c>
      <c r="BE120" s="355">
        <f>+取引基本表!BE120/取引基本表!BE$124</f>
        <v>0</v>
      </c>
      <c r="BF120" s="355">
        <f>+取引基本表!BF120/取引基本表!BF$124</f>
        <v>0</v>
      </c>
      <c r="BG120" s="355">
        <f>+取引基本表!BG120/取引基本表!BG$124</f>
        <v>0</v>
      </c>
      <c r="BH120" s="355">
        <f>+取引基本表!BH120/取引基本表!BH$124</f>
        <v>0</v>
      </c>
      <c r="BI120" s="355">
        <f>+取引基本表!BI120/取引基本表!BI$124</f>
        <v>0</v>
      </c>
      <c r="BJ120" s="355">
        <f>+取引基本表!BJ120/取引基本表!BJ$124</f>
        <v>0</v>
      </c>
      <c r="BK120" s="355">
        <f>+取引基本表!BK120/取引基本表!BK$124</f>
        <v>0</v>
      </c>
      <c r="BL120" s="355">
        <f>+取引基本表!BL120/取引基本表!BL$124</f>
        <v>0</v>
      </c>
      <c r="BM120" s="355">
        <f>+取引基本表!BM120/取引基本表!BM$124</f>
        <v>0</v>
      </c>
      <c r="BN120" s="355">
        <f>+取引基本表!BN120/取引基本表!BN$124</f>
        <v>0</v>
      </c>
      <c r="BO120" s="355">
        <f>+取引基本表!BO120/取引基本表!BO$124</f>
        <v>0</v>
      </c>
      <c r="BP120" s="355">
        <f>+取引基本表!BP120/取引基本表!BP$124</f>
        <v>0</v>
      </c>
      <c r="BQ120" s="355">
        <f>+取引基本表!BQ120/取引基本表!BQ$124</f>
        <v>0</v>
      </c>
      <c r="BR120" s="355">
        <f>+取引基本表!BR120/取引基本表!BR$124</f>
        <v>0</v>
      </c>
      <c r="BS120" s="355">
        <f>+取引基本表!BS120/取引基本表!BS$124</f>
        <v>0</v>
      </c>
      <c r="BT120" s="355">
        <f>+取引基本表!BT120/取引基本表!BT$124</f>
        <v>0</v>
      </c>
      <c r="BU120" s="355">
        <f>+取引基本表!BU120/取引基本表!BU$124</f>
        <v>2.532975768865961E-2</v>
      </c>
      <c r="BV120" s="355">
        <f>+取引基本表!BV120/取引基本表!BV$124</f>
        <v>4.3674815376755279E-2</v>
      </c>
      <c r="BW120" s="355">
        <f>+取引基本表!BW120/取引基本表!BW$124</f>
        <v>0</v>
      </c>
      <c r="BX120" s="355">
        <f>+取引基本表!BX120/取引基本表!BX$124</f>
        <v>0</v>
      </c>
      <c r="BY120" s="355">
        <f>+取引基本表!BY120/取引基本表!BY$124</f>
        <v>0</v>
      </c>
      <c r="BZ120" s="355">
        <f>+取引基本表!BZ120/取引基本表!BZ$124</f>
        <v>0</v>
      </c>
      <c r="CA120" s="355">
        <f>+取引基本表!CA120/取引基本表!CA$124</f>
        <v>0</v>
      </c>
      <c r="CB120" s="355">
        <f>+取引基本表!CB120/取引基本表!CB$124</f>
        <v>0</v>
      </c>
      <c r="CC120" s="355">
        <f>+取引基本表!CC120/取引基本表!CC$124</f>
        <v>0</v>
      </c>
      <c r="CD120" s="355">
        <f>+取引基本表!CD120/取引基本表!CD$124</f>
        <v>0</v>
      </c>
      <c r="CE120" s="355">
        <f>+取引基本表!CE120/取引基本表!CE$124</f>
        <v>0</v>
      </c>
      <c r="CF120" s="355">
        <f>+取引基本表!CF120/取引基本表!CF$124</f>
        <v>0</v>
      </c>
      <c r="CG120" s="355">
        <f>+取引基本表!CG120/取引基本表!CG$124</f>
        <v>0</v>
      </c>
      <c r="CH120" s="355">
        <f>+取引基本表!CH120/取引基本表!CH$124</f>
        <v>0</v>
      </c>
      <c r="CI120" s="355">
        <f>+取引基本表!CI120/取引基本表!CI$124</f>
        <v>6.1111607671793255E-4</v>
      </c>
      <c r="CJ120" s="355">
        <f>+取引基本表!CJ120/取引基本表!CJ$124</f>
        <v>0</v>
      </c>
      <c r="CK120" s="355">
        <f>+取引基本表!CK120/取引基本表!CK$124</f>
        <v>0</v>
      </c>
      <c r="CL120" s="355">
        <f>+取引基本表!CL120/取引基本表!CL$124</f>
        <v>0</v>
      </c>
      <c r="CM120" s="355">
        <f>+取引基本表!CM120/取引基本表!CM$124</f>
        <v>0</v>
      </c>
      <c r="CN120" s="355">
        <f>+取引基本表!CN120/取引基本表!CN$124</f>
        <v>0</v>
      </c>
      <c r="CO120" s="355">
        <f>+取引基本表!CO120/取引基本表!CO$124</f>
        <v>0</v>
      </c>
      <c r="CP120" s="355">
        <f>+取引基本表!CP120/取引基本表!CP$124</f>
        <v>0.34170482976575417</v>
      </c>
      <c r="CQ120" s="355">
        <f>+取引基本表!CQ120/取引基本表!CQ$124</f>
        <v>0.11630507458557167</v>
      </c>
      <c r="CR120" s="355">
        <f>+取引基本表!CR120/取引基本表!CR$124</f>
        <v>1.256160471326955E-2</v>
      </c>
      <c r="CS120" s="355">
        <f>+取引基本表!CS120/取引基本表!CS$124</f>
        <v>0</v>
      </c>
      <c r="CT120" s="355">
        <f>+取引基本表!CT120/取引基本表!CT$124</f>
        <v>1.7497468765052247E-3</v>
      </c>
      <c r="CU120" s="355">
        <f>+取引基本表!CU120/取引基本表!CU$124</f>
        <v>3.0021907320266026E-3</v>
      </c>
      <c r="CV120" s="355">
        <f>+取引基本表!CV120/取引基本表!CV$124</f>
        <v>0</v>
      </c>
      <c r="CW120" s="355">
        <f>+取引基本表!CW120/取引基本表!CW$124</f>
        <v>0</v>
      </c>
      <c r="CX120" s="355">
        <f>+取引基本表!CX120/取引基本表!CX$124</f>
        <v>0</v>
      </c>
      <c r="CY120" s="355">
        <f>+取引基本表!CY120/取引基本表!CY$124</f>
        <v>0</v>
      </c>
      <c r="CZ120" s="355">
        <f>+取引基本表!CZ120/取引基本表!CZ$124</f>
        <v>0</v>
      </c>
      <c r="DA120" s="355">
        <f>+取引基本表!DA120/取引基本表!DA$124</f>
        <v>0</v>
      </c>
      <c r="DB120" s="355">
        <f>+取引基本表!DB120/取引基本表!DB$124</f>
        <v>0</v>
      </c>
      <c r="DC120" s="355">
        <f>+取引基本表!DC120/取引基本表!DC$124</f>
        <v>0</v>
      </c>
      <c r="DD120" s="355">
        <f>+取引基本表!DD120/取引基本表!DD$124</f>
        <v>0</v>
      </c>
      <c r="DE120" s="355">
        <f>+取引基本表!DE120/取引基本表!DE$124</f>
        <v>0</v>
      </c>
      <c r="DF120" s="355">
        <f>+取引基本表!DF120/取引基本表!DF$124</f>
        <v>0</v>
      </c>
      <c r="DG120" s="355">
        <f>+取引基本表!DG120/取引基本表!DG$124</f>
        <v>0</v>
      </c>
      <c r="DH120" s="357">
        <f>+取引基本表!DH120/取引基本表!DH$124</f>
        <v>0</v>
      </c>
    </row>
    <row r="121" spans="1:112">
      <c r="A121" s="224">
        <v>116</v>
      </c>
      <c r="B121" s="263" t="s">
        <v>769</v>
      </c>
      <c r="C121" s="264" t="s">
        <v>770</v>
      </c>
      <c r="D121" s="354">
        <f>+取引基本表!D121/取引基本表!D$124</f>
        <v>5.0251797592437995E-2</v>
      </c>
      <c r="E121" s="355">
        <f>+取引基本表!E121/取引基本表!E$124</f>
        <v>1.7657284010856637E-2</v>
      </c>
      <c r="F121" s="355">
        <f>+取引基本表!F121/取引基本表!F$124</f>
        <v>3.1938353907378772E-2</v>
      </c>
      <c r="G121" s="355">
        <f>+取引基本表!G121/取引基本表!G$124</f>
        <v>2.5207057976233346E-2</v>
      </c>
      <c r="H121" s="355">
        <f>+取引基本表!H121/取引基本表!H$124</f>
        <v>4.2364907819453276E-2</v>
      </c>
      <c r="I121" s="356">
        <v>0</v>
      </c>
      <c r="J121" s="355">
        <f>+取引基本表!J121/取引基本表!J$124</f>
        <v>4.7365038560411313E-2</v>
      </c>
      <c r="K121" s="355">
        <f>+取引基本表!K121/取引基本表!K$124</f>
        <v>2.2404606515523066E-2</v>
      </c>
      <c r="L121" s="355">
        <f>+取引基本表!L121/取引基本表!L$124</f>
        <v>0.32030188015107902</v>
      </c>
      <c r="M121" s="355">
        <f>+取引基本表!M121/取引基本表!M$124</f>
        <v>1.6222613711339505E-2</v>
      </c>
      <c r="N121" s="356">
        <v>0</v>
      </c>
      <c r="O121" s="355">
        <f>+取引基本表!O121/取引基本表!O$124</f>
        <v>4.6870588812922706E-2</v>
      </c>
      <c r="P121" s="355">
        <f>+取引基本表!P121/取引基本表!P$124</f>
        <v>5.1597958909628039E-2</v>
      </c>
      <c r="Q121" s="355">
        <f>+取引基本表!Q121/取引基本表!Q$124</f>
        <v>3.506343374248036E-2</v>
      </c>
      <c r="R121" s="355">
        <f>+取引基本表!R121/取引基本表!R$124</f>
        <v>2.5443456918671673E-2</v>
      </c>
      <c r="S121" s="355">
        <f>+取引基本表!S121/取引基本表!S$124</f>
        <v>1.3625693877756622E-2</v>
      </c>
      <c r="T121" s="355">
        <f>+取引基本表!T121/取引基本表!T$124</f>
        <v>3.2974129977488283E-2</v>
      </c>
      <c r="U121" s="355">
        <f>+取引基本表!U121/取引基本表!U$124</f>
        <v>3.7377049180327866E-2</v>
      </c>
      <c r="V121" s="355">
        <f>+取引基本表!V121/取引基本表!V$124</f>
        <v>2.6678554282970991E-2</v>
      </c>
      <c r="W121" s="355">
        <f>+取引基本表!W121/取引基本表!W$124</f>
        <v>1.3425388434651582E-2</v>
      </c>
      <c r="X121" s="355">
        <f>+取引基本表!X121/取引基本表!X$124</f>
        <v>2.0508395831950622E-2</v>
      </c>
      <c r="Y121" s="355">
        <f>+取引基本表!Y121/取引基本表!Y$124</f>
        <v>2.2937661120224981E-2</v>
      </c>
      <c r="Z121" s="355">
        <f>+取引基本表!Z121/取引基本表!Z$124</f>
        <v>1.0952027376033058E-2</v>
      </c>
      <c r="AA121" s="355">
        <f>+取引基本表!AA121/取引基本表!AA$124</f>
        <v>2.6245313336904125E-2</v>
      </c>
      <c r="AB121" s="355">
        <f>+取引基本表!AB121/取引基本表!AB$124</f>
        <v>2.7088871689605276E-2</v>
      </c>
      <c r="AC121" s="355">
        <f>+取引基本表!AC121/取引基本表!AC$124</f>
        <v>2.011480352795111E-2</v>
      </c>
      <c r="AD121" s="355">
        <f>+取引基本表!AD121/取引基本表!AD$124</f>
        <v>0.24125250674266055</v>
      </c>
      <c r="AE121" s="355">
        <f>+取引基本表!AE121/取引基本表!AE$124</f>
        <v>9.1676602326555608E-3</v>
      </c>
      <c r="AF121" s="355">
        <f>+取引基本表!AF121/取引基本表!AF$124</f>
        <v>3.8660535337231246E-2</v>
      </c>
      <c r="AG121" s="355">
        <f>+取引基本表!AG121/取引基本表!AG$124</f>
        <v>2.6753850543262191E-2</v>
      </c>
      <c r="AH121" s="355">
        <f>+取引基本表!AH121/取引基本表!AH$124</f>
        <v>2.6370926956144788E-2</v>
      </c>
      <c r="AI121" s="355">
        <f>+取引基本表!AI121/取引基本表!AI$124</f>
        <v>2.6272621441422374E-2</v>
      </c>
      <c r="AJ121" s="355">
        <f>+取引基本表!AJ121/取引基本表!AJ$124</f>
        <v>4.3455538425357342E-2</v>
      </c>
      <c r="AK121" s="355">
        <f>+取引基本表!AK121/取引基本表!AK$124</f>
        <v>2.2779900579690447E-2</v>
      </c>
      <c r="AL121" s="355">
        <f>+取引基本表!AL121/取引基本表!AL$124</f>
        <v>2.5796409061539367E-2</v>
      </c>
      <c r="AM121" s="355">
        <f>+取引基本表!AM121/取引基本表!AM$124</f>
        <v>3.1091321075160737E-2</v>
      </c>
      <c r="AN121" s="355">
        <f>+取引基本表!AN121/取引基本表!AN$124</f>
        <v>3.6031444972195853E-3</v>
      </c>
      <c r="AO121" s="355">
        <f>+取引基本表!AO121/取引基本表!AO$124</f>
        <v>4.1607880292061007E-2</v>
      </c>
      <c r="AP121" s="355">
        <f>+取引基本表!AP121/取引基本表!AP$124</f>
        <v>1.9774764035173836E-2</v>
      </c>
      <c r="AQ121" s="355">
        <f>+取引基本表!AQ121/取引基本表!AQ$124</f>
        <v>1.2455827808767268E-2</v>
      </c>
      <c r="AR121" s="355">
        <f>+取引基本表!AR121/取引基本表!AR$124</f>
        <v>7.8641219123185592E-3</v>
      </c>
      <c r="AS121" s="355">
        <f>+取引基本表!AS121/取引基本表!AS$124</f>
        <v>2.8131488600620851E-2</v>
      </c>
      <c r="AT121" s="355">
        <f>+取引基本表!AT121/取引基本表!AT$124</f>
        <v>2.5603099703373822E-2</v>
      </c>
      <c r="AU121" s="355">
        <f>+取引基本表!AU121/取引基本表!AU$124</f>
        <v>9.3759466050571168E-3</v>
      </c>
      <c r="AV121" s="355">
        <f>+取引基本表!AV121/取引基本表!AV$124</f>
        <v>7.5985268059140096E-3</v>
      </c>
      <c r="AW121" s="355">
        <f>+取引基本表!AW121/取引基本表!AW$124</f>
        <v>1.4953129915067632E-2</v>
      </c>
      <c r="AX121" s="355">
        <f>+取引基本表!AX121/取引基本表!AX$124</f>
        <v>9.410426487367278E-3</v>
      </c>
      <c r="AY121" s="355">
        <f>+取引基本表!AY121/取引基本表!AY$124</f>
        <v>1.0845584445040104E-2</v>
      </c>
      <c r="AZ121" s="355">
        <f>+取引基本表!AZ121/取引基本表!AZ$124</f>
        <v>4.729978652643691E-3</v>
      </c>
      <c r="BA121" s="355">
        <f>+取引基本表!BA121/取引基本表!BA$124</f>
        <v>4.6412486677897338E-3</v>
      </c>
      <c r="BB121" s="355">
        <f>+取引基本表!BB121/取引基本表!BB$124</f>
        <v>4.652474270407444E-3</v>
      </c>
      <c r="BC121" s="355">
        <f>+取引基本表!BC121/取引基本表!BC$124</f>
        <v>1.1230746539117976E-2</v>
      </c>
      <c r="BD121" s="355">
        <f>+取引基本表!BD121/取引基本表!BD$124</f>
        <v>2.0624337152494045E-2</v>
      </c>
      <c r="BE121" s="355">
        <f>+取引基本表!BE121/取引基本表!BE$124</f>
        <v>5.782495559869481E-3</v>
      </c>
      <c r="BF121" s="355">
        <f>+取引基本表!BF121/取引基本表!BF$124</f>
        <v>-2.0906205081909667E-2</v>
      </c>
      <c r="BG121" s="355">
        <f>+取引基本表!BG121/取引基本表!BG$124</f>
        <v>-6.7987740951483697E-3</v>
      </c>
      <c r="BH121" s="355">
        <f>+取引基本表!BH121/取引基本表!BH$124</f>
        <v>1.7242772270597438E-3</v>
      </c>
      <c r="BI121" s="355">
        <f>+取引基本表!BI121/取引基本表!BI$124</f>
        <v>2.0259079996405232E-2</v>
      </c>
      <c r="BJ121" s="355">
        <f>+取引基本表!BJ121/取引基本表!BJ$124</f>
        <v>7.7619323631135453E-2</v>
      </c>
      <c r="BK121" s="355">
        <f>+取引基本表!BK121/取引基本表!BK$124</f>
        <v>1.0770800903064854E-2</v>
      </c>
      <c r="BL121" s="355">
        <f>+取引基本表!BL121/取引基本表!BL$124</f>
        <v>8.0202685781748523E-3</v>
      </c>
      <c r="BM121" s="355">
        <f>+取引基本表!BM121/取引基本表!BM$124</f>
        <v>6.5510089870625801E-2</v>
      </c>
      <c r="BN121" s="355">
        <f>+取引基本表!BN121/取引基本表!BN$124</f>
        <v>3.7325791049858004E-2</v>
      </c>
      <c r="BO121" s="355">
        <f>+取引基本表!BO121/取引基本表!BO$124</f>
        <v>3.9068059521963995E-2</v>
      </c>
      <c r="BP121" s="355">
        <f>+取引基本表!BP121/取引基本表!BP$124</f>
        <v>3.4939191377837985E-2</v>
      </c>
      <c r="BQ121" s="355">
        <f>+取引基本表!BQ121/取引基本表!BQ$124</f>
        <v>4.1191274029656361E-2</v>
      </c>
      <c r="BR121" s="355">
        <f>+取引基本表!BR121/取引基本表!BR$124</f>
        <v>2.9848687395130809E-2</v>
      </c>
      <c r="BS121" s="355">
        <f>+取引基本表!BS121/取引基本表!BS$124</f>
        <v>2.9361055654509298E-2</v>
      </c>
      <c r="BT121" s="355">
        <f>+取引基本表!BT121/取引基本表!BT$124</f>
        <v>2.122264457141753E-2</v>
      </c>
      <c r="BU121" s="355">
        <f>+取引基本表!BU121/取引基本表!BU$124</f>
        <v>4.26723167311511E-2</v>
      </c>
      <c r="BV121" s="355">
        <f>+取引基本表!BV121/取引基本表!BV$124</f>
        <v>1.7367744732238236E-2</v>
      </c>
      <c r="BW121" s="355">
        <f>+取引基本表!BW121/取引基本表!BW$124</f>
        <v>4.3032443586188636E-2</v>
      </c>
      <c r="BX121" s="355">
        <f>+取引基本表!BX121/取引基本表!BX$124</f>
        <v>4.0048666536128416E-2</v>
      </c>
      <c r="BY121" s="355">
        <f>+取引基本表!BY121/取引基本表!BY$124</f>
        <v>2.0523867248577667E-2</v>
      </c>
      <c r="BZ121" s="355">
        <f>+取引基本表!BZ121/取引基本表!BZ$124</f>
        <v>8.1140217153474498E-2</v>
      </c>
      <c r="CA121" s="355">
        <f>+取引基本表!CA121/取引基本表!CA$124</f>
        <v>3.8495039662388778E-2</v>
      </c>
      <c r="CB121" s="355">
        <f>+取引基本表!CB121/取引基本表!CB$124</f>
        <v>4.2911273302296146E-2</v>
      </c>
      <c r="CC121" s="355">
        <f>+取引基本表!CC121/取引基本表!CC$124</f>
        <v>4.8288772149913756E-2</v>
      </c>
      <c r="CD121" s="355">
        <f>+取引基本表!CD121/取引基本表!CD$124</f>
        <v>8.3943324984111556E-2</v>
      </c>
      <c r="CE121" s="355">
        <f>+取引基本表!CE121/取引基本表!CE$124</f>
        <v>0</v>
      </c>
      <c r="CF121" s="355">
        <f>+取引基本表!CF121/取引基本表!CF$124</f>
        <v>1.2065448287067404E-2</v>
      </c>
      <c r="CG121" s="355">
        <f>+取引基本表!CG121/取引基本表!CG$124</f>
        <v>-8.7397282444769769E-2</v>
      </c>
      <c r="CH121" s="355">
        <f>+取引基本表!CH121/取引基本表!CH$124</f>
        <v>0.12092210035530215</v>
      </c>
      <c r="CI121" s="355">
        <f>+取引基本表!CI121/取引基本表!CI$124</f>
        <v>6.7035692088956877E-2</v>
      </c>
      <c r="CJ121" s="355">
        <f>+取引基本表!CJ121/取引基本表!CJ$124</f>
        <v>2.2130917919506957E-2</v>
      </c>
      <c r="CK121" s="355">
        <f>+取引基本表!CK121/取引基本表!CK$124</f>
        <v>3.7055917098801468E-2</v>
      </c>
      <c r="CL121" s="355">
        <f>+取引基本表!CL121/取引基本表!CL$124</f>
        <v>3.7609179321266527E-2</v>
      </c>
      <c r="CM121" s="355">
        <f>+取引基本表!CM121/取引基本表!CM$124</f>
        <v>3.1881149629380587E-2</v>
      </c>
      <c r="CN121" s="355">
        <f>+取引基本表!CN121/取引基本表!CN$124</f>
        <v>3.1667579867828109E-2</v>
      </c>
      <c r="CO121" s="355">
        <f>+取引基本表!CO121/取引基本表!CO$124</f>
        <v>1.9742918393112856E-2</v>
      </c>
      <c r="CP121" s="355">
        <f>+取引基本表!CP121/取引基本表!CP$124</f>
        <v>1.0205276017967138E-3</v>
      </c>
      <c r="CQ121" s="355">
        <f>+取引基本表!CQ121/取引基本表!CQ$124</f>
        <v>1.1113624835727295E-2</v>
      </c>
      <c r="CR121" s="355">
        <f>+取引基本表!CR121/取引基本表!CR$124</f>
        <v>1.4728405705122984E-2</v>
      </c>
      <c r="CS121" s="355">
        <f>+取引基本表!CS121/取引基本表!CS$124</f>
        <v>1.6512739615091851E-2</v>
      </c>
      <c r="CT121" s="355">
        <f>+取引基本表!CT121/取引基本表!CT$124</f>
        <v>2.1537614642825546E-2</v>
      </c>
      <c r="CU121" s="355">
        <f>+取引基本表!CU121/取引基本表!CU$124</f>
        <v>5.0236107641132904E-3</v>
      </c>
      <c r="CV121" s="355">
        <f>+取引基本表!CV121/取引基本表!CV$124</f>
        <v>1.5625166946959482E-2</v>
      </c>
      <c r="CW121" s="355">
        <f>+取引基本表!CW121/取引基本表!CW$124</f>
        <v>3.4937128591188846E-2</v>
      </c>
      <c r="CX121" s="355">
        <f>+取引基本表!CX121/取引基本表!CX$124</f>
        <v>1.7171133732875384E-2</v>
      </c>
      <c r="CY121" s="355">
        <f>+取引基本表!CY121/取引基本表!CY$124</f>
        <v>2.4781306043249688E-2</v>
      </c>
      <c r="CZ121" s="355">
        <f>+取引基本表!CZ121/取引基本表!CZ$124</f>
        <v>2.4333224843477136E-2</v>
      </c>
      <c r="DA121" s="355">
        <f>+取引基本表!DA121/取引基本表!DA$124</f>
        <v>6.6386056649505781E-2</v>
      </c>
      <c r="DB121" s="355">
        <f>+取引基本表!DB121/取引基本表!DB$124</f>
        <v>2.7766875981161697E-2</v>
      </c>
      <c r="DC121" s="355">
        <f>+取引基本表!DC121/取引基本表!DC$124</f>
        <v>3.2479785163759399E-2</v>
      </c>
      <c r="DD121" s="355">
        <f>+取引基本表!DD121/取引基本表!DD$124</f>
        <v>5.5931826272694912E-2</v>
      </c>
      <c r="DE121" s="355">
        <f>+取引基本表!DE121/取引基本表!DE$124</f>
        <v>5.8696978599353689E-2</v>
      </c>
      <c r="DF121" s="355">
        <f>+取引基本表!DF121/取引基本表!DF$124</f>
        <v>9.60533857158367E-2</v>
      </c>
      <c r="DG121" s="355">
        <f>+取引基本表!DG121/取引基本表!DG$124</f>
        <v>0</v>
      </c>
      <c r="DH121" s="357">
        <f>+取引基本表!DH121/取引基本表!DH$124</f>
        <v>1.7502624667148612E-2</v>
      </c>
    </row>
    <row r="122" spans="1:112">
      <c r="A122" s="224">
        <v>117</v>
      </c>
      <c r="B122" s="273" t="s">
        <v>771</v>
      </c>
      <c r="C122" s="274" t="s">
        <v>772</v>
      </c>
      <c r="D122" s="354">
        <f>+取引基本表!D122/取引基本表!D$124</f>
        <v>-4.2280451350550724E-2</v>
      </c>
      <c r="E122" s="355">
        <f>+取引基本表!E122/取引基本表!E$124</f>
        <v>-1.2838888719465707E-2</v>
      </c>
      <c r="F122" s="355">
        <f>+取引基本表!F122/取引基本表!F$124</f>
        <v>-5.0695799852982182E-5</v>
      </c>
      <c r="G122" s="355">
        <f>+取引基本表!G122/取引基本表!G$124</f>
        <v>-4.7533309326611449E-2</v>
      </c>
      <c r="H122" s="355">
        <f>+取引基本表!H122/取引基本表!H$124</f>
        <v>-6.6115702479338848E-4</v>
      </c>
      <c r="I122" s="356">
        <v>0</v>
      </c>
      <c r="J122" s="355">
        <f>+取引基本表!J122/取引基本表!J$124</f>
        <v>0</v>
      </c>
      <c r="K122" s="355">
        <f>+取引基本表!K122/取引基本表!K$124</f>
        <v>-4.2986190171298956E-3</v>
      </c>
      <c r="L122" s="355">
        <f>+取引基本表!L122/取引基本表!L$124</f>
        <v>-1.0189265608681254E-4</v>
      </c>
      <c r="M122" s="355">
        <f>+取引基本表!M122/取引基本表!M$124</f>
        <v>-1.2243482046293966E-3</v>
      </c>
      <c r="N122" s="356">
        <v>0</v>
      </c>
      <c r="O122" s="355">
        <f>+取引基本表!O122/取引基本表!O$124</f>
        <v>-1.2274607519424566E-5</v>
      </c>
      <c r="P122" s="355">
        <f>+取引基本表!P122/取引基本表!P$124</f>
        <v>-8.3926413320800314E-6</v>
      </c>
      <c r="Q122" s="355">
        <f>+取引基本表!Q122/取引基本表!Q$124</f>
        <v>-1.4726347644888853E-5</v>
      </c>
      <c r="R122" s="355">
        <f>+取引基本表!R122/取引基本表!R$124</f>
        <v>-7.437432598267078E-6</v>
      </c>
      <c r="S122" s="355">
        <f>+取引基本表!S122/取引基本表!S$124</f>
        <v>0</v>
      </c>
      <c r="T122" s="355">
        <f>+取引基本表!T122/取引基本表!T$124</f>
        <v>-4.6130567959552719E-6</v>
      </c>
      <c r="U122" s="355">
        <f>+取引基本表!U122/取引基本表!U$124</f>
        <v>-6.5247532827664957E-6</v>
      </c>
      <c r="V122" s="355">
        <f>+取引基本表!V122/取引基本表!V$124</f>
        <v>0</v>
      </c>
      <c r="W122" s="355">
        <f>+取引基本表!W122/取引基本表!W$124</f>
        <v>0</v>
      </c>
      <c r="X122" s="355">
        <f>+取引基本表!X122/取引基本表!X$124</f>
        <v>0</v>
      </c>
      <c r="Y122" s="355">
        <f>+取引基本表!Y122/取引基本表!Y$124</f>
        <v>0</v>
      </c>
      <c r="Z122" s="355">
        <f>+取引基本表!Z122/取引基本表!Z$124</f>
        <v>0</v>
      </c>
      <c r="AA122" s="355">
        <f>+取引基本表!AA122/取引基本表!AA$124</f>
        <v>0</v>
      </c>
      <c r="AB122" s="355">
        <f>+取引基本表!AB122/取引基本表!AB$124</f>
        <v>-4.807253183603421E-6</v>
      </c>
      <c r="AC122" s="355">
        <f>+取引基本表!AC122/取引基本表!AC$124</f>
        <v>-2.6873485007282716E-6</v>
      </c>
      <c r="AD122" s="355">
        <f>+取引基本表!AD122/取引基本表!AD$124</f>
        <v>-4.0781587203205039E-3</v>
      </c>
      <c r="AE122" s="355">
        <f>+取引基本表!AE122/取引基本表!AE$124</f>
        <v>0</v>
      </c>
      <c r="AF122" s="355">
        <f>+取引基本表!AF122/取引基本表!AF$124</f>
        <v>-4.1798185819408153E-6</v>
      </c>
      <c r="AG122" s="355">
        <f>+取引基本表!AG122/取引基本表!AG$124</f>
        <v>-7.0158698977086172E-6</v>
      </c>
      <c r="AH122" s="355">
        <f>+取引基本表!AH122/取引基本表!AH$124</f>
        <v>-7.224911494834188E-5</v>
      </c>
      <c r="AI122" s="355">
        <f>+取引基本表!AI122/取引基本表!AI$124</f>
        <v>0</v>
      </c>
      <c r="AJ122" s="355">
        <f>+取引基本表!AJ122/取引基本表!AJ$124</f>
        <v>0</v>
      </c>
      <c r="AK122" s="355">
        <f>+取引基本表!AK122/取引基本表!AK$124</f>
        <v>-1.0454291225190659E-5</v>
      </c>
      <c r="AL122" s="355">
        <f>+取引基本表!AL122/取引基本表!AL$124</f>
        <v>0</v>
      </c>
      <c r="AM122" s="355">
        <f>+取引基本表!AM122/取引基本表!AM$124</f>
        <v>-1.0831325927594753E-6</v>
      </c>
      <c r="AN122" s="355">
        <f>+取引基本表!AN122/取引基本表!AN$124</f>
        <v>-3.5887893398601448E-6</v>
      </c>
      <c r="AO122" s="355">
        <f>+取引基本表!AO122/取引基本表!AO$124</f>
        <v>-5.1491714983059224E-6</v>
      </c>
      <c r="AP122" s="355">
        <f>+取引基本表!AP122/取引基本表!AP$124</f>
        <v>-2.3374425573491533E-6</v>
      </c>
      <c r="AQ122" s="355">
        <f>+取引基本表!AQ122/取引基本表!AQ$124</f>
        <v>-7.3011886335095355E-6</v>
      </c>
      <c r="AR122" s="355">
        <f>+取引基本表!AR122/取引基本表!AR$124</f>
        <v>-5.0260685421720659E-6</v>
      </c>
      <c r="AS122" s="355">
        <f>+取引基本表!AS122/取引基本表!AS$124</f>
        <v>-8.2231770244433938E-6</v>
      </c>
      <c r="AT122" s="355">
        <f>+取引基本表!AT122/取引基本表!AT$124</f>
        <v>-6.890271281464137E-6</v>
      </c>
      <c r="AU122" s="355">
        <f>+取引基本表!AU122/取引基本表!AU$124</f>
        <v>-5.1341291233474525E-6</v>
      </c>
      <c r="AV122" s="355">
        <f>+取引基本表!AV122/取引基本表!AV$124</f>
        <v>-5.5611307295445185E-6</v>
      </c>
      <c r="AW122" s="355">
        <f>+取引基本表!AW122/取引基本表!AW$124</f>
        <v>-4.1941910454021179E-6</v>
      </c>
      <c r="AX122" s="355">
        <f>+取引基本表!AX122/取引基本表!AX$124</f>
        <v>-3.4892200546411862E-6</v>
      </c>
      <c r="AY122" s="355">
        <f>+取引基本表!AY122/取引基本表!AY$124</f>
        <v>-6.872993944892335E-6</v>
      </c>
      <c r="AZ122" s="355">
        <f>+取引基本表!AZ122/取引基本表!AZ$124</f>
        <v>-4.4158242956129417E-6</v>
      </c>
      <c r="BA122" s="355">
        <f>+取引基本表!BA122/取引基本表!BA$124</f>
        <v>-6.875923952281088E-6</v>
      </c>
      <c r="BB122" s="355">
        <f>+取引基本表!BB122/取引基本表!BB$124</f>
        <v>0</v>
      </c>
      <c r="BC122" s="355">
        <f>+取引基本表!BC122/取引基本表!BC$124</f>
        <v>0</v>
      </c>
      <c r="BD122" s="355">
        <f>+取引基本表!BD122/取引基本表!BD$124</f>
        <v>-4.3465410226541718E-6</v>
      </c>
      <c r="BE122" s="355">
        <f>+取引基本表!BE122/取引基本表!BE$124</f>
        <v>0</v>
      </c>
      <c r="BF122" s="355">
        <f>+取引基本表!BF122/取引基本表!BF$124</f>
        <v>-1.5220425049395036E-6</v>
      </c>
      <c r="BG122" s="355">
        <f>+取引基本表!BG122/取引基本表!BG$124</f>
        <v>-2.8723168969786097E-6</v>
      </c>
      <c r="BH122" s="355">
        <f>+取引基本表!BH122/取引基本表!BH$124</f>
        <v>-3.3859150261359722E-6</v>
      </c>
      <c r="BI122" s="355">
        <f>+取引基本表!BI122/取引基本表!BI$124</f>
        <v>0</v>
      </c>
      <c r="BJ122" s="355">
        <f>+取引基本表!BJ122/取引基本表!BJ$124</f>
        <v>-9.7474539128194679E-5</v>
      </c>
      <c r="BK122" s="355">
        <f>+取引基本表!BK122/取引基本表!BK$124</f>
        <v>-2.0617919033431956E-6</v>
      </c>
      <c r="BL122" s="355">
        <f>+取引基本表!BL122/取引基本表!BL$124</f>
        <v>-6.5046784900039356E-6</v>
      </c>
      <c r="BM122" s="355">
        <f>+取引基本表!BM122/取引基本表!BM$124</f>
        <v>0</v>
      </c>
      <c r="BN122" s="355">
        <f>+取引基本表!BN122/取引基本表!BN$124</f>
        <v>-1.3542061643464601E-5</v>
      </c>
      <c r="BO122" s="355">
        <f>+取引基本表!BO122/取引基本表!BO$124</f>
        <v>-9.3388295458153634E-6</v>
      </c>
      <c r="BP122" s="355">
        <f>+取引基本表!BP122/取引基本表!BP$124</f>
        <v>-3.680909331841338E-5</v>
      </c>
      <c r="BQ122" s="355">
        <f>+取引基本表!BQ122/取引基本表!BQ$124</f>
        <v>-2.7963940253150819E-3</v>
      </c>
      <c r="BR122" s="355">
        <f>+取引基本表!BR122/取引基本表!BR$124</f>
        <v>-3.1782418844727135E-2</v>
      </c>
      <c r="BS122" s="355">
        <f>+取引基本表!BS122/取引基本表!BS$124</f>
        <v>-5.8356411132587711E-6</v>
      </c>
      <c r="BT122" s="355">
        <f>+取引基本表!BT122/取引基本表!BT$124</f>
        <v>-1.7484290702897466E-3</v>
      </c>
      <c r="BU122" s="355">
        <f>+取引基本表!BU122/取引基本表!BU$124</f>
        <v>-4.4327075955154317E-2</v>
      </c>
      <c r="BV122" s="355">
        <f>+取引基本表!BV122/取引基本表!BV$124</f>
        <v>-3.0964066201173539E-6</v>
      </c>
      <c r="BW122" s="355">
        <f>+取引基本表!BW122/取引基本表!BW$124</f>
        <v>-5.3591196152280812E-4</v>
      </c>
      <c r="BX122" s="355">
        <f>+取引基本表!BX122/取引基本表!BX$124</f>
        <v>-4.4281388880095142E-4</v>
      </c>
      <c r="BY122" s="355">
        <f>+取引基本表!BY122/取引基本表!BY$124</f>
        <v>-1.610002884619199E-2</v>
      </c>
      <c r="BZ122" s="355">
        <f>+取引基本表!BZ122/取引基本表!BZ$124</f>
        <v>-1.4347768383974978E-5</v>
      </c>
      <c r="CA122" s="355">
        <f>+取引基本表!CA122/取引基本表!CA$124</f>
        <v>-1.6142156118904723E-3</v>
      </c>
      <c r="CB122" s="355">
        <f>+取引基本表!CB122/取引基本表!CB$124</f>
        <v>0</v>
      </c>
      <c r="CC122" s="355">
        <f>+取引基本表!CC122/取引基本表!CC$124</f>
        <v>-7.646620668025717E-3</v>
      </c>
      <c r="CD122" s="355">
        <f>+取引基本表!CD122/取引基本表!CD$124</f>
        <v>-2.3114348733998067E-3</v>
      </c>
      <c r="CE122" s="355">
        <f>+取引基本表!CE122/取引基本表!CE$124</f>
        <v>0</v>
      </c>
      <c r="CF122" s="355">
        <f>+取引基本表!CF122/取引基本表!CF$124</f>
        <v>-1.5365142789515597E-3</v>
      </c>
      <c r="CG122" s="355">
        <f>+取引基本表!CG122/取引基本表!CG$124</f>
        <v>-7.3566736064621018E-6</v>
      </c>
      <c r="CH122" s="355">
        <f>+取引基本表!CH122/取引基本表!CH$124</f>
        <v>-1.4043563132838064E-5</v>
      </c>
      <c r="CI122" s="355">
        <f>+取引基本表!CI122/取引基本表!CI$124</f>
        <v>-4.3069133025835241E-3</v>
      </c>
      <c r="CJ122" s="355">
        <f>+取引基本表!CJ122/取引基本表!CJ$124</f>
        <v>0</v>
      </c>
      <c r="CK122" s="355">
        <f>+取引基本表!CK122/取引基本表!CK$124</f>
        <v>-6.4390947491328684E-6</v>
      </c>
      <c r="CL122" s="355">
        <f>+取引基本表!CL122/取引基本表!CL$124</f>
        <v>0</v>
      </c>
      <c r="CM122" s="355">
        <f>+取引基本表!CM122/取引基本表!CM$124</f>
        <v>-1.6810519182378374E-5</v>
      </c>
      <c r="CN122" s="355">
        <f>+取引基本表!CN122/取引基本表!CN$124</f>
        <v>0</v>
      </c>
      <c r="CO122" s="355">
        <f>+取引基本表!CO122/取引基本表!CO$124</f>
        <v>-3.3893422134099325E-5</v>
      </c>
      <c r="CP122" s="355">
        <f>+取引基本表!CP122/取引基本表!CP$124</f>
        <v>0</v>
      </c>
      <c r="CQ122" s="355">
        <f>+取引基本表!CQ122/取引基本表!CQ$124</f>
        <v>-1.4265787471468426E-4</v>
      </c>
      <c r="CR122" s="355">
        <f>+取引基本表!CR122/取引基本表!CR$124</f>
        <v>-4.0471663938040046E-3</v>
      </c>
      <c r="CS122" s="355">
        <f>+取引基本表!CS122/取引基本表!CS$124</f>
        <v>-1.5398109425069695E-2</v>
      </c>
      <c r="CT122" s="355">
        <f>+取引基本表!CT122/取引基本表!CT$124</f>
        <v>0</v>
      </c>
      <c r="CU122" s="355">
        <f>+取引基本表!CU122/取引基本表!CU$124</f>
        <v>-8.259121683704547E-6</v>
      </c>
      <c r="CV122" s="355">
        <f>+取引基本表!CV122/取引基本表!CV$124</f>
        <v>-3.7161057604981592E-3</v>
      </c>
      <c r="CW122" s="355">
        <f>+取引基本表!CW122/取引基本表!CW$124</f>
        <v>-2.0010892248671003E-2</v>
      </c>
      <c r="CX122" s="355">
        <f>+取引基本表!CX122/取引基本表!CX$124</f>
        <v>-1.9382699777486606E-6</v>
      </c>
      <c r="CY122" s="355">
        <f>+取引基本表!CY122/取引基本表!CY$124</f>
        <v>-8.0181102383249638E-6</v>
      </c>
      <c r="CZ122" s="355">
        <f>+取引基本表!CZ122/取引基本表!CZ$124</f>
        <v>-5.8327879676583576E-6</v>
      </c>
      <c r="DA122" s="355">
        <f>+取引基本表!DA122/取引基本表!DA$124</f>
        <v>-6.9002463236283765E-5</v>
      </c>
      <c r="DB122" s="355">
        <f>+取引基本表!DB122/取引基本表!DB$124</f>
        <v>-1.2264521193092622E-5</v>
      </c>
      <c r="DC122" s="355">
        <f>+取引基本表!DC122/取引基本表!DC$124</f>
        <v>-4.4363210476815786E-6</v>
      </c>
      <c r="DD122" s="355">
        <f>+取引基本表!DD122/取引基本表!DD$124</f>
        <v>-8.8999644001423989E-6</v>
      </c>
      <c r="DE122" s="355">
        <f>+取引基本表!DE122/取引基本表!DE$124</f>
        <v>-4.5196718718221059E-6</v>
      </c>
      <c r="DF122" s="355">
        <f>+取引基本表!DF122/取引基本表!DF$124</f>
        <v>-7.5745907827329631E-6</v>
      </c>
      <c r="DG122" s="355">
        <f>+取引基本表!DG122/取引基本表!DG$124</f>
        <v>0</v>
      </c>
      <c r="DH122" s="357">
        <f>+取引基本表!DH122/取引基本表!DH$124</f>
        <v>-5.0567981603717041E-3</v>
      </c>
    </row>
    <row r="123" spans="1:112">
      <c r="A123" s="224">
        <v>118</v>
      </c>
      <c r="B123" s="297" t="s">
        <v>773</v>
      </c>
      <c r="C123" s="298" t="s">
        <v>774</v>
      </c>
      <c r="D123" s="354">
        <f>+取引基本表!D123/取引基本表!D$124</f>
        <v>0.56239284015116831</v>
      </c>
      <c r="E123" s="355">
        <f>+取引基本表!E123/取引基本表!E$124</f>
        <v>0.26513372571742244</v>
      </c>
      <c r="F123" s="355">
        <f>+取引基本表!F123/取引基本表!F$124</f>
        <v>0.64578844642721356</v>
      </c>
      <c r="G123" s="355">
        <f>+取引基本表!G123/取引基本表!G$124</f>
        <v>0.68167086784299602</v>
      </c>
      <c r="H123" s="355">
        <f>+取引基本表!H123/取引基本表!H$124</f>
        <v>0.44584869675778765</v>
      </c>
      <c r="I123" s="356">
        <v>0</v>
      </c>
      <c r="J123" s="355">
        <f>+取引基本表!J123/取引基本表!J$124</f>
        <v>0.49325192802056556</v>
      </c>
      <c r="K123" s="355">
        <f>+取引基本表!K123/取引基本表!K$124</f>
        <v>0.33401481421342777</v>
      </c>
      <c r="L123" s="355">
        <f>+取引基本表!L123/取引基本表!L$124</f>
        <v>0.58493563394600157</v>
      </c>
      <c r="M123" s="355">
        <f>+取引基本表!M123/取引基本表!M$124</f>
        <v>0.17921056748539285</v>
      </c>
      <c r="N123" s="356">
        <v>0</v>
      </c>
      <c r="O123" s="355">
        <f>+取引基本表!O123/取引基本表!O$124</f>
        <v>0.39368348697050409</v>
      </c>
      <c r="P123" s="355">
        <f>+取引基本表!P123/取引基本表!P$124</f>
        <v>0.41610715724452801</v>
      </c>
      <c r="Q123" s="355">
        <f>+取引基本表!Q123/取引基本表!Q$124</f>
        <v>0.43203422403192671</v>
      </c>
      <c r="R123" s="355">
        <f>+取引基本表!R123/取引基本表!R$124</f>
        <v>0.39190063590048713</v>
      </c>
      <c r="S123" s="355">
        <f>+取引基本表!S123/取引基本表!S$124</f>
        <v>0.22195524929226987</v>
      </c>
      <c r="T123" s="355">
        <f>+取引基本表!T123/取引基本表!T$124</f>
        <v>0.44064841126323945</v>
      </c>
      <c r="U123" s="355">
        <f>+取引基本表!U123/取引基本表!U$124</f>
        <v>0.53631514558355764</v>
      </c>
      <c r="V123" s="355">
        <f>+取引基本表!V123/取引基本表!V$124</f>
        <v>0.31650778410259928</v>
      </c>
      <c r="W123" s="355">
        <f>+取引基本表!W123/取引基本表!W$124</f>
        <v>0.35978064866734183</v>
      </c>
      <c r="X123" s="355">
        <f>+取引基本表!X123/取引基本表!X$124</f>
        <v>0.12250613924470698</v>
      </c>
      <c r="Y123" s="355">
        <f>+取引基本表!Y123/取引基本表!Y$124</f>
        <v>0.28348371220998358</v>
      </c>
      <c r="Z123" s="355">
        <f>+取引基本表!Z123/取引基本表!Z$124</f>
        <v>0.25539127066115702</v>
      </c>
      <c r="AA123" s="355">
        <f>+取引基本表!AA123/取引基本表!AA$124</f>
        <v>0.34576617811754395</v>
      </c>
      <c r="AB123" s="355">
        <f>+取引基本表!AB123/取引基本表!AB$124</f>
        <v>0.52826905234617993</v>
      </c>
      <c r="AC123" s="355">
        <f>+取引基本表!AC123/取引基本表!AC$124</f>
        <v>0.31420209935664878</v>
      </c>
      <c r="AD123" s="355">
        <f>+取引基本表!AD123/取引基本表!AD$124</f>
        <v>0.31406874931225987</v>
      </c>
      <c r="AE123" s="355">
        <f>+取引基本表!AE123/取引基本表!AE$124</f>
        <v>0.2010279380014823</v>
      </c>
      <c r="AF123" s="355">
        <f>+取引基本表!AF123/取引基本表!AF$124</f>
        <v>0.35777226815765439</v>
      </c>
      <c r="AG123" s="355">
        <f>+取引基本表!AG123/取引基本表!AG$124</f>
        <v>0.46889631012015848</v>
      </c>
      <c r="AH123" s="355">
        <f>+取引基本表!AH123/取引基本表!AH$124</f>
        <v>0.40416154902102447</v>
      </c>
      <c r="AI123" s="355">
        <f>+取引基本表!AI123/取引基本表!AI$124</f>
        <v>0.50200197551769143</v>
      </c>
      <c r="AJ123" s="355">
        <f>+取引基本表!AJ123/取引基本表!AJ$124</f>
        <v>0.50098861567674446</v>
      </c>
      <c r="AK123" s="355">
        <f>+取引基本表!AK123/取引基本表!AK$124</f>
        <v>0.47597342519170555</v>
      </c>
      <c r="AL123" s="355">
        <f>+取引基本表!AL123/取引基本表!AL$124</f>
        <v>0.49585886867816653</v>
      </c>
      <c r="AM123" s="355">
        <f>+取引基本表!AM123/取引基本表!AM$124</f>
        <v>0.28801470460807932</v>
      </c>
      <c r="AN123" s="355">
        <f>+取引基本表!AN123/取引基本表!AN$124</f>
        <v>0.23086741636475977</v>
      </c>
      <c r="AO123" s="355">
        <f>+取引基本表!AO123/取引基本表!AO$124</f>
        <v>0.40732521137348998</v>
      </c>
      <c r="AP123" s="355">
        <f>+取引基本表!AP123/取引基本表!AP$124</f>
        <v>0.28266926590279046</v>
      </c>
      <c r="AQ123" s="355">
        <f>+取引基本表!AQ123/取引基本表!AQ$124</f>
        <v>0.17138810198300283</v>
      </c>
      <c r="AR123" s="355">
        <f>+取引基本表!AR123/取引基本表!AR$124</f>
        <v>0.16044886142793957</v>
      </c>
      <c r="AS123" s="355">
        <f>+取引基本表!AS123/取引基本表!AS$124</f>
        <v>0.39056801595296342</v>
      </c>
      <c r="AT123" s="355">
        <f>+取引基本表!AT123/取引基本表!AT$124</f>
        <v>0.43623226185786979</v>
      </c>
      <c r="AU123" s="355">
        <f>+取引基本表!AU123/取引基本表!AU$124</f>
        <v>0.4287860351687845</v>
      </c>
      <c r="AV123" s="355">
        <f>+取引基本表!AV123/取引基本表!AV$124</f>
        <v>0.47101108940023206</v>
      </c>
      <c r="AW123" s="355">
        <f>+取引基本表!AW123/取引基本表!AW$124</f>
        <v>0.37463269371919888</v>
      </c>
      <c r="AX123" s="355">
        <f>+取引基本表!AX123/取引基本表!AX$124</f>
        <v>0.40961698831460203</v>
      </c>
      <c r="AY123" s="355">
        <f>+取引基本表!AY123/取引基本表!AY$124</f>
        <v>0.362144923950322</v>
      </c>
      <c r="AZ123" s="355">
        <f>+取引基本表!AZ123/取引基本表!AZ$124</f>
        <v>0.36244328819940347</v>
      </c>
      <c r="BA123" s="355">
        <f>+取引基本表!BA123/取引基本表!BA$124</f>
        <v>0.33173582700175336</v>
      </c>
      <c r="BB123" s="355">
        <f>+取引基本表!BB123/取引基本表!BB$124</f>
        <v>0.36980121246299169</v>
      </c>
      <c r="BC123" s="355">
        <f>+取引基本表!BC123/取引基本表!BC$124</f>
        <v>0.37439684780547422</v>
      </c>
      <c r="BD123" s="355">
        <f>+取引基本表!BD123/取引基本表!BD$124</f>
        <v>0.37092077125023903</v>
      </c>
      <c r="BE123" s="355">
        <f>+取引基本表!BE123/取引基本表!BE$124</f>
        <v>0.31101565404155135</v>
      </c>
      <c r="BF123" s="355">
        <f>+取引基本表!BF123/取引基本表!BF$124</f>
        <v>0.1707351179915888</v>
      </c>
      <c r="BG123" s="355">
        <f>+取引基本表!BG123/取引基本表!BG$124</f>
        <v>0.20013442443077861</v>
      </c>
      <c r="BH123" s="355">
        <f>+取引基本表!BH123/取引基本表!BH$124</f>
        <v>0.2594924833156686</v>
      </c>
      <c r="BI123" s="355">
        <f>+取引基本表!BI123/取引基本表!BI$124</f>
        <v>0.35425145395488566</v>
      </c>
      <c r="BJ123" s="355">
        <f>+取引基本表!BJ123/取引基本表!BJ$124</f>
        <v>0.4390949489041947</v>
      </c>
      <c r="BK123" s="355">
        <f>+取引基本表!BK123/取引基本表!BK$124</f>
        <v>0.32324361102233951</v>
      </c>
      <c r="BL123" s="355">
        <f>+取引基本表!BL123/取引基本表!BL$124</f>
        <v>0.41899236025511349</v>
      </c>
      <c r="BM123" s="355">
        <f>+取引基本表!BM123/取引基本表!BM$124</f>
        <v>0.32659577970174802</v>
      </c>
      <c r="BN123" s="355">
        <f>+取引基本表!BN123/取引基本表!BN$124</f>
        <v>0.46508856508314828</v>
      </c>
      <c r="BO123" s="355">
        <f>+取引基本表!BO123/取引基本表!BO$124</f>
        <v>0.45401653719935975</v>
      </c>
      <c r="BP123" s="355">
        <f>+取引基本表!BP123/取引基本表!BP$124</f>
        <v>0.44410907270532113</v>
      </c>
      <c r="BQ123" s="355">
        <f>+取引基本表!BQ123/取引基本表!BQ$124</f>
        <v>0.48958771418105845</v>
      </c>
      <c r="BR123" s="355">
        <f>+取引基本表!BR123/取引基本表!BR$124</f>
        <v>0.50584257770665975</v>
      </c>
      <c r="BS123" s="355">
        <f>+取引基本表!BS123/取引基本表!BS$124</f>
        <v>0.36359545520270098</v>
      </c>
      <c r="BT123" s="355">
        <f>+取引基本表!BT123/取引基本表!BT$124</f>
        <v>0.31744130446332403</v>
      </c>
      <c r="BU123" s="355">
        <f>+取引基本表!BU123/取引基本表!BU$124</f>
        <v>0.46589148873740166</v>
      </c>
      <c r="BV123" s="355">
        <f>+取引基本表!BV123/取引基本表!BV$124</f>
        <v>0.65489309656144046</v>
      </c>
      <c r="BW123" s="355">
        <f>+取引基本表!BW123/取引基本表!BW$124</f>
        <v>0.72696342676632053</v>
      </c>
      <c r="BX123" s="355">
        <f>+取引基本表!BX123/取引基本表!BX$124</f>
        <v>0.66717201384956126</v>
      </c>
      <c r="BY123" s="355">
        <f>+取引基本表!BY123/取引基本表!BY$124</f>
        <v>0.67576256807049584</v>
      </c>
      <c r="BZ123" s="355">
        <f>+取引基本表!BZ123/取引基本表!BZ$124</f>
        <v>0.7275705521619098</v>
      </c>
      <c r="CA123" s="355">
        <f>+取引基本表!CA123/取引基本表!CA$124</f>
        <v>0.74152835511309667</v>
      </c>
      <c r="CB123" s="355">
        <f>+取引基本表!CB123/取引基本表!CB$124</f>
        <v>0.90244170433789161</v>
      </c>
      <c r="CC123" s="355">
        <f>+取引基本表!CC123/取引基本表!CC$124</f>
        <v>0.68050023522032299</v>
      </c>
      <c r="CD123" s="355">
        <f>+取引基本表!CD123/取引基本表!CD$124</f>
        <v>0.75633374812409537</v>
      </c>
      <c r="CE123" s="355">
        <f>+取引基本表!CE123/取引基本表!CE$124</f>
        <v>6.6005293624548687E-6</v>
      </c>
      <c r="CF123" s="355">
        <f>+取引基本表!CF123/取引基本表!CF$124</f>
        <v>0.32820827591463719</v>
      </c>
      <c r="CG123" s="355">
        <f>+取引基本表!CG123/取引基本表!CG$124</f>
        <v>0.17914971566456511</v>
      </c>
      <c r="CH123" s="355">
        <f>+取引基本表!CH123/取引基本表!CH$124</f>
        <v>0.63759883157554731</v>
      </c>
      <c r="CI123" s="355">
        <f>+取引基本表!CI123/取引基本表!CI$124</f>
        <v>0.67473658610604736</v>
      </c>
      <c r="CJ123" s="355">
        <f>+取引基本表!CJ123/取引基本表!CJ$124</f>
        <v>0.78270613502661313</v>
      </c>
      <c r="CK123" s="355">
        <f>+取引基本表!CK123/取引基本表!CK$124</f>
        <v>0.53826968645901296</v>
      </c>
      <c r="CL123" s="355">
        <f>+取引基本表!CL123/取引基本表!CL$124</f>
        <v>0.44194914842558319</v>
      </c>
      <c r="CM123" s="355">
        <f>+取引基本表!CM123/取引基本表!CM$124</f>
        <v>0.59690476315554453</v>
      </c>
      <c r="CN123" s="355">
        <f>+取引基本表!CN123/取引基本表!CN$124</f>
        <v>0.2514061434210379</v>
      </c>
      <c r="CO123" s="355">
        <f>+取引基本表!CO123/取引基本表!CO$124</f>
        <v>0.45099858494962591</v>
      </c>
      <c r="CP123" s="355">
        <f>+取引基本表!CP123/取引基本表!CP$124</f>
        <v>0.71939734004418632</v>
      </c>
      <c r="CQ123" s="355">
        <f>+取引基本表!CQ123/取引基本表!CQ$124</f>
        <v>0.82201917091277987</v>
      </c>
      <c r="CR123" s="355">
        <f>+取引基本表!CR123/取引基本表!CR$124</f>
        <v>0.5834176258982704</v>
      </c>
      <c r="CS123" s="355">
        <f>+取引基本表!CS123/取引基本表!CS$124</f>
        <v>0.57359558622657558</v>
      </c>
      <c r="CT123" s="355">
        <f>+取引基本表!CT123/取引基本表!CT$124</f>
        <v>0.64454580306500608</v>
      </c>
      <c r="CU123" s="355">
        <f>+取引基本表!CU123/取引基本表!CU$124</f>
        <v>0.71923322314288485</v>
      </c>
      <c r="CV123" s="355">
        <f>+取引基本表!CV123/取引基本表!CV$124</f>
        <v>0.770926333919562</v>
      </c>
      <c r="CW123" s="355">
        <f>+取引基本表!CW123/取引基本表!CW$124</f>
        <v>0.60708863687845505</v>
      </c>
      <c r="CX123" s="355">
        <f>+取引基本表!CX123/取引基本表!CX$124</f>
        <v>0.68055760150719868</v>
      </c>
      <c r="CY123" s="355">
        <f>+取引基本表!CY123/取引基本表!CY$124</f>
        <v>0.29062442369832664</v>
      </c>
      <c r="CZ123" s="355">
        <f>+取引基本表!CZ123/取引基本表!CZ$124</f>
        <v>0.36970659909965087</v>
      </c>
      <c r="DA123" s="355">
        <f>+取引基本表!DA123/取引基本表!DA$124</f>
        <v>0.749260972244707</v>
      </c>
      <c r="DB123" s="355">
        <f>+取引基本表!DB123/取引基本表!DB$124</f>
        <v>0.48509860675039246</v>
      </c>
      <c r="DC123" s="355">
        <f>+取引基本表!DC123/取引基本表!DC$124</f>
        <v>0.40242829426413262</v>
      </c>
      <c r="DD123" s="355">
        <f>+取引基本表!DD123/取引基本表!DD$124</f>
        <v>0.67923638305446776</v>
      </c>
      <c r="DE123" s="355">
        <f>+取引基本表!DE123/取引基本表!DE$124</f>
        <v>0.69395493887143789</v>
      </c>
      <c r="DF123" s="355">
        <f>+取引基本表!DF123/取引基本表!DF$124</f>
        <v>0.69919532597251433</v>
      </c>
      <c r="DG123" s="355">
        <f>+取引基本表!DG123/取引基本表!DG$124</f>
        <v>-5.3539496086262839E-5</v>
      </c>
      <c r="DH123" s="357">
        <f>+取引基本表!DH123/取引基本表!DH$124</f>
        <v>0.411762141583083</v>
      </c>
    </row>
    <row r="124" spans="1:112">
      <c r="A124" s="224">
        <v>119</v>
      </c>
      <c r="B124" s="283" t="s">
        <v>747</v>
      </c>
      <c r="C124" s="284" t="s">
        <v>761</v>
      </c>
      <c r="D124" s="358">
        <f>+取引基本表!D124/取引基本表!D$124</f>
        <v>1</v>
      </c>
      <c r="E124" s="359">
        <f>+取引基本表!E124/取引基本表!E$124</f>
        <v>1</v>
      </c>
      <c r="F124" s="359">
        <f>+取引基本表!F124/取引基本表!F$124</f>
        <v>1</v>
      </c>
      <c r="G124" s="359">
        <f>+取引基本表!G124/取引基本表!G$124</f>
        <v>1</v>
      </c>
      <c r="H124" s="359">
        <f>+取引基本表!H124/取引基本表!H$124</f>
        <v>1</v>
      </c>
      <c r="I124" s="360">
        <v>0</v>
      </c>
      <c r="J124" s="359">
        <f>+取引基本表!J124/取引基本表!J$124</f>
        <v>1</v>
      </c>
      <c r="K124" s="359">
        <f>+取引基本表!K124/取引基本表!K$124</f>
        <v>1</v>
      </c>
      <c r="L124" s="359">
        <f>+取引基本表!L124/取引基本表!L$124</f>
        <v>1</v>
      </c>
      <c r="M124" s="359">
        <f>+取引基本表!M124/取引基本表!M$124</f>
        <v>1</v>
      </c>
      <c r="N124" s="360">
        <v>0</v>
      </c>
      <c r="O124" s="359">
        <f>+取引基本表!O124/取引基本表!O$124</f>
        <v>1</v>
      </c>
      <c r="P124" s="359">
        <f>+取引基本表!P124/取引基本表!P$124</f>
        <v>1</v>
      </c>
      <c r="Q124" s="359">
        <f>+取引基本表!Q124/取引基本表!Q$124</f>
        <v>1</v>
      </c>
      <c r="R124" s="359">
        <f>+取引基本表!R124/取引基本表!R$124</f>
        <v>1</v>
      </c>
      <c r="S124" s="359">
        <f>+取引基本表!S124/取引基本表!S$124</f>
        <v>1</v>
      </c>
      <c r="T124" s="359">
        <f>+取引基本表!T124/取引基本表!T$124</f>
        <v>1</v>
      </c>
      <c r="U124" s="359">
        <f>+取引基本表!U124/取引基本表!U$124</f>
        <v>1</v>
      </c>
      <c r="V124" s="359">
        <f>+取引基本表!V124/取引基本表!V$124</f>
        <v>1</v>
      </c>
      <c r="W124" s="359">
        <f>+取引基本表!W124/取引基本表!W$124</f>
        <v>1</v>
      </c>
      <c r="X124" s="359">
        <f>+取引基本表!X124/取引基本表!X$124</f>
        <v>1</v>
      </c>
      <c r="Y124" s="359">
        <f>+取引基本表!Y124/取引基本表!Y$124</f>
        <v>1</v>
      </c>
      <c r="Z124" s="359">
        <f>+取引基本表!Z124/取引基本表!Z$124</f>
        <v>1</v>
      </c>
      <c r="AA124" s="359">
        <f>+取引基本表!AA124/取引基本表!AA$124</f>
        <v>1</v>
      </c>
      <c r="AB124" s="359">
        <f>+取引基本表!AB124/取引基本表!AB$124</f>
        <v>1</v>
      </c>
      <c r="AC124" s="359">
        <f>+取引基本表!AC124/取引基本表!AC$124</f>
        <v>1</v>
      </c>
      <c r="AD124" s="359">
        <f>+取引基本表!AD124/取引基本表!AD$124</f>
        <v>1</v>
      </c>
      <c r="AE124" s="359">
        <f>+取引基本表!AE124/取引基本表!AE$124</f>
        <v>1</v>
      </c>
      <c r="AF124" s="359">
        <f>+取引基本表!AF124/取引基本表!AF$124</f>
        <v>1</v>
      </c>
      <c r="AG124" s="359">
        <f>+取引基本表!AG124/取引基本表!AG$124</f>
        <v>1</v>
      </c>
      <c r="AH124" s="359">
        <f>+取引基本表!AH124/取引基本表!AH$124</f>
        <v>1</v>
      </c>
      <c r="AI124" s="359">
        <f>+取引基本表!AI124/取引基本表!AI$124</f>
        <v>1</v>
      </c>
      <c r="AJ124" s="359">
        <f>+取引基本表!AJ124/取引基本表!AJ$124</f>
        <v>1</v>
      </c>
      <c r="AK124" s="359">
        <f>+取引基本表!AK124/取引基本表!AK$124</f>
        <v>1</v>
      </c>
      <c r="AL124" s="359">
        <f>+取引基本表!AL124/取引基本表!AL$124</f>
        <v>1</v>
      </c>
      <c r="AM124" s="359">
        <f>+取引基本表!AM124/取引基本表!AM$124</f>
        <v>1</v>
      </c>
      <c r="AN124" s="359">
        <f>+取引基本表!AN124/取引基本表!AN$124</f>
        <v>1</v>
      </c>
      <c r="AO124" s="359">
        <f>+取引基本表!AO124/取引基本表!AO$124</f>
        <v>1</v>
      </c>
      <c r="AP124" s="359">
        <f>+取引基本表!AP124/取引基本表!AP$124</f>
        <v>1</v>
      </c>
      <c r="AQ124" s="359">
        <f>+取引基本表!AQ124/取引基本表!AQ$124</f>
        <v>1</v>
      </c>
      <c r="AR124" s="359">
        <f>+取引基本表!AR124/取引基本表!AR$124</f>
        <v>1</v>
      </c>
      <c r="AS124" s="359">
        <f>+取引基本表!AS124/取引基本表!AS$124</f>
        <v>1</v>
      </c>
      <c r="AT124" s="359">
        <f>+取引基本表!AT124/取引基本表!AT$124</f>
        <v>1</v>
      </c>
      <c r="AU124" s="359">
        <f>+取引基本表!AU124/取引基本表!AU$124</f>
        <v>1</v>
      </c>
      <c r="AV124" s="359">
        <f>+取引基本表!AV124/取引基本表!AV$124</f>
        <v>1</v>
      </c>
      <c r="AW124" s="359">
        <f>+取引基本表!AW124/取引基本表!AW$124</f>
        <v>1</v>
      </c>
      <c r="AX124" s="359">
        <f>+取引基本表!AX124/取引基本表!AX$124</f>
        <v>1</v>
      </c>
      <c r="AY124" s="359">
        <f>+取引基本表!AY124/取引基本表!AY$124</f>
        <v>1</v>
      </c>
      <c r="AZ124" s="359">
        <f>+取引基本表!AZ124/取引基本表!AZ$124</f>
        <v>1</v>
      </c>
      <c r="BA124" s="359">
        <f>+取引基本表!BA124/取引基本表!BA$124</f>
        <v>1</v>
      </c>
      <c r="BB124" s="359">
        <f>+取引基本表!BB124/取引基本表!BB$124</f>
        <v>1</v>
      </c>
      <c r="BC124" s="359">
        <f>+取引基本表!BC124/取引基本表!BC$124</f>
        <v>1</v>
      </c>
      <c r="BD124" s="359">
        <f>+取引基本表!BD124/取引基本表!BD$124</f>
        <v>1</v>
      </c>
      <c r="BE124" s="359">
        <f>+取引基本表!BE124/取引基本表!BE$124</f>
        <v>1</v>
      </c>
      <c r="BF124" s="359">
        <f>+取引基本表!BF124/取引基本表!BF$124</f>
        <v>1</v>
      </c>
      <c r="BG124" s="359">
        <f>+取引基本表!BG124/取引基本表!BG$124</f>
        <v>1</v>
      </c>
      <c r="BH124" s="359">
        <f>+取引基本表!BH124/取引基本表!BH$124</f>
        <v>1</v>
      </c>
      <c r="BI124" s="359">
        <f>+取引基本表!BI124/取引基本表!BI$124</f>
        <v>1</v>
      </c>
      <c r="BJ124" s="359">
        <f>+取引基本表!BJ124/取引基本表!BJ$124</f>
        <v>1</v>
      </c>
      <c r="BK124" s="359">
        <f>+取引基本表!BK124/取引基本表!BK$124</f>
        <v>1</v>
      </c>
      <c r="BL124" s="359">
        <f>+取引基本表!BL124/取引基本表!BL$124</f>
        <v>1</v>
      </c>
      <c r="BM124" s="359">
        <f>+取引基本表!BM124/取引基本表!BM$124</f>
        <v>1</v>
      </c>
      <c r="BN124" s="359">
        <f>+取引基本表!BN124/取引基本表!BN$124</f>
        <v>1</v>
      </c>
      <c r="BO124" s="359">
        <f>+取引基本表!BO124/取引基本表!BO$124</f>
        <v>1</v>
      </c>
      <c r="BP124" s="359">
        <f>+取引基本表!BP124/取引基本表!BP$124</f>
        <v>1</v>
      </c>
      <c r="BQ124" s="359">
        <f>+取引基本表!BQ124/取引基本表!BQ$124</f>
        <v>1</v>
      </c>
      <c r="BR124" s="359">
        <f>+取引基本表!BR124/取引基本表!BR$124</f>
        <v>1</v>
      </c>
      <c r="BS124" s="359">
        <f>+取引基本表!BS124/取引基本表!BS$124</f>
        <v>1</v>
      </c>
      <c r="BT124" s="359">
        <f>+取引基本表!BT124/取引基本表!BT$124</f>
        <v>1</v>
      </c>
      <c r="BU124" s="359">
        <f>+取引基本表!BU124/取引基本表!BU$124</f>
        <v>1</v>
      </c>
      <c r="BV124" s="359">
        <f>+取引基本表!BV124/取引基本表!BV$124</f>
        <v>1</v>
      </c>
      <c r="BW124" s="359">
        <f>+取引基本表!BW124/取引基本表!BW$124</f>
        <v>1</v>
      </c>
      <c r="BX124" s="359">
        <f>+取引基本表!BX124/取引基本表!BX$124</f>
        <v>1</v>
      </c>
      <c r="BY124" s="359">
        <f>+取引基本表!BY124/取引基本表!BY$124</f>
        <v>1</v>
      </c>
      <c r="BZ124" s="359">
        <f>+取引基本表!BZ124/取引基本表!BZ$124</f>
        <v>1</v>
      </c>
      <c r="CA124" s="359">
        <f>+取引基本表!CA124/取引基本表!CA$124</f>
        <v>1</v>
      </c>
      <c r="CB124" s="359">
        <f>+取引基本表!CB124/取引基本表!CB$124</f>
        <v>1</v>
      </c>
      <c r="CC124" s="359">
        <f>+取引基本表!CC124/取引基本表!CC$124</f>
        <v>1</v>
      </c>
      <c r="CD124" s="359">
        <f>+取引基本表!CD124/取引基本表!CD$124</f>
        <v>1</v>
      </c>
      <c r="CE124" s="359">
        <f>+取引基本表!CE124/取引基本表!CE$124</f>
        <v>1</v>
      </c>
      <c r="CF124" s="359">
        <f>+取引基本表!CF124/取引基本表!CF$124</f>
        <v>1</v>
      </c>
      <c r="CG124" s="359">
        <f>+取引基本表!CG124/取引基本表!CG$124</f>
        <v>1</v>
      </c>
      <c r="CH124" s="359">
        <f>+取引基本表!CH124/取引基本表!CH$124</f>
        <v>1</v>
      </c>
      <c r="CI124" s="359">
        <f>+取引基本表!CI124/取引基本表!CI$124</f>
        <v>1</v>
      </c>
      <c r="CJ124" s="359">
        <f>+取引基本表!CJ124/取引基本表!CJ$124</f>
        <v>1</v>
      </c>
      <c r="CK124" s="359">
        <f>+取引基本表!CK124/取引基本表!CK$124</f>
        <v>1</v>
      </c>
      <c r="CL124" s="359">
        <f>+取引基本表!CL124/取引基本表!CL$124</f>
        <v>1</v>
      </c>
      <c r="CM124" s="359">
        <f>+取引基本表!CM124/取引基本表!CM$124</f>
        <v>1</v>
      </c>
      <c r="CN124" s="359">
        <f>+取引基本表!CN124/取引基本表!CN$124</f>
        <v>1</v>
      </c>
      <c r="CO124" s="359">
        <f>+取引基本表!CO124/取引基本表!CO$124</f>
        <v>1</v>
      </c>
      <c r="CP124" s="359">
        <f>+取引基本表!CP124/取引基本表!CP$124</f>
        <v>1</v>
      </c>
      <c r="CQ124" s="359">
        <f>+取引基本表!CQ124/取引基本表!CQ$124</f>
        <v>1</v>
      </c>
      <c r="CR124" s="359">
        <f>+取引基本表!CR124/取引基本表!CR$124</f>
        <v>1</v>
      </c>
      <c r="CS124" s="359">
        <f>+取引基本表!CS124/取引基本表!CS$124</f>
        <v>1</v>
      </c>
      <c r="CT124" s="359">
        <f>+取引基本表!CT124/取引基本表!CT$124</f>
        <v>1</v>
      </c>
      <c r="CU124" s="359">
        <f>+取引基本表!CU124/取引基本表!CU$124</f>
        <v>1</v>
      </c>
      <c r="CV124" s="359">
        <f>+取引基本表!CV124/取引基本表!CV$124</f>
        <v>1</v>
      </c>
      <c r="CW124" s="359">
        <f>+取引基本表!CW124/取引基本表!CW$124</f>
        <v>1</v>
      </c>
      <c r="CX124" s="359">
        <f>+取引基本表!CX124/取引基本表!CX$124</f>
        <v>1</v>
      </c>
      <c r="CY124" s="359">
        <f>+取引基本表!CY124/取引基本表!CY$124</f>
        <v>1</v>
      </c>
      <c r="CZ124" s="359">
        <f>+取引基本表!CZ124/取引基本表!CZ$124</f>
        <v>1</v>
      </c>
      <c r="DA124" s="359">
        <f>+取引基本表!DA124/取引基本表!DA$124</f>
        <v>1</v>
      </c>
      <c r="DB124" s="359">
        <f>+取引基本表!DB124/取引基本表!DB$124</f>
        <v>1</v>
      </c>
      <c r="DC124" s="359">
        <f>+取引基本表!DC124/取引基本表!DC$124</f>
        <v>1</v>
      </c>
      <c r="DD124" s="359">
        <f>+取引基本表!DD124/取引基本表!DD$124</f>
        <v>1</v>
      </c>
      <c r="DE124" s="359">
        <f>+取引基本表!DE124/取引基本表!DE$124</f>
        <v>1</v>
      </c>
      <c r="DF124" s="359">
        <f>+取引基本表!DF124/取引基本表!DF$124</f>
        <v>1</v>
      </c>
      <c r="DG124" s="359">
        <f>+取引基本表!DG124/取引基本表!DG$124</f>
        <v>1</v>
      </c>
      <c r="DH124" s="361">
        <f>+取引基本表!DH124/取引基本表!DH$124</f>
        <v>1</v>
      </c>
    </row>
    <row r="125" spans="1:112" ht="8.25" customHeight="1"/>
  </sheetData>
  <mergeCells count="1">
    <mergeCell ref="B4:C5"/>
  </mergeCells>
  <phoneticPr fontId="22"/>
  <pageMargins left="0.70866141732283472" right="0.70866141732283472" top="0.74803149606299213" bottom="0.74803149606299213" header="0.31496062992125984" footer="0.31496062992125984"/>
  <pageSetup paperSize="8" scale="69" fitToWidth="0" orientation="portrait" r:id="rId1"/>
  <headerFooter>
    <oddHeader>&amp;L&amp;F&amp;R13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15"/>
  <sheetViews>
    <sheetView view="pageBreakPreview" zoomScaleNormal="100" zoomScaleSheetLayoutView="100" workbookViewId="0"/>
  </sheetViews>
  <sheetFormatPr defaultColWidth="8.75" defaultRowHeight="12"/>
  <cols>
    <col min="1" max="1" width="4.5" style="24" customWidth="1"/>
    <col min="2" max="2" width="5.25" style="24" customWidth="1"/>
    <col min="3" max="3" width="29.125" style="24" customWidth="1"/>
    <col min="4" max="112" width="8.75" style="24"/>
    <col min="113" max="113" width="1.25" style="24" customWidth="1"/>
    <col min="114" max="16384" width="8.75" style="24"/>
  </cols>
  <sheetData>
    <row r="1" spans="1:112" ht="17.25" customHeight="1">
      <c r="B1" s="307" t="s">
        <v>781</v>
      </c>
    </row>
    <row r="2" spans="1:112" ht="6" customHeight="1"/>
    <row r="3" spans="1:112" ht="6" customHeight="1"/>
    <row r="4" spans="1:112" ht="12" customHeight="1">
      <c r="B4" s="680" t="s">
        <v>619</v>
      </c>
      <c r="C4" s="681"/>
      <c r="D4" s="308" t="s">
        <v>448</v>
      </c>
      <c r="E4" s="309" t="s">
        <v>450</v>
      </c>
      <c r="F4" s="309" t="s">
        <v>451</v>
      </c>
      <c r="G4" s="309" t="s">
        <v>452</v>
      </c>
      <c r="H4" s="309" t="s">
        <v>453</v>
      </c>
      <c r="I4" s="309" t="s">
        <v>454</v>
      </c>
      <c r="J4" s="309" t="s">
        <v>455</v>
      </c>
      <c r="K4" s="309" t="s">
        <v>457</v>
      </c>
      <c r="L4" s="309" t="s">
        <v>459</v>
      </c>
      <c r="M4" s="309" t="s">
        <v>460</v>
      </c>
      <c r="N4" s="309" t="s">
        <v>462</v>
      </c>
      <c r="O4" s="309" t="s">
        <v>463</v>
      </c>
      <c r="P4" s="309" t="s">
        <v>464</v>
      </c>
      <c r="Q4" s="309" t="s">
        <v>466</v>
      </c>
      <c r="R4" s="309" t="s">
        <v>468</v>
      </c>
      <c r="S4" s="309" t="s">
        <v>469</v>
      </c>
      <c r="T4" s="309" t="s">
        <v>470</v>
      </c>
      <c r="U4" s="309" t="s">
        <v>471</v>
      </c>
      <c r="V4" s="309" t="s">
        <v>472</v>
      </c>
      <c r="W4" s="309" t="s">
        <v>473</v>
      </c>
      <c r="X4" s="309" t="s">
        <v>474</v>
      </c>
      <c r="Y4" s="309" t="s">
        <v>476</v>
      </c>
      <c r="Z4" s="309" t="s">
        <v>478</v>
      </c>
      <c r="AA4" s="309" t="s">
        <v>479</v>
      </c>
      <c r="AB4" s="309" t="s">
        <v>480</v>
      </c>
      <c r="AC4" s="309" t="s">
        <v>481</v>
      </c>
      <c r="AD4" s="309" t="s">
        <v>483</v>
      </c>
      <c r="AE4" s="309" t="s">
        <v>484</v>
      </c>
      <c r="AF4" s="309" t="s">
        <v>485</v>
      </c>
      <c r="AG4" s="309" t="s">
        <v>486</v>
      </c>
      <c r="AH4" s="309" t="s">
        <v>487</v>
      </c>
      <c r="AI4" s="309" t="s">
        <v>489</v>
      </c>
      <c r="AJ4" s="309" t="s">
        <v>490</v>
      </c>
      <c r="AK4" s="309" t="s">
        <v>491</v>
      </c>
      <c r="AL4" s="309" t="s">
        <v>492</v>
      </c>
      <c r="AM4" s="309" t="s">
        <v>493</v>
      </c>
      <c r="AN4" s="309" t="s">
        <v>494</v>
      </c>
      <c r="AO4" s="309" t="s">
        <v>495</v>
      </c>
      <c r="AP4" s="309" t="s">
        <v>497</v>
      </c>
      <c r="AQ4" s="309" t="s">
        <v>498</v>
      </c>
      <c r="AR4" s="309" t="s">
        <v>499</v>
      </c>
      <c r="AS4" s="309" t="s">
        <v>500</v>
      </c>
      <c r="AT4" s="309" t="s">
        <v>502</v>
      </c>
      <c r="AU4" s="309" t="s">
        <v>503</v>
      </c>
      <c r="AV4" s="309" t="s">
        <v>505</v>
      </c>
      <c r="AW4" s="309" t="s">
        <v>507</v>
      </c>
      <c r="AX4" s="309" t="s">
        <v>509</v>
      </c>
      <c r="AY4" s="309" t="s">
        <v>511</v>
      </c>
      <c r="AZ4" s="309" t="s">
        <v>513</v>
      </c>
      <c r="BA4" s="309" t="s">
        <v>515</v>
      </c>
      <c r="BB4" s="309" t="s">
        <v>517</v>
      </c>
      <c r="BC4" s="309" t="s">
        <v>519</v>
      </c>
      <c r="BD4" s="309" t="s">
        <v>521</v>
      </c>
      <c r="BE4" s="309" t="s">
        <v>523</v>
      </c>
      <c r="BF4" s="309" t="s">
        <v>525</v>
      </c>
      <c r="BG4" s="309" t="s">
        <v>527</v>
      </c>
      <c r="BH4" s="309" t="s">
        <v>529</v>
      </c>
      <c r="BI4" s="309" t="s">
        <v>531</v>
      </c>
      <c r="BJ4" s="309">
        <v>355</v>
      </c>
      <c r="BK4" s="309" t="s">
        <v>534</v>
      </c>
      <c r="BL4" s="309" t="s">
        <v>536</v>
      </c>
      <c r="BM4" s="309" t="s">
        <v>537</v>
      </c>
      <c r="BN4" s="309">
        <v>410</v>
      </c>
      <c r="BO4" s="309">
        <v>411</v>
      </c>
      <c r="BP4" s="309" t="s">
        <v>541</v>
      </c>
      <c r="BQ4" s="309" t="s">
        <v>543</v>
      </c>
      <c r="BR4" s="309" t="s">
        <v>545</v>
      </c>
      <c r="BS4" s="309" t="s">
        <v>547</v>
      </c>
      <c r="BT4" s="309" t="s">
        <v>549</v>
      </c>
      <c r="BU4" s="309" t="s">
        <v>551</v>
      </c>
      <c r="BV4" s="309" t="s">
        <v>553</v>
      </c>
      <c r="BW4" s="309">
        <v>510</v>
      </c>
      <c r="BX4" s="309">
        <v>511</v>
      </c>
      <c r="BY4" s="309" t="s">
        <v>557</v>
      </c>
      <c r="BZ4" s="309" t="s">
        <v>559</v>
      </c>
      <c r="CA4" s="309" t="s">
        <v>560</v>
      </c>
      <c r="CB4" s="309" t="s">
        <v>561</v>
      </c>
      <c r="CC4" s="309" t="s">
        <v>562</v>
      </c>
      <c r="CD4" s="309" t="s">
        <v>564</v>
      </c>
      <c r="CE4" s="309" t="s">
        <v>566</v>
      </c>
      <c r="CF4" s="309" t="s">
        <v>568</v>
      </c>
      <c r="CG4" s="309" t="s">
        <v>570</v>
      </c>
      <c r="CH4" s="309" t="s">
        <v>572</v>
      </c>
      <c r="CI4" s="309" t="s">
        <v>574</v>
      </c>
      <c r="CJ4" s="309" t="s">
        <v>576</v>
      </c>
      <c r="CK4" s="309" t="s">
        <v>578</v>
      </c>
      <c r="CL4" s="309" t="s">
        <v>580</v>
      </c>
      <c r="CM4" s="309" t="s">
        <v>582</v>
      </c>
      <c r="CN4" s="309" t="s">
        <v>584</v>
      </c>
      <c r="CO4" s="309" t="s">
        <v>586</v>
      </c>
      <c r="CP4" s="309" t="s">
        <v>588</v>
      </c>
      <c r="CQ4" s="309" t="s">
        <v>590</v>
      </c>
      <c r="CR4" s="309">
        <v>632</v>
      </c>
      <c r="CS4" s="309" t="s">
        <v>592</v>
      </c>
      <c r="CT4" s="309" t="s">
        <v>594</v>
      </c>
      <c r="CU4" s="309" t="s">
        <v>596</v>
      </c>
      <c r="CV4" s="309" t="s">
        <v>598</v>
      </c>
      <c r="CW4" s="309" t="s">
        <v>599</v>
      </c>
      <c r="CX4" s="309" t="s">
        <v>601</v>
      </c>
      <c r="CY4" s="309" t="s">
        <v>603</v>
      </c>
      <c r="CZ4" s="309" t="s">
        <v>605</v>
      </c>
      <c r="DA4" s="309" t="s">
        <v>607</v>
      </c>
      <c r="DB4" s="309" t="s">
        <v>609</v>
      </c>
      <c r="DC4" s="309" t="s">
        <v>611</v>
      </c>
      <c r="DD4" s="309" t="s">
        <v>613</v>
      </c>
      <c r="DE4" s="309" t="s">
        <v>614</v>
      </c>
      <c r="DF4" s="309" t="s">
        <v>616</v>
      </c>
      <c r="DG4" s="309" t="s">
        <v>617</v>
      </c>
      <c r="DH4" s="310" t="s">
        <v>618</v>
      </c>
    </row>
    <row r="5" spans="1:112" ht="62.25" customHeight="1">
      <c r="B5" s="682"/>
      <c r="C5" s="683"/>
      <c r="D5" s="311"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778</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253" t="s">
        <v>448</v>
      </c>
      <c r="C6" s="254" t="s">
        <v>449</v>
      </c>
      <c r="D6" s="314">
        <v>1</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0</v>
      </c>
      <c r="AI6" s="315">
        <v>0</v>
      </c>
      <c r="AJ6" s="315">
        <v>0</v>
      </c>
      <c r="AK6" s="315">
        <v>0</v>
      </c>
      <c r="AL6" s="315">
        <v>0</v>
      </c>
      <c r="AM6" s="315">
        <v>0</v>
      </c>
      <c r="AN6" s="315">
        <v>0</v>
      </c>
      <c r="AO6" s="315">
        <v>0</v>
      </c>
      <c r="AP6" s="315">
        <v>0</v>
      </c>
      <c r="AQ6" s="315">
        <v>0</v>
      </c>
      <c r="AR6" s="315">
        <v>0</v>
      </c>
      <c r="AS6" s="315">
        <v>0</v>
      </c>
      <c r="AT6" s="315">
        <v>0</v>
      </c>
      <c r="AU6" s="315">
        <v>0</v>
      </c>
      <c r="AV6" s="315">
        <v>0</v>
      </c>
      <c r="AW6" s="315">
        <v>0</v>
      </c>
      <c r="AX6" s="315">
        <v>0</v>
      </c>
      <c r="AY6" s="315">
        <v>0</v>
      </c>
      <c r="AZ6" s="315">
        <v>0</v>
      </c>
      <c r="BA6" s="315">
        <v>0</v>
      </c>
      <c r="BB6" s="315">
        <v>0</v>
      </c>
      <c r="BC6" s="315">
        <v>0</v>
      </c>
      <c r="BD6" s="315">
        <v>0</v>
      </c>
      <c r="BE6" s="315">
        <v>0</v>
      </c>
      <c r="BF6" s="315">
        <v>0</v>
      </c>
      <c r="BG6" s="315">
        <v>0</v>
      </c>
      <c r="BH6" s="315">
        <v>0</v>
      </c>
      <c r="BI6" s="315">
        <v>0</v>
      </c>
      <c r="BJ6" s="315">
        <v>0</v>
      </c>
      <c r="BK6" s="315">
        <v>0</v>
      </c>
      <c r="BL6" s="315">
        <v>0</v>
      </c>
      <c r="BM6" s="315">
        <v>0</v>
      </c>
      <c r="BN6" s="315">
        <v>0</v>
      </c>
      <c r="BO6" s="315">
        <v>0</v>
      </c>
      <c r="BP6" s="315">
        <v>0</v>
      </c>
      <c r="BQ6" s="315">
        <v>0</v>
      </c>
      <c r="BR6" s="315">
        <v>0</v>
      </c>
      <c r="BS6" s="315">
        <v>0</v>
      </c>
      <c r="BT6" s="315">
        <v>0</v>
      </c>
      <c r="BU6" s="315">
        <v>0</v>
      </c>
      <c r="BV6" s="315">
        <v>0</v>
      </c>
      <c r="BW6" s="315">
        <v>0</v>
      </c>
      <c r="BX6" s="315">
        <v>0</v>
      </c>
      <c r="BY6" s="315">
        <v>0</v>
      </c>
      <c r="BZ6" s="315">
        <v>0</v>
      </c>
      <c r="CA6" s="315">
        <v>0</v>
      </c>
      <c r="CB6" s="315">
        <v>0</v>
      </c>
      <c r="CC6" s="315">
        <v>0</v>
      </c>
      <c r="CD6" s="315">
        <v>0</v>
      </c>
      <c r="CE6" s="315">
        <v>0</v>
      </c>
      <c r="CF6" s="315">
        <v>0</v>
      </c>
      <c r="CG6" s="315">
        <v>0</v>
      </c>
      <c r="CH6" s="315">
        <v>0</v>
      </c>
      <c r="CI6" s="315">
        <v>0</v>
      </c>
      <c r="CJ6" s="315">
        <v>0</v>
      </c>
      <c r="CK6" s="315">
        <v>0</v>
      </c>
      <c r="CL6" s="315">
        <v>0</v>
      </c>
      <c r="CM6" s="315">
        <v>0</v>
      </c>
      <c r="CN6" s="315">
        <v>0</v>
      </c>
      <c r="CO6" s="315">
        <v>0</v>
      </c>
      <c r="CP6" s="315">
        <v>0</v>
      </c>
      <c r="CQ6" s="315">
        <v>0</v>
      </c>
      <c r="CR6" s="315">
        <v>0</v>
      </c>
      <c r="CS6" s="315">
        <v>0</v>
      </c>
      <c r="CT6" s="315">
        <v>0</v>
      </c>
      <c r="CU6" s="315">
        <v>0</v>
      </c>
      <c r="CV6" s="315">
        <v>0</v>
      </c>
      <c r="CW6" s="315">
        <v>0</v>
      </c>
      <c r="CX6" s="315">
        <v>0</v>
      </c>
      <c r="CY6" s="315">
        <v>0</v>
      </c>
      <c r="CZ6" s="315">
        <v>0</v>
      </c>
      <c r="DA6" s="315">
        <v>0</v>
      </c>
      <c r="DB6" s="315">
        <v>0</v>
      </c>
      <c r="DC6" s="315">
        <v>0</v>
      </c>
      <c r="DD6" s="315">
        <v>0</v>
      </c>
      <c r="DE6" s="315">
        <v>0</v>
      </c>
      <c r="DF6" s="315">
        <v>0</v>
      </c>
      <c r="DG6" s="315">
        <v>0</v>
      </c>
      <c r="DH6" s="316">
        <v>0</v>
      </c>
    </row>
    <row r="7" spans="1:112">
      <c r="A7" s="224">
        <v>2</v>
      </c>
      <c r="B7" s="263" t="s">
        <v>450</v>
      </c>
      <c r="C7" s="264" t="s">
        <v>40</v>
      </c>
      <c r="D7" s="317">
        <v>0</v>
      </c>
      <c r="E7" s="318">
        <v>1</v>
      </c>
      <c r="F7" s="318">
        <v>0</v>
      </c>
      <c r="G7" s="318">
        <v>0</v>
      </c>
      <c r="H7" s="318">
        <v>0</v>
      </c>
      <c r="I7" s="318">
        <v>0</v>
      </c>
      <c r="J7" s="318">
        <v>0</v>
      </c>
      <c r="K7" s="318">
        <v>0</v>
      </c>
      <c r="L7" s="318">
        <v>0</v>
      </c>
      <c r="M7" s="318">
        <v>0</v>
      </c>
      <c r="N7" s="318">
        <v>0</v>
      </c>
      <c r="O7" s="318">
        <v>0</v>
      </c>
      <c r="P7" s="318">
        <v>0</v>
      </c>
      <c r="Q7" s="318">
        <v>0</v>
      </c>
      <c r="R7" s="318">
        <v>0</v>
      </c>
      <c r="S7" s="318">
        <v>0</v>
      </c>
      <c r="T7" s="318">
        <v>0</v>
      </c>
      <c r="U7" s="318">
        <v>0</v>
      </c>
      <c r="V7" s="318">
        <v>0</v>
      </c>
      <c r="W7" s="318">
        <v>0</v>
      </c>
      <c r="X7" s="318">
        <v>0</v>
      </c>
      <c r="Y7" s="318">
        <v>0</v>
      </c>
      <c r="Z7" s="318">
        <v>0</v>
      </c>
      <c r="AA7" s="318">
        <v>0</v>
      </c>
      <c r="AB7" s="318">
        <v>0</v>
      </c>
      <c r="AC7" s="318">
        <v>0</v>
      </c>
      <c r="AD7" s="318">
        <v>0</v>
      </c>
      <c r="AE7" s="318">
        <v>0</v>
      </c>
      <c r="AF7" s="318">
        <v>0</v>
      </c>
      <c r="AG7" s="318">
        <v>0</v>
      </c>
      <c r="AH7" s="318">
        <v>0</v>
      </c>
      <c r="AI7" s="318">
        <v>0</v>
      </c>
      <c r="AJ7" s="318">
        <v>0</v>
      </c>
      <c r="AK7" s="318">
        <v>0</v>
      </c>
      <c r="AL7" s="318">
        <v>0</v>
      </c>
      <c r="AM7" s="318">
        <v>0</v>
      </c>
      <c r="AN7" s="318">
        <v>0</v>
      </c>
      <c r="AO7" s="318">
        <v>0</v>
      </c>
      <c r="AP7" s="318">
        <v>0</v>
      </c>
      <c r="AQ7" s="318">
        <v>0</v>
      </c>
      <c r="AR7" s="318">
        <v>0</v>
      </c>
      <c r="AS7" s="318">
        <v>0</v>
      </c>
      <c r="AT7" s="318">
        <v>0</v>
      </c>
      <c r="AU7" s="318">
        <v>0</v>
      </c>
      <c r="AV7" s="318">
        <v>0</v>
      </c>
      <c r="AW7" s="318">
        <v>0</v>
      </c>
      <c r="AX7" s="318">
        <v>0</v>
      </c>
      <c r="AY7" s="318">
        <v>0</v>
      </c>
      <c r="AZ7" s="318">
        <v>0</v>
      </c>
      <c r="BA7" s="318">
        <v>0</v>
      </c>
      <c r="BB7" s="318">
        <v>0</v>
      </c>
      <c r="BC7" s="318">
        <v>0</v>
      </c>
      <c r="BD7" s="318">
        <v>0</v>
      </c>
      <c r="BE7" s="318">
        <v>0</v>
      </c>
      <c r="BF7" s="318">
        <v>0</v>
      </c>
      <c r="BG7" s="318">
        <v>0</v>
      </c>
      <c r="BH7" s="318">
        <v>0</v>
      </c>
      <c r="BI7" s="318">
        <v>0</v>
      </c>
      <c r="BJ7" s="318">
        <v>0</v>
      </c>
      <c r="BK7" s="318">
        <v>0</v>
      </c>
      <c r="BL7" s="318">
        <v>0</v>
      </c>
      <c r="BM7" s="318">
        <v>0</v>
      </c>
      <c r="BN7" s="318">
        <v>0</v>
      </c>
      <c r="BO7" s="318">
        <v>0</v>
      </c>
      <c r="BP7" s="318">
        <v>0</v>
      </c>
      <c r="BQ7" s="318">
        <v>0</v>
      </c>
      <c r="BR7" s="318">
        <v>0</v>
      </c>
      <c r="BS7" s="318">
        <v>0</v>
      </c>
      <c r="BT7" s="318">
        <v>0</v>
      </c>
      <c r="BU7" s="318">
        <v>0</v>
      </c>
      <c r="BV7" s="318">
        <v>0</v>
      </c>
      <c r="BW7" s="318">
        <v>0</v>
      </c>
      <c r="BX7" s="318">
        <v>0</v>
      </c>
      <c r="BY7" s="318">
        <v>0</v>
      </c>
      <c r="BZ7" s="318">
        <v>0</v>
      </c>
      <c r="CA7" s="318">
        <v>0</v>
      </c>
      <c r="CB7" s="318">
        <v>0</v>
      </c>
      <c r="CC7" s="318">
        <v>0</v>
      </c>
      <c r="CD7" s="318">
        <v>0</v>
      </c>
      <c r="CE7" s="318">
        <v>0</v>
      </c>
      <c r="CF7" s="318">
        <v>0</v>
      </c>
      <c r="CG7" s="318">
        <v>0</v>
      </c>
      <c r="CH7" s="318">
        <v>0</v>
      </c>
      <c r="CI7" s="318">
        <v>0</v>
      </c>
      <c r="CJ7" s="318">
        <v>0</v>
      </c>
      <c r="CK7" s="318">
        <v>0</v>
      </c>
      <c r="CL7" s="318">
        <v>0</v>
      </c>
      <c r="CM7" s="318">
        <v>0</v>
      </c>
      <c r="CN7" s="318">
        <v>0</v>
      </c>
      <c r="CO7" s="318">
        <v>0</v>
      </c>
      <c r="CP7" s="318">
        <v>0</v>
      </c>
      <c r="CQ7" s="318">
        <v>0</v>
      </c>
      <c r="CR7" s="318">
        <v>0</v>
      </c>
      <c r="CS7" s="318">
        <v>0</v>
      </c>
      <c r="CT7" s="318">
        <v>0</v>
      </c>
      <c r="CU7" s="318">
        <v>0</v>
      </c>
      <c r="CV7" s="318">
        <v>0</v>
      </c>
      <c r="CW7" s="318">
        <v>0</v>
      </c>
      <c r="CX7" s="318">
        <v>0</v>
      </c>
      <c r="CY7" s="318">
        <v>0</v>
      </c>
      <c r="CZ7" s="318">
        <v>0</v>
      </c>
      <c r="DA7" s="318">
        <v>0</v>
      </c>
      <c r="DB7" s="318">
        <v>0</v>
      </c>
      <c r="DC7" s="318">
        <v>0</v>
      </c>
      <c r="DD7" s="318">
        <v>0</v>
      </c>
      <c r="DE7" s="318">
        <v>0</v>
      </c>
      <c r="DF7" s="318">
        <v>0</v>
      </c>
      <c r="DG7" s="318">
        <v>0</v>
      </c>
      <c r="DH7" s="319">
        <v>0</v>
      </c>
    </row>
    <row r="8" spans="1:112">
      <c r="A8" s="224">
        <v>3</v>
      </c>
      <c r="B8" s="263" t="s">
        <v>451</v>
      </c>
      <c r="C8" s="264" t="s">
        <v>43</v>
      </c>
      <c r="D8" s="317">
        <v>0</v>
      </c>
      <c r="E8" s="318">
        <v>0</v>
      </c>
      <c r="F8" s="318">
        <v>1</v>
      </c>
      <c r="G8" s="318">
        <v>0</v>
      </c>
      <c r="H8" s="318">
        <v>0</v>
      </c>
      <c r="I8" s="318">
        <v>0</v>
      </c>
      <c r="J8" s="318">
        <v>0</v>
      </c>
      <c r="K8" s="318">
        <v>0</v>
      </c>
      <c r="L8" s="318">
        <v>0</v>
      </c>
      <c r="M8" s="318">
        <v>0</v>
      </c>
      <c r="N8" s="318">
        <v>0</v>
      </c>
      <c r="O8" s="318">
        <v>0</v>
      </c>
      <c r="P8" s="318">
        <v>0</v>
      </c>
      <c r="Q8" s="318">
        <v>0</v>
      </c>
      <c r="R8" s="318">
        <v>0</v>
      </c>
      <c r="S8" s="318">
        <v>0</v>
      </c>
      <c r="T8" s="318">
        <v>0</v>
      </c>
      <c r="U8" s="318">
        <v>0</v>
      </c>
      <c r="V8" s="318">
        <v>0</v>
      </c>
      <c r="W8" s="318">
        <v>0</v>
      </c>
      <c r="X8" s="318">
        <v>0</v>
      </c>
      <c r="Y8" s="318">
        <v>0</v>
      </c>
      <c r="Z8" s="318">
        <v>0</v>
      </c>
      <c r="AA8" s="318">
        <v>0</v>
      </c>
      <c r="AB8" s="318">
        <v>0</v>
      </c>
      <c r="AC8" s="318">
        <v>0</v>
      </c>
      <c r="AD8" s="318">
        <v>0</v>
      </c>
      <c r="AE8" s="318">
        <v>0</v>
      </c>
      <c r="AF8" s="318">
        <v>0</v>
      </c>
      <c r="AG8" s="318">
        <v>0</v>
      </c>
      <c r="AH8" s="318">
        <v>0</v>
      </c>
      <c r="AI8" s="318">
        <v>0</v>
      </c>
      <c r="AJ8" s="318">
        <v>0</v>
      </c>
      <c r="AK8" s="318">
        <v>0</v>
      </c>
      <c r="AL8" s="318">
        <v>0</v>
      </c>
      <c r="AM8" s="318">
        <v>0</v>
      </c>
      <c r="AN8" s="318">
        <v>0</v>
      </c>
      <c r="AO8" s="318">
        <v>0</v>
      </c>
      <c r="AP8" s="318">
        <v>0</v>
      </c>
      <c r="AQ8" s="318">
        <v>0</v>
      </c>
      <c r="AR8" s="318">
        <v>0</v>
      </c>
      <c r="AS8" s="318">
        <v>0</v>
      </c>
      <c r="AT8" s="318">
        <v>0</v>
      </c>
      <c r="AU8" s="318">
        <v>0</v>
      </c>
      <c r="AV8" s="318">
        <v>0</v>
      </c>
      <c r="AW8" s="318">
        <v>0</v>
      </c>
      <c r="AX8" s="318">
        <v>0</v>
      </c>
      <c r="AY8" s="318">
        <v>0</v>
      </c>
      <c r="AZ8" s="318">
        <v>0</v>
      </c>
      <c r="BA8" s="318">
        <v>0</v>
      </c>
      <c r="BB8" s="318">
        <v>0</v>
      </c>
      <c r="BC8" s="318">
        <v>0</v>
      </c>
      <c r="BD8" s="318">
        <v>0</v>
      </c>
      <c r="BE8" s="318">
        <v>0</v>
      </c>
      <c r="BF8" s="318">
        <v>0</v>
      </c>
      <c r="BG8" s="318">
        <v>0</v>
      </c>
      <c r="BH8" s="318">
        <v>0</v>
      </c>
      <c r="BI8" s="318">
        <v>0</v>
      </c>
      <c r="BJ8" s="318">
        <v>0</v>
      </c>
      <c r="BK8" s="318">
        <v>0</v>
      </c>
      <c r="BL8" s="318">
        <v>0</v>
      </c>
      <c r="BM8" s="318">
        <v>0</v>
      </c>
      <c r="BN8" s="318">
        <v>0</v>
      </c>
      <c r="BO8" s="318">
        <v>0</v>
      </c>
      <c r="BP8" s="318">
        <v>0</v>
      </c>
      <c r="BQ8" s="318">
        <v>0</v>
      </c>
      <c r="BR8" s="318">
        <v>0</v>
      </c>
      <c r="BS8" s="318">
        <v>0</v>
      </c>
      <c r="BT8" s="318">
        <v>0</v>
      </c>
      <c r="BU8" s="318">
        <v>0</v>
      </c>
      <c r="BV8" s="318">
        <v>0</v>
      </c>
      <c r="BW8" s="318">
        <v>0</v>
      </c>
      <c r="BX8" s="318">
        <v>0</v>
      </c>
      <c r="BY8" s="318">
        <v>0</v>
      </c>
      <c r="BZ8" s="318">
        <v>0</v>
      </c>
      <c r="CA8" s="318">
        <v>0</v>
      </c>
      <c r="CB8" s="318">
        <v>0</v>
      </c>
      <c r="CC8" s="318">
        <v>0</v>
      </c>
      <c r="CD8" s="318">
        <v>0</v>
      </c>
      <c r="CE8" s="318">
        <v>0</v>
      </c>
      <c r="CF8" s="318">
        <v>0</v>
      </c>
      <c r="CG8" s="318">
        <v>0</v>
      </c>
      <c r="CH8" s="318">
        <v>0</v>
      </c>
      <c r="CI8" s="318">
        <v>0</v>
      </c>
      <c r="CJ8" s="318">
        <v>0</v>
      </c>
      <c r="CK8" s="318">
        <v>0</v>
      </c>
      <c r="CL8" s="318">
        <v>0</v>
      </c>
      <c r="CM8" s="318">
        <v>0</v>
      </c>
      <c r="CN8" s="318">
        <v>0</v>
      </c>
      <c r="CO8" s="318">
        <v>0</v>
      </c>
      <c r="CP8" s="318">
        <v>0</v>
      </c>
      <c r="CQ8" s="318">
        <v>0</v>
      </c>
      <c r="CR8" s="318">
        <v>0</v>
      </c>
      <c r="CS8" s="318">
        <v>0</v>
      </c>
      <c r="CT8" s="318">
        <v>0</v>
      </c>
      <c r="CU8" s="318">
        <v>0</v>
      </c>
      <c r="CV8" s="318">
        <v>0</v>
      </c>
      <c r="CW8" s="318">
        <v>0</v>
      </c>
      <c r="CX8" s="318">
        <v>0</v>
      </c>
      <c r="CY8" s="318">
        <v>0</v>
      </c>
      <c r="CZ8" s="318">
        <v>0</v>
      </c>
      <c r="DA8" s="318">
        <v>0</v>
      </c>
      <c r="DB8" s="318">
        <v>0</v>
      </c>
      <c r="DC8" s="318">
        <v>0</v>
      </c>
      <c r="DD8" s="318">
        <v>0</v>
      </c>
      <c r="DE8" s="318">
        <v>0</v>
      </c>
      <c r="DF8" s="318">
        <v>0</v>
      </c>
      <c r="DG8" s="318">
        <v>0</v>
      </c>
      <c r="DH8" s="319">
        <v>0</v>
      </c>
    </row>
    <row r="9" spans="1:112">
      <c r="A9" s="224">
        <v>4</v>
      </c>
      <c r="B9" s="263" t="s">
        <v>452</v>
      </c>
      <c r="C9" s="264" t="s">
        <v>46</v>
      </c>
      <c r="D9" s="317">
        <v>0</v>
      </c>
      <c r="E9" s="318">
        <v>0</v>
      </c>
      <c r="F9" s="318">
        <v>0</v>
      </c>
      <c r="G9" s="318">
        <v>1</v>
      </c>
      <c r="H9" s="318">
        <v>0</v>
      </c>
      <c r="I9" s="318">
        <v>0</v>
      </c>
      <c r="J9" s="318">
        <v>0</v>
      </c>
      <c r="K9" s="318">
        <v>0</v>
      </c>
      <c r="L9" s="318">
        <v>0</v>
      </c>
      <c r="M9" s="318">
        <v>0</v>
      </c>
      <c r="N9" s="318">
        <v>0</v>
      </c>
      <c r="O9" s="318">
        <v>0</v>
      </c>
      <c r="P9" s="318">
        <v>0</v>
      </c>
      <c r="Q9" s="318">
        <v>0</v>
      </c>
      <c r="R9" s="318">
        <v>0</v>
      </c>
      <c r="S9" s="318">
        <v>0</v>
      </c>
      <c r="T9" s="318">
        <v>0</v>
      </c>
      <c r="U9" s="318">
        <v>0</v>
      </c>
      <c r="V9" s="318">
        <v>0</v>
      </c>
      <c r="W9" s="318">
        <v>0</v>
      </c>
      <c r="X9" s="318">
        <v>0</v>
      </c>
      <c r="Y9" s="318">
        <v>0</v>
      </c>
      <c r="Z9" s="318">
        <v>0</v>
      </c>
      <c r="AA9" s="318">
        <v>0</v>
      </c>
      <c r="AB9" s="318">
        <v>0</v>
      </c>
      <c r="AC9" s="318">
        <v>0</v>
      </c>
      <c r="AD9" s="318">
        <v>0</v>
      </c>
      <c r="AE9" s="318">
        <v>0</v>
      </c>
      <c r="AF9" s="318">
        <v>0</v>
      </c>
      <c r="AG9" s="318">
        <v>0</v>
      </c>
      <c r="AH9" s="318">
        <v>0</v>
      </c>
      <c r="AI9" s="318">
        <v>0</v>
      </c>
      <c r="AJ9" s="318">
        <v>0</v>
      </c>
      <c r="AK9" s="318">
        <v>0</v>
      </c>
      <c r="AL9" s="318">
        <v>0</v>
      </c>
      <c r="AM9" s="318">
        <v>0</v>
      </c>
      <c r="AN9" s="318">
        <v>0</v>
      </c>
      <c r="AO9" s="318">
        <v>0</v>
      </c>
      <c r="AP9" s="318">
        <v>0</v>
      </c>
      <c r="AQ9" s="318">
        <v>0</v>
      </c>
      <c r="AR9" s="318">
        <v>0</v>
      </c>
      <c r="AS9" s="318">
        <v>0</v>
      </c>
      <c r="AT9" s="318">
        <v>0</v>
      </c>
      <c r="AU9" s="318">
        <v>0</v>
      </c>
      <c r="AV9" s="318">
        <v>0</v>
      </c>
      <c r="AW9" s="318">
        <v>0</v>
      </c>
      <c r="AX9" s="318">
        <v>0</v>
      </c>
      <c r="AY9" s="318">
        <v>0</v>
      </c>
      <c r="AZ9" s="318">
        <v>0</v>
      </c>
      <c r="BA9" s="318">
        <v>0</v>
      </c>
      <c r="BB9" s="318">
        <v>0</v>
      </c>
      <c r="BC9" s="318">
        <v>0</v>
      </c>
      <c r="BD9" s="318">
        <v>0</v>
      </c>
      <c r="BE9" s="318">
        <v>0</v>
      </c>
      <c r="BF9" s="318">
        <v>0</v>
      </c>
      <c r="BG9" s="318">
        <v>0</v>
      </c>
      <c r="BH9" s="318">
        <v>0</v>
      </c>
      <c r="BI9" s="318">
        <v>0</v>
      </c>
      <c r="BJ9" s="318">
        <v>0</v>
      </c>
      <c r="BK9" s="318">
        <v>0</v>
      </c>
      <c r="BL9" s="318">
        <v>0</v>
      </c>
      <c r="BM9" s="318">
        <v>0</v>
      </c>
      <c r="BN9" s="318">
        <v>0</v>
      </c>
      <c r="BO9" s="318">
        <v>0</v>
      </c>
      <c r="BP9" s="318">
        <v>0</v>
      </c>
      <c r="BQ9" s="318">
        <v>0</v>
      </c>
      <c r="BR9" s="318">
        <v>0</v>
      </c>
      <c r="BS9" s="318">
        <v>0</v>
      </c>
      <c r="BT9" s="318">
        <v>0</v>
      </c>
      <c r="BU9" s="318">
        <v>0</v>
      </c>
      <c r="BV9" s="318">
        <v>0</v>
      </c>
      <c r="BW9" s="318">
        <v>0</v>
      </c>
      <c r="BX9" s="318">
        <v>0</v>
      </c>
      <c r="BY9" s="318">
        <v>0</v>
      </c>
      <c r="BZ9" s="318">
        <v>0</v>
      </c>
      <c r="CA9" s="318">
        <v>0</v>
      </c>
      <c r="CB9" s="318">
        <v>0</v>
      </c>
      <c r="CC9" s="318">
        <v>0</v>
      </c>
      <c r="CD9" s="318">
        <v>0</v>
      </c>
      <c r="CE9" s="318">
        <v>0</v>
      </c>
      <c r="CF9" s="318">
        <v>0</v>
      </c>
      <c r="CG9" s="318">
        <v>0</v>
      </c>
      <c r="CH9" s="318">
        <v>0</v>
      </c>
      <c r="CI9" s="318">
        <v>0</v>
      </c>
      <c r="CJ9" s="318">
        <v>0</v>
      </c>
      <c r="CK9" s="318">
        <v>0</v>
      </c>
      <c r="CL9" s="318">
        <v>0</v>
      </c>
      <c r="CM9" s="318">
        <v>0</v>
      </c>
      <c r="CN9" s="318">
        <v>0</v>
      </c>
      <c r="CO9" s="318">
        <v>0</v>
      </c>
      <c r="CP9" s="318">
        <v>0</v>
      </c>
      <c r="CQ9" s="318">
        <v>0</v>
      </c>
      <c r="CR9" s="318">
        <v>0</v>
      </c>
      <c r="CS9" s="318">
        <v>0</v>
      </c>
      <c r="CT9" s="318">
        <v>0</v>
      </c>
      <c r="CU9" s="318">
        <v>0</v>
      </c>
      <c r="CV9" s="318">
        <v>0</v>
      </c>
      <c r="CW9" s="318">
        <v>0</v>
      </c>
      <c r="CX9" s="318">
        <v>0</v>
      </c>
      <c r="CY9" s="318">
        <v>0</v>
      </c>
      <c r="CZ9" s="318">
        <v>0</v>
      </c>
      <c r="DA9" s="318">
        <v>0</v>
      </c>
      <c r="DB9" s="318">
        <v>0</v>
      </c>
      <c r="DC9" s="318">
        <v>0</v>
      </c>
      <c r="DD9" s="318">
        <v>0</v>
      </c>
      <c r="DE9" s="318">
        <v>0</v>
      </c>
      <c r="DF9" s="318">
        <v>0</v>
      </c>
      <c r="DG9" s="318">
        <v>0</v>
      </c>
      <c r="DH9" s="319">
        <v>0</v>
      </c>
    </row>
    <row r="10" spans="1:112">
      <c r="A10" s="224">
        <v>5</v>
      </c>
      <c r="B10" s="263" t="s">
        <v>453</v>
      </c>
      <c r="C10" s="264" t="s">
        <v>52</v>
      </c>
      <c r="D10" s="317">
        <v>0</v>
      </c>
      <c r="E10" s="318">
        <v>0</v>
      </c>
      <c r="F10" s="318">
        <v>0</v>
      </c>
      <c r="G10" s="318">
        <v>0</v>
      </c>
      <c r="H10" s="318">
        <v>1</v>
      </c>
      <c r="I10" s="318">
        <v>0</v>
      </c>
      <c r="J10" s="318">
        <v>0</v>
      </c>
      <c r="K10" s="318">
        <v>0</v>
      </c>
      <c r="L10" s="318">
        <v>0</v>
      </c>
      <c r="M10" s="318">
        <v>0</v>
      </c>
      <c r="N10" s="318">
        <v>0</v>
      </c>
      <c r="O10" s="318">
        <v>0</v>
      </c>
      <c r="P10" s="318">
        <v>0</v>
      </c>
      <c r="Q10" s="318">
        <v>0</v>
      </c>
      <c r="R10" s="318">
        <v>0</v>
      </c>
      <c r="S10" s="318">
        <v>0</v>
      </c>
      <c r="T10" s="318">
        <v>0</v>
      </c>
      <c r="U10" s="318">
        <v>0</v>
      </c>
      <c r="V10" s="318">
        <v>0</v>
      </c>
      <c r="W10" s="318">
        <v>0</v>
      </c>
      <c r="X10" s="318">
        <v>0</v>
      </c>
      <c r="Y10" s="318">
        <v>0</v>
      </c>
      <c r="Z10" s="318">
        <v>0</v>
      </c>
      <c r="AA10" s="318">
        <v>0</v>
      </c>
      <c r="AB10" s="318">
        <v>0</v>
      </c>
      <c r="AC10" s="318">
        <v>0</v>
      </c>
      <c r="AD10" s="318">
        <v>0</v>
      </c>
      <c r="AE10" s="318">
        <v>0</v>
      </c>
      <c r="AF10" s="318">
        <v>0</v>
      </c>
      <c r="AG10" s="318">
        <v>0</v>
      </c>
      <c r="AH10" s="318">
        <v>0</v>
      </c>
      <c r="AI10" s="318">
        <v>0</v>
      </c>
      <c r="AJ10" s="318">
        <v>0</v>
      </c>
      <c r="AK10" s="318">
        <v>0</v>
      </c>
      <c r="AL10" s="318">
        <v>0</v>
      </c>
      <c r="AM10" s="318">
        <v>0</v>
      </c>
      <c r="AN10" s="318">
        <v>0</v>
      </c>
      <c r="AO10" s="318">
        <v>0</v>
      </c>
      <c r="AP10" s="318">
        <v>0</v>
      </c>
      <c r="AQ10" s="318">
        <v>0</v>
      </c>
      <c r="AR10" s="318">
        <v>0</v>
      </c>
      <c r="AS10" s="318">
        <v>0</v>
      </c>
      <c r="AT10" s="318">
        <v>0</v>
      </c>
      <c r="AU10" s="318">
        <v>0</v>
      </c>
      <c r="AV10" s="318">
        <v>0</v>
      </c>
      <c r="AW10" s="318">
        <v>0</v>
      </c>
      <c r="AX10" s="318">
        <v>0</v>
      </c>
      <c r="AY10" s="318">
        <v>0</v>
      </c>
      <c r="AZ10" s="318">
        <v>0</v>
      </c>
      <c r="BA10" s="318">
        <v>0</v>
      </c>
      <c r="BB10" s="318">
        <v>0</v>
      </c>
      <c r="BC10" s="318">
        <v>0</v>
      </c>
      <c r="BD10" s="318">
        <v>0</v>
      </c>
      <c r="BE10" s="318">
        <v>0</v>
      </c>
      <c r="BF10" s="318">
        <v>0</v>
      </c>
      <c r="BG10" s="318">
        <v>0</v>
      </c>
      <c r="BH10" s="318">
        <v>0</v>
      </c>
      <c r="BI10" s="318">
        <v>0</v>
      </c>
      <c r="BJ10" s="318">
        <v>0</v>
      </c>
      <c r="BK10" s="318">
        <v>0</v>
      </c>
      <c r="BL10" s="318">
        <v>0</v>
      </c>
      <c r="BM10" s="318">
        <v>0</v>
      </c>
      <c r="BN10" s="318">
        <v>0</v>
      </c>
      <c r="BO10" s="318">
        <v>0</v>
      </c>
      <c r="BP10" s="318">
        <v>0</v>
      </c>
      <c r="BQ10" s="318">
        <v>0</v>
      </c>
      <c r="BR10" s="318">
        <v>0</v>
      </c>
      <c r="BS10" s="318">
        <v>0</v>
      </c>
      <c r="BT10" s="318">
        <v>0</v>
      </c>
      <c r="BU10" s="318">
        <v>0</v>
      </c>
      <c r="BV10" s="318">
        <v>0</v>
      </c>
      <c r="BW10" s="318">
        <v>0</v>
      </c>
      <c r="BX10" s="318">
        <v>0</v>
      </c>
      <c r="BY10" s="318">
        <v>0</v>
      </c>
      <c r="BZ10" s="318">
        <v>0</v>
      </c>
      <c r="CA10" s="318">
        <v>0</v>
      </c>
      <c r="CB10" s="318">
        <v>0</v>
      </c>
      <c r="CC10" s="318">
        <v>0</v>
      </c>
      <c r="CD10" s="318">
        <v>0</v>
      </c>
      <c r="CE10" s="318">
        <v>0</v>
      </c>
      <c r="CF10" s="318">
        <v>0</v>
      </c>
      <c r="CG10" s="318">
        <v>0</v>
      </c>
      <c r="CH10" s="318">
        <v>0</v>
      </c>
      <c r="CI10" s="318">
        <v>0</v>
      </c>
      <c r="CJ10" s="318">
        <v>0</v>
      </c>
      <c r="CK10" s="318">
        <v>0</v>
      </c>
      <c r="CL10" s="318">
        <v>0</v>
      </c>
      <c r="CM10" s="318">
        <v>0</v>
      </c>
      <c r="CN10" s="318">
        <v>0</v>
      </c>
      <c r="CO10" s="318">
        <v>0</v>
      </c>
      <c r="CP10" s="318">
        <v>0</v>
      </c>
      <c r="CQ10" s="318">
        <v>0</v>
      </c>
      <c r="CR10" s="318">
        <v>0</v>
      </c>
      <c r="CS10" s="318">
        <v>0</v>
      </c>
      <c r="CT10" s="318">
        <v>0</v>
      </c>
      <c r="CU10" s="318">
        <v>0</v>
      </c>
      <c r="CV10" s="318">
        <v>0</v>
      </c>
      <c r="CW10" s="318">
        <v>0</v>
      </c>
      <c r="CX10" s="318">
        <v>0</v>
      </c>
      <c r="CY10" s="318">
        <v>0</v>
      </c>
      <c r="CZ10" s="318">
        <v>0</v>
      </c>
      <c r="DA10" s="318">
        <v>0</v>
      </c>
      <c r="DB10" s="318">
        <v>0</v>
      </c>
      <c r="DC10" s="318">
        <v>0</v>
      </c>
      <c r="DD10" s="318">
        <v>0</v>
      </c>
      <c r="DE10" s="318">
        <v>0</v>
      </c>
      <c r="DF10" s="318">
        <v>0</v>
      </c>
      <c r="DG10" s="318">
        <v>0</v>
      </c>
      <c r="DH10" s="319">
        <v>0</v>
      </c>
    </row>
    <row r="11" spans="1:112">
      <c r="A11" s="224">
        <v>6</v>
      </c>
      <c r="B11" s="263" t="s">
        <v>454</v>
      </c>
      <c r="C11" s="264" t="s">
        <v>58</v>
      </c>
      <c r="D11" s="317">
        <v>0</v>
      </c>
      <c r="E11" s="318">
        <v>0</v>
      </c>
      <c r="F11" s="318">
        <v>0</v>
      </c>
      <c r="G11" s="318">
        <v>0</v>
      </c>
      <c r="H11" s="318">
        <v>0</v>
      </c>
      <c r="I11" s="318">
        <v>1</v>
      </c>
      <c r="J11" s="318">
        <v>0</v>
      </c>
      <c r="K11" s="318">
        <v>0</v>
      </c>
      <c r="L11" s="318">
        <v>0</v>
      </c>
      <c r="M11" s="318">
        <v>0</v>
      </c>
      <c r="N11" s="318">
        <v>0</v>
      </c>
      <c r="O11" s="318">
        <v>0</v>
      </c>
      <c r="P11" s="318">
        <v>0</v>
      </c>
      <c r="Q11" s="318">
        <v>0</v>
      </c>
      <c r="R11" s="318">
        <v>0</v>
      </c>
      <c r="S11" s="318">
        <v>0</v>
      </c>
      <c r="T11" s="318">
        <v>0</v>
      </c>
      <c r="U11" s="318">
        <v>0</v>
      </c>
      <c r="V11" s="318">
        <v>0</v>
      </c>
      <c r="W11" s="318">
        <v>0</v>
      </c>
      <c r="X11" s="318">
        <v>0</v>
      </c>
      <c r="Y11" s="318">
        <v>0</v>
      </c>
      <c r="Z11" s="318">
        <v>0</v>
      </c>
      <c r="AA11" s="318">
        <v>0</v>
      </c>
      <c r="AB11" s="318">
        <v>0</v>
      </c>
      <c r="AC11" s="318">
        <v>0</v>
      </c>
      <c r="AD11" s="318">
        <v>0</v>
      </c>
      <c r="AE11" s="318">
        <v>0</v>
      </c>
      <c r="AF11" s="318">
        <v>0</v>
      </c>
      <c r="AG11" s="318">
        <v>0</v>
      </c>
      <c r="AH11" s="318">
        <v>0</v>
      </c>
      <c r="AI11" s="318">
        <v>0</v>
      </c>
      <c r="AJ11" s="318">
        <v>0</v>
      </c>
      <c r="AK11" s="318">
        <v>0</v>
      </c>
      <c r="AL11" s="318">
        <v>0</v>
      </c>
      <c r="AM11" s="318">
        <v>0</v>
      </c>
      <c r="AN11" s="318">
        <v>0</v>
      </c>
      <c r="AO11" s="318">
        <v>0</v>
      </c>
      <c r="AP11" s="318">
        <v>0</v>
      </c>
      <c r="AQ11" s="318">
        <v>0</v>
      </c>
      <c r="AR11" s="318">
        <v>0</v>
      </c>
      <c r="AS11" s="318">
        <v>0</v>
      </c>
      <c r="AT11" s="318">
        <v>0</v>
      </c>
      <c r="AU11" s="318">
        <v>0</v>
      </c>
      <c r="AV11" s="318">
        <v>0</v>
      </c>
      <c r="AW11" s="318">
        <v>0</v>
      </c>
      <c r="AX11" s="318">
        <v>0</v>
      </c>
      <c r="AY11" s="318">
        <v>0</v>
      </c>
      <c r="AZ11" s="318">
        <v>0</v>
      </c>
      <c r="BA11" s="318">
        <v>0</v>
      </c>
      <c r="BB11" s="318">
        <v>0</v>
      </c>
      <c r="BC11" s="318">
        <v>0</v>
      </c>
      <c r="BD11" s="318">
        <v>0</v>
      </c>
      <c r="BE11" s="318">
        <v>0</v>
      </c>
      <c r="BF11" s="318">
        <v>0</v>
      </c>
      <c r="BG11" s="318">
        <v>0</v>
      </c>
      <c r="BH11" s="318">
        <v>0</v>
      </c>
      <c r="BI11" s="318">
        <v>0</v>
      </c>
      <c r="BJ11" s="318">
        <v>0</v>
      </c>
      <c r="BK11" s="318">
        <v>0</v>
      </c>
      <c r="BL11" s="318">
        <v>0</v>
      </c>
      <c r="BM11" s="318">
        <v>0</v>
      </c>
      <c r="BN11" s="318">
        <v>0</v>
      </c>
      <c r="BO11" s="318">
        <v>0</v>
      </c>
      <c r="BP11" s="318">
        <v>0</v>
      </c>
      <c r="BQ11" s="318">
        <v>0</v>
      </c>
      <c r="BR11" s="318">
        <v>0</v>
      </c>
      <c r="BS11" s="318">
        <v>0</v>
      </c>
      <c r="BT11" s="318">
        <v>0</v>
      </c>
      <c r="BU11" s="318">
        <v>0</v>
      </c>
      <c r="BV11" s="318">
        <v>0</v>
      </c>
      <c r="BW11" s="318">
        <v>0</v>
      </c>
      <c r="BX11" s="318">
        <v>0</v>
      </c>
      <c r="BY11" s="318">
        <v>0</v>
      </c>
      <c r="BZ11" s="318">
        <v>0</v>
      </c>
      <c r="CA11" s="318">
        <v>0</v>
      </c>
      <c r="CB11" s="318">
        <v>0</v>
      </c>
      <c r="CC11" s="318">
        <v>0</v>
      </c>
      <c r="CD11" s="318">
        <v>0</v>
      </c>
      <c r="CE11" s="318">
        <v>0</v>
      </c>
      <c r="CF11" s="318">
        <v>0</v>
      </c>
      <c r="CG11" s="318">
        <v>0</v>
      </c>
      <c r="CH11" s="318">
        <v>0</v>
      </c>
      <c r="CI11" s="318">
        <v>0</v>
      </c>
      <c r="CJ11" s="318">
        <v>0</v>
      </c>
      <c r="CK11" s="318">
        <v>0</v>
      </c>
      <c r="CL11" s="318">
        <v>0</v>
      </c>
      <c r="CM11" s="318">
        <v>0</v>
      </c>
      <c r="CN11" s="318">
        <v>0</v>
      </c>
      <c r="CO11" s="318">
        <v>0</v>
      </c>
      <c r="CP11" s="318">
        <v>0</v>
      </c>
      <c r="CQ11" s="318">
        <v>0</v>
      </c>
      <c r="CR11" s="318">
        <v>0</v>
      </c>
      <c r="CS11" s="318">
        <v>0</v>
      </c>
      <c r="CT11" s="318">
        <v>0</v>
      </c>
      <c r="CU11" s="318">
        <v>0</v>
      </c>
      <c r="CV11" s="318">
        <v>0</v>
      </c>
      <c r="CW11" s="318">
        <v>0</v>
      </c>
      <c r="CX11" s="318">
        <v>0</v>
      </c>
      <c r="CY11" s="318">
        <v>0</v>
      </c>
      <c r="CZ11" s="318">
        <v>0</v>
      </c>
      <c r="DA11" s="318">
        <v>0</v>
      </c>
      <c r="DB11" s="318">
        <v>0</v>
      </c>
      <c r="DC11" s="318">
        <v>0</v>
      </c>
      <c r="DD11" s="318">
        <v>0</v>
      </c>
      <c r="DE11" s="318">
        <v>0</v>
      </c>
      <c r="DF11" s="318">
        <v>0</v>
      </c>
      <c r="DG11" s="318">
        <v>0</v>
      </c>
      <c r="DH11" s="319">
        <v>0</v>
      </c>
    </row>
    <row r="12" spans="1:112">
      <c r="A12" s="224">
        <v>7</v>
      </c>
      <c r="B12" s="263" t="s">
        <v>455</v>
      </c>
      <c r="C12" s="264" t="s">
        <v>456</v>
      </c>
      <c r="D12" s="317">
        <v>0</v>
      </c>
      <c r="E12" s="318">
        <v>0</v>
      </c>
      <c r="F12" s="318">
        <v>0</v>
      </c>
      <c r="G12" s="318">
        <v>0</v>
      </c>
      <c r="H12" s="318">
        <v>0</v>
      </c>
      <c r="I12" s="318">
        <v>0</v>
      </c>
      <c r="J12" s="318">
        <v>1</v>
      </c>
      <c r="K12" s="318">
        <v>0</v>
      </c>
      <c r="L12" s="318">
        <v>0</v>
      </c>
      <c r="M12" s="318">
        <v>0</v>
      </c>
      <c r="N12" s="318">
        <v>0</v>
      </c>
      <c r="O12" s="318">
        <v>0</v>
      </c>
      <c r="P12" s="318">
        <v>0</v>
      </c>
      <c r="Q12" s="318">
        <v>0</v>
      </c>
      <c r="R12" s="318">
        <v>0</v>
      </c>
      <c r="S12" s="318">
        <v>0</v>
      </c>
      <c r="T12" s="318">
        <v>0</v>
      </c>
      <c r="U12" s="318">
        <v>0</v>
      </c>
      <c r="V12" s="318">
        <v>0</v>
      </c>
      <c r="W12" s="318">
        <v>0</v>
      </c>
      <c r="X12" s="318">
        <v>0</v>
      </c>
      <c r="Y12" s="318">
        <v>0</v>
      </c>
      <c r="Z12" s="318">
        <v>0</v>
      </c>
      <c r="AA12" s="318">
        <v>0</v>
      </c>
      <c r="AB12" s="318">
        <v>0</v>
      </c>
      <c r="AC12" s="318">
        <v>0</v>
      </c>
      <c r="AD12" s="318">
        <v>0</v>
      </c>
      <c r="AE12" s="318">
        <v>0</v>
      </c>
      <c r="AF12" s="318">
        <v>0</v>
      </c>
      <c r="AG12" s="318">
        <v>0</v>
      </c>
      <c r="AH12" s="318">
        <v>0</v>
      </c>
      <c r="AI12" s="318">
        <v>0</v>
      </c>
      <c r="AJ12" s="318">
        <v>0</v>
      </c>
      <c r="AK12" s="318">
        <v>0</v>
      </c>
      <c r="AL12" s="318">
        <v>0</v>
      </c>
      <c r="AM12" s="318">
        <v>0</v>
      </c>
      <c r="AN12" s="318">
        <v>0</v>
      </c>
      <c r="AO12" s="318">
        <v>0</v>
      </c>
      <c r="AP12" s="318">
        <v>0</v>
      </c>
      <c r="AQ12" s="318">
        <v>0</v>
      </c>
      <c r="AR12" s="318">
        <v>0</v>
      </c>
      <c r="AS12" s="318">
        <v>0</v>
      </c>
      <c r="AT12" s="318">
        <v>0</v>
      </c>
      <c r="AU12" s="318">
        <v>0</v>
      </c>
      <c r="AV12" s="318">
        <v>0</v>
      </c>
      <c r="AW12" s="318">
        <v>0</v>
      </c>
      <c r="AX12" s="318">
        <v>0</v>
      </c>
      <c r="AY12" s="318">
        <v>0</v>
      </c>
      <c r="AZ12" s="318">
        <v>0</v>
      </c>
      <c r="BA12" s="318">
        <v>0</v>
      </c>
      <c r="BB12" s="318">
        <v>0</v>
      </c>
      <c r="BC12" s="318">
        <v>0</v>
      </c>
      <c r="BD12" s="318">
        <v>0</v>
      </c>
      <c r="BE12" s="318">
        <v>0</v>
      </c>
      <c r="BF12" s="318">
        <v>0</v>
      </c>
      <c r="BG12" s="318">
        <v>0</v>
      </c>
      <c r="BH12" s="318">
        <v>0</v>
      </c>
      <c r="BI12" s="318">
        <v>0</v>
      </c>
      <c r="BJ12" s="318">
        <v>0</v>
      </c>
      <c r="BK12" s="318">
        <v>0</v>
      </c>
      <c r="BL12" s="318">
        <v>0</v>
      </c>
      <c r="BM12" s="318">
        <v>0</v>
      </c>
      <c r="BN12" s="318">
        <v>0</v>
      </c>
      <c r="BO12" s="318">
        <v>0</v>
      </c>
      <c r="BP12" s="318">
        <v>0</v>
      </c>
      <c r="BQ12" s="318">
        <v>0</v>
      </c>
      <c r="BR12" s="318">
        <v>0</v>
      </c>
      <c r="BS12" s="318">
        <v>0</v>
      </c>
      <c r="BT12" s="318">
        <v>0</v>
      </c>
      <c r="BU12" s="318">
        <v>0</v>
      </c>
      <c r="BV12" s="318">
        <v>0</v>
      </c>
      <c r="BW12" s="318">
        <v>0</v>
      </c>
      <c r="BX12" s="318">
        <v>0</v>
      </c>
      <c r="BY12" s="318">
        <v>0</v>
      </c>
      <c r="BZ12" s="318">
        <v>0</v>
      </c>
      <c r="CA12" s="318">
        <v>0</v>
      </c>
      <c r="CB12" s="318">
        <v>0</v>
      </c>
      <c r="CC12" s="318">
        <v>0</v>
      </c>
      <c r="CD12" s="318">
        <v>0</v>
      </c>
      <c r="CE12" s="318">
        <v>0</v>
      </c>
      <c r="CF12" s="318">
        <v>0</v>
      </c>
      <c r="CG12" s="318">
        <v>0</v>
      </c>
      <c r="CH12" s="318">
        <v>0</v>
      </c>
      <c r="CI12" s="318">
        <v>0</v>
      </c>
      <c r="CJ12" s="318">
        <v>0</v>
      </c>
      <c r="CK12" s="318">
        <v>0</v>
      </c>
      <c r="CL12" s="318">
        <v>0</v>
      </c>
      <c r="CM12" s="318">
        <v>0</v>
      </c>
      <c r="CN12" s="318">
        <v>0</v>
      </c>
      <c r="CO12" s="318">
        <v>0</v>
      </c>
      <c r="CP12" s="318">
        <v>0</v>
      </c>
      <c r="CQ12" s="318">
        <v>0</v>
      </c>
      <c r="CR12" s="318">
        <v>0</v>
      </c>
      <c r="CS12" s="318">
        <v>0</v>
      </c>
      <c r="CT12" s="318">
        <v>0</v>
      </c>
      <c r="CU12" s="318">
        <v>0</v>
      </c>
      <c r="CV12" s="318">
        <v>0</v>
      </c>
      <c r="CW12" s="318">
        <v>0</v>
      </c>
      <c r="CX12" s="318">
        <v>0</v>
      </c>
      <c r="CY12" s="318">
        <v>0</v>
      </c>
      <c r="CZ12" s="318">
        <v>0</v>
      </c>
      <c r="DA12" s="318">
        <v>0</v>
      </c>
      <c r="DB12" s="318">
        <v>0</v>
      </c>
      <c r="DC12" s="318">
        <v>0</v>
      </c>
      <c r="DD12" s="318">
        <v>0</v>
      </c>
      <c r="DE12" s="318">
        <v>0</v>
      </c>
      <c r="DF12" s="318">
        <v>0</v>
      </c>
      <c r="DG12" s="318">
        <v>0</v>
      </c>
      <c r="DH12" s="319">
        <v>0</v>
      </c>
    </row>
    <row r="13" spans="1:112">
      <c r="A13" s="224">
        <v>8</v>
      </c>
      <c r="B13" s="263" t="s">
        <v>457</v>
      </c>
      <c r="C13" s="264" t="s">
        <v>458</v>
      </c>
      <c r="D13" s="317">
        <v>0</v>
      </c>
      <c r="E13" s="318">
        <v>0</v>
      </c>
      <c r="F13" s="318">
        <v>0</v>
      </c>
      <c r="G13" s="318">
        <v>0</v>
      </c>
      <c r="H13" s="318">
        <v>0</v>
      </c>
      <c r="I13" s="318">
        <v>0</v>
      </c>
      <c r="J13" s="318">
        <v>0</v>
      </c>
      <c r="K13" s="318">
        <v>1</v>
      </c>
      <c r="L13" s="318">
        <v>0</v>
      </c>
      <c r="M13" s="318">
        <v>0</v>
      </c>
      <c r="N13" s="318">
        <v>0</v>
      </c>
      <c r="O13" s="318">
        <v>0</v>
      </c>
      <c r="P13" s="318">
        <v>0</v>
      </c>
      <c r="Q13" s="318">
        <v>0</v>
      </c>
      <c r="R13" s="318">
        <v>0</v>
      </c>
      <c r="S13" s="318">
        <v>0</v>
      </c>
      <c r="T13" s="318">
        <v>0</v>
      </c>
      <c r="U13" s="318">
        <v>0</v>
      </c>
      <c r="V13" s="318">
        <v>0</v>
      </c>
      <c r="W13" s="318">
        <v>0</v>
      </c>
      <c r="X13" s="318">
        <v>0</v>
      </c>
      <c r="Y13" s="318">
        <v>0</v>
      </c>
      <c r="Z13" s="318">
        <v>0</v>
      </c>
      <c r="AA13" s="318">
        <v>0</v>
      </c>
      <c r="AB13" s="318">
        <v>0</v>
      </c>
      <c r="AC13" s="318">
        <v>0</v>
      </c>
      <c r="AD13" s="318">
        <v>0</v>
      </c>
      <c r="AE13" s="318">
        <v>0</v>
      </c>
      <c r="AF13" s="318">
        <v>0</v>
      </c>
      <c r="AG13" s="318">
        <v>0</v>
      </c>
      <c r="AH13" s="318">
        <v>0</v>
      </c>
      <c r="AI13" s="318">
        <v>0</v>
      </c>
      <c r="AJ13" s="318">
        <v>0</v>
      </c>
      <c r="AK13" s="318">
        <v>0</v>
      </c>
      <c r="AL13" s="318">
        <v>0</v>
      </c>
      <c r="AM13" s="318">
        <v>0</v>
      </c>
      <c r="AN13" s="318">
        <v>0</v>
      </c>
      <c r="AO13" s="318">
        <v>0</v>
      </c>
      <c r="AP13" s="318">
        <v>0</v>
      </c>
      <c r="AQ13" s="318">
        <v>0</v>
      </c>
      <c r="AR13" s="318">
        <v>0</v>
      </c>
      <c r="AS13" s="318">
        <v>0</v>
      </c>
      <c r="AT13" s="318">
        <v>0</v>
      </c>
      <c r="AU13" s="318">
        <v>0</v>
      </c>
      <c r="AV13" s="318">
        <v>0</v>
      </c>
      <c r="AW13" s="318">
        <v>0</v>
      </c>
      <c r="AX13" s="318">
        <v>0</v>
      </c>
      <c r="AY13" s="318">
        <v>0</v>
      </c>
      <c r="AZ13" s="318">
        <v>0</v>
      </c>
      <c r="BA13" s="318">
        <v>0</v>
      </c>
      <c r="BB13" s="318">
        <v>0</v>
      </c>
      <c r="BC13" s="318">
        <v>0</v>
      </c>
      <c r="BD13" s="318">
        <v>0</v>
      </c>
      <c r="BE13" s="318">
        <v>0</v>
      </c>
      <c r="BF13" s="318">
        <v>0</v>
      </c>
      <c r="BG13" s="318">
        <v>0</v>
      </c>
      <c r="BH13" s="318">
        <v>0</v>
      </c>
      <c r="BI13" s="318">
        <v>0</v>
      </c>
      <c r="BJ13" s="318">
        <v>0</v>
      </c>
      <c r="BK13" s="318">
        <v>0</v>
      </c>
      <c r="BL13" s="318">
        <v>0</v>
      </c>
      <c r="BM13" s="318">
        <v>0</v>
      </c>
      <c r="BN13" s="318">
        <v>0</v>
      </c>
      <c r="BO13" s="318">
        <v>0</v>
      </c>
      <c r="BP13" s="318">
        <v>0</v>
      </c>
      <c r="BQ13" s="318">
        <v>0</v>
      </c>
      <c r="BR13" s="318">
        <v>0</v>
      </c>
      <c r="BS13" s="318">
        <v>0</v>
      </c>
      <c r="BT13" s="318">
        <v>0</v>
      </c>
      <c r="BU13" s="318">
        <v>0</v>
      </c>
      <c r="BV13" s="318">
        <v>0</v>
      </c>
      <c r="BW13" s="318">
        <v>0</v>
      </c>
      <c r="BX13" s="318">
        <v>0</v>
      </c>
      <c r="BY13" s="318">
        <v>0</v>
      </c>
      <c r="BZ13" s="318">
        <v>0</v>
      </c>
      <c r="CA13" s="318">
        <v>0</v>
      </c>
      <c r="CB13" s="318">
        <v>0</v>
      </c>
      <c r="CC13" s="318">
        <v>0</v>
      </c>
      <c r="CD13" s="318">
        <v>0</v>
      </c>
      <c r="CE13" s="318">
        <v>0</v>
      </c>
      <c r="CF13" s="318">
        <v>0</v>
      </c>
      <c r="CG13" s="318">
        <v>0</v>
      </c>
      <c r="CH13" s="318">
        <v>0</v>
      </c>
      <c r="CI13" s="318">
        <v>0</v>
      </c>
      <c r="CJ13" s="318">
        <v>0</v>
      </c>
      <c r="CK13" s="318">
        <v>0</v>
      </c>
      <c r="CL13" s="318">
        <v>0</v>
      </c>
      <c r="CM13" s="318">
        <v>0</v>
      </c>
      <c r="CN13" s="318">
        <v>0</v>
      </c>
      <c r="CO13" s="318">
        <v>0</v>
      </c>
      <c r="CP13" s="318">
        <v>0</v>
      </c>
      <c r="CQ13" s="318">
        <v>0</v>
      </c>
      <c r="CR13" s="318">
        <v>0</v>
      </c>
      <c r="CS13" s="318">
        <v>0</v>
      </c>
      <c r="CT13" s="318">
        <v>0</v>
      </c>
      <c r="CU13" s="318">
        <v>0</v>
      </c>
      <c r="CV13" s="318">
        <v>0</v>
      </c>
      <c r="CW13" s="318">
        <v>0</v>
      </c>
      <c r="CX13" s="318">
        <v>0</v>
      </c>
      <c r="CY13" s="318">
        <v>0</v>
      </c>
      <c r="CZ13" s="318">
        <v>0</v>
      </c>
      <c r="DA13" s="318">
        <v>0</v>
      </c>
      <c r="DB13" s="318">
        <v>0</v>
      </c>
      <c r="DC13" s="318">
        <v>0</v>
      </c>
      <c r="DD13" s="318">
        <v>0</v>
      </c>
      <c r="DE13" s="318">
        <v>0</v>
      </c>
      <c r="DF13" s="318">
        <v>0</v>
      </c>
      <c r="DG13" s="318">
        <v>0</v>
      </c>
      <c r="DH13" s="319">
        <v>0</v>
      </c>
    </row>
    <row r="14" spans="1:112">
      <c r="A14" s="224">
        <v>9</v>
      </c>
      <c r="B14" s="263" t="s">
        <v>459</v>
      </c>
      <c r="C14" s="264" t="s">
        <v>79</v>
      </c>
      <c r="D14" s="317">
        <v>0</v>
      </c>
      <c r="E14" s="318">
        <v>0</v>
      </c>
      <c r="F14" s="318">
        <v>0</v>
      </c>
      <c r="G14" s="318">
        <v>0</v>
      </c>
      <c r="H14" s="318">
        <v>0</v>
      </c>
      <c r="I14" s="318">
        <v>0</v>
      </c>
      <c r="J14" s="318">
        <v>0</v>
      </c>
      <c r="K14" s="318">
        <v>0</v>
      </c>
      <c r="L14" s="318">
        <v>1</v>
      </c>
      <c r="M14" s="318">
        <v>0</v>
      </c>
      <c r="N14" s="318">
        <v>0</v>
      </c>
      <c r="O14" s="318">
        <v>0</v>
      </c>
      <c r="P14" s="318">
        <v>0</v>
      </c>
      <c r="Q14" s="318">
        <v>0</v>
      </c>
      <c r="R14" s="318">
        <v>0</v>
      </c>
      <c r="S14" s="318">
        <v>0</v>
      </c>
      <c r="T14" s="318">
        <v>0</v>
      </c>
      <c r="U14" s="318">
        <v>0</v>
      </c>
      <c r="V14" s="318">
        <v>0</v>
      </c>
      <c r="W14" s="318">
        <v>0</v>
      </c>
      <c r="X14" s="318">
        <v>0</v>
      </c>
      <c r="Y14" s="318">
        <v>0</v>
      </c>
      <c r="Z14" s="318">
        <v>0</v>
      </c>
      <c r="AA14" s="318">
        <v>0</v>
      </c>
      <c r="AB14" s="318">
        <v>0</v>
      </c>
      <c r="AC14" s="318">
        <v>0</v>
      </c>
      <c r="AD14" s="318">
        <v>0</v>
      </c>
      <c r="AE14" s="318">
        <v>0</v>
      </c>
      <c r="AF14" s="318">
        <v>0</v>
      </c>
      <c r="AG14" s="318">
        <v>0</v>
      </c>
      <c r="AH14" s="318">
        <v>0</v>
      </c>
      <c r="AI14" s="318">
        <v>0</v>
      </c>
      <c r="AJ14" s="318">
        <v>0</v>
      </c>
      <c r="AK14" s="318">
        <v>0</v>
      </c>
      <c r="AL14" s="318">
        <v>0</v>
      </c>
      <c r="AM14" s="318">
        <v>0</v>
      </c>
      <c r="AN14" s="318">
        <v>0</v>
      </c>
      <c r="AO14" s="318">
        <v>0</v>
      </c>
      <c r="AP14" s="318">
        <v>0</v>
      </c>
      <c r="AQ14" s="318">
        <v>0</v>
      </c>
      <c r="AR14" s="318">
        <v>0</v>
      </c>
      <c r="AS14" s="318">
        <v>0</v>
      </c>
      <c r="AT14" s="318">
        <v>0</v>
      </c>
      <c r="AU14" s="318">
        <v>0</v>
      </c>
      <c r="AV14" s="318">
        <v>0</v>
      </c>
      <c r="AW14" s="318">
        <v>0</v>
      </c>
      <c r="AX14" s="318">
        <v>0</v>
      </c>
      <c r="AY14" s="318">
        <v>0</v>
      </c>
      <c r="AZ14" s="318">
        <v>0</v>
      </c>
      <c r="BA14" s="318">
        <v>0</v>
      </c>
      <c r="BB14" s="318">
        <v>0</v>
      </c>
      <c r="BC14" s="318">
        <v>0</v>
      </c>
      <c r="BD14" s="318">
        <v>0</v>
      </c>
      <c r="BE14" s="318">
        <v>0</v>
      </c>
      <c r="BF14" s="318">
        <v>0</v>
      </c>
      <c r="BG14" s="318">
        <v>0</v>
      </c>
      <c r="BH14" s="318">
        <v>0</v>
      </c>
      <c r="BI14" s="318">
        <v>0</v>
      </c>
      <c r="BJ14" s="318">
        <v>0</v>
      </c>
      <c r="BK14" s="318">
        <v>0</v>
      </c>
      <c r="BL14" s="318">
        <v>0</v>
      </c>
      <c r="BM14" s="318">
        <v>0</v>
      </c>
      <c r="BN14" s="318">
        <v>0</v>
      </c>
      <c r="BO14" s="318">
        <v>0</v>
      </c>
      <c r="BP14" s="318">
        <v>0</v>
      </c>
      <c r="BQ14" s="318">
        <v>0</v>
      </c>
      <c r="BR14" s="318">
        <v>0</v>
      </c>
      <c r="BS14" s="318">
        <v>0</v>
      </c>
      <c r="BT14" s="318">
        <v>0</v>
      </c>
      <c r="BU14" s="318">
        <v>0</v>
      </c>
      <c r="BV14" s="318">
        <v>0</v>
      </c>
      <c r="BW14" s="318">
        <v>0</v>
      </c>
      <c r="BX14" s="318">
        <v>0</v>
      </c>
      <c r="BY14" s="318">
        <v>0</v>
      </c>
      <c r="BZ14" s="318">
        <v>0</v>
      </c>
      <c r="CA14" s="318">
        <v>0</v>
      </c>
      <c r="CB14" s="318">
        <v>0</v>
      </c>
      <c r="CC14" s="318">
        <v>0</v>
      </c>
      <c r="CD14" s="318">
        <v>0</v>
      </c>
      <c r="CE14" s="318">
        <v>0</v>
      </c>
      <c r="CF14" s="318">
        <v>0</v>
      </c>
      <c r="CG14" s="318">
        <v>0</v>
      </c>
      <c r="CH14" s="318">
        <v>0</v>
      </c>
      <c r="CI14" s="318">
        <v>0</v>
      </c>
      <c r="CJ14" s="318">
        <v>0</v>
      </c>
      <c r="CK14" s="318">
        <v>0</v>
      </c>
      <c r="CL14" s="318">
        <v>0</v>
      </c>
      <c r="CM14" s="318">
        <v>0</v>
      </c>
      <c r="CN14" s="318">
        <v>0</v>
      </c>
      <c r="CO14" s="318">
        <v>0</v>
      </c>
      <c r="CP14" s="318">
        <v>0</v>
      </c>
      <c r="CQ14" s="318">
        <v>0</v>
      </c>
      <c r="CR14" s="318">
        <v>0</v>
      </c>
      <c r="CS14" s="318">
        <v>0</v>
      </c>
      <c r="CT14" s="318">
        <v>0</v>
      </c>
      <c r="CU14" s="318">
        <v>0</v>
      </c>
      <c r="CV14" s="318">
        <v>0</v>
      </c>
      <c r="CW14" s="318">
        <v>0</v>
      </c>
      <c r="CX14" s="318">
        <v>0</v>
      </c>
      <c r="CY14" s="318">
        <v>0</v>
      </c>
      <c r="CZ14" s="318">
        <v>0</v>
      </c>
      <c r="DA14" s="318">
        <v>0</v>
      </c>
      <c r="DB14" s="318">
        <v>0</v>
      </c>
      <c r="DC14" s="318">
        <v>0</v>
      </c>
      <c r="DD14" s="318">
        <v>0</v>
      </c>
      <c r="DE14" s="318">
        <v>0</v>
      </c>
      <c r="DF14" s="318">
        <v>0</v>
      </c>
      <c r="DG14" s="318">
        <v>0</v>
      </c>
      <c r="DH14" s="319">
        <v>0</v>
      </c>
    </row>
    <row r="15" spans="1:112">
      <c r="A15" s="224">
        <v>10</v>
      </c>
      <c r="B15" s="263" t="s">
        <v>460</v>
      </c>
      <c r="C15" s="264" t="s">
        <v>461</v>
      </c>
      <c r="D15" s="317">
        <v>0</v>
      </c>
      <c r="E15" s="318">
        <v>0</v>
      </c>
      <c r="F15" s="318">
        <v>0</v>
      </c>
      <c r="G15" s="318">
        <v>0</v>
      </c>
      <c r="H15" s="318">
        <v>0</v>
      </c>
      <c r="I15" s="318">
        <v>0</v>
      </c>
      <c r="J15" s="318">
        <v>0</v>
      </c>
      <c r="K15" s="318">
        <v>0</v>
      </c>
      <c r="L15" s="318">
        <v>0</v>
      </c>
      <c r="M15" s="318">
        <v>1</v>
      </c>
      <c r="N15" s="318">
        <v>0</v>
      </c>
      <c r="O15" s="318">
        <v>0</v>
      </c>
      <c r="P15" s="318">
        <v>0</v>
      </c>
      <c r="Q15" s="318">
        <v>0</v>
      </c>
      <c r="R15" s="318">
        <v>0</v>
      </c>
      <c r="S15" s="318">
        <v>0</v>
      </c>
      <c r="T15" s="318">
        <v>0</v>
      </c>
      <c r="U15" s="318">
        <v>0</v>
      </c>
      <c r="V15" s="318">
        <v>0</v>
      </c>
      <c r="W15" s="318">
        <v>0</v>
      </c>
      <c r="X15" s="318">
        <v>0</v>
      </c>
      <c r="Y15" s="318">
        <v>0</v>
      </c>
      <c r="Z15" s="318">
        <v>0</v>
      </c>
      <c r="AA15" s="318">
        <v>0</v>
      </c>
      <c r="AB15" s="318">
        <v>0</v>
      </c>
      <c r="AC15" s="318">
        <v>0</v>
      </c>
      <c r="AD15" s="318">
        <v>0</v>
      </c>
      <c r="AE15" s="318">
        <v>0</v>
      </c>
      <c r="AF15" s="318">
        <v>0</v>
      </c>
      <c r="AG15" s="318">
        <v>0</v>
      </c>
      <c r="AH15" s="318">
        <v>0</v>
      </c>
      <c r="AI15" s="318">
        <v>0</v>
      </c>
      <c r="AJ15" s="318">
        <v>0</v>
      </c>
      <c r="AK15" s="318">
        <v>0</v>
      </c>
      <c r="AL15" s="318">
        <v>0</v>
      </c>
      <c r="AM15" s="318">
        <v>0</v>
      </c>
      <c r="AN15" s="318">
        <v>0</v>
      </c>
      <c r="AO15" s="318">
        <v>0</v>
      </c>
      <c r="AP15" s="318">
        <v>0</v>
      </c>
      <c r="AQ15" s="318">
        <v>0</v>
      </c>
      <c r="AR15" s="318">
        <v>0</v>
      </c>
      <c r="AS15" s="318">
        <v>0</v>
      </c>
      <c r="AT15" s="318">
        <v>0</v>
      </c>
      <c r="AU15" s="318">
        <v>0</v>
      </c>
      <c r="AV15" s="318">
        <v>0</v>
      </c>
      <c r="AW15" s="318">
        <v>0</v>
      </c>
      <c r="AX15" s="318">
        <v>0</v>
      </c>
      <c r="AY15" s="318">
        <v>0</v>
      </c>
      <c r="AZ15" s="318">
        <v>0</v>
      </c>
      <c r="BA15" s="318">
        <v>0</v>
      </c>
      <c r="BB15" s="318">
        <v>0</v>
      </c>
      <c r="BC15" s="318">
        <v>0</v>
      </c>
      <c r="BD15" s="318">
        <v>0</v>
      </c>
      <c r="BE15" s="318">
        <v>0</v>
      </c>
      <c r="BF15" s="318">
        <v>0</v>
      </c>
      <c r="BG15" s="318">
        <v>0</v>
      </c>
      <c r="BH15" s="318">
        <v>0</v>
      </c>
      <c r="BI15" s="318">
        <v>0</v>
      </c>
      <c r="BJ15" s="318">
        <v>0</v>
      </c>
      <c r="BK15" s="318">
        <v>0</v>
      </c>
      <c r="BL15" s="318">
        <v>0</v>
      </c>
      <c r="BM15" s="318">
        <v>0</v>
      </c>
      <c r="BN15" s="318">
        <v>0</v>
      </c>
      <c r="BO15" s="318">
        <v>0</v>
      </c>
      <c r="BP15" s="318">
        <v>0</v>
      </c>
      <c r="BQ15" s="318">
        <v>0</v>
      </c>
      <c r="BR15" s="318">
        <v>0</v>
      </c>
      <c r="BS15" s="318">
        <v>0</v>
      </c>
      <c r="BT15" s="318">
        <v>0</v>
      </c>
      <c r="BU15" s="318">
        <v>0</v>
      </c>
      <c r="BV15" s="318">
        <v>0</v>
      </c>
      <c r="BW15" s="318">
        <v>0</v>
      </c>
      <c r="BX15" s="318">
        <v>0</v>
      </c>
      <c r="BY15" s="318">
        <v>0</v>
      </c>
      <c r="BZ15" s="318">
        <v>0</v>
      </c>
      <c r="CA15" s="318">
        <v>0</v>
      </c>
      <c r="CB15" s="318">
        <v>0</v>
      </c>
      <c r="CC15" s="318">
        <v>0</v>
      </c>
      <c r="CD15" s="318">
        <v>0</v>
      </c>
      <c r="CE15" s="318">
        <v>0</v>
      </c>
      <c r="CF15" s="318">
        <v>0</v>
      </c>
      <c r="CG15" s="318">
        <v>0</v>
      </c>
      <c r="CH15" s="318">
        <v>0</v>
      </c>
      <c r="CI15" s="318">
        <v>0</v>
      </c>
      <c r="CJ15" s="318">
        <v>0</v>
      </c>
      <c r="CK15" s="318">
        <v>0</v>
      </c>
      <c r="CL15" s="318">
        <v>0</v>
      </c>
      <c r="CM15" s="318">
        <v>0</v>
      </c>
      <c r="CN15" s="318">
        <v>0</v>
      </c>
      <c r="CO15" s="318">
        <v>0</v>
      </c>
      <c r="CP15" s="318">
        <v>0</v>
      </c>
      <c r="CQ15" s="318">
        <v>0</v>
      </c>
      <c r="CR15" s="318">
        <v>0</v>
      </c>
      <c r="CS15" s="318">
        <v>0</v>
      </c>
      <c r="CT15" s="318">
        <v>0</v>
      </c>
      <c r="CU15" s="318">
        <v>0</v>
      </c>
      <c r="CV15" s="318">
        <v>0</v>
      </c>
      <c r="CW15" s="318">
        <v>0</v>
      </c>
      <c r="CX15" s="318">
        <v>0</v>
      </c>
      <c r="CY15" s="318">
        <v>0</v>
      </c>
      <c r="CZ15" s="318">
        <v>0</v>
      </c>
      <c r="DA15" s="318">
        <v>0</v>
      </c>
      <c r="DB15" s="318">
        <v>0</v>
      </c>
      <c r="DC15" s="318">
        <v>0</v>
      </c>
      <c r="DD15" s="318">
        <v>0</v>
      </c>
      <c r="DE15" s="318">
        <v>0</v>
      </c>
      <c r="DF15" s="318">
        <v>0</v>
      </c>
      <c r="DG15" s="318">
        <v>0</v>
      </c>
      <c r="DH15" s="319">
        <v>0</v>
      </c>
    </row>
    <row r="16" spans="1:112">
      <c r="A16" s="224">
        <v>11</v>
      </c>
      <c r="B16" s="263" t="s">
        <v>462</v>
      </c>
      <c r="C16" s="264" t="s">
        <v>86</v>
      </c>
      <c r="D16" s="317">
        <v>0</v>
      </c>
      <c r="E16" s="318">
        <v>0</v>
      </c>
      <c r="F16" s="318">
        <v>0</v>
      </c>
      <c r="G16" s="318">
        <v>0</v>
      </c>
      <c r="H16" s="318">
        <v>0</v>
      </c>
      <c r="I16" s="318">
        <v>0</v>
      </c>
      <c r="J16" s="318">
        <v>0</v>
      </c>
      <c r="K16" s="318">
        <v>0</v>
      </c>
      <c r="L16" s="318">
        <v>0</v>
      </c>
      <c r="M16" s="318">
        <v>0</v>
      </c>
      <c r="N16" s="318">
        <v>1</v>
      </c>
      <c r="O16" s="318">
        <v>0</v>
      </c>
      <c r="P16" s="318">
        <v>0</v>
      </c>
      <c r="Q16" s="318">
        <v>0</v>
      </c>
      <c r="R16" s="318">
        <v>0</v>
      </c>
      <c r="S16" s="318">
        <v>0</v>
      </c>
      <c r="T16" s="318">
        <v>0</v>
      </c>
      <c r="U16" s="318">
        <v>0</v>
      </c>
      <c r="V16" s="318">
        <v>0</v>
      </c>
      <c r="W16" s="318">
        <v>0</v>
      </c>
      <c r="X16" s="318">
        <v>0</v>
      </c>
      <c r="Y16" s="318">
        <v>0</v>
      </c>
      <c r="Z16" s="318">
        <v>0</v>
      </c>
      <c r="AA16" s="318">
        <v>0</v>
      </c>
      <c r="AB16" s="318">
        <v>0</v>
      </c>
      <c r="AC16" s="318">
        <v>0</v>
      </c>
      <c r="AD16" s="318">
        <v>0</v>
      </c>
      <c r="AE16" s="318">
        <v>0</v>
      </c>
      <c r="AF16" s="318">
        <v>0</v>
      </c>
      <c r="AG16" s="318">
        <v>0</v>
      </c>
      <c r="AH16" s="318">
        <v>0</v>
      </c>
      <c r="AI16" s="318">
        <v>0</v>
      </c>
      <c r="AJ16" s="318">
        <v>0</v>
      </c>
      <c r="AK16" s="318">
        <v>0</v>
      </c>
      <c r="AL16" s="318">
        <v>0</v>
      </c>
      <c r="AM16" s="318">
        <v>0</v>
      </c>
      <c r="AN16" s="318">
        <v>0</v>
      </c>
      <c r="AO16" s="318">
        <v>0</v>
      </c>
      <c r="AP16" s="318">
        <v>0</v>
      </c>
      <c r="AQ16" s="318">
        <v>0</v>
      </c>
      <c r="AR16" s="318">
        <v>0</v>
      </c>
      <c r="AS16" s="318">
        <v>0</v>
      </c>
      <c r="AT16" s="318">
        <v>0</v>
      </c>
      <c r="AU16" s="318">
        <v>0</v>
      </c>
      <c r="AV16" s="318">
        <v>0</v>
      </c>
      <c r="AW16" s="318">
        <v>0</v>
      </c>
      <c r="AX16" s="318">
        <v>0</v>
      </c>
      <c r="AY16" s="318">
        <v>0</v>
      </c>
      <c r="AZ16" s="318">
        <v>0</v>
      </c>
      <c r="BA16" s="318">
        <v>0</v>
      </c>
      <c r="BB16" s="318">
        <v>0</v>
      </c>
      <c r="BC16" s="318">
        <v>0</v>
      </c>
      <c r="BD16" s="318">
        <v>0</v>
      </c>
      <c r="BE16" s="318">
        <v>0</v>
      </c>
      <c r="BF16" s="318">
        <v>0</v>
      </c>
      <c r="BG16" s="318">
        <v>0</v>
      </c>
      <c r="BH16" s="318">
        <v>0</v>
      </c>
      <c r="BI16" s="318">
        <v>0</v>
      </c>
      <c r="BJ16" s="318">
        <v>0</v>
      </c>
      <c r="BK16" s="318">
        <v>0</v>
      </c>
      <c r="BL16" s="318">
        <v>0</v>
      </c>
      <c r="BM16" s="318">
        <v>0</v>
      </c>
      <c r="BN16" s="318">
        <v>0</v>
      </c>
      <c r="BO16" s="318">
        <v>0</v>
      </c>
      <c r="BP16" s="318">
        <v>0</v>
      </c>
      <c r="BQ16" s="318">
        <v>0</v>
      </c>
      <c r="BR16" s="318">
        <v>0</v>
      </c>
      <c r="BS16" s="318">
        <v>0</v>
      </c>
      <c r="BT16" s="318">
        <v>0</v>
      </c>
      <c r="BU16" s="318">
        <v>0</v>
      </c>
      <c r="BV16" s="318">
        <v>0</v>
      </c>
      <c r="BW16" s="318">
        <v>0</v>
      </c>
      <c r="BX16" s="318">
        <v>0</v>
      </c>
      <c r="BY16" s="318">
        <v>0</v>
      </c>
      <c r="BZ16" s="318">
        <v>0</v>
      </c>
      <c r="CA16" s="318">
        <v>0</v>
      </c>
      <c r="CB16" s="318">
        <v>0</v>
      </c>
      <c r="CC16" s="318">
        <v>0</v>
      </c>
      <c r="CD16" s="318">
        <v>0</v>
      </c>
      <c r="CE16" s="318">
        <v>0</v>
      </c>
      <c r="CF16" s="318">
        <v>0</v>
      </c>
      <c r="CG16" s="318">
        <v>0</v>
      </c>
      <c r="CH16" s="318">
        <v>0</v>
      </c>
      <c r="CI16" s="318">
        <v>0</v>
      </c>
      <c r="CJ16" s="318">
        <v>0</v>
      </c>
      <c r="CK16" s="318">
        <v>0</v>
      </c>
      <c r="CL16" s="318">
        <v>0</v>
      </c>
      <c r="CM16" s="318">
        <v>0</v>
      </c>
      <c r="CN16" s="318">
        <v>0</v>
      </c>
      <c r="CO16" s="318">
        <v>0</v>
      </c>
      <c r="CP16" s="318">
        <v>0</v>
      </c>
      <c r="CQ16" s="318">
        <v>0</v>
      </c>
      <c r="CR16" s="318">
        <v>0</v>
      </c>
      <c r="CS16" s="318">
        <v>0</v>
      </c>
      <c r="CT16" s="318">
        <v>0</v>
      </c>
      <c r="CU16" s="318">
        <v>0</v>
      </c>
      <c r="CV16" s="318">
        <v>0</v>
      </c>
      <c r="CW16" s="318">
        <v>0</v>
      </c>
      <c r="CX16" s="318">
        <v>0</v>
      </c>
      <c r="CY16" s="318">
        <v>0</v>
      </c>
      <c r="CZ16" s="318">
        <v>0</v>
      </c>
      <c r="DA16" s="318">
        <v>0</v>
      </c>
      <c r="DB16" s="318">
        <v>0</v>
      </c>
      <c r="DC16" s="318">
        <v>0</v>
      </c>
      <c r="DD16" s="318">
        <v>0</v>
      </c>
      <c r="DE16" s="318">
        <v>0</v>
      </c>
      <c r="DF16" s="318">
        <v>0</v>
      </c>
      <c r="DG16" s="318">
        <v>0</v>
      </c>
      <c r="DH16" s="319">
        <v>0</v>
      </c>
    </row>
    <row r="17" spans="1:112">
      <c r="A17" s="224">
        <v>12</v>
      </c>
      <c r="B17" s="263" t="s">
        <v>463</v>
      </c>
      <c r="C17" s="264" t="s">
        <v>88</v>
      </c>
      <c r="D17" s="317">
        <v>0</v>
      </c>
      <c r="E17" s="318">
        <v>0</v>
      </c>
      <c r="F17" s="318">
        <v>0</v>
      </c>
      <c r="G17" s="318">
        <v>0</v>
      </c>
      <c r="H17" s="318">
        <v>0</v>
      </c>
      <c r="I17" s="318">
        <v>0</v>
      </c>
      <c r="J17" s="318">
        <v>0</v>
      </c>
      <c r="K17" s="318">
        <v>0</v>
      </c>
      <c r="L17" s="318">
        <v>0</v>
      </c>
      <c r="M17" s="318">
        <v>0</v>
      </c>
      <c r="N17" s="318">
        <v>0</v>
      </c>
      <c r="O17" s="318">
        <v>1</v>
      </c>
      <c r="P17" s="318">
        <v>0</v>
      </c>
      <c r="Q17" s="318">
        <v>0</v>
      </c>
      <c r="R17" s="318">
        <v>0</v>
      </c>
      <c r="S17" s="318">
        <v>0</v>
      </c>
      <c r="T17" s="318">
        <v>0</v>
      </c>
      <c r="U17" s="318">
        <v>0</v>
      </c>
      <c r="V17" s="318">
        <v>0</v>
      </c>
      <c r="W17" s="318">
        <v>0</v>
      </c>
      <c r="X17" s="318">
        <v>0</v>
      </c>
      <c r="Y17" s="318">
        <v>0</v>
      </c>
      <c r="Z17" s="318">
        <v>0</v>
      </c>
      <c r="AA17" s="318">
        <v>0</v>
      </c>
      <c r="AB17" s="318">
        <v>0</v>
      </c>
      <c r="AC17" s="318">
        <v>0</v>
      </c>
      <c r="AD17" s="318">
        <v>0</v>
      </c>
      <c r="AE17" s="318">
        <v>0</v>
      </c>
      <c r="AF17" s="318">
        <v>0</v>
      </c>
      <c r="AG17" s="318">
        <v>0</v>
      </c>
      <c r="AH17" s="318">
        <v>0</v>
      </c>
      <c r="AI17" s="318">
        <v>0</v>
      </c>
      <c r="AJ17" s="318">
        <v>0</v>
      </c>
      <c r="AK17" s="318">
        <v>0</v>
      </c>
      <c r="AL17" s="318">
        <v>0</v>
      </c>
      <c r="AM17" s="318">
        <v>0</v>
      </c>
      <c r="AN17" s="318">
        <v>0</v>
      </c>
      <c r="AO17" s="318">
        <v>0</v>
      </c>
      <c r="AP17" s="318">
        <v>0</v>
      </c>
      <c r="AQ17" s="318">
        <v>0</v>
      </c>
      <c r="AR17" s="318">
        <v>0</v>
      </c>
      <c r="AS17" s="318">
        <v>0</v>
      </c>
      <c r="AT17" s="318">
        <v>0</v>
      </c>
      <c r="AU17" s="318">
        <v>0</v>
      </c>
      <c r="AV17" s="318">
        <v>0</v>
      </c>
      <c r="AW17" s="318">
        <v>0</v>
      </c>
      <c r="AX17" s="318">
        <v>0</v>
      </c>
      <c r="AY17" s="318">
        <v>0</v>
      </c>
      <c r="AZ17" s="318">
        <v>0</v>
      </c>
      <c r="BA17" s="318">
        <v>0</v>
      </c>
      <c r="BB17" s="318">
        <v>0</v>
      </c>
      <c r="BC17" s="318">
        <v>0</v>
      </c>
      <c r="BD17" s="318">
        <v>0</v>
      </c>
      <c r="BE17" s="318">
        <v>0</v>
      </c>
      <c r="BF17" s="318">
        <v>0</v>
      </c>
      <c r="BG17" s="318">
        <v>0</v>
      </c>
      <c r="BH17" s="318">
        <v>0</v>
      </c>
      <c r="BI17" s="318">
        <v>0</v>
      </c>
      <c r="BJ17" s="318">
        <v>0</v>
      </c>
      <c r="BK17" s="318">
        <v>0</v>
      </c>
      <c r="BL17" s="318">
        <v>0</v>
      </c>
      <c r="BM17" s="318">
        <v>0</v>
      </c>
      <c r="BN17" s="318">
        <v>0</v>
      </c>
      <c r="BO17" s="318">
        <v>0</v>
      </c>
      <c r="BP17" s="318">
        <v>0</v>
      </c>
      <c r="BQ17" s="318">
        <v>0</v>
      </c>
      <c r="BR17" s="318">
        <v>0</v>
      </c>
      <c r="BS17" s="318">
        <v>0</v>
      </c>
      <c r="BT17" s="318">
        <v>0</v>
      </c>
      <c r="BU17" s="318">
        <v>0</v>
      </c>
      <c r="BV17" s="318">
        <v>0</v>
      </c>
      <c r="BW17" s="318">
        <v>0</v>
      </c>
      <c r="BX17" s="318">
        <v>0</v>
      </c>
      <c r="BY17" s="318">
        <v>0</v>
      </c>
      <c r="BZ17" s="318">
        <v>0</v>
      </c>
      <c r="CA17" s="318">
        <v>0</v>
      </c>
      <c r="CB17" s="318">
        <v>0</v>
      </c>
      <c r="CC17" s="318">
        <v>0</v>
      </c>
      <c r="CD17" s="318">
        <v>0</v>
      </c>
      <c r="CE17" s="318">
        <v>0</v>
      </c>
      <c r="CF17" s="318">
        <v>0</v>
      </c>
      <c r="CG17" s="318">
        <v>0</v>
      </c>
      <c r="CH17" s="318">
        <v>0</v>
      </c>
      <c r="CI17" s="318">
        <v>0</v>
      </c>
      <c r="CJ17" s="318">
        <v>0</v>
      </c>
      <c r="CK17" s="318">
        <v>0</v>
      </c>
      <c r="CL17" s="318">
        <v>0</v>
      </c>
      <c r="CM17" s="318">
        <v>0</v>
      </c>
      <c r="CN17" s="318">
        <v>0</v>
      </c>
      <c r="CO17" s="318">
        <v>0</v>
      </c>
      <c r="CP17" s="318">
        <v>0</v>
      </c>
      <c r="CQ17" s="318">
        <v>0</v>
      </c>
      <c r="CR17" s="318">
        <v>0</v>
      </c>
      <c r="CS17" s="318">
        <v>0</v>
      </c>
      <c r="CT17" s="318">
        <v>0</v>
      </c>
      <c r="CU17" s="318">
        <v>0</v>
      </c>
      <c r="CV17" s="318">
        <v>0</v>
      </c>
      <c r="CW17" s="318">
        <v>0</v>
      </c>
      <c r="CX17" s="318">
        <v>0</v>
      </c>
      <c r="CY17" s="318">
        <v>0</v>
      </c>
      <c r="CZ17" s="318">
        <v>0</v>
      </c>
      <c r="DA17" s="318">
        <v>0</v>
      </c>
      <c r="DB17" s="318">
        <v>0</v>
      </c>
      <c r="DC17" s="318">
        <v>0</v>
      </c>
      <c r="DD17" s="318">
        <v>0</v>
      </c>
      <c r="DE17" s="318">
        <v>0</v>
      </c>
      <c r="DF17" s="318">
        <v>0</v>
      </c>
      <c r="DG17" s="318">
        <v>0</v>
      </c>
      <c r="DH17" s="319">
        <v>0</v>
      </c>
    </row>
    <row r="18" spans="1:112">
      <c r="A18" s="224">
        <v>13</v>
      </c>
      <c r="B18" s="263" t="s">
        <v>464</v>
      </c>
      <c r="C18" s="264" t="s">
        <v>465</v>
      </c>
      <c r="D18" s="317">
        <v>0</v>
      </c>
      <c r="E18" s="318">
        <v>0</v>
      </c>
      <c r="F18" s="318">
        <v>0</v>
      </c>
      <c r="G18" s="318">
        <v>0</v>
      </c>
      <c r="H18" s="318">
        <v>0</v>
      </c>
      <c r="I18" s="318">
        <v>0</v>
      </c>
      <c r="J18" s="318">
        <v>0</v>
      </c>
      <c r="K18" s="318">
        <v>0</v>
      </c>
      <c r="L18" s="318">
        <v>0</v>
      </c>
      <c r="M18" s="318">
        <v>0</v>
      </c>
      <c r="N18" s="318">
        <v>0</v>
      </c>
      <c r="O18" s="318">
        <v>0</v>
      </c>
      <c r="P18" s="318">
        <v>1</v>
      </c>
      <c r="Q18" s="318">
        <v>0</v>
      </c>
      <c r="R18" s="318">
        <v>0</v>
      </c>
      <c r="S18" s="318">
        <v>0</v>
      </c>
      <c r="T18" s="318">
        <v>0</v>
      </c>
      <c r="U18" s="318">
        <v>0</v>
      </c>
      <c r="V18" s="318">
        <v>0</v>
      </c>
      <c r="W18" s="318">
        <v>0</v>
      </c>
      <c r="X18" s="318">
        <v>0</v>
      </c>
      <c r="Y18" s="318">
        <v>0</v>
      </c>
      <c r="Z18" s="318">
        <v>0</v>
      </c>
      <c r="AA18" s="318">
        <v>0</v>
      </c>
      <c r="AB18" s="318">
        <v>0</v>
      </c>
      <c r="AC18" s="318">
        <v>0</v>
      </c>
      <c r="AD18" s="318">
        <v>0</v>
      </c>
      <c r="AE18" s="318">
        <v>0</v>
      </c>
      <c r="AF18" s="318">
        <v>0</v>
      </c>
      <c r="AG18" s="318">
        <v>0</v>
      </c>
      <c r="AH18" s="318">
        <v>0</v>
      </c>
      <c r="AI18" s="318">
        <v>0</v>
      </c>
      <c r="AJ18" s="318">
        <v>0</v>
      </c>
      <c r="AK18" s="318">
        <v>0</v>
      </c>
      <c r="AL18" s="318">
        <v>0</v>
      </c>
      <c r="AM18" s="318">
        <v>0</v>
      </c>
      <c r="AN18" s="318">
        <v>0</v>
      </c>
      <c r="AO18" s="318">
        <v>0</v>
      </c>
      <c r="AP18" s="318">
        <v>0</v>
      </c>
      <c r="AQ18" s="318">
        <v>0</v>
      </c>
      <c r="AR18" s="318">
        <v>0</v>
      </c>
      <c r="AS18" s="318">
        <v>0</v>
      </c>
      <c r="AT18" s="318">
        <v>0</v>
      </c>
      <c r="AU18" s="318">
        <v>0</v>
      </c>
      <c r="AV18" s="318">
        <v>0</v>
      </c>
      <c r="AW18" s="318">
        <v>0</v>
      </c>
      <c r="AX18" s="318">
        <v>0</v>
      </c>
      <c r="AY18" s="318">
        <v>0</v>
      </c>
      <c r="AZ18" s="318">
        <v>0</v>
      </c>
      <c r="BA18" s="318">
        <v>0</v>
      </c>
      <c r="BB18" s="318">
        <v>0</v>
      </c>
      <c r="BC18" s="318">
        <v>0</v>
      </c>
      <c r="BD18" s="318">
        <v>0</v>
      </c>
      <c r="BE18" s="318">
        <v>0</v>
      </c>
      <c r="BF18" s="318">
        <v>0</v>
      </c>
      <c r="BG18" s="318">
        <v>0</v>
      </c>
      <c r="BH18" s="318">
        <v>0</v>
      </c>
      <c r="BI18" s="318">
        <v>0</v>
      </c>
      <c r="BJ18" s="318">
        <v>0</v>
      </c>
      <c r="BK18" s="318">
        <v>0</v>
      </c>
      <c r="BL18" s="318">
        <v>0</v>
      </c>
      <c r="BM18" s="318">
        <v>0</v>
      </c>
      <c r="BN18" s="318">
        <v>0</v>
      </c>
      <c r="BO18" s="318">
        <v>0</v>
      </c>
      <c r="BP18" s="318">
        <v>0</v>
      </c>
      <c r="BQ18" s="318">
        <v>0</v>
      </c>
      <c r="BR18" s="318">
        <v>0</v>
      </c>
      <c r="BS18" s="318">
        <v>0</v>
      </c>
      <c r="BT18" s="318">
        <v>0</v>
      </c>
      <c r="BU18" s="318">
        <v>0</v>
      </c>
      <c r="BV18" s="318">
        <v>0</v>
      </c>
      <c r="BW18" s="318">
        <v>0</v>
      </c>
      <c r="BX18" s="318">
        <v>0</v>
      </c>
      <c r="BY18" s="318">
        <v>0</v>
      </c>
      <c r="BZ18" s="318">
        <v>0</v>
      </c>
      <c r="CA18" s="318">
        <v>0</v>
      </c>
      <c r="CB18" s="318">
        <v>0</v>
      </c>
      <c r="CC18" s="318">
        <v>0</v>
      </c>
      <c r="CD18" s="318">
        <v>0</v>
      </c>
      <c r="CE18" s="318">
        <v>0</v>
      </c>
      <c r="CF18" s="318">
        <v>0</v>
      </c>
      <c r="CG18" s="318">
        <v>0</v>
      </c>
      <c r="CH18" s="318">
        <v>0</v>
      </c>
      <c r="CI18" s="318">
        <v>0</v>
      </c>
      <c r="CJ18" s="318">
        <v>0</v>
      </c>
      <c r="CK18" s="318">
        <v>0</v>
      </c>
      <c r="CL18" s="318">
        <v>0</v>
      </c>
      <c r="CM18" s="318">
        <v>0</v>
      </c>
      <c r="CN18" s="318">
        <v>0</v>
      </c>
      <c r="CO18" s="318">
        <v>0</v>
      </c>
      <c r="CP18" s="318">
        <v>0</v>
      </c>
      <c r="CQ18" s="318">
        <v>0</v>
      </c>
      <c r="CR18" s="318">
        <v>0</v>
      </c>
      <c r="CS18" s="318">
        <v>0</v>
      </c>
      <c r="CT18" s="318">
        <v>0</v>
      </c>
      <c r="CU18" s="318">
        <v>0</v>
      </c>
      <c r="CV18" s="318">
        <v>0</v>
      </c>
      <c r="CW18" s="318">
        <v>0</v>
      </c>
      <c r="CX18" s="318">
        <v>0</v>
      </c>
      <c r="CY18" s="318">
        <v>0</v>
      </c>
      <c r="CZ18" s="318">
        <v>0</v>
      </c>
      <c r="DA18" s="318">
        <v>0</v>
      </c>
      <c r="DB18" s="318">
        <v>0</v>
      </c>
      <c r="DC18" s="318">
        <v>0</v>
      </c>
      <c r="DD18" s="318">
        <v>0</v>
      </c>
      <c r="DE18" s="318">
        <v>0</v>
      </c>
      <c r="DF18" s="318">
        <v>0</v>
      </c>
      <c r="DG18" s="318">
        <v>0</v>
      </c>
      <c r="DH18" s="319">
        <v>0</v>
      </c>
    </row>
    <row r="19" spans="1:112">
      <c r="A19" s="224">
        <v>14</v>
      </c>
      <c r="B19" s="263" t="s">
        <v>466</v>
      </c>
      <c r="C19" s="264" t="s">
        <v>467</v>
      </c>
      <c r="D19" s="317">
        <v>0</v>
      </c>
      <c r="E19" s="318">
        <v>0</v>
      </c>
      <c r="F19" s="318">
        <v>0</v>
      </c>
      <c r="G19" s="318">
        <v>0</v>
      </c>
      <c r="H19" s="318">
        <v>0</v>
      </c>
      <c r="I19" s="318">
        <v>0</v>
      </c>
      <c r="J19" s="318">
        <v>0</v>
      </c>
      <c r="K19" s="318">
        <v>0</v>
      </c>
      <c r="L19" s="318">
        <v>0</v>
      </c>
      <c r="M19" s="318">
        <v>0</v>
      </c>
      <c r="N19" s="318">
        <v>0</v>
      </c>
      <c r="O19" s="318">
        <v>0</v>
      </c>
      <c r="P19" s="318">
        <v>0</v>
      </c>
      <c r="Q19" s="318">
        <v>1</v>
      </c>
      <c r="R19" s="318">
        <v>0</v>
      </c>
      <c r="S19" s="318">
        <v>0</v>
      </c>
      <c r="T19" s="318">
        <v>0</v>
      </c>
      <c r="U19" s="318">
        <v>0</v>
      </c>
      <c r="V19" s="318">
        <v>0</v>
      </c>
      <c r="W19" s="318">
        <v>0</v>
      </c>
      <c r="X19" s="318">
        <v>0</v>
      </c>
      <c r="Y19" s="318">
        <v>0</v>
      </c>
      <c r="Z19" s="318">
        <v>0</v>
      </c>
      <c r="AA19" s="318">
        <v>0</v>
      </c>
      <c r="AB19" s="318">
        <v>0</v>
      </c>
      <c r="AC19" s="318">
        <v>0</v>
      </c>
      <c r="AD19" s="318">
        <v>0</v>
      </c>
      <c r="AE19" s="318">
        <v>0</v>
      </c>
      <c r="AF19" s="318">
        <v>0</v>
      </c>
      <c r="AG19" s="318">
        <v>0</v>
      </c>
      <c r="AH19" s="318">
        <v>0</v>
      </c>
      <c r="AI19" s="318">
        <v>0</v>
      </c>
      <c r="AJ19" s="318">
        <v>0</v>
      </c>
      <c r="AK19" s="318">
        <v>0</v>
      </c>
      <c r="AL19" s="318">
        <v>0</v>
      </c>
      <c r="AM19" s="318">
        <v>0</v>
      </c>
      <c r="AN19" s="318">
        <v>0</v>
      </c>
      <c r="AO19" s="318">
        <v>0</v>
      </c>
      <c r="AP19" s="318">
        <v>0</v>
      </c>
      <c r="AQ19" s="318">
        <v>0</v>
      </c>
      <c r="AR19" s="318">
        <v>0</v>
      </c>
      <c r="AS19" s="318">
        <v>0</v>
      </c>
      <c r="AT19" s="318">
        <v>0</v>
      </c>
      <c r="AU19" s="318">
        <v>0</v>
      </c>
      <c r="AV19" s="318">
        <v>0</v>
      </c>
      <c r="AW19" s="318">
        <v>0</v>
      </c>
      <c r="AX19" s="318">
        <v>0</v>
      </c>
      <c r="AY19" s="318">
        <v>0</v>
      </c>
      <c r="AZ19" s="318">
        <v>0</v>
      </c>
      <c r="BA19" s="318">
        <v>0</v>
      </c>
      <c r="BB19" s="318">
        <v>0</v>
      </c>
      <c r="BC19" s="318">
        <v>0</v>
      </c>
      <c r="BD19" s="318">
        <v>0</v>
      </c>
      <c r="BE19" s="318">
        <v>0</v>
      </c>
      <c r="BF19" s="318">
        <v>0</v>
      </c>
      <c r="BG19" s="318">
        <v>0</v>
      </c>
      <c r="BH19" s="318">
        <v>0</v>
      </c>
      <c r="BI19" s="318">
        <v>0</v>
      </c>
      <c r="BJ19" s="318">
        <v>0</v>
      </c>
      <c r="BK19" s="318">
        <v>0</v>
      </c>
      <c r="BL19" s="318">
        <v>0</v>
      </c>
      <c r="BM19" s="318">
        <v>0</v>
      </c>
      <c r="BN19" s="318">
        <v>0</v>
      </c>
      <c r="BO19" s="318">
        <v>0</v>
      </c>
      <c r="BP19" s="318">
        <v>0</v>
      </c>
      <c r="BQ19" s="318">
        <v>0</v>
      </c>
      <c r="BR19" s="318">
        <v>0</v>
      </c>
      <c r="BS19" s="318">
        <v>0</v>
      </c>
      <c r="BT19" s="318">
        <v>0</v>
      </c>
      <c r="BU19" s="318">
        <v>0</v>
      </c>
      <c r="BV19" s="318">
        <v>0</v>
      </c>
      <c r="BW19" s="318">
        <v>0</v>
      </c>
      <c r="BX19" s="318">
        <v>0</v>
      </c>
      <c r="BY19" s="318">
        <v>0</v>
      </c>
      <c r="BZ19" s="318">
        <v>0</v>
      </c>
      <c r="CA19" s="318">
        <v>0</v>
      </c>
      <c r="CB19" s="318">
        <v>0</v>
      </c>
      <c r="CC19" s="318">
        <v>0</v>
      </c>
      <c r="CD19" s="318">
        <v>0</v>
      </c>
      <c r="CE19" s="318">
        <v>0</v>
      </c>
      <c r="CF19" s="318">
        <v>0</v>
      </c>
      <c r="CG19" s="318">
        <v>0</v>
      </c>
      <c r="CH19" s="318">
        <v>0</v>
      </c>
      <c r="CI19" s="318">
        <v>0</v>
      </c>
      <c r="CJ19" s="318">
        <v>0</v>
      </c>
      <c r="CK19" s="318">
        <v>0</v>
      </c>
      <c r="CL19" s="318">
        <v>0</v>
      </c>
      <c r="CM19" s="318">
        <v>0</v>
      </c>
      <c r="CN19" s="318">
        <v>0</v>
      </c>
      <c r="CO19" s="318">
        <v>0</v>
      </c>
      <c r="CP19" s="318">
        <v>0</v>
      </c>
      <c r="CQ19" s="318">
        <v>0</v>
      </c>
      <c r="CR19" s="318">
        <v>0</v>
      </c>
      <c r="CS19" s="318">
        <v>0</v>
      </c>
      <c r="CT19" s="318">
        <v>0</v>
      </c>
      <c r="CU19" s="318">
        <v>0</v>
      </c>
      <c r="CV19" s="318">
        <v>0</v>
      </c>
      <c r="CW19" s="318">
        <v>0</v>
      </c>
      <c r="CX19" s="318">
        <v>0</v>
      </c>
      <c r="CY19" s="318">
        <v>0</v>
      </c>
      <c r="CZ19" s="318">
        <v>0</v>
      </c>
      <c r="DA19" s="318">
        <v>0</v>
      </c>
      <c r="DB19" s="318">
        <v>0</v>
      </c>
      <c r="DC19" s="318">
        <v>0</v>
      </c>
      <c r="DD19" s="318">
        <v>0</v>
      </c>
      <c r="DE19" s="318">
        <v>0</v>
      </c>
      <c r="DF19" s="318">
        <v>0</v>
      </c>
      <c r="DG19" s="318">
        <v>0</v>
      </c>
      <c r="DH19" s="319">
        <v>0</v>
      </c>
    </row>
    <row r="20" spans="1:112">
      <c r="A20" s="224">
        <v>15</v>
      </c>
      <c r="B20" s="263" t="s">
        <v>468</v>
      </c>
      <c r="C20" s="264" t="s">
        <v>109</v>
      </c>
      <c r="D20" s="317">
        <v>0</v>
      </c>
      <c r="E20" s="318">
        <v>0</v>
      </c>
      <c r="F20" s="318">
        <v>0</v>
      </c>
      <c r="G20" s="318">
        <v>0</v>
      </c>
      <c r="H20" s="318">
        <v>0</v>
      </c>
      <c r="I20" s="318">
        <v>0</v>
      </c>
      <c r="J20" s="318">
        <v>0</v>
      </c>
      <c r="K20" s="318">
        <v>0</v>
      </c>
      <c r="L20" s="318">
        <v>0</v>
      </c>
      <c r="M20" s="318">
        <v>0</v>
      </c>
      <c r="N20" s="318">
        <v>0</v>
      </c>
      <c r="O20" s="318">
        <v>0</v>
      </c>
      <c r="P20" s="318">
        <v>0</v>
      </c>
      <c r="Q20" s="318">
        <v>0</v>
      </c>
      <c r="R20" s="318">
        <v>1</v>
      </c>
      <c r="S20" s="318">
        <v>0</v>
      </c>
      <c r="T20" s="318">
        <v>0</v>
      </c>
      <c r="U20" s="318">
        <v>0</v>
      </c>
      <c r="V20" s="318">
        <v>0</v>
      </c>
      <c r="W20" s="318">
        <v>0</v>
      </c>
      <c r="X20" s="318">
        <v>0</v>
      </c>
      <c r="Y20" s="318">
        <v>0</v>
      </c>
      <c r="Z20" s="318">
        <v>0</v>
      </c>
      <c r="AA20" s="318">
        <v>0</v>
      </c>
      <c r="AB20" s="318">
        <v>0</v>
      </c>
      <c r="AC20" s="318">
        <v>0</v>
      </c>
      <c r="AD20" s="318">
        <v>0</v>
      </c>
      <c r="AE20" s="318">
        <v>0</v>
      </c>
      <c r="AF20" s="318">
        <v>0</v>
      </c>
      <c r="AG20" s="318">
        <v>0</v>
      </c>
      <c r="AH20" s="318">
        <v>0</v>
      </c>
      <c r="AI20" s="318">
        <v>0</v>
      </c>
      <c r="AJ20" s="318">
        <v>0</v>
      </c>
      <c r="AK20" s="318">
        <v>0</v>
      </c>
      <c r="AL20" s="318">
        <v>0</v>
      </c>
      <c r="AM20" s="318">
        <v>0</v>
      </c>
      <c r="AN20" s="318">
        <v>0</v>
      </c>
      <c r="AO20" s="318">
        <v>0</v>
      </c>
      <c r="AP20" s="318">
        <v>0</v>
      </c>
      <c r="AQ20" s="318">
        <v>0</v>
      </c>
      <c r="AR20" s="318">
        <v>0</v>
      </c>
      <c r="AS20" s="318">
        <v>0</v>
      </c>
      <c r="AT20" s="318">
        <v>0</v>
      </c>
      <c r="AU20" s="318">
        <v>0</v>
      </c>
      <c r="AV20" s="318">
        <v>0</v>
      </c>
      <c r="AW20" s="318">
        <v>0</v>
      </c>
      <c r="AX20" s="318">
        <v>0</v>
      </c>
      <c r="AY20" s="318">
        <v>0</v>
      </c>
      <c r="AZ20" s="318">
        <v>0</v>
      </c>
      <c r="BA20" s="318">
        <v>0</v>
      </c>
      <c r="BB20" s="318">
        <v>0</v>
      </c>
      <c r="BC20" s="318">
        <v>0</v>
      </c>
      <c r="BD20" s="318">
        <v>0</v>
      </c>
      <c r="BE20" s="318">
        <v>0</v>
      </c>
      <c r="BF20" s="318">
        <v>0</v>
      </c>
      <c r="BG20" s="318">
        <v>0</v>
      </c>
      <c r="BH20" s="318">
        <v>0</v>
      </c>
      <c r="BI20" s="318">
        <v>0</v>
      </c>
      <c r="BJ20" s="318">
        <v>0</v>
      </c>
      <c r="BK20" s="318">
        <v>0</v>
      </c>
      <c r="BL20" s="318">
        <v>0</v>
      </c>
      <c r="BM20" s="318">
        <v>0</v>
      </c>
      <c r="BN20" s="318">
        <v>0</v>
      </c>
      <c r="BO20" s="318">
        <v>0</v>
      </c>
      <c r="BP20" s="318">
        <v>0</v>
      </c>
      <c r="BQ20" s="318">
        <v>0</v>
      </c>
      <c r="BR20" s="318">
        <v>0</v>
      </c>
      <c r="BS20" s="318">
        <v>0</v>
      </c>
      <c r="BT20" s="318">
        <v>0</v>
      </c>
      <c r="BU20" s="318">
        <v>0</v>
      </c>
      <c r="BV20" s="318">
        <v>0</v>
      </c>
      <c r="BW20" s="318">
        <v>0</v>
      </c>
      <c r="BX20" s="318">
        <v>0</v>
      </c>
      <c r="BY20" s="318">
        <v>0</v>
      </c>
      <c r="BZ20" s="318">
        <v>0</v>
      </c>
      <c r="CA20" s="318">
        <v>0</v>
      </c>
      <c r="CB20" s="318">
        <v>0</v>
      </c>
      <c r="CC20" s="318">
        <v>0</v>
      </c>
      <c r="CD20" s="318">
        <v>0</v>
      </c>
      <c r="CE20" s="318">
        <v>0</v>
      </c>
      <c r="CF20" s="318">
        <v>0</v>
      </c>
      <c r="CG20" s="318">
        <v>0</v>
      </c>
      <c r="CH20" s="318">
        <v>0</v>
      </c>
      <c r="CI20" s="318">
        <v>0</v>
      </c>
      <c r="CJ20" s="318">
        <v>0</v>
      </c>
      <c r="CK20" s="318">
        <v>0</v>
      </c>
      <c r="CL20" s="318">
        <v>0</v>
      </c>
      <c r="CM20" s="318">
        <v>0</v>
      </c>
      <c r="CN20" s="318">
        <v>0</v>
      </c>
      <c r="CO20" s="318">
        <v>0</v>
      </c>
      <c r="CP20" s="318">
        <v>0</v>
      </c>
      <c r="CQ20" s="318">
        <v>0</v>
      </c>
      <c r="CR20" s="318">
        <v>0</v>
      </c>
      <c r="CS20" s="318">
        <v>0</v>
      </c>
      <c r="CT20" s="318">
        <v>0</v>
      </c>
      <c r="CU20" s="318">
        <v>0</v>
      </c>
      <c r="CV20" s="318">
        <v>0</v>
      </c>
      <c r="CW20" s="318">
        <v>0</v>
      </c>
      <c r="CX20" s="318">
        <v>0</v>
      </c>
      <c r="CY20" s="318">
        <v>0</v>
      </c>
      <c r="CZ20" s="318">
        <v>0</v>
      </c>
      <c r="DA20" s="318">
        <v>0</v>
      </c>
      <c r="DB20" s="318">
        <v>0</v>
      </c>
      <c r="DC20" s="318">
        <v>0</v>
      </c>
      <c r="DD20" s="318">
        <v>0</v>
      </c>
      <c r="DE20" s="318">
        <v>0</v>
      </c>
      <c r="DF20" s="318">
        <v>0</v>
      </c>
      <c r="DG20" s="318">
        <v>0</v>
      </c>
      <c r="DH20" s="319">
        <v>0</v>
      </c>
    </row>
    <row r="21" spans="1:112">
      <c r="A21" s="224">
        <v>16</v>
      </c>
      <c r="B21" s="263" t="s">
        <v>469</v>
      </c>
      <c r="C21" s="264" t="s">
        <v>111</v>
      </c>
      <c r="D21" s="317">
        <v>0</v>
      </c>
      <c r="E21" s="318">
        <v>0</v>
      </c>
      <c r="F21" s="318">
        <v>0</v>
      </c>
      <c r="G21" s="318">
        <v>0</v>
      </c>
      <c r="H21" s="318">
        <v>0</v>
      </c>
      <c r="I21" s="318">
        <v>0</v>
      </c>
      <c r="J21" s="318">
        <v>0</v>
      </c>
      <c r="K21" s="318">
        <v>0</v>
      </c>
      <c r="L21" s="318">
        <v>0</v>
      </c>
      <c r="M21" s="318">
        <v>0</v>
      </c>
      <c r="N21" s="318">
        <v>0</v>
      </c>
      <c r="O21" s="318">
        <v>0</v>
      </c>
      <c r="P21" s="318">
        <v>0</v>
      </c>
      <c r="Q21" s="318">
        <v>0</v>
      </c>
      <c r="R21" s="318">
        <v>0</v>
      </c>
      <c r="S21" s="318">
        <v>1</v>
      </c>
      <c r="T21" s="318">
        <v>0</v>
      </c>
      <c r="U21" s="318">
        <v>0</v>
      </c>
      <c r="V21" s="318">
        <v>0</v>
      </c>
      <c r="W21" s="318">
        <v>0</v>
      </c>
      <c r="X21" s="318">
        <v>0</v>
      </c>
      <c r="Y21" s="318">
        <v>0</v>
      </c>
      <c r="Z21" s="318">
        <v>0</v>
      </c>
      <c r="AA21" s="318">
        <v>0</v>
      </c>
      <c r="AB21" s="318">
        <v>0</v>
      </c>
      <c r="AC21" s="318">
        <v>0</v>
      </c>
      <c r="AD21" s="318">
        <v>0</v>
      </c>
      <c r="AE21" s="318">
        <v>0</v>
      </c>
      <c r="AF21" s="318">
        <v>0</v>
      </c>
      <c r="AG21" s="318">
        <v>0</v>
      </c>
      <c r="AH21" s="318">
        <v>0</v>
      </c>
      <c r="AI21" s="318">
        <v>0</v>
      </c>
      <c r="AJ21" s="318">
        <v>0</v>
      </c>
      <c r="AK21" s="318">
        <v>0</v>
      </c>
      <c r="AL21" s="318">
        <v>0</v>
      </c>
      <c r="AM21" s="318">
        <v>0</v>
      </c>
      <c r="AN21" s="318">
        <v>0</v>
      </c>
      <c r="AO21" s="318">
        <v>0</v>
      </c>
      <c r="AP21" s="318">
        <v>0</v>
      </c>
      <c r="AQ21" s="318">
        <v>0</v>
      </c>
      <c r="AR21" s="318">
        <v>0</v>
      </c>
      <c r="AS21" s="318">
        <v>0</v>
      </c>
      <c r="AT21" s="318">
        <v>0</v>
      </c>
      <c r="AU21" s="318">
        <v>0</v>
      </c>
      <c r="AV21" s="318">
        <v>0</v>
      </c>
      <c r="AW21" s="318">
        <v>0</v>
      </c>
      <c r="AX21" s="318">
        <v>0</v>
      </c>
      <c r="AY21" s="318">
        <v>0</v>
      </c>
      <c r="AZ21" s="318">
        <v>0</v>
      </c>
      <c r="BA21" s="318">
        <v>0</v>
      </c>
      <c r="BB21" s="318">
        <v>0</v>
      </c>
      <c r="BC21" s="318">
        <v>0</v>
      </c>
      <c r="BD21" s="318">
        <v>0</v>
      </c>
      <c r="BE21" s="318">
        <v>0</v>
      </c>
      <c r="BF21" s="318">
        <v>0</v>
      </c>
      <c r="BG21" s="318">
        <v>0</v>
      </c>
      <c r="BH21" s="318">
        <v>0</v>
      </c>
      <c r="BI21" s="318">
        <v>0</v>
      </c>
      <c r="BJ21" s="318">
        <v>0</v>
      </c>
      <c r="BK21" s="318">
        <v>0</v>
      </c>
      <c r="BL21" s="318">
        <v>0</v>
      </c>
      <c r="BM21" s="318">
        <v>0</v>
      </c>
      <c r="BN21" s="318">
        <v>0</v>
      </c>
      <c r="BO21" s="318">
        <v>0</v>
      </c>
      <c r="BP21" s="318">
        <v>0</v>
      </c>
      <c r="BQ21" s="318">
        <v>0</v>
      </c>
      <c r="BR21" s="318">
        <v>0</v>
      </c>
      <c r="BS21" s="318">
        <v>0</v>
      </c>
      <c r="BT21" s="318">
        <v>0</v>
      </c>
      <c r="BU21" s="318">
        <v>0</v>
      </c>
      <c r="BV21" s="318">
        <v>0</v>
      </c>
      <c r="BW21" s="318">
        <v>0</v>
      </c>
      <c r="BX21" s="318">
        <v>0</v>
      </c>
      <c r="BY21" s="318">
        <v>0</v>
      </c>
      <c r="BZ21" s="318">
        <v>0</v>
      </c>
      <c r="CA21" s="318">
        <v>0</v>
      </c>
      <c r="CB21" s="318">
        <v>0</v>
      </c>
      <c r="CC21" s="318">
        <v>0</v>
      </c>
      <c r="CD21" s="318">
        <v>0</v>
      </c>
      <c r="CE21" s="318">
        <v>0</v>
      </c>
      <c r="CF21" s="318">
        <v>0</v>
      </c>
      <c r="CG21" s="318">
        <v>0</v>
      </c>
      <c r="CH21" s="318">
        <v>0</v>
      </c>
      <c r="CI21" s="318">
        <v>0</v>
      </c>
      <c r="CJ21" s="318">
        <v>0</v>
      </c>
      <c r="CK21" s="318">
        <v>0</v>
      </c>
      <c r="CL21" s="318">
        <v>0</v>
      </c>
      <c r="CM21" s="318">
        <v>0</v>
      </c>
      <c r="CN21" s="318">
        <v>0</v>
      </c>
      <c r="CO21" s="318">
        <v>0</v>
      </c>
      <c r="CP21" s="318">
        <v>0</v>
      </c>
      <c r="CQ21" s="318">
        <v>0</v>
      </c>
      <c r="CR21" s="318">
        <v>0</v>
      </c>
      <c r="CS21" s="318">
        <v>0</v>
      </c>
      <c r="CT21" s="318">
        <v>0</v>
      </c>
      <c r="CU21" s="318">
        <v>0</v>
      </c>
      <c r="CV21" s="318">
        <v>0</v>
      </c>
      <c r="CW21" s="318">
        <v>0</v>
      </c>
      <c r="CX21" s="318">
        <v>0</v>
      </c>
      <c r="CY21" s="318">
        <v>0</v>
      </c>
      <c r="CZ21" s="318">
        <v>0</v>
      </c>
      <c r="DA21" s="318">
        <v>0</v>
      </c>
      <c r="DB21" s="318">
        <v>0</v>
      </c>
      <c r="DC21" s="318">
        <v>0</v>
      </c>
      <c r="DD21" s="318">
        <v>0</v>
      </c>
      <c r="DE21" s="318">
        <v>0</v>
      </c>
      <c r="DF21" s="318">
        <v>0</v>
      </c>
      <c r="DG21" s="318">
        <v>0</v>
      </c>
      <c r="DH21" s="319">
        <v>0</v>
      </c>
    </row>
    <row r="22" spans="1:112">
      <c r="A22" s="224">
        <v>17</v>
      </c>
      <c r="B22" s="263" t="s">
        <v>470</v>
      </c>
      <c r="C22" s="264" t="s">
        <v>118</v>
      </c>
      <c r="D22" s="317">
        <v>0</v>
      </c>
      <c r="E22" s="318">
        <v>0</v>
      </c>
      <c r="F22" s="318">
        <v>0</v>
      </c>
      <c r="G22" s="318">
        <v>0</v>
      </c>
      <c r="H22" s="318">
        <v>0</v>
      </c>
      <c r="I22" s="318">
        <v>0</v>
      </c>
      <c r="J22" s="318">
        <v>0</v>
      </c>
      <c r="K22" s="318">
        <v>0</v>
      </c>
      <c r="L22" s="318">
        <v>0</v>
      </c>
      <c r="M22" s="318">
        <v>0</v>
      </c>
      <c r="N22" s="318">
        <v>0</v>
      </c>
      <c r="O22" s="318">
        <v>0</v>
      </c>
      <c r="P22" s="318">
        <v>0</v>
      </c>
      <c r="Q22" s="318">
        <v>0</v>
      </c>
      <c r="R22" s="318">
        <v>0</v>
      </c>
      <c r="S22" s="318">
        <v>0</v>
      </c>
      <c r="T22" s="318">
        <v>1</v>
      </c>
      <c r="U22" s="318">
        <v>0</v>
      </c>
      <c r="V22" s="318">
        <v>0</v>
      </c>
      <c r="W22" s="318">
        <v>0</v>
      </c>
      <c r="X22" s="318">
        <v>0</v>
      </c>
      <c r="Y22" s="318">
        <v>0</v>
      </c>
      <c r="Z22" s="318">
        <v>0</v>
      </c>
      <c r="AA22" s="318">
        <v>0</v>
      </c>
      <c r="AB22" s="318">
        <v>0</v>
      </c>
      <c r="AC22" s="318">
        <v>0</v>
      </c>
      <c r="AD22" s="318">
        <v>0</v>
      </c>
      <c r="AE22" s="318">
        <v>0</v>
      </c>
      <c r="AF22" s="318">
        <v>0</v>
      </c>
      <c r="AG22" s="318">
        <v>0</v>
      </c>
      <c r="AH22" s="318">
        <v>0</v>
      </c>
      <c r="AI22" s="318">
        <v>0</v>
      </c>
      <c r="AJ22" s="318">
        <v>0</v>
      </c>
      <c r="AK22" s="318">
        <v>0</v>
      </c>
      <c r="AL22" s="318">
        <v>0</v>
      </c>
      <c r="AM22" s="318">
        <v>0</v>
      </c>
      <c r="AN22" s="318">
        <v>0</v>
      </c>
      <c r="AO22" s="318">
        <v>0</v>
      </c>
      <c r="AP22" s="318">
        <v>0</v>
      </c>
      <c r="AQ22" s="318">
        <v>0</v>
      </c>
      <c r="AR22" s="318">
        <v>0</v>
      </c>
      <c r="AS22" s="318">
        <v>0</v>
      </c>
      <c r="AT22" s="318">
        <v>0</v>
      </c>
      <c r="AU22" s="318">
        <v>0</v>
      </c>
      <c r="AV22" s="318">
        <v>0</v>
      </c>
      <c r="AW22" s="318">
        <v>0</v>
      </c>
      <c r="AX22" s="318">
        <v>0</v>
      </c>
      <c r="AY22" s="318">
        <v>0</v>
      </c>
      <c r="AZ22" s="318">
        <v>0</v>
      </c>
      <c r="BA22" s="318">
        <v>0</v>
      </c>
      <c r="BB22" s="318">
        <v>0</v>
      </c>
      <c r="BC22" s="318">
        <v>0</v>
      </c>
      <c r="BD22" s="318">
        <v>0</v>
      </c>
      <c r="BE22" s="318">
        <v>0</v>
      </c>
      <c r="BF22" s="318">
        <v>0</v>
      </c>
      <c r="BG22" s="318">
        <v>0</v>
      </c>
      <c r="BH22" s="318">
        <v>0</v>
      </c>
      <c r="BI22" s="318">
        <v>0</v>
      </c>
      <c r="BJ22" s="318">
        <v>0</v>
      </c>
      <c r="BK22" s="318">
        <v>0</v>
      </c>
      <c r="BL22" s="318">
        <v>0</v>
      </c>
      <c r="BM22" s="318">
        <v>0</v>
      </c>
      <c r="BN22" s="318">
        <v>0</v>
      </c>
      <c r="BO22" s="318">
        <v>0</v>
      </c>
      <c r="BP22" s="318">
        <v>0</v>
      </c>
      <c r="BQ22" s="318">
        <v>0</v>
      </c>
      <c r="BR22" s="318">
        <v>0</v>
      </c>
      <c r="BS22" s="318">
        <v>0</v>
      </c>
      <c r="BT22" s="318">
        <v>0</v>
      </c>
      <c r="BU22" s="318">
        <v>0</v>
      </c>
      <c r="BV22" s="318">
        <v>0</v>
      </c>
      <c r="BW22" s="318">
        <v>0</v>
      </c>
      <c r="BX22" s="318">
        <v>0</v>
      </c>
      <c r="BY22" s="318">
        <v>0</v>
      </c>
      <c r="BZ22" s="318">
        <v>0</v>
      </c>
      <c r="CA22" s="318">
        <v>0</v>
      </c>
      <c r="CB22" s="318">
        <v>0</v>
      </c>
      <c r="CC22" s="318">
        <v>0</v>
      </c>
      <c r="CD22" s="318">
        <v>0</v>
      </c>
      <c r="CE22" s="318">
        <v>0</v>
      </c>
      <c r="CF22" s="318">
        <v>0</v>
      </c>
      <c r="CG22" s="318">
        <v>0</v>
      </c>
      <c r="CH22" s="318">
        <v>0</v>
      </c>
      <c r="CI22" s="318">
        <v>0</v>
      </c>
      <c r="CJ22" s="318">
        <v>0</v>
      </c>
      <c r="CK22" s="318">
        <v>0</v>
      </c>
      <c r="CL22" s="318">
        <v>0</v>
      </c>
      <c r="CM22" s="318">
        <v>0</v>
      </c>
      <c r="CN22" s="318">
        <v>0</v>
      </c>
      <c r="CO22" s="318">
        <v>0</v>
      </c>
      <c r="CP22" s="318">
        <v>0</v>
      </c>
      <c r="CQ22" s="318">
        <v>0</v>
      </c>
      <c r="CR22" s="318">
        <v>0</v>
      </c>
      <c r="CS22" s="318">
        <v>0</v>
      </c>
      <c r="CT22" s="318">
        <v>0</v>
      </c>
      <c r="CU22" s="318">
        <v>0</v>
      </c>
      <c r="CV22" s="318">
        <v>0</v>
      </c>
      <c r="CW22" s="318">
        <v>0</v>
      </c>
      <c r="CX22" s="318">
        <v>0</v>
      </c>
      <c r="CY22" s="318">
        <v>0</v>
      </c>
      <c r="CZ22" s="318">
        <v>0</v>
      </c>
      <c r="DA22" s="318">
        <v>0</v>
      </c>
      <c r="DB22" s="318">
        <v>0</v>
      </c>
      <c r="DC22" s="318">
        <v>0</v>
      </c>
      <c r="DD22" s="318">
        <v>0</v>
      </c>
      <c r="DE22" s="318">
        <v>0</v>
      </c>
      <c r="DF22" s="318">
        <v>0</v>
      </c>
      <c r="DG22" s="318">
        <v>0</v>
      </c>
      <c r="DH22" s="319">
        <v>0</v>
      </c>
    </row>
    <row r="23" spans="1:112">
      <c r="A23" s="224">
        <v>18</v>
      </c>
      <c r="B23" s="263" t="s">
        <v>471</v>
      </c>
      <c r="C23" s="264" t="s">
        <v>123</v>
      </c>
      <c r="D23" s="317">
        <v>0</v>
      </c>
      <c r="E23" s="318">
        <v>0</v>
      </c>
      <c r="F23" s="318">
        <v>0</v>
      </c>
      <c r="G23" s="318">
        <v>0</v>
      </c>
      <c r="H23" s="318">
        <v>0</v>
      </c>
      <c r="I23" s="318">
        <v>0</v>
      </c>
      <c r="J23" s="318">
        <v>0</v>
      </c>
      <c r="K23" s="318">
        <v>0</v>
      </c>
      <c r="L23" s="318">
        <v>0</v>
      </c>
      <c r="M23" s="318">
        <v>0</v>
      </c>
      <c r="N23" s="318">
        <v>0</v>
      </c>
      <c r="O23" s="318">
        <v>0</v>
      </c>
      <c r="P23" s="318">
        <v>0</v>
      </c>
      <c r="Q23" s="318">
        <v>0</v>
      </c>
      <c r="R23" s="318">
        <v>0</v>
      </c>
      <c r="S23" s="318">
        <v>0</v>
      </c>
      <c r="T23" s="318">
        <v>0</v>
      </c>
      <c r="U23" s="318">
        <v>1</v>
      </c>
      <c r="V23" s="318">
        <v>0</v>
      </c>
      <c r="W23" s="318">
        <v>0</v>
      </c>
      <c r="X23" s="318">
        <v>0</v>
      </c>
      <c r="Y23" s="318">
        <v>0</v>
      </c>
      <c r="Z23" s="318">
        <v>0</v>
      </c>
      <c r="AA23" s="318">
        <v>0</v>
      </c>
      <c r="AB23" s="318">
        <v>0</v>
      </c>
      <c r="AC23" s="318">
        <v>0</v>
      </c>
      <c r="AD23" s="318">
        <v>0</v>
      </c>
      <c r="AE23" s="318">
        <v>0</v>
      </c>
      <c r="AF23" s="318">
        <v>0</v>
      </c>
      <c r="AG23" s="318">
        <v>0</v>
      </c>
      <c r="AH23" s="318">
        <v>0</v>
      </c>
      <c r="AI23" s="318">
        <v>0</v>
      </c>
      <c r="AJ23" s="318">
        <v>0</v>
      </c>
      <c r="AK23" s="318">
        <v>0</v>
      </c>
      <c r="AL23" s="318">
        <v>0</v>
      </c>
      <c r="AM23" s="318">
        <v>0</v>
      </c>
      <c r="AN23" s="318">
        <v>0</v>
      </c>
      <c r="AO23" s="318">
        <v>0</v>
      </c>
      <c r="AP23" s="318">
        <v>0</v>
      </c>
      <c r="AQ23" s="318">
        <v>0</v>
      </c>
      <c r="AR23" s="318">
        <v>0</v>
      </c>
      <c r="AS23" s="318">
        <v>0</v>
      </c>
      <c r="AT23" s="318">
        <v>0</v>
      </c>
      <c r="AU23" s="318">
        <v>0</v>
      </c>
      <c r="AV23" s="318">
        <v>0</v>
      </c>
      <c r="AW23" s="318">
        <v>0</v>
      </c>
      <c r="AX23" s="318">
        <v>0</v>
      </c>
      <c r="AY23" s="318">
        <v>0</v>
      </c>
      <c r="AZ23" s="318">
        <v>0</v>
      </c>
      <c r="BA23" s="318">
        <v>0</v>
      </c>
      <c r="BB23" s="318">
        <v>0</v>
      </c>
      <c r="BC23" s="318">
        <v>0</v>
      </c>
      <c r="BD23" s="318">
        <v>0</v>
      </c>
      <c r="BE23" s="318">
        <v>0</v>
      </c>
      <c r="BF23" s="318">
        <v>0</v>
      </c>
      <c r="BG23" s="318">
        <v>0</v>
      </c>
      <c r="BH23" s="318">
        <v>0</v>
      </c>
      <c r="BI23" s="318">
        <v>0</v>
      </c>
      <c r="BJ23" s="318">
        <v>0</v>
      </c>
      <c r="BK23" s="318">
        <v>0</v>
      </c>
      <c r="BL23" s="318">
        <v>0</v>
      </c>
      <c r="BM23" s="318">
        <v>0</v>
      </c>
      <c r="BN23" s="318">
        <v>0</v>
      </c>
      <c r="BO23" s="318">
        <v>0</v>
      </c>
      <c r="BP23" s="318">
        <v>0</v>
      </c>
      <c r="BQ23" s="318">
        <v>0</v>
      </c>
      <c r="BR23" s="318">
        <v>0</v>
      </c>
      <c r="BS23" s="318">
        <v>0</v>
      </c>
      <c r="BT23" s="318">
        <v>0</v>
      </c>
      <c r="BU23" s="318">
        <v>0</v>
      </c>
      <c r="BV23" s="318">
        <v>0</v>
      </c>
      <c r="BW23" s="318">
        <v>0</v>
      </c>
      <c r="BX23" s="318">
        <v>0</v>
      </c>
      <c r="BY23" s="318">
        <v>0</v>
      </c>
      <c r="BZ23" s="318">
        <v>0</v>
      </c>
      <c r="CA23" s="318">
        <v>0</v>
      </c>
      <c r="CB23" s="318">
        <v>0</v>
      </c>
      <c r="CC23" s="318">
        <v>0</v>
      </c>
      <c r="CD23" s="318">
        <v>0</v>
      </c>
      <c r="CE23" s="318">
        <v>0</v>
      </c>
      <c r="CF23" s="318">
        <v>0</v>
      </c>
      <c r="CG23" s="318">
        <v>0</v>
      </c>
      <c r="CH23" s="318">
        <v>0</v>
      </c>
      <c r="CI23" s="318">
        <v>0</v>
      </c>
      <c r="CJ23" s="318">
        <v>0</v>
      </c>
      <c r="CK23" s="318">
        <v>0</v>
      </c>
      <c r="CL23" s="318">
        <v>0</v>
      </c>
      <c r="CM23" s="318">
        <v>0</v>
      </c>
      <c r="CN23" s="318">
        <v>0</v>
      </c>
      <c r="CO23" s="318">
        <v>0</v>
      </c>
      <c r="CP23" s="318">
        <v>0</v>
      </c>
      <c r="CQ23" s="318">
        <v>0</v>
      </c>
      <c r="CR23" s="318">
        <v>0</v>
      </c>
      <c r="CS23" s="318">
        <v>0</v>
      </c>
      <c r="CT23" s="318">
        <v>0</v>
      </c>
      <c r="CU23" s="318">
        <v>0</v>
      </c>
      <c r="CV23" s="318">
        <v>0</v>
      </c>
      <c r="CW23" s="318">
        <v>0</v>
      </c>
      <c r="CX23" s="318">
        <v>0</v>
      </c>
      <c r="CY23" s="318">
        <v>0</v>
      </c>
      <c r="CZ23" s="318">
        <v>0</v>
      </c>
      <c r="DA23" s="318">
        <v>0</v>
      </c>
      <c r="DB23" s="318">
        <v>0</v>
      </c>
      <c r="DC23" s="318">
        <v>0</v>
      </c>
      <c r="DD23" s="318">
        <v>0</v>
      </c>
      <c r="DE23" s="318">
        <v>0</v>
      </c>
      <c r="DF23" s="318">
        <v>0</v>
      </c>
      <c r="DG23" s="318">
        <v>0</v>
      </c>
      <c r="DH23" s="319">
        <v>0</v>
      </c>
    </row>
    <row r="24" spans="1:112">
      <c r="A24" s="224">
        <v>19</v>
      </c>
      <c r="B24" s="263" t="s">
        <v>472</v>
      </c>
      <c r="C24" s="264" t="s">
        <v>125</v>
      </c>
      <c r="D24" s="317">
        <v>0</v>
      </c>
      <c r="E24" s="318">
        <v>0</v>
      </c>
      <c r="F24" s="318">
        <v>0</v>
      </c>
      <c r="G24" s="318">
        <v>0</v>
      </c>
      <c r="H24" s="318">
        <v>0</v>
      </c>
      <c r="I24" s="318">
        <v>0</v>
      </c>
      <c r="J24" s="318">
        <v>0</v>
      </c>
      <c r="K24" s="318">
        <v>0</v>
      </c>
      <c r="L24" s="318">
        <v>0</v>
      </c>
      <c r="M24" s="318">
        <v>0</v>
      </c>
      <c r="N24" s="318">
        <v>0</v>
      </c>
      <c r="O24" s="318">
        <v>0</v>
      </c>
      <c r="P24" s="318">
        <v>0</v>
      </c>
      <c r="Q24" s="318">
        <v>0</v>
      </c>
      <c r="R24" s="318">
        <v>0</v>
      </c>
      <c r="S24" s="318">
        <v>0</v>
      </c>
      <c r="T24" s="318">
        <v>0</v>
      </c>
      <c r="U24" s="318">
        <v>0</v>
      </c>
      <c r="V24" s="318">
        <v>1</v>
      </c>
      <c r="W24" s="318">
        <v>0</v>
      </c>
      <c r="X24" s="318">
        <v>0</v>
      </c>
      <c r="Y24" s="318">
        <v>0</v>
      </c>
      <c r="Z24" s="318">
        <v>0</v>
      </c>
      <c r="AA24" s="318">
        <v>0</v>
      </c>
      <c r="AB24" s="318">
        <v>0</v>
      </c>
      <c r="AC24" s="318">
        <v>0</v>
      </c>
      <c r="AD24" s="318">
        <v>0</v>
      </c>
      <c r="AE24" s="318">
        <v>0</v>
      </c>
      <c r="AF24" s="318">
        <v>0</v>
      </c>
      <c r="AG24" s="318">
        <v>0</v>
      </c>
      <c r="AH24" s="318">
        <v>0</v>
      </c>
      <c r="AI24" s="318">
        <v>0</v>
      </c>
      <c r="AJ24" s="318">
        <v>0</v>
      </c>
      <c r="AK24" s="318">
        <v>0</v>
      </c>
      <c r="AL24" s="318">
        <v>0</v>
      </c>
      <c r="AM24" s="318">
        <v>0</v>
      </c>
      <c r="AN24" s="318">
        <v>0</v>
      </c>
      <c r="AO24" s="318">
        <v>0</v>
      </c>
      <c r="AP24" s="318">
        <v>0</v>
      </c>
      <c r="AQ24" s="318">
        <v>0</v>
      </c>
      <c r="AR24" s="318">
        <v>0</v>
      </c>
      <c r="AS24" s="318">
        <v>0</v>
      </c>
      <c r="AT24" s="318">
        <v>0</v>
      </c>
      <c r="AU24" s="318">
        <v>0</v>
      </c>
      <c r="AV24" s="318">
        <v>0</v>
      </c>
      <c r="AW24" s="318">
        <v>0</v>
      </c>
      <c r="AX24" s="318">
        <v>0</v>
      </c>
      <c r="AY24" s="318">
        <v>0</v>
      </c>
      <c r="AZ24" s="318">
        <v>0</v>
      </c>
      <c r="BA24" s="318">
        <v>0</v>
      </c>
      <c r="BB24" s="318">
        <v>0</v>
      </c>
      <c r="BC24" s="318">
        <v>0</v>
      </c>
      <c r="BD24" s="318">
        <v>0</v>
      </c>
      <c r="BE24" s="318">
        <v>0</v>
      </c>
      <c r="BF24" s="318">
        <v>0</v>
      </c>
      <c r="BG24" s="318">
        <v>0</v>
      </c>
      <c r="BH24" s="318">
        <v>0</v>
      </c>
      <c r="BI24" s="318">
        <v>0</v>
      </c>
      <c r="BJ24" s="318">
        <v>0</v>
      </c>
      <c r="BK24" s="318">
        <v>0</v>
      </c>
      <c r="BL24" s="318">
        <v>0</v>
      </c>
      <c r="BM24" s="318">
        <v>0</v>
      </c>
      <c r="BN24" s="318">
        <v>0</v>
      </c>
      <c r="BO24" s="318">
        <v>0</v>
      </c>
      <c r="BP24" s="318">
        <v>0</v>
      </c>
      <c r="BQ24" s="318">
        <v>0</v>
      </c>
      <c r="BR24" s="318">
        <v>0</v>
      </c>
      <c r="BS24" s="318">
        <v>0</v>
      </c>
      <c r="BT24" s="318">
        <v>0</v>
      </c>
      <c r="BU24" s="318">
        <v>0</v>
      </c>
      <c r="BV24" s="318">
        <v>0</v>
      </c>
      <c r="BW24" s="318">
        <v>0</v>
      </c>
      <c r="BX24" s="318">
        <v>0</v>
      </c>
      <c r="BY24" s="318">
        <v>0</v>
      </c>
      <c r="BZ24" s="318">
        <v>0</v>
      </c>
      <c r="CA24" s="318">
        <v>0</v>
      </c>
      <c r="CB24" s="318">
        <v>0</v>
      </c>
      <c r="CC24" s="318">
        <v>0</v>
      </c>
      <c r="CD24" s="318">
        <v>0</v>
      </c>
      <c r="CE24" s="318">
        <v>0</v>
      </c>
      <c r="CF24" s="318">
        <v>0</v>
      </c>
      <c r="CG24" s="318">
        <v>0</v>
      </c>
      <c r="CH24" s="318">
        <v>0</v>
      </c>
      <c r="CI24" s="318">
        <v>0</v>
      </c>
      <c r="CJ24" s="318">
        <v>0</v>
      </c>
      <c r="CK24" s="318">
        <v>0</v>
      </c>
      <c r="CL24" s="318">
        <v>0</v>
      </c>
      <c r="CM24" s="318">
        <v>0</v>
      </c>
      <c r="CN24" s="318">
        <v>0</v>
      </c>
      <c r="CO24" s="318">
        <v>0</v>
      </c>
      <c r="CP24" s="318">
        <v>0</v>
      </c>
      <c r="CQ24" s="318">
        <v>0</v>
      </c>
      <c r="CR24" s="318">
        <v>0</v>
      </c>
      <c r="CS24" s="318">
        <v>0</v>
      </c>
      <c r="CT24" s="318">
        <v>0</v>
      </c>
      <c r="CU24" s="318">
        <v>0</v>
      </c>
      <c r="CV24" s="318">
        <v>0</v>
      </c>
      <c r="CW24" s="318">
        <v>0</v>
      </c>
      <c r="CX24" s="318">
        <v>0</v>
      </c>
      <c r="CY24" s="318">
        <v>0</v>
      </c>
      <c r="CZ24" s="318">
        <v>0</v>
      </c>
      <c r="DA24" s="318">
        <v>0</v>
      </c>
      <c r="DB24" s="318">
        <v>0</v>
      </c>
      <c r="DC24" s="318">
        <v>0</v>
      </c>
      <c r="DD24" s="318">
        <v>0</v>
      </c>
      <c r="DE24" s="318">
        <v>0</v>
      </c>
      <c r="DF24" s="318">
        <v>0</v>
      </c>
      <c r="DG24" s="318">
        <v>0</v>
      </c>
      <c r="DH24" s="319">
        <v>0</v>
      </c>
    </row>
    <row r="25" spans="1:112">
      <c r="A25" s="224">
        <v>20</v>
      </c>
      <c r="B25" s="263" t="s">
        <v>473</v>
      </c>
      <c r="C25" s="264" t="s">
        <v>127</v>
      </c>
      <c r="D25" s="317">
        <v>0</v>
      </c>
      <c r="E25" s="318">
        <v>0</v>
      </c>
      <c r="F25" s="318">
        <v>0</v>
      </c>
      <c r="G25" s="318">
        <v>0</v>
      </c>
      <c r="H25" s="318">
        <v>0</v>
      </c>
      <c r="I25" s="318">
        <v>0</v>
      </c>
      <c r="J25" s="318">
        <v>0</v>
      </c>
      <c r="K25" s="318">
        <v>0</v>
      </c>
      <c r="L25" s="318">
        <v>0</v>
      </c>
      <c r="M25" s="318">
        <v>0</v>
      </c>
      <c r="N25" s="318">
        <v>0</v>
      </c>
      <c r="O25" s="318">
        <v>0</v>
      </c>
      <c r="P25" s="318">
        <v>0</v>
      </c>
      <c r="Q25" s="318">
        <v>0</v>
      </c>
      <c r="R25" s="318">
        <v>0</v>
      </c>
      <c r="S25" s="318">
        <v>0</v>
      </c>
      <c r="T25" s="318">
        <v>0</v>
      </c>
      <c r="U25" s="318">
        <v>0</v>
      </c>
      <c r="V25" s="318">
        <v>0</v>
      </c>
      <c r="W25" s="318">
        <v>1</v>
      </c>
      <c r="X25" s="318">
        <v>0</v>
      </c>
      <c r="Y25" s="318">
        <v>0</v>
      </c>
      <c r="Z25" s="318">
        <v>0</v>
      </c>
      <c r="AA25" s="318">
        <v>0</v>
      </c>
      <c r="AB25" s="318">
        <v>0</v>
      </c>
      <c r="AC25" s="318">
        <v>0</v>
      </c>
      <c r="AD25" s="318">
        <v>0</v>
      </c>
      <c r="AE25" s="318">
        <v>0</v>
      </c>
      <c r="AF25" s="318">
        <v>0</v>
      </c>
      <c r="AG25" s="318">
        <v>0</v>
      </c>
      <c r="AH25" s="318">
        <v>0</v>
      </c>
      <c r="AI25" s="318">
        <v>0</v>
      </c>
      <c r="AJ25" s="318">
        <v>0</v>
      </c>
      <c r="AK25" s="318">
        <v>0</v>
      </c>
      <c r="AL25" s="318">
        <v>0</v>
      </c>
      <c r="AM25" s="318">
        <v>0</v>
      </c>
      <c r="AN25" s="318">
        <v>0</v>
      </c>
      <c r="AO25" s="318">
        <v>0</v>
      </c>
      <c r="AP25" s="318">
        <v>0</v>
      </c>
      <c r="AQ25" s="318">
        <v>0</v>
      </c>
      <c r="AR25" s="318">
        <v>0</v>
      </c>
      <c r="AS25" s="318">
        <v>0</v>
      </c>
      <c r="AT25" s="318">
        <v>0</v>
      </c>
      <c r="AU25" s="318">
        <v>0</v>
      </c>
      <c r="AV25" s="318">
        <v>0</v>
      </c>
      <c r="AW25" s="318">
        <v>0</v>
      </c>
      <c r="AX25" s="318">
        <v>0</v>
      </c>
      <c r="AY25" s="318">
        <v>0</v>
      </c>
      <c r="AZ25" s="318">
        <v>0</v>
      </c>
      <c r="BA25" s="318">
        <v>0</v>
      </c>
      <c r="BB25" s="318">
        <v>0</v>
      </c>
      <c r="BC25" s="318">
        <v>0</v>
      </c>
      <c r="BD25" s="318">
        <v>0</v>
      </c>
      <c r="BE25" s="318">
        <v>0</v>
      </c>
      <c r="BF25" s="318">
        <v>0</v>
      </c>
      <c r="BG25" s="318">
        <v>0</v>
      </c>
      <c r="BH25" s="318">
        <v>0</v>
      </c>
      <c r="BI25" s="318">
        <v>0</v>
      </c>
      <c r="BJ25" s="318">
        <v>0</v>
      </c>
      <c r="BK25" s="318">
        <v>0</v>
      </c>
      <c r="BL25" s="318">
        <v>0</v>
      </c>
      <c r="BM25" s="318">
        <v>0</v>
      </c>
      <c r="BN25" s="318">
        <v>0</v>
      </c>
      <c r="BO25" s="318">
        <v>0</v>
      </c>
      <c r="BP25" s="318">
        <v>0</v>
      </c>
      <c r="BQ25" s="318">
        <v>0</v>
      </c>
      <c r="BR25" s="318">
        <v>0</v>
      </c>
      <c r="BS25" s="318">
        <v>0</v>
      </c>
      <c r="BT25" s="318">
        <v>0</v>
      </c>
      <c r="BU25" s="318">
        <v>0</v>
      </c>
      <c r="BV25" s="318">
        <v>0</v>
      </c>
      <c r="BW25" s="318">
        <v>0</v>
      </c>
      <c r="BX25" s="318">
        <v>0</v>
      </c>
      <c r="BY25" s="318">
        <v>0</v>
      </c>
      <c r="BZ25" s="318">
        <v>0</v>
      </c>
      <c r="CA25" s="318">
        <v>0</v>
      </c>
      <c r="CB25" s="318">
        <v>0</v>
      </c>
      <c r="CC25" s="318">
        <v>0</v>
      </c>
      <c r="CD25" s="318">
        <v>0</v>
      </c>
      <c r="CE25" s="318">
        <v>0</v>
      </c>
      <c r="CF25" s="318">
        <v>0</v>
      </c>
      <c r="CG25" s="318">
        <v>0</v>
      </c>
      <c r="CH25" s="318">
        <v>0</v>
      </c>
      <c r="CI25" s="318">
        <v>0</v>
      </c>
      <c r="CJ25" s="318">
        <v>0</v>
      </c>
      <c r="CK25" s="318">
        <v>0</v>
      </c>
      <c r="CL25" s="318">
        <v>0</v>
      </c>
      <c r="CM25" s="318">
        <v>0</v>
      </c>
      <c r="CN25" s="318">
        <v>0</v>
      </c>
      <c r="CO25" s="318">
        <v>0</v>
      </c>
      <c r="CP25" s="318">
        <v>0</v>
      </c>
      <c r="CQ25" s="318">
        <v>0</v>
      </c>
      <c r="CR25" s="318">
        <v>0</v>
      </c>
      <c r="CS25" s="318">
        <v>0</v>
      </c>
      <c r="CT25" s="318">
        <v>0</v>
      </c>
      <c r="CU25" s="318">
        <v>0</v>
      </c>
      <c r="CV25" s="318">
        <v>0</v>
      </c>
      <c r="CW25" s="318">
        <v>0</v>
      </c>
      <c r="CX25" s="318">
        <v>0</v>
      </c>
      <c r="CY25" s="318">
        <v>0</v>
      </c>
      <c r="CZ25" s="318">
        <v>0</v>
      </c>
      <c r="DA25" s="318">
        <v>0</v>
      </c>
      <c r="DB25" s="318">
        <v>0</v>
      </c>
      <c r="DC25" s="318">
        <v>0</v>
      </c>
      <c r="DD25" s="318">
        <v>0</v>
      </c>
      <c r="DE25" s="318">
        <v>0</v>
      </c>
      <c r="DF25" s="318">
        <v>0</v>
      </c>
      <c r="DG25" s="318">
        <v>0</v>
      </c>
      <c r="DH25" s="319">
        <v>0</v>
      </c>
    </row>
    <row r="26" spans="1:112">
      <c r="A26" s="224">
        <v>21</v>
      </c>
      <c r="B26" s="263" t="s">
        <v>474</v>
      </c>
      <c r="C26" s="264" t="s">
        <v>475</v>
      </c>
      <c r="D26" s="317">
        <v>0</v>
      </c>
      <c r="E26" s="318">
        <v>0</v>
      </c>
      <c r="F26" s="318">
        <v>0</v>
      </c>
      <c r="G26" s="318">
        <v>0</v>
      </c>
      <c r="H26" s="318">
        <v>0</v>
      </c>
      <c r="I26" s="318">
        <v>0</v>
      </c>
      <c r="J26" s="318">
        <v>0</v>
      </c>
      <c r="K26" s="318">
        <v>0</v>
      </c>
      <c r="L26" s="318">
        <v>0</v>
      </c>
      <c r="M26" s="318">
        <v>0</v>
      </c>
      <c r="N26" s="318">
        <v>0</v>
      </c>
      <c r="O26" s="318">
        <v>0</v>
      </c>
      <c r="P26" s="318">
        <v>0</v>
      </c>
      <c r="Q26" s="318">
        <v>0</v>
      </c>
      <c r="R26" s="318">
        <v>0</v>
      </c>
      <c r="S26" s="318">
        <v>0</v>
      </c>
      <c r="T26" s="318">
        <v>0</v>
      </c>
      <c r="U26" s="318">
        <v>0</v>
      </c>
      <c r="V26" s="318">
        <v>0</v>
      </c>
      <c r="W26" s="318">
        <v>0</v>
      </c>
      <c r="X26" s="318">
        <v>1</v>
      </c>
      <c r="Y26" s="318">
        <v>0</v>
      </c>
      <c r="Z26" s="318">
        <v>0</v>
      </c>
      <c r="AA26" s="318">
        <v>0</v>
      </c>
      <c r="AB26" s="318">
        <v>0</v>
      </c>
      <c r="AC26" s="318">
        <v>0</v>
      </c>
      <c r="AD26" s="318">
        <v>0</v>
      </c>
      <c r="AE26" s="318">
        <v>0</v>
      </c>
      <c r="AF26" s="318">
        <v>0</v>
      </c>
      <c r="AG26" s="318">
        <v>0</v>
      </c>
      <c r="AH26" s="318">
        <v>0</v>
      </c>
      <c r="AI26" s="318">
        <v>0</v>
      </c>
      <c r="AJ26" s="318">
        <v>0</v>
      </c>
      <c r="AK26" s="318">
        <v>0</v>
      </c>
      <c r="AL26" s="318">
        <v>0</v>
      </c>
      <c r="AM26" s="318">
        <v>0</v>
      </c>
      <c r="AN26" s="318">
        <v>0</v>
      </c>
      <c r="AO26" s="318">
        <v>0</v>
      </c>
      <c r="AP26" s="318">
        <v>0</v>
      </c>
      <c r="AQ26" s="318">
        <v>0</v>
      </c>
      <c r="AR26" s="318">
        <v>0</v>
      </c>
      <c r="AS26" s="318">
        <v>0</v>
      </c>
      <c r="AT26" s="318">
        <v>0</v>
      </c>
      <c r="AU26" s="318">
        <v>0</v>
      </c>
      <c r="AV26" s="318">
        <v>0</v>
      </c>
      <c r="AW26" s="318">
        <v>0</v>
      </c>
      <c r="AX26" s="318">
        <v>0</v>
      </c>
      <c r="AY26" s="318">
        <v>0</v>
      </c>
      <c r="AZ26" s="318">
        <v>0</v>
      </c>
      <c r="BA26" s="318">
        <v>0</v>
      </c>
      <c r="BB26" s="318">
        <v>0</v>
      </c>
      <c r="BC26" s="318">
        <v>0</v>
      </c>
      <c r="BD26" s="318">
        <v>0</v>
      </c>
      <c r="BE26" s="318">
        <v>0</v>
      </c>
      <c r="BF26" s="318">
        <v>0</v>
      </c>
      <c r="BG26" s="318">
        <v>0</v>
      </c>
      <c r="BH26" s="318">
        <v>0</v>
      </c>
      <c r="BI26" s="318">
        <v>0</v>
      </c>
      <c r="BJ26" s="318">
        <v>0</v>
      </c>
      <c r="BK26" s="318">
        <v>0</v>
      </c>
      <c r="BL26" s="318">
        <v>0</v>
      </c>
      <c r="BM26" s="318">
        <v>0</v>
      </c>
      <c r="BN26" s="318">
        <v>0</v>
      </c>
      <c r="BO26" s="318">
        <v>0</v>
      </c>
      <c r="BP26" s="318">
        <v>0</v>
      </c>
      <c r="BQ26" s="318">
        <v>0</v>
      </c>
      <c r="BR26" s="318">
        <v>0</v>
      </c>
      <c r="BS26" s="318">
        <v>0</v>
      </c>
      <c r="BT26" s="318">
        <v>0</v>
      </c>
      <c r="BU26" s="318">
        <v>0</v>
      </c>
      <c r="BV26" s="318">
        <v>0</v>
      </c>
      <c r="BW26" s="318">
        <v>0</v>
      </c>
      <c r="BX26" s="318">
        <v>0</v>
      </c>
      <c r="BY26" s="318">
        <v>0</v>
      </c>
      <c r="BZ26" s="318">
        <v>0</v>
      </c>
      <c r="CA26" s="318">
        <v>0</v>
      </c>
      <c r="CB26" s="318">
        <v>0</v>
      </c>
      <c r="CC26" s="318">
        <v>0</v>
      </c>
      <c r="CD26" s="318">
        <v>0</v>
      </c>
      <c r="CE26" s="318">
        <v>0</v>
      </c>
      <c r="CF26" s="318">
        <v>0</v>
      </c>
      <c r="CG26" s="318">
        <v>0</v>
      </c>
      <c r="CH26" s="318">
        <v>0</v>
      </c>
      <c r="CI26" s="318">
        <v>0</v>
      </c>
      <c r="CJ26" s="318">
        <v>0</v>
      </c>
      <c r="CK26" s="318">
        <v>0</v>
      </c>
      <c r="CL26" s="318">
        <v>0</v>
      </c>
      <c r="CM26" s="318">
        <v>0</v>
      </c>
      <c r="CN26" s="318">
        <v>0</v>
      </c>
      <c r="CO26" s="318">
        <v>0</v>
      </c>
      <c r="CP26" s="318">
        <v>0</v>
      </c>
      <c r="CQ26" s="318">
        <v>0</v>
      </c>
      <c r="CR26" s="318">
        <v>0</v>
      </c>
      <c r="CS26" s="318">
        <v>0</v>
      </c>
      <c r="CT26" s="318">
        <v>0</v>
      </c>
      <c r="CU26" s="318">
        <v>0</v>
      </c>
      <c r="CV26" s="318">
        <v>0</v>
      </c>
      <c r="CW26" s="318">
        <v>0</v>
      </c>
      <c r="CX26" s="318">
        <v>0</v>
      </c>
      <c r="CY26" s="318">
        <v>0</v>
      </c>
      <c r="CZ26" s="318">
        <v>0</v>
      </c>
      <c r="DA26" s="318">
        <v>0</v>
      </c>
      <c r="DB26" s="318">
        <v>0</v>
      </c>
      <c r="DC26" s="318">
        <v>0</v>
      </c>
      <c r="DD26" s="318">
        <v>0</v>
      </c>
      <c r="DE26" s="318">
        <v>0</v>
      </c>
      <c r="DF26" s="318">
        <v>0</v>
      </c>
      <c r="DG26" s="318">
        <v>0</v>
      </c>
      <c r="DH26" s="319">
        <v>0</v>
      </c>
    </row>
    <row r="27" spans="1:112">
      <c r="A27" s="224">
        <v>22</v>
      </c>
      <c r="B27" s="263" t="s">
        <v>476</v>
      </c>
      <c r="C27" s="264" t="s">
        <v>477</v>
      </c>
      <c r="D27" s="317">
        <v>0</v>
      </c>
      <c r="E27" s="318">
        <v>0</v>
      </c>
      <c r="F27" s="318">
        <v>0</v>
      </c>
      <c r="G27" s="318">
        <v>0</v>
      </c>
      <c r="H27" s="318">
        <v>0</v>
      </c>
      <c r="I27" s="318">
        <v>0</v>
      </c>
      <c r="J27" s="318">
        <v>0</v>
      </c>
      <c r="K27" s="318">
        <v>0</v>
      </c>
      <c r="L27" s="318">
        <v>0</v>
      </c>
      <c r="M27" s="318">
        <v>0</v>
      </c>
      <c r="N27" s="318">
        <v>0</v>
      </c>
      <c r="O27" s="318">
        <v>0</v>
      </c>
      <c r="P27" s="318">
        <v>0</v>
      </c>
      <c r="Q27" s="318">
        <v>0</v>
      </c>
      <c r="R27" s="318">
        <v>0</v>
      </c>
      <c r="S27" s="318">
        <v>0</v>
      </c>
      <c r="T27" s="318">
        <v>0</v>
      </c>
      <c r="U27" s="318">
        <v>0</v>
      </c>
      <c r="V27" s="318">
        <v>0</v>
      </c>
      <c r="W27" s="318">
        <v>0</v>
      </c>
      <c r="X27" s="318">
        <v>0</v>
      </c>
      <c r="Y27" s="318">
        <v>1</v>
      </c>
      <c r="Z27" s="318">
        <v>0</v>
      </c>
      <c r="AA27" s="318">
        <v>0</v>
      </c>
      <c r="AB27" s="318">
        <v>0</v>
      </c>
      <c r="AC27" s="318">
        <v>0</v>
      </c>
      <c r="AD27" s="318">
        <v>0</v>
      </c>
      <c r="AE27" s="318">
        <v>0</v>
      </c>
      <c r="AF27" s="318">
        <v>0</v>
      </c>
      <c r="AG27" s="318">
        <v>0</v>
      </c>
      <c r="AH27" s="318">
        <v>0</v>
      </c>
      <c r="AI27" s="318">
        <v>0</v>
      </c>
      <c r="AJ27" s="318">
        <v>0</v>
      </c>
      <c r="AK27" s="318">
        <v>0</v>
      </c>
      <c r="AL27" s="318">
        <v>0</v>
      </c>
      <c r="AM27" s="318">
        <v>0</v>
      </c>
      <c r="AN27" s="318">
        <v>0</v>
      </c>
      <c r="AO27" s="318">
        <v>0</v>
      </c>
      <c r="AP27" s="318">
        <v>0</v>
      </c>
      <c r="AQ27" s="318">
        <v>0</v>
      </c>
      <c r="AR27" s="318">
        <v>0</v>
      </c>
      <c r="AS27" s="318">
        <v>0</v>
      </c>
      <c r="AT27" s="318">
        <v>0</v>
      </c>
      <c r="AU27" s="318">
        <v>0</v>
      </c>
      <c r="AV27" s="318">
        <v>0</v>
      </c>
      <c r="AW27" s="318">
        <v>0</v>
      </c>
      <c r="AX27" s="318">
        <v>0</v>
      </c>
      <c r="AY27" s="318">
        <v>0</v>
      </c>
      <c r="AZ27" s="318">
        <v>0</v>
      </c>
      <c r="BA27" s="318">
        <v>0</v>
      </c>
      <c r="BB27" s="318">
        <v>0</v>
      </c>
      <c r="BC27" s="318">
        <v>0</v>
      </c>
      <c r="BD27" s="318">
        <v>0</v>
      </c>
      <c r="BE27" s="318">
        <v>0</v>
      </c>
      <c r="BF27" s="318">
        <v>0</v>
      </c>
      <c r="BG27" s="318">
        <v>0</v>
      </c>
      <c r="BH27" s="318">
        <v>0</v>
      </c>
      <c r="BI27" s="318">
        <v>0</v>
      </c>
      <c r="BJ27" s="318">
        <v>0</v>
      </c>
      <c r="BK27" s="318">
        <v>0</v>
      </c>
      <c r="BL27" s="318">
        <v>0</v>
      </c>
      <c r="BM27" s="318">
        <v>0</v>
      </c>
      <c r="BN27" s="318">
        <v>0</v>
      </c>
      <c r="BO27" s="318">
        <v>0</v>
      </c>
      <c r="BP27" s="318">
        <v>0</v>
      </c>
      <c r="BQ27" s="318">
        <v>0</v>
      </c>
      <c r="BR27" s="318">
        <v>0</v>
      </c>
      <c r="BS27" s="318">
        <v>0</v>
      </c>
      <c r="BT27" s="318">
        <v>0</v>
      </c>
      <c r="BU27" s="318">
        <v>0</v>
      </c>
      <c r="BV27" s="318">
        <v>0</v>
      </c>
      <c r="BW27" s="318">
        <v>0</v>
      </c>
      <c r="BX27" s="318">
        <v>0</v>
      </c>
      <c r="BY27" s="318">
        <v>0</v>
      </c>
      <c r="BZ27" s="318">
        <v>0</v>
      </c>
      <c r="CA27" s="318">
        <v>0</v>
      </c>
      <c r="CB27" s="318">
        <v>0</v>
      </c>
      <c r="CC27" s="318">
        <v>0</v>
      </c>
      <c r="CD27" s="318">
        <v>0</v>
      </c>
      <c r="CE27" s="318">
        <v>0</v>
      </c>
      <c r="CF27" s="318">
        <v>0</v>
      </c>
      <c r="CG27" s="318">
        <v>0</v>
      </c>
      <c r="CH27" s="318">
        <v>0</v>
      </c>
      <c r="CI27" s="318">
        <v>0</v>
      </c>
      <c r="CJ27" s="318">
        <v>0</v>
      </c>
      <c r="CK27" s="318">
        <v>0</v>
      </c>
      <c r="CL27" s="318">
        <v>0</v>
      </c>
      <c r="CM27" s="318">
        <v>0</v>
      </c>
      <c r="CN27" s="318">
        <v>0</v>
      </c>
      <c r="CO27" s="318">
        <v>0</v>
      </c>
      <c r="CP27" s="318">
        <v>0</v>
      </c>
      <c r="CQ27" s="318">
        <v>0</v>
      </c>
      <c r="CR27" s="318">
        <v>0</v>
      </c>
      <c r="CS27" s="318">
        <v>0</v>
      </c>
      <c r="CT27" s="318">
        <v>0</v>
      </c>
      <c r="CU27" s="318">
        <v>0</v>
      </c>
      <c r="CV27" s="318">
        <v>0</v>
      </c>
      <c r="CW27" s="318">
        <v>0</v>
      </c>
      <c r="CX27" s="318">
        <v>0</v>
      </c>
      <c r="CY27" s="318">
        <v>0</v>
      </c>
      <c r="CZ27" s="318">
        <v>0</v>
      </c>
      <c r="DA27" s="318">
        <v>0</v>
      </c>
      <c r="DB27" s="318">
        <v>0</v>
      </c>
      <c r="DC27" s="318">
        <v>0</v>
      </c>
      <c r="DD27" s="318">
        <v>0</v>
      </c>
      <c r="DE27" s="318">
        <v>0</v>
      </c>
      <c r="DF27" s="318">
        <v>0</v>
      </c>
      <c r="DG27" s="318">
        <v>0</v>
      </c>
      <c r="DH27" s="319">
        <v>0</v>
      </c>
    </row>
    <row r="28" spans="1:112">
      <c r="A28" s="224">
        <v>23</v>
      </c>
      <c r="B28" s="263" t="s">
        <v>478</v>
      </c>
      <c r="C28" s="264" t="s">
        <v>139</v>
      </c>
      <c r="D28" s="317">
        <v>0</v>
      </c>
      <c r="E28" s="318">
        <v>0</v>
      </c>
      <c r="F28" s="318">
        <v>0</v>
      </c>
      <c r="G28" s="318">
        <v>0</v>
      </c>
      <c r="H28" s="318">
        <v>0</v>
      </c>
      <c r="I28" s="318">
        <v>0</v>
      </c>
      <c r="J28" s="318">
        <v>0</v>
      </c>
      <c r="K28" s="318">
        <v>0</v>
      </c>
      <c r="L28" s="318">
        <v>0</v>
      </c>
      <c r="M28" s="318">
        <v>0</v>
      </c>
      <c r="N28" s="318">
        <v>0</v>
      </c>
      <c r="O28" s="318">
        <v>0</v>
      </c>
      <c r="P28" s="318">
        <v>0</v>
      </c>
      <c r="Q28" s="318">
        <v>0</v>
      </c>
      <c r="R28" s="318">
        <v>0</v>
      </c>
      <c r="S28" s="318">
        <v>0</v>
      </c>
      <c r="T28" s="318">
        <v>0</v>
      </c>
      <c r="U28" s="318">
        <v>0</v>
      </c>
      <c r="V28" s="318">
        <v>0</v>
      </c>
      <c r="W28" s="318">
        <v>0</v>
      </c>
      <c r="X28" s="318">
        <v>0</v>
      </c>
      <c r="Y28" s="318">
        <v>0</v>
      </c>
      <c r="Z28" s="318">
        <v>1</v>
      </c>
      <c r="AA28" s="318">
        <v>0</v>
      </c>
      <c r="AB28" s="318">
        <v>0</v>
      </c>
      <c r="AC28" s="318">
        <v>0</v>
      </c>
      <c r="AD28" s="318">
        <v>0</v>
      </c>
      <c r="AE28" s="318">
        <v>0</v>
      </c>
      <c r="AF28" s="318">
        <v>0</v>
      </c>
      <c r="AG28" s="318">
        <v>0</v>
      </c>
      <c r="AH28" s="318">
        <v>0</v>
      </c>
      <c r="AI28" s="318">
        <v>0</v>
      </c>
      <c r="AJ28" s="318">
        <v>0</v>
      </c>
      <c r="AK28" s="318">
        <v>0</v>
      </c>
      <c r="AL28" s="318">
        <v>0</v>
      </c>
      <c r="AM28" s="318">
        <v>0</v>
      </c>
      <c r="AN28" s="318">
        <v>0</v>
      </c>
      <c r="AO28" s="318">
        <v>0</v>
      </c>
      <c r="AP28" s="318">
        <v>0</v>
      </c>
      <c r="AQ28" s="318">
        <v>0</v>
      </c>
      <c r="AR28" s="318">
        <v>0</v>
      </c>
      <c r="AS28" s="318">
        <v>0</v>
      </c>
      <c r="AT28" s="318">
        <v>0</v>
      </c>
      <c r="AU28" s="318">
        <v>0</v>
      </c>
      <c r="AV28" s="318">
        <v>0</v>
      </c>
      <c r="AW28" s="318">
        <v>0</v>
      </c>
      <c r="AX28" s="318">
        <v>0</v>
      </c>
      <c r="AY28" s="318">
        <v>0</v>
      </c>
      <c r="AZ28" s="318">
        <v>0</v>
      </c>
      <c r="BA28" s="318">
        <v>0</v>
      </c>
      <c r="BB28" s="318">
        <v>0</v>
      </c>
      <c r="BC28" s="318">
        <v>0</v>
      </c>
      <c r="BD28" s="318">
        <v>0</v>
      </c>
      <c r="BE28" s="318">
        <v>0</v>
      </c>
      <c r="BF28" s="318">
        <v>0</v>
      </c>
      <c r="BG28" s="318">
        <v>0</v>
      </c>
      <c r="BH28" s="318">
        <v>0</v>
      </c>
      <c r="BI28" s="318">
        <v>0</v>
      </c>
      <c r="BJ28" s="318">
        <v>0</v>
      </c>
      <c r="BK28" s="318">
        <v>0</v>
      </c>
      <c r="BL28" s="318">
        <v>0</v>
      </c>
      <c r="BM28" s="318">
        <v>0</v>
      </c>
      <c r="BN28" s="318">
        <v>0</v>
      </c>
      <c r="BO28" s="318">
        <v>0</v>
      </c>
      <c r="BP28" s="318">
        <v>0</v>
      </c>
      <c r="BQ28" s="318">
        <v>0</v>
      </c>
      <c r="BR28" s="318">
        <v>0</v>
      </c>
      <c r="BS28" s="318">
        <v>0</v>
      </c>
      <c r="BT28" s="318">
        <v>0</v>
      </c>
      <c r="BU28" s="318">
        <v>0</v>
      </c>
      <c r="BV28" s="318">
        <v>0</v>
      </c>
      <c r="BW28" s="318">
        <v>0</v>
      </c>
      <c r="BX28" s="318">
        <v>0</v>
      </c>
      <c r="BY28" s="318">
        <v>0</v>
      </c>
      <c r="BZ28" s="318">
        <v>0</v>
      </c>
      <c r="CA28" s="318">
        <v>0</v>
      </c>
      <c r="CB28" s="318">
        <v>0</v>
      </c>
      <c r="CC28" s="318">
        <v>0</v>
      </c>
      <c r="CD28" s="318">
        <v>0</v>
      </c>
      <c r="CE28" s="318">
        <v>0</v>
      </c>
      <c r="CF28" s="318">
        <v>0</v>
      </c>
      <c r="CG28" s="318">
        <v>0</v>
      </c>
      <c r="CH28" s="318">
        <v>0</v>
      </c>
      <c r="CI28" s="318">
        <v>0</v>
      </c>
      <c r="CJ28" s="318">
        <v>0</v>
      </c>
      <c r="CK28" s="318">
        <v>0</v>
      </c>
      <c r="CL28" s="318">
        <v>0</v>
      </c>
      <c r="CM28" s="318">
        <v>0</v>
      </c>
      <c r="CN28" s="318">
        <v>0</v>
      </c>
      <c r="CO28" s="318">
        <v>0</v>
      </c>
      <c r="CP28" s="318">
        <v>0</v>
      </c>
      <c r="CQ28" s="318">
        <v>0</v>
      </c>
      <c r="CR28" s="318">
        <v>0</v>
      </c>
      <c r="CS28" s="318">
        <v>0</v>
      </c>
      <c r="CT28" s="318">
        <v>0</v>
      </c>
      <c r="CU28" s="318">
        <v>0</v>
      </c>
      <c r="CV28" s="318">
        <v>0</v>
      </c>
      <c r="CW28" s="318">
        <v>0</v>
      </c>
      <c r="CX28" s="318">
        <v>0</v>
      </c>
      <c r="CY28" s="318">
        <v>0</v>
      </c>
      <c r="CZ28" s="318">
        <v>0</v>
      </c>
      <c r="DA28" s="318">
        <v>0</v>
      </c>
      <c r="DB28" s="318">
        <v>0</v>
      </c>
      <c r="DC28" s="318">
        <v>0</v>
      </c>
      <c r="DD28" s="318">
        <v>0</v>
      </c>
      <c r="DE28" s="318">
        <v>0</v>
      </c>
      <c r="DF28" s="318">
        <v>0</v>
      </c>
      <c r="DG28" s="318">
        <v>0</v>
      </c>
      <c r="DH28" s="319">
        <v>0</v>
      </c>
    </row>
    <row r="29" spans="1:112">
      <c r="A29" s="224">
        <v>24</v>
      </c>
      <c r="B29" s="263" t="s">
        <v>479</v>
      </c>
      <c r="C29" s="264" t="s">
        <v>141</v>
      </c>
      <c r="D29" s="317">
        <v>0</v>
      </c>
      <c r="E29" s="318">
        <v>0</v>
      </c>
      <c r="F29" s="318">
        <v>0</v>
      </c>
      <c r="G29" s="318">
        <v>0</v>
      </c>
      <c r="H29" s="318">
        <v>0</v>
      </c>
      <c r="I29" s="318">
        <v>0</v>
      </c>
      <c r="J29" s="318">
        <v>0</v>
      </c>
      <c r="K29" s="318">
        <v>0</v>
      </c>
      <c r="L29" s="318">
        <v>0</v>
      </c>
      <c r="M29" s="318">
        <v>0</v>
      </c>
      <c r="N29" s="318">
        <v>0</v>
      </c>
      <c r="O29" s="318">
        <v>0</v>
      </c>
      <c r="P29" s="318">
        <v>0</v>
      </c>
      <c r="Q29" s="318">
        <v>0</v>
      </c>
      <c r="R29" s="318">
        <v>0</v>
      </c>
      <c r="S29" s="318">
        <v>0</v>
      </c>
      <c r="T29" s="318">
        <v>0</v>
      </c>
      <c r="U29" s="318">
        <v>0</v>
      </c>
      <c r="V29" s="318">
        <v>0</v>
      </c>
      <c r="W29" s="318">
        <v>0</v>
      </c>
      <c r="X29" s="318">
        <v>0</v>
      </c>
      <c r="Y29" s="318">
        <v>0</v>
      </c>
      <c r="Z29" s="318">
        <v>0</v>
      </c>
      <c r="AA29" s="318">
        <v>1</v>
      </c>
      <c r="AB29" s="318">
        <v>0</v>
      </c>
      <c r="AC29" s="318">
        <v>0</v>
      </c>
      <c r="AD29" s="318">
        <v>0</v>
      </c>
      <c r="AE29" s="318">
        <v>0</v>
      </c>
      <c r="AF29" s="318">
        <v>0</v>
      </c>
      <c r="AG29" s="318">
        <v>0</v>
      </c>
      <c r="AH29" s="318">
        <v>0</v>
      </c>
      <c r="AI29" s="318">
        <v>0</v>
      </c>
      <c r="AJ29" s="318">
        <v>0</v>
      </c>
      <c r="AK29" s="318">
        <v>0</v>
      </c>
      <c r="AL29" s="318">
        <v>0</v>
      </c>
      <c r="AM29" s="318">
        <v>0</v>
      </c>
      <c r="AN29" s="318">
        <v>0</v>
      </c>
      <c r="AO29" s="318">
        <v>0</v>
      </c>
      <c r="AP29" s="318">
        <v>0</v>
      </c>
      <c r="AQ29" s="318">
        <v>0</v>
      </c>
      <c r="AR29" s="318">
        <v>0</v>
      </c>
      <c r="AS29" s="318">
        <v>0</v>
      </c>
      <c r="AT29" s="318">
        <v>0</v>
      </c>
      <c r="AU29" s="318">
        <v>0</v>
      </c>
      <c r="AV29" s="318">
        <v>0</v>
      </c>
      <c r="AW29" s="318">
        <v>0</v>
      </c>
      <c r="AX29" s="318">
        <v>0</v>
      </c>
      <c r="AY29" s="318">
        <v>0</v>
      </c>
      <c r="AZ29" s="318">
        <v>0</v>
      </c>
      <c r="BA29" s="318">
        <v>0</v>
      </c>
      <c r="BB29" s="318">
        <v>0</v>
      </c>
      <c r="BC29" s="318">
        <v>0</v>
      </c>
      <c r="BD29" s="318">
        <v>0</v>
      </c>
      <c r="BE29" s="318">
        <v>0</v>
      </c>
      <c r="BF29" s="318">
        <v>0</v>
      </c>
      <c r="BG29" s="318">
        <v>0</v>
      </c>
      <c r="BH29" s="318">
        <v>0</v>
      </c>
      <c r="BI29" s="318">
        <v>0</v>
      </c>
      <c r="BJ29" s="318">
        <v>0</v>
      </c>
      <c r="BK29" s="318">
        <v>0</v>
      </c>
      <c r="BL29" s="318">
        <v>0</v>
      </c>
      <c r="BM29" s="318">
        <v>0</v>
      </c>
      <c r="BN29" s="318">
        <v>0</v>
      </c>
      <c r="BO29" s="318">
        <v>0</v>
      </c>
      <c r="BP29" s="318">
        <v>0</v>
      </c>
      <c r="BQ29" s="318">
        <v>0</v>
      </c>
      <c r="BR29" s="318">
        <v>0</v>
      </c>
      <c r="BS29" s="318">
        <v>0</v>
      </c>
      <c r="BT29" s="318">
        <v>0</v>
      </c>
      <c r="BU29" s="318">
        <v>0</v>
      </c>
      <c r="BV29" s="318">
        <v>0</v>
      </c>
      <c r="BW29" s="318">
        <v>0</v>
      </c>
      <c r="BX29" s="318">
        <v>0</v>
      </c>
      <c r="BY29" s="318">
        <v>0</v>
      </c>
      <c r="BZ29" s="318">
        <v>0</v>
      </c>
      <c r="CA29" s="318">
        <v>0</v>
      </c>
      <c r="CB29" s="318">
        <v>0</v>
      </c>
      <c r="CC29" s="318">
        <v>0</v>
      </c>
      <c r="CD29" s="318">
        <v>0</v>
      </c>
      <c r="CE29" s="318">
        <v>0</v>
      </c>
      <c r="CF29" s="318">
        <v>0</v>
      </c>
      <c r="CG29" s="318">
        <v>0</v>
      </c>
      <c r="CH29" s="318">
        <v>0</v>
      </c>
      <c r="CI29" s="318">
        <v>0</v>
      </c>
      <c r="CJ29" s="318">
        <v>0</v>
      </c>
      <c r="CK29" s="318">
        <v>0</v>
      </c>
      <c r="CL29" s="318">
        <v>0</v>
      </c>
      <c r="CM29" s="318">
        <v>0</v>
      </c>
      <c r="CN29" s="318">
        <v>0</v>
      </c>
      <c r="CO29" s="318">
        <v>0</v>
      </c>
      <c r="CP29" s="318">
        <v>0</v>
      </c>
      <c r="CQ29" s="318">
        <v>0</v>
      </c>
      <c r="CR29" s="318">
        <v>0</v>
      </c>
      <c r="CS29" s="318">
        <v>0</v>
      </c>
      <c r="CT29" s="318">
        <v>0</v>
      </c>
      <c r="CU29" s="318">
        <v>0</v>
      </c>
      <c r="CV29" s="318">
        <v>0</v>
      </c>
      <c r="CW29" s="318">
        <v>0</v>
      </c>
      <c r="CX29" s="318">
        <v>0</v>
      </c>
      <c r="CY29" s="318">
        <v>0</v>
      </c>
      <c r="CZ29" s="318">
        <v>0</v>
      </c>
      <c r="DA29" s="318">
        <v>0</v>
      </c>
      <c r="DB29" s="318">
        <v>0</v>
      </c>
      <c r="DC29" s="318">
        <v>0</v>
      </c>
      <c r="DD29" s="318">
        <v>0</v>
      </c>
      <c r="DE29" s="318">
        <v>0</v>
      </c>
      <c r="DF29" s="318">
        <v>0</v>
      </c>
      <c r="DG29" s="318">
        <v>0</v>
      </c>
      <c r="DH29" s="319">
        <v>0</v>
      </c>
    </row>
    <row r="30" spans="1:112">
      <c r="A30" s="224">
        <v>25</v>
      </c>
      <c r="B30" s="263" t="s">
        <v>480</v>
      </c>
      <c r="C30" s="264" t="s">
        <v>143</v>
      </c>
      <c r="D30" s="317">
        <v>0</v>
      </c>
      <c r="E30" s="318">
        <v>0</v>
      </c>
      <c r="F30" s="318">
        <v>0</v>
      </c>
      <c r="G30" s="318">
        <v>0</v>
      </c>
      <c r="H30" s="318">
        <v>0</v>
      </c>
      <c r="I30" s="318">
        <v>0</v>
      </c>
      <c r="J30" s="318">
        <v>0</v>
      </c>
      <c r="K30" s="318">
        <v>0</v>
      </c>
      <c r="L30" s="318">
        <v>0</v>
      </c>
      <c r="M30" s="318">
        <v>0</v>
      </c>
      <c r="N30" s="318">
        <v>0</v>
      </c>
      <c r="O30" s="318">
        <v>0</v>
      </c>
      <c r="P30" s="318">
        <v>0</v>
      </c>
      <c r="Q30" s="318">
        <v>0</v>
      </c>
      <c r="R30" s="318">
        <v>0</v>
      </c>
      <c r="S30" s="318">
        <v>0</v>
      </c>
      <c r="T30" s="318">
        <v>0</v>
      </c>
      <c r="U30" s="318">
        <v>0</v>
      </c>
      <c r="V30" s="318">
        <v>0</v>
      </c>
      <c r="W30" s="318">
        <v>0</v>
      </c>
      <c r="X30" s="318">
        <v>0</v>
      </c>
      <c r="Y30" s="318">
        <v>0</v>
      </c>
      <c r="Z30" s="318">
        <v>0</v>
      </c>
      <c r="AA30" s="318">
        <v>0</v>
      </c>
      <c r="AB30" s="318">
        <v>1</v>
      </c>
      <c r="AC30" s="318">
        <v>0</v>
      </c>
      <c r="AD30" s="318">
        <v>0</v>
      </c>
      <c r="AE30" s="318">
        <v>0</v>
      </c>
      <c r="AF30" s="318">
        <v>0</v>
      </c>
      <c r="AG30" s="318">
        <v>0</v>
      </c>
      <c r="AH30" s="318">
        <v>0</v>
      </c>
      <c r="AI30" s="318">
        <v>0</v>
      </c>
      <c r="AJ30" s="318">
        <v>0</v>
      </c>
      <c r="AK30" s="318">
        <v>0</v>
      </c>
      <c r="AL30" s="318">
        <v>0</v>
      </c>
      <c r="AM30" s="318">
        <v>0</v>
      </c>
      <c r="AN30" s="318">
        <v>0</v>
      </c>
      <c r="AO30" s="318">
        <v>0</v>
      </c>
      <c r="AP30" s="318">
        <v>0</v>
      </c>
      <c r="AQ30" s="318">
        <v>0</v>
      </c>
      <c r="AR30" s="318">
        <v>0</v>
      </c>
      <c r="AS30" s="318">
        <v>0</v>
      </c>
      <c r="AT30" s="318">
        <v>0</v>
      </c>
      <c r="AU30" s="318">
        <v>0</v>
      </c>
      <c r="AV30" s="318">
        <v>0</v>
      </c>
      <c r="AW30" s="318">
        <v>0</v>
      </c>
      <c r="AX30" s="318">
        <v>0</v>
      </c>
      <c r="AY30" s="318">
        <v>0</v>
      </c>
      <c r="AZ30" s="318">
        <v>0</v>
      </c>
      <c r="BA30" s="318">
        <v>0</v>
      </c>
      <c r="BB30" s="318">
        <v>0</v>
      </c>
      <c r="BC30" s="318">
        <v>0</v>
      </c>
      <c r="BD30" s="318">
        <v>0</v>
      </c>
      <c r="BE30" s="318">
        <v>0</v>
      </c>
      <c r="BF30" s="318">
        <v>0</v>
      </c>
      <c r="BG30" s="318">
        <v>0</v>
      </c>
      <c r="BH30" s="318">
        <v>0</v>
      </c>
      <c r="BI30" s="318">
        <v>0</v>
      </c>
      <c r="BJ30" s="318">
        <v>0</v>
      </c>
      <c r="BK30" s="318">
        <v>0</v>
      </c>
      <c r="BL30" s="318">
        <v>0</v>
      </c>
      <c r="BM30" s="318">
        <v>0</v>
      </c>
      <c r="BN30" s="318">
        <v>0</v>
      </c>
      <c r="BO30" s="318">
        <v>0</v>
      </c>
      <c r="BP30" s="318">
        <v>0</v>
      </c>
      <c r="BQ30" s="318">
        <v>0</v>
      </c>
      <c r="BR30" s="318">
        <v>0</v>
      </c>
      <c r="BS30" s="318">
        <v>0</v>
      </c>
      <c r="BT30" s="318">
        <v>0</v>
      </c>
      <c r="BU30" s="318">
        <v>0</v>
      </c>
      <c r="BV30" s="318">
        <v>0</v>
      </c>
      <c r="BW30" s="318">
        <v>0</v>
      </c>
      <c r="BX30" s="318">
        <v>0</v>
      </c>
      <c r="BY30" s="318">
        <v>0</v>
      </c>
      <c r="BZ30" s="318">
        <v>0</v>
      </c>
      <c r="CA30" s="318">
        <v>0</v>
      </c>
      <c r="CB30" s="318">
        <v>0</v>
      </c>
      <c r="CC30" s="318">
        <v>0</v>
      </c>
      <c r="CD30" s="318">
        <v>0</v>
      </c>
      <c r="CE30" s="318">
        <v>0</v>
      </c>
      <c r="CF30" s="318">
        <v>0</v>
      </c>
      <c r="CG30" s="318">
        <v>0</v>
      </c>
      <c r="CH30" s="318">
        <v>0</v>
      </c>
      <c r="CI30" s="318">
        <v>0</v>
      </c>
      <c r="CJ30" s="318">
        <v>0</v>
      </c>
      <c r="CK30" s="318">
        <v>0</v>
      </c>
      <c r="CL30" s="318">
        <v>0</v>
      </c>
      <c r="CM30" s="318">
        <v>0</v>
      </c>
      <c r="CN30" s="318">
        <v>0</v>
      </c>
      <c r="CO30" s="318">
        <v>0</v>
      </c>
      <c r="CP30" s="318">
        <v>0</v>
      </c>
      <c r="CQ30" s="318">
        <v>0</v>
      </c>
      <c r="CR30" s="318">
        <v>0</v>
      </c>
      <c r="CS30" s="318">
        <v>0</v>
      </c>
      <c r="CT30" s="318">
        <v>0</v>
      </c>
      <c r="CU30" s="318">
        <v>0</v>
      </c>
      <c r="CV30" s="318">
        <v>0</v>
      </c>
      <c r="CW30" s="318">
        <v>0</v>
      </c>
      <c r="CX30" s="318">
        <v>0</v>
      </c>
      <c r="CY30" s="318">
        <v>0</v>
      </c>
      <c r="CZ30" s="318">
        <v>0</v>
      </c>
      <c r="DA30" s="318">
        <v>0</v>
      </c>
      <c r="DB30" s="318">
        <v>0</v>
      </c>
      <c r="DC30" s="318">
        <v>0</v>
      </c>
      <c r="DD30" s="318">
        <v>0</v>
      </c>
      <c r="DE30" s="318">
        <v>0</v>
      </c>
      <c r="DF30" s="318">
        <v>0</v>
      </c>
      <c r="DG30" s="318">
        <v>0</v>
      </c>
      <c r="DH30" s="319">
        <v>0</v>
      </c>
    </row>
    <row r="31" spans="1:112">
      <c r="A31" s="224">
        <v>26</v>
      </c>
      <c r="B31" s="263" t="s">
        <v>481</v>
      </c>
      <c r="C31" s="264" t="s">
        <v>482</v>
      </c>
      <c r="D31" s="317">
        <v>0</v>
      </c>
      <c r="E31" s="318">
        <v>0</v>
      </c>
      <c r="F31" s="318">
        <v>0</v>
      </c>
      <c r="G31" s="318">
        <v>0</v>
      </c>
      <c r="H31" s="318">
        <v>0</v>
      </c>
      <c r="I31" s="318">
        <v>0</v>
      </c>
      <c r="J31" s="318">
        <v>0</v>
      </c>
      <c r="K31" s="318">
        <v>0</v>
      </c>
      <c r="L31" s="318">
        <v>0</v>
      </c>
      <c r="M31" s="318">
        <v>0</v>
      </c>
      <c r="N31" s="318">
        <v>0</v>
      </c>
      <c r="O31" s="318">
        <v>0</v>
      </c>
      <c r="P31" s="318">
        <v>0</v>
      </c>
      <c r="Q31" s="318">
        <v>0</v>
      </c>
      <c r="R31" s="318">
        <v>0</v>
      </c>
      <c r="S31" s="318">
        <v>0</v>
      </c>
      <c r="T31" s="318">
        <v>0</v>
      </c>
      <c r="U31" s="318">
        <v>0</v>
      </c>
      <c r="V31" s="318">
        <v>0</v>
      </c>
      <c r="W31" s="318">
        <v>0</v>
      </c>
      <c r="X31" s="318">
        <v>0</v>
      </c>
      <c r="Y31" s="318">
        <v>0</v>
      </c>
      <c r="Z31" s="318">
        <v>0</v>
      </c>
      <c r="AA31" s="318">
        <v>0</v>
      </c>
      <c r="AB31" s="318">
        <v>0</v>
      </c>
      <c r="AC31" s="318">
        <v>1</v>
      </c>
      <c r="AD31" s="318">
        <v>0</v>
      </c>
      <c r="AE31" s="318">
        <v>0</v>
      </c>
      <c r="AF31" s="318">
        <v>0</v>
      </c>
      <c r="AG31" s="318">
        <v>0</v>
      </c>
      <c r="AH31" s="318">
        <v>0</v>
      </c>
      <c r="AI31" s="318">
        <v>0</v>
      </c>
      <c r="AJ31" s="318">
        <v>0</v>
      </c>
      <c r="AK31" s="318">
        <v>0</v>
      </c>
      <c r="AL31" s="318">
        <v>0</v>
      </c>
      <c r="AM31" s="318">
        <v>0</v>
      </c>
      <c r="AN31" s="318">
        <v>0</v>
      </c>
      <c r="AO31" s="318">
        <v>0</v>
      </c>
      <c r="AP31" s="318">
        <v>0</v>
      </c>
      <c r="AQ31" s="318">
        <v>0</v>
      </c>
      <c r="AR31" s="318">
        <v>0</v>
      </c>
      <c r="AS31" s="318">
        <v>0</v>
      </c>
      <c r="AT31" s="318">
        <v>0</v>
      </c>
      <c r="AU31" s="318">
        <v>0</v>
      </c>
      <c r="AV31" s="318">
        <v>0</v>
      </c>
      <c r="AW31" s="318">
        <v>0</v>
      </c>
      <c r="AX31" s="318">
        <v>0</v>
      </c>
      <c r="AY31" s="318">
        <v>0</v>
      </c>
      <c r="AZ31" s="318">
        <v>0</v>
      </c>
      <c r="BA31" s="318">
        <v>0</v>
      </c>
      <c r="BB31" s="318">
        <v>0</v>
      </c>
      <c r="BC31" s="318">
        <v>0</v>
      </c>
      <c r="BD31" s="318">
        <v>0</v>
      </c>
      <c r="BE31" s="318">
        <v>0</v>
      </c>
      <c r="BF31" s="318">
        <v>0</v>
      </c>
      <c r="BG31" s="318">
        <v>0</v>
      </c>
      <c r="BH31" s="318">
        <v>0</v>
      </c>
      <c r="BI31" s="318">
        <v>0</v>
      </c>
      <c r="BJ31" s="318">
        <v>0</v>
      </c>
      <c r="BK31" s="318">
        <v>0</v>
      </c>
      <c r="BL31" s="318">
        <v>0</v>
      </c>
      <c r="BM31" s="318">
        <v>0</v>
      </c>
      <c r="BN31" s="318">
        <v>0</v>
      </c>
      <c r="BO31" s="318">
        <v>0</v>
      </c>
      <c r="BP31" s="318">
        <v>0</v>
      </c>
      <c r="BQ31" s="318">
        <v>0</v>
      </c>
      <c r="BR31" s="318">
        <v>0</v>
      </c>
      <c r="BS31" s="318">
        <v>0</v>
      </c>
      <c r="BT31" s="318">
        <v>0</v>
      </c>
      <c r="BU31" s="318">
        <v>0</v>
      </c>
      <c r="BV31" s="318">
        <v>0</v>
      </c>
      <c r="BW31" s="318">
        <v>0</v>
      </c>
      <c r="BX31" s="318">
        <v>0</v>
      </c>
      <c r="BY31" s="318">
        <v>0</v>
      </c>
      <c r="BZ31" s="318">
        <v>0</v>
      </c>
      <c r="CA31" s="318">
        <v>0</v>
      </c>
      <c r="CB31" s="318">
        <v>0</v>
      </c>
      <c r="CC31" s="318">
        <v>0</v>
      </c>
      <c r="CD31" s="318">
        <v>0</v>
      </c>
      <c r="CE31" s="318">
        <v>0</v>
      </c>
      <c r="CF31" s="318">
        <v>0</v>
      </c>
      <c r="CG31" s="318">
        <v>0</v>
      </c>
      <c r="CH31" s="318">
        <v>0</v>
      </c>
      <c r="CI31" s="318">
        <v>0</v>
      </c>
      <c r="CJ31" s="318">
        <v>0</v>
      </c>
      <c r="CK31" s="318">
        <v>0</v>
      </c>
      <c r="CL31" s="318">
        <v>0</v>
      </c>
      <c r="CM31" s="318">
        <v>0</v>
      </c>
      <c r="CN31" s="318">
        <v>0</v>
      </c>
      <c r="CO31" s="318">
        <v>0</v>
      </c>
      <c r="CP31" s="318">
        <v>0</v>
      </c>
      <c r="CQ31" s="318">
        <v>0</v>
      </c>
      <c r="CR31" s="318">
        <v>0</v>
      </c>
      <c r="CS31" s="318">
        <v>0</v>
      </c>
      <c r="CT31" s="318">
        <v>0</v>
      </c>
      <c r="CU31" s="318">
        <v>0</v>
      </c>
      <c r="CV31" s="318">
        <v>0</v>
      </c>
      <c r="CW31" s="318">
        <v>0</v>
      </c>
      <c r="CX31" s="318">
        <v>0</v>
      </c>
      <c r="CY31" s="318">
        <v>0</v>
      </c>
      <c r="CZ31" s="318">
        <v>0</v>
      </c>
      <c r="DA31" s="318">
        <v>0</v>
      </c>
      <c r="DB31" s="318">
        <v>0</v>
      </c>
      <c r="DC31" s="318">
        <v>0</v>
      </c>
      <c r="DD31" s="318">
        <v>0</v>
      </c>
      <c r="DE31" s="318">
        <v>0</v>
      </c>
      <c r="DF31" s="318">
        <v>0</v>
      </c>
      <c r="DG31" s="318">
        <v>0</v>
      </c>
      <c r="DH31" s="319">
        <v>0</v>
      </c>
    </row>
    <row r="32" spans="1:112">
      <c r="A32" s="224">
        <v>27</v>
      </c>
      <c r="B32" s="263" t="s">
        <v>483</v>
      </c>
      <c r="C32" s="264" t="s">
        <v>156</v>
      </c>
      <c r="D32" s="317">
        <v>0</v>
      </c>
      <c r="E32" s="318">
        <v>0</v>
      </c>
      <c r="F32" s="318">
        <v>0</v>
      </c>
      <c r="G32" s="318">
        <v>0</v>
      </c>
      <c r="H32" s="318">
        <v>0</v>
      </c>
      <c r="I32" s="318">
        <v>0</v>
      </c>
      <c r="J32" s="318">
        <v>0</v>
      </c>
      <c r="K32" s="318">
        <v>0</v>
      </c>
      <c r="L32" s="318">
        <v>0</v>
      </c>
      <c r="M32" s="318">
        <v>0</v>
      </c>
      <c r="N32" s="318">
        <v>0</v>
      </c>
      <c r="O32" s="318">
        <v>0</v>
      </c>
      <c r="P32" s="318">
        <v>0</v>
      </c>
      <c r="Q32" s="318">
        <v>0</v>
      </c>
      <c r="R32" s="318">
        <v>0</v>
      </c>
      <c r="S32" s="318">
        <v>0</v>
      </c>
      <c r="T32" s="318">
        <v>0</v>
      </c>
      <c r="U32" s="318">
        <v>0</v>
      </c>
      <c r="V32" s="318">
        <v>0</v>
      </c>
      <c r="W32" s="318">
        <v>0</v>
      </c>
      <c r="X32" s="318">
        <v>0</v>
      </c>
      <c r="Y32" s="318">
        <v>0</v>
      </c>
      <c r="Z32" s="318">
        <v>0</v>
      </c>
      <c r="AA32" s="318">
        <v>0</v>
      </c>
      <c r="AB32" s="318">
        <v>0</v>
      </c>
      <c r="AC32" s="318">
        <v>0</v>
      </c>
      <c r="AD32" s="318">
        <v>1</v>
      </c>
      <c r="AE32" s="318">
        <v>0</v>
      </c>
      <c r="AF32" s="318">
        <v>0</v>
      </c>
      <c r="AG32" s="318">
        <v>0</v>
      </c>
      <c r="AH32" s="318">
        <v>0</v>
      </c>
      <c r="AI32" s="318">
        <v>0</v>
      </c>
      <c r="AJ32" s="318">
        <v>0</v>
      </c>
      <c r="AK32" s="318">
        <v>0</v>
      </c>
      <c r="AL32" s="318">
        <v>0</v>
      </c>
      <c r="AM32" s="318">
        <v>0</v>
      </c>
      <c r="AN32" s="318">
        <v>0</v>
      </c>
      <c r="AO32" s="318">
        <v>0</v>
      </c>
      <c r="AP32" s="318">
        <v>0</v>
      </c>
      <c r="AQ32" s="318">
        <v>0</v>
      </c>
      <c r="AR32" s="318">
        <v>0</v>
      </c>
      <c r="AS32" s="318">
        <v>0</v>
      </c>
      <c r="AT32" s="318">
        <v>0</v>
      </c>
      <c r="AU32" s="318">
        <v>0</v>
      </c>
      <c r="AV32" s="318">
        <v>0</v>
      </c>
      <c r="AW32" s="318">
        <v>0</v>
      </c>
      <c r="AX32" s="318">
        <v>0</v>
      </c>
      <c r="AY32" s="318">
        <v>0</v>
      </c>
      <c r="AZ32" s="318">
        <v>0</v>
      </c>
      <c r="BA32" s="318">
        <v>0</v>
      </c>
      <c r="BB32" s="318">
        <v>0</v>
      </c>
      <c r="BC32" s="318">
        <v>0</v>
      </c>
      <c r="BD32" s="318">
        <v>0</v>
      </c>
      <c r="BE32" s="318">
        <v>0</v>
      </c>
      <c r="BF32" s="318">
        <v>0</v>
      </c>
      <c r="BG32" s="318">
        <v>0</v>
      </c>
      <c r="BH32" s="318">
        <v>0</v>
      </c>
      <c r="BI32" s="318">
        <v>0</v>
      </c>
      <c r="BJ32" s="318">
        <v>0</v>
      </c>
      <c r="BK32" s="318">
        <v>0</v>
      </c>
      <c r="BL32" s="318">
        <v>0</v>
      </c>
      <c r="BM32" s="318">
        <v>0</v>
      </c>
      <c r="BN32" s="318">
        <v>0</v>
      </c>
      <c r="BO32" s="318">
        <v>0</v>
      </c>
      <c r="BP32" s="318">
        <v>0</v>
      </c>
      <c r="BQ32" s="318">
        <v>0</v>
      </c>
      <c r="BR32" s="318">
        <v>0</v>
      </c>
      <c r="BS32" s="318">
        <v>0</v>
      </c>
      <c r="BT32" s="318">
        <v>0</v>
      </c>
      <c r="BU32" s="318">
        <v>0</v>
      </c>
      <c r="BV32" s="318">
        <v>0</v>
      </c>
      <c r="BW32" s="318">
        <v>0</v>
      </c>
      <c r="BX32" s="318">
        <v>0</v>
      </c>
      <c r="BY32" s="318">
        <v>0</v>
      </c>
      <c r="BZ32" s="318">
        <v>0</v>
      </c>
      <c r="CA32" s="318">
        <v>0</v>
      </c>
      <c r="CB32" s="318">
        <v>0</v>
      </c>
      <c r="CC32" s="318">
        <v>0</v>
      </c>
      <c r="CD32" s="318">
        <v>0</v>
      </c>
      <c r="CE32" s="318">
        <v>0</v>
      </c>
      <c r="CF32" s="318">
        <v>0</v>
      </c>
      <c r="CG32" s="318">
        <v>0</v>
      </c>
      <c r="CH32" s="318">
        <v>0</v>
      </c>
      <c r="CI32" s="318">
        <v>0</v>
      </c>
      <c r="CJ32" s="318">
        <v>0</v>
      </c>
      <c r="CK32" s="318">
        <v>0</v>
      </c>
      <c r="CL32" s="318">
        <v>0</v>
      </c>
      <c r="CM32" s="318">
        <v>0</v>
      </c>
      <c r="CN32" s="318">
        <v>0</v>
      </c>
      <c r="CO32" s="318">
        <v>0</v>
      </c>
      <c r="CP32" s="318">
        <v>0</v>
      </c>
      <c r="CQ32" s="318">
        <v>0</v>
      </c>
      <c r="CR32" s="318">
        <v>0</v>
      </c>
      <c r="CS32" s="318">
        <v>0</v>
      </c>
      <c r="CT32" s="318">
        <v>0</v>
      </c>
      <c r="CU32" s="318">
        <v>0</v>
      </c>
      <c r="CV32" s="318">
        <v>0</v>
      </c>
      <c r="CW32" s="318">
        <v>0</v>
      </c>
      <c r="CX32" s="318">
        <v>0</v>
      </c>
      <c r="CY32" s="318">
        <v>0</v>
      </c>
      <c r="CZ32" s="318">
        <v>0</v>
      </c>
      <c r="DA32" s="318">
        <v>0</v>
      </c>
      <c r="DB32" s="318">
        <v>0</v>
      </c>
      <c r="DC32" s="318">
        <v>0</v>
      </c>
      <c r="DD32" s="318">
        <v>0</v>
      </c>
      <c r="DE32" s="318">
        <v>0</v>
      </c>
      <c r="DF32" s="318">
        <v>0</v>
      </c>
      <c r="DG32" s="318">
        <v>0</v>
      </c>
      <c r="DH32" s="319">
        <v>0</v>
      </c>
    </row>
    <row r="33" spans="1:112">
      <c r="A33" s="224">
        <v>28</v>
      </c>
      <c r="B33" s="263" t="s">
        <v>484</v>
      </c>
      <c r="C33" s="264" t="s">
        <v>158</v>
      </c>
      <c r="D33" s="317">
        <v>0</v>
      </c>
      <c r="E33" s="318">
        <v>0</v>
      </c>
      <c r="F33" s="318">
        <v>0</v>
      </c>
      <c r="G33" s="318">
        <v>0</v>
      </c>
      <c r="H33" s="318">
        <v>0</v>
      </c>
      <c r="I33" s="318">
        <v>0</v>
      </c>
      <c r="J33" s="318">
        <v>0</v>
      </c>
      <c r="K33" s="318">
        <v>0</v>
      </c>
      <c r="L33" s="318">
        <v>0</v>
      </c>
      <c r="M33" s="318">
        <v>0</v>
      </c>
      <c r="N33" s="318">
        <v>0</v>
      </c>
      <c r="O33" s="318">
        <v>0</v>
      </c>
      <c r="P33" s="318">
        <v>0</v>
      </c>
      <c r="Q33" s="318">
        <v>0</v>
      </c>
      <c r="R33" s="318">
        <v>0</v>
      </c>
      <c r="S33" s="318">
        <v>0</v>
      </c>
      <c r="T33" s="318">
        <v>0</v>
      </c>
      <c r="U33" s="318">
        <v>0</v>
      </c>
      <c r="V33" s="318">
        <v>0</v>
      </c>
      <c r="W33" s="318">
        <v>0</v>
      </c>
      <c r="X33" s="318">
        <v>0</v>
      </c>
      <c r="Y33" s="318">
        <v>0</v>
      </c>
      <c r="Z33" s="318">
        <v>0</v>
      </c>
      <c r="AA33" s="318">
        <v>0</v>
      </c>
      <c r="AB33" s="318">
        <v>0</v>
      </c>
      <c r="AC33" s="318">
        <v>0</v>
      </c>
      <c r="AD33" s="318">
        <v>0</v>
      </c>
      <c r="AE33" s="318">
        <v>1</v>
      </c>
      <c r="AF33" s="318">
        <v>0</v>
      </c>
      <c r="AG33" s="318">
        <v>0</v>
      </c>
      <c r="AH33" s="318">
        <v>0</v>
      </c>
      <c r="AI33" s="318">
        <v>0</v>
      </c>
      <c r="AJ33" s="318">
        <v>0</v>
      </c>
      <c r="AK33" s="318">
        <v>0</v>
      </c>
      <c r="AL33" s="318">
        <v>0</v>
      </c>
      <c r="AM33" s="318">
        <v>0</v>
      </c>
      <c r="AN33" s="318">
        <v>0</v>
      </c>
      <c r="AO33" s="318">
        <v>0</v>
      </c>
      <c r="AP33" s="318">
        <v>0</v>
      </c>
      <c r="AQ33" s="318">
        <v>0</v>
      </c>
      <c r="AR33" s="318">
        <v>0</v>
      </c>
      <c r="AS33" s="318">
        <v>0</v>
      </c>
      <c r="AT33" s="318">
        <v>0</v>
      </c>
      <c r="AU33" s="318">
        <v>0</v>
      </c>
      <c r="AV33" s="318">
        <v>0</v>
      </c>
      <c r="AW33" s="318">
        <v>0</v>
      </c>
      <c r="AX33" s="318">
        <v>0</v>
      </c>
      <c r="AY33" s="318">
        <v>0</v>
      </c>
      <c r="AZ33" s="318">
        <v>0</v>
      </c>
      <c r="BA33" s="318">
        <v>0</v>
      </c>
      <c r="BB33" s="318">
        <v>0</v>
      </c>
      <c r="BC33" s="318">
        <v>0</v>
      </c>
      <c r="BD33" s="318">
        <v>0</v>
      </c>
      <c r="BE33" s="318">
        <v>0</v>
      </c>
      <c r="BF33" s="318">
        <v>0</v>
      </c>
      <c r="BG33" s="318">
        <v>0</v>
      </c>
      <c r="BH33" s="318">
        <v>0</v>
      </c>
      <c r="BI33" s="318">
        <v>0</v>
      </c>
      <c r="BJ33" s="318">
        <v>0</v>
      </c>
      <c r="BK33" s="318">
        <v>0</v>
      </c>
      <c r="BL33" s="318">
        <v>0</v>
      </c>
      <c r="BM33" s="318">
        <v>0</v>
      </c>
      <c r="BN33" s="318">
        <v>0</v>
      </c>
      <c r="BO33" s="318">
        <v>0</v>
      </c>
      <c r="BP33" s="318">
        <v>0</v>
      </c>
      <c r="BQ33" s="318">
        <v>0</v>
      </c>
      <c r="BR33" s="318">
        <v>0</v>
      </c>
      <c r="BS33" s="318">
        <v>0</v>
      </c>
      <c r="BT33" s="318">
        <v>0</v>
      </c>
      <c r="BU33" s="318">
        <v>0</v>
      </c>
      <c r="BV33" s="318">
        <v>0</v>
      </c>
      <c r="BW33" s="318">
        <v>0</v>
      </c>
      <c r="BX33" s="318">
        <v>0</v>
      </c>
      <c r="BY33" s="318">
        <v>0</v>
      </c>
      <c r="BZ33" s="318">
        <v>0</v>
      </c>
      <c r="CA33" s="318">
        <v>0</v>
      </c>
      <c r="CB33" s="318">
        <v>0</v>
      </c>
      <c r="CC33" s="318">
        <v>0</v>
      </c>
      <c r="CD33" s="318">
        <v>0</v>
      </c>
      <c r="CE33" s="318">
        <v>0</v>
      </c>
      <c r="CF33" s="318">
        <v>0</v>
      </c>
      <c r="CG33" s="318">
        <v>0</v>
      </c>
      <c r="CH33" s="318">
        <v>0</v>
      </c>
      <c r="CI33" s="318">
        <v>0</v>
      </c>
      <c r="CJ33" s="318">
        <v>0</v>
      </c>
      <c r="CK33" s="318">
        <v>0</v>
      </c>
      <c r="CL33" s="318">
        <v>0</v>
      </c>
      <c r="CM33" s="318">
        <v>0</v>
      </c>
      <c r="CN33" s="318">
        <v>0</v>
      </c>
      <c r="CO33" s="318">
        <v>0</v>
      </c>
      <c r="CP33" s="318">
        <v>0</v>
      </c>
      <c r="CQ33" s="318">
        <v>0</v>
      </c>
      <c r="CR33" s="318">
        <v>0</v>
      </c>
      <c r="CS33" s="318">
        <v>0</v>
      </c>
      <c r="CT33" s="318">
        <v>0</v>
      </c>
      <c r="CU33" s="318">
        <v>0</v>
      </c>
      <c r="CV33" s="318">
        <v>0</v>
      </c>
      <c r="CW33" s="318">
        <v>0</v>
      </c>
      <c r="CX33" s="318">
        <v>0</v>
      </c>
      <c r="CY33" s="318">
        <v>0</v>
      </c>
      <c r="CZ33" s="318">
        <v>0</v>
      </c>
      <c r="DA33" s="318">
        <v>0</v>
      </c>
      <c r="DB33" s="318">
        <v>0</v>
      </c>
      <c r="DC33" s="318">
        <v>0</v>
      </c>
      <c r="DD33" s="318">
        <v>0</v>
      </c>
      <c r="DE33" s="318">
        <v>0</v>
      </c>
      <c r="DF33" s="318">
        <v>0</v>
      </c>
      <c r="DG33" s="318">
        <v>0</v>
      </c>
      <c r="DH33" s="319">
        <v>0</v>
      </c>
    </row>
    <row r="34" spans="1:112">
      <c r="A34" s="224">
        <v>29</v>
      </c>
      <c r="B34" s="263" t="s">
        <v>485</v>
      </c>
      <c r="C34" s="264" t="s">
        <v>160</v>
      </c>
      <c r="D34" s="317">
        <v>0</v>
      </c>
      <c r="E34" s="318">
        <v>0</v>
      </c>
      <c r="F34" s="318">
        <v>0</v>
      </c>
      <c r="G34" s="318">
        <v>0</v>
      </c>
      <c r="H34" s="318">
        <v>0</v>
      </c>
      <c r="I34" s="318">
        <v>0</v>
      </c>
      <c r="J34" s="318">
        <v>0</v>
      </c>
      <c r="K34" s="318">
        <v>0</v>
      </c>
      <c r="L34" s="318">
        <v>0</v>
      </c>
      <c r="M34" s="318">
        <v>0</v>
      </c>
      <c r="N34" s="318">
        <v>0</v>
      </c>
      <c r="O34" s="318">
        <v>0</v>
      </c>
      <c r="P34" s="318">
        <v>0</v>
      </c>
      <c r="Q34" s="318">
        <v>0</v>
      </c>
      <c r="R34" s="318">
        <v>0</v>
      </c>
      <c r="S34" s="318">
        <v>0</v>
      </c>
      <c r="T34" s="318">
        <v>0</v>
      </c>
      <c r="U34" s="318">
        <v>0</v>
      </c>
      <c r="V34" s="318">
        <v>0</v>
      </c>
      <c r="W34" s="318">
        <v>0</v>
      </c>
      <c r="X34" s="318">
        <v>0</v>
      </c>
      <c r="Y34" s="318">
        <v>0</v>
      </c>
      <c r="Z34" s="318">
        <v>0</v>
      </c>
      <c r="AA34" s="318">
        <v>0</v>
      </c>
      <c r="AB34" s="318">
        <v>0</v>
      </c>
      <c r="AC34" s="318">
        <v>0</v>
      </c>
      <c r="AD34" s="318">
        <v>0</v>
      </c>
      <c r="AE34" s="318">
        <v>0</v>
      </c>
      <c r="AF34" s="318">
        <v>1</v>
      </c>
      <c r="AG34" s="318">
        <v>0</v>
      </c>
      <c r="AH34" s="318">
        <v>0</v>
      </c>
      <c r="AI34" s="318">
        <v>0</v>
      </c>
      <c r="AJ34" s="318">
        <v>0</v>
      </c>
      <c r="AK34" s="318">
        <v>0</v>
      </c>
      <c r="AL34" s="318">
        <v>0</v>
      </c>
      <c r="AM34" s="318">
        <v>0</v>
      </c>
      <c r="AN34" s="318">
        <v>0</v>
      </c>
      <c r="AO34" s="318">
        <v>0</v>
      </c>
      <c r="AP34" s="318">
        <v>0</v>
      </c>
      <c r="AQ34" s="318">
        <v>0</v>
      </c>
      <c r="AR34" s="318">
        <v>0</v>
      </c>
      <c r="AS34" s="318">
        <v>0</v>
      </c>
      <c r="AT34" s="318">
        <v>0</v>
      </c>
      <c r="AU34" s="318">
        <v>0</v>
      </c>
      <c r="AV34" s="318">
        <v>0</v>
      </c>
      <c r="AW34" s="318">
        <v>0</v>
      </c>
      <c r="AX34" s="318">
        <v>0</v>
      </c>
      <c r="AY34" s="318">
        <v>0</v>
      </c>
      <c r="AZ34" s="318">
        <v>0</v>
      </c>
      <c r="BA34" s="318">
        <v>0</v>
      </c>
      <c r="BB34" s="318">
        <v>0</v>
      </c>
      <c r="BC34" s="318">
        <v>0</v>
      </c>
      <c r="BD34" s="318">
        <v>0</v>
      </c>
      <c r="BE34" s="318">
        <v>0</v>
      </c>
      <c r="BF34" s="318">
        <v>0</v>
      </c>
      <c r="BG34" s="318">
        <v>0</v>
      </c>
      <c r="BH34" s="318">
        <v>0</v>
      </c>
      <c r="BI34" s="318">
        <v>0</v>
      </c>
      <c r="BJ34" s="318">
        <v>0</v>
      </c>
      <c r="BK34" s="318">
        <v>0</v>
      </c>
      <c r="BL34" s="318">
        <v>0</v>
      </c>
      <c r="BM34" s="318">
        <v>0</v>
      </c>
      <c r="BN34" s="318">
        <v>0</v>
      </c>
      <c r="BO34" s="318">
        <v>0</v>
      </c>
      <c r="BP34" s="318">
        <v>0</v>
      </c>
      <c r="BQ34" s="318">
        <v>0</v>
      </c>
      <c r="BR34" s="318">
        <v>0</v>
      </c>
      <c r="BS34" s="318">
        <v>0</v>
      </c>
      <c r="BT34" s="318">
        <v>0</v>
      </c>
      <c r="BU34" s="318">
        <v>0</v>
      </c>
      <c r="BV34" s="318">
        <v>0</v>
      </c>
      <c r="BW34" s="318">
        <v>0</v>
      </c>
      <c r="BX34" s="318">
        <v>0</v>
      </c>
      <c r="BY34" s="318">
        <v>0</v>
      </c>
      <c r="BZ34" s="318">
        <v>0</v>
      </c>
      <c r="CA34" s="318">
        <v>0</v>
      </c>
      <c r="CB34" s="318">
        <v>0</v>
      </c>
      <c r="CC34" s="318">
        <v>0</v>
      </c>
      <c r="CD34" s="318">
        <v>0</v>
      </c>
      <c r="CE34" s="318">
        <v>0</v>
      </c>
      <c r="CF34" s="318">
        <v>0</v>
      </c>
      <c r="CG34" s="318">
        <v>0</v>
      </c>
      <c r="CH34" s="318">
        <v>0</v>
      </c>
      <c r="CI34" s="318">
        <v>0</v>
      </c>
      <c r="CJ34" s="318">
        <v>0</v>
      </c>
      <c r="CK34" s="318">
        <v>0</v>
      </c>
      <c r="CL34" s="318">
        <v>0</v>
      </c>
      <c r="CM34" s="318">
        <v>0</v>
      </c>
      <c r="CN34" s="318">
        <v>0</v>
      </c>
      <c r="CO34" s="318">
        <v>0</v>
      </c>
      <c r="CP34" s="318">
        <v>0</v>
      </c>
      <c r="CQ34" s="318">
        <v>0</v>
      </c>
      <c r="CR34" s="318">
        <v>0</v>
      </c>
      <c r="CS34" s="318">
        <v>0</v>
      </c>
      <c r="CT34" s="318">
        <v>0</v>
      </c>
      <c r="CU34" s="318">
        <v>0</v>
      </c>
      <c r="CV34" s="318">
        <v>0</v>
      </c>
      <c r="CW34" s="318">
        <v>0</v>
      </c>
      <c r="CX34" s="318">
        <v>0</v>
      </c>
      <c r="CY34" s="318">
        <v>0</v>
      </c>
      <c r="CZ34" s="318">
        <v>0</v>
      </c>
      <c r="DA34" s="318">
        <v>0</v>
      </c>
      <c r="DB34" s="318">
        <v>0</v>
      </c>
      <c r="DC34" s="318">
        <v>0</v>
      </c>
      <c r="DD34" s="318">
        <v>0</v>
      </c>
      <c r="DE34" s="318">
        <v>0</v>
      </c>
      <c r="DF34" s="318">
        <v>0</v>
      </c>
      <c r="DG34" s="318">
        <v>0</v>
      </c>
      <c r="DH34" s="319">
        <v>0</v>
      </c>
    </row>
    <row r="35" spans="1:112">
      <c r="A35" s="224">
        <v>30</v>
      </c>
      <c r="B35" s="263" t="s">
        <v>486</v>
      </c>
      <c r="C35" s="264" t="s">
        <v>161</v>
      </c>
      <c r="D35" s="317">
        <v>0</v>
      </c>
      <c r="E35" s="318">
        <v>0</v>
      </c>
      <c r="F35" s="318">
        <v>0</v>
      </c>
      <c r="G35" s="318">
        <v>0</v>
      </c>
      <c r="H35" s="318">
        <v>0</v>
      </c>
      <c r="I35" s="318">
        <v>0</v>
      </c>
      <c r="J35" s="318">
        <v>0</v>
      </c>
      <c r="K35" s="318">
        <v>0</v>
      </c>
      <c r="L35" s="318">
        <v>0</v>
      </c>
      <c r="M35" s="318">
        <v>0</v>
      </c>
      <c r="N35" s="318">
        <v>0</v>
      </c>
      <c r="O35" s="318">
        <v>0</v>
      </c>
      <c r="P35" s="318">
        <v>0</v>
      </c>
      <c r="Q35" s="318">
        <v>0</v>
      </c>
      <c r="R35" s="318">
        <v>0</v>
      </c>
      <c r="S35" s="318">
        <v>0</v>
      </c>
      <c r="T35" s="318">
        <v>0</v>
      </c>
      <c r="U35" s="318">
        <v>0</v>
      </c>
      <c r="V35" s="318">
        <v>0</v>
      </c>
      <c r="W35" s="318">
        <v>0</v>
      </c>
      <c r="X35" s="318">
        <v>0</v>
      </c>
      <c r="Y35" s="318">
        <v>0</v>
      </c>
      <c r="Z35" s="318">
        <v>0</v>
      </c>
      <c r="AA35" s="318">
        <v>0</v>
      </c>
      <c r="AB35" s="318">
        <v>0</v>
      </c>
      <c r="AC35" s="318">
        <v>0</v>
      </c>
      <c r="AD35" s="318">
        <v>0</v>
      </c>
      <c r="AE35" s="318">
        <v>0</v>
      </c>
      <c r="AF35" s="318">
        <v>0</v>
      </c>
      <c r="AG35" s="318">
        <v>1</v>
      </c>
      <c r="AH35" s="318">
        <v>0</v>
      </c>
      <c r="AI35" s="318">
        <v>0</v>
      </c>
      <c r="AJ35" s="318">
        <v>0</v>
      </c>
      <c r="AK35" s="318">
        <v>0</v>
      </c>
      <c r="AL35" s="318">
        <v>0</v>
      </c>
      <c r="AM35" s="318">
        <v>0</v>
      </c>
      <c r="AN35" s="318">
        <v>0</v>
      </c>
      <c r="AO35" s="318">
        <v>0</v>
      </c>
      <c r="AP35" s="318">
        <v>0</v>
      </c>
      <c r="AQ35" s="318">
        <v>0</v>
      </c>
      <c r="AR35" s="318">
        <v>0</v>
      </c>
      <c r="AS35" s="318">
        <v>0</v>
      </c>
      <c r="AT35" s="318">
        <v>0</v>
      </c>
      <c r="AU35" s="318">
        <v>0</v>
      </c>
      <c r="AV35" s="318">
        <v>0</v>
      </c>
      <c r="AW35" s="318">
        <v>0</v>
      </c>
      <c r="AX35" s="318">
        <v>0</v>
      </c>
      <c r="AY35" s="318">
        <v>0</v>
      </c>
      <c r="AZ35" s="318">
        <v>0</v>
      </c>
      <c r="BA35" s="318">
        <v>0</v>
      </c>
      <c r="BB35" s="318">
        <v>0</v>
      </c>
      <c r="BC35" s="318">
        <v>0</v>
      </c>
      <c r="BD35" s="318">
        <v>0</v>
      </c>
      <c r="BE35" s="318">
        <v>0</v>
      </c>
      <c r="BF35" s="318">
        <v>0</v>
      </c>
      <c r="BG35" s="318">
        <v>0</v>
      </c>
      <c r="BH35" s="318">
        <v>0</v>
      </c>
      <c r="BI35" s="318">
        <v>0</v>
      </c>
      <c r="BJ35" s="318">
        <v>0</v>
      </c>
      <c r="BK35" s="318">
        <v>0</v>
      </c>
      <c r="BL35" s="318">
        <v>0</v>
      </c>
      <c r="BM35" s="318">
        <v>0</v>
      </c>
      <c r="BN35" s="318">
        <v>0</v>
      </c>
      <c r="BO35" s="318">
        <v>0</v>
      </c>
      <c r="BP35" s="318">
        <v>0</v>
      </c>
      <c r="BQ35" s="318">
        <v>0</v>
      </c>
      <c r="BR35" s="318">
        <v>0</v>
      </c>
      <c r="BS35" s="318">
        <v>0</v>
      </c>
      <c r="BT35" s="318">
        <v>0</v>
      </c>
      <c r="BU35" s="318">
        <v>0</v>
      </c>
      <c r="BV35" s="318">
        <v>0</v>
      </c>
      <c r="BW35" s="318">
        <v>0</v>
      </c>
      <c r="BX35" s="318">
        <v>0</v>
      </c>
      <c r="BY35" s="318">
        <v>0</v>
      </c>
      <c r="BZ35" s="318">
        <v>0</v>
      </c>
      <c r="CA35" s="318">
        <v>0</v>
      </c>
      <c r="CB35" s="318">
        <v>0</v>
      </c>
      <c r="CC35" s="318">
        <v>0</v>
      </c>
      <c r="CD35" s="318">
        <v>0</v>
      </c>
      <c r="CE35" s="318">
        <v>0</v>
      </c>
      <c r="CF35" s="318">
        <v>0</v>
      </c>
      <c r="CG35" s="318">
        <v>0</v>
      </c>
      <c r="CH35" s="318">
        <v>0</v>
      </c>
      <c r="CI35" s="318">
        <v>0</v>
      </c>
      <c r="CJ35" s="318">
        <v>0</v>
      </c>
      <c r="CK35" s="318">
        <v>0</v>
      </c>
      <c r="CL35" s="318">
        <v>0</v>
      </c>
      <c r="CM35" s="318">
        <v>0</v>
      </c>
      <c r="CN35" s="318">
        <v>0</v>
      </c>
      <c r="CO35" s="318">
        <v>0</v>
      </c>
      <c r="CP35" s="318">
        <v>0</v>
      </c>
      <c r="CQ35" s="318">
        <v>0</v>
      </c>
      <c r="CR35" s="318">
        <v>0</v>
      </c>
      <c r="CS35" s="318">
        <v>0</v>
      </c>
      <c r="CT35" s="318">
        <v>0</v>
      </c>
      <c r="CU35" s="318">
        <v>0</v>
      </c>
      <c r="CV35" s="318">
        <v>0</v>
      </c>
      <c r="CW35" s="318">
        <v>0</v>
      </c>
      <c r="CX35" s="318">
        <v>0</v>
      </c>
      <c r="CY35" s="318">
        <v>0</v>
      </c>
      <c r="CZ35" s="318">
        <v>0</v>
      </c>
      <c r="DA35" s="318">
        <v>0</v>
      </c>
      <c r="DB35" s="318">
        <v>0</v>
      </c>
      <c r="DC35" s="318">
        <v>0</v>
      </c>
      <c r="DD35" s="318">
        <v>0</v>
      </c>
      <c r="DE35" s="318">
        <v>0</v>
      </c>
      <c r="DF35" s="318">
        <v>0</v>
      </c>
      <c r="DG35" s="318">
        <v>0</v>
      </c>
      <c r="DH35" s="319">
        <v>0</v>
      </c>
    </row>
    <row r="36" spans="1:112">
      <c r="A36" s="224">
        <v>31</v>
      </c>
      <c r="B36" s="263" t="s">
        <v>487</v>
      </c>
      <c r="C36" s="264" t="s">
        <v>488</v>
      </c>
      <c r="D36" s="317">
        <v>0</v>
      </c>
      <c r="E36" s="318">
        <v>0</v>
      </c>
      <c r="F36" s="318">
        <v>0</v>
      </c>
      <c r="G36" s="318">
        <v>0</v>
      </c>
      <c r="H36" s="318">
        <v>0</v>
      </c>
      <c r="I36" s="318">
        <v>0</v>
      </c>
      <c r="J36" s="318">
        <v>0</v>
      </c>
      <c r="K36" s="318">
        <v>0</v>
      </c>
      <c r="L36" s="318">
        <v>0</v>
      </c>
      <c r="M36" s="318">
        <v>0</v>
      </c>
      <c r="N36" s="318">
        <v>0</v>
      </c>
      <c r="O36" s="318">
        <v>0</v>
      </c>
      <c r="P36" s="318">
        <v>0</v>
      </c>
      <c r="Q36" s="318">
        <v>0</v>
      </c>
      <c r="R36" s="318">
        <v>0</v>
      </c>
      <c r="S36" s="318">
        <v>0</v>
      </c>
      <c r="T36" s="318">
        <v>0</v>
      </c>
      <c r="U36" s="318">
        <v>0</v>
      </c>
      <c r="V36" s="318">
        <v>0</v>
      </c>
      <c r="W36" s="318">
        <v>0</v>
      </c>
      <c r="X36" s="318">
        <v>0</v>
      </c>
      <c r="Y36" s="318">
        <v>0</v>
      </c>
      <c r="Z36" s="318">
        <v>0</v>
      </c>
      <c r="AA36" s="318">
        <v>0</v>
      </c>
      <c r="AB36" s="318">
        <v>0</v>
      </c>
      <c r="AC36" s="318">
        <v>0</v>
      </c>
      <c r="AD36" s="318">
        <v>0</v>
      </c>
      <c r="AE36" s="318">
        <v>0</v>
      </c>
      <c r="AF36" s="318">
        <v>0</v>
      </c>
      <c r="AG36" s="318">
        <v>0</v>
      </c>
      <c r="AH36" s="318">
        <v>1</v>
      </c>
      <c r="AI36" s="318">
        <v>0</v>
      </c>
      <c r="AJ36" s="318">
        <v>0</v>
      </c>
      <c r="AK36" s="318">
        <v>0</v>
      </c>
      <c r="AL36" s="318">
        <v>0</v>
      </c>
      <c r="AM36" s="318">
        <v>0</v>
      </c>
      <c r="AN36" s="318">
        <v>0</v>
      </c>
      <c r="AO36" s="318">
        <v>0</v>
      </c>
      <c r="AP36" s="318">
        <v>0</v>
      </c>
      <c r="AQ36" s="318">
        <v>0</v>
      </c>
      <c r="AR36" s="318">
        <v>0</v>
      </c>
      <c r="AS36" s="318">
        <v>0</v>
      </c>
      <c r="AT36" s="318">
        <v>0</v>
      </c>
      <c r="AU36" s="318">
        <v>0</v>
      </c>
      <c r="AV36" s="318">
        <v>0</v>
      </c>
      <c r="AW36" s="318">
        <v>0</v>
      </c>
      <c r="AX36" s="318">
        <v>0</v>
      </c>
      <c r="AY36" s="318">
        <v>0</v>
      </c>
      <c r="AZ36" s="318">
        <v>0</v>
      </c>
      <c r="BA36" s="318">
        <v>0</v>
      </c>
      <c r="BB36" s="318">
        <v>0</v>
      </c>
      <c r="BC36" s="318">
        <v>0</v>
      </c>
      <c r="BD36" s="318">
        <v>0</v>
      </c>
      <c r="BE36" s="318">
        <v>0</v>
      </c>
      <c r="BF36" s="318">
        <v>0</v>
      </c>
      <c r="BG36" s="318">
        <v>0</v>
      </c>
      <c r="BH36" s="318">
        <v>0</v>
      </c>
      <c r="BI36" s="318">
        <v>0</v>
      </c>
      <c r="BJ36" s="318">
        <v>0</v>
      </c>
      <c r="BK36" s="318">
        <v>0</v>
      </c>
      <c r="BL36" s="318">
        <v>0</v>
      </c>
      <c r="BM36" s="318">
        <v>0</v>
      </c>
      <c r="BN36" s="318">
        <v>0</v>
      </c>
      <c r="BO36" s="318">
        <v>0</v>
      </c>
      <c r="BP36" s="318">
        <v>0</v>
      </c>
      <c r="BQ36" s="318">
        <v>0</v>
      </c>
      <c r="BR36" s="318">
        <v>0</v>
      </c>
      <c r="BS36" s="318">
        <v>0</v>
      </c>
      <c r="BT36" s="318">
        <v>0</v>
      </c>
      <c r="BU36" s="318">
        <v>0</v>
      </c>
      <c r="BV36" s="318">
        <v>0</v>
      </c>
      <c r="BW36" s="318">
        <v>0</v>
      </c>
      <c r="BX36" s="318">
        <v>0</v>
      </c>
      <c r="BY36" s="318">
        <v>0</v>
      </c>
      <c r="BZ36" s="318">
        <v>0</v>
      </c>
      <c r="CA36" s="318">
        <v>0</v>
      </c>
      <c r="CB36" s="318">
        <v>0</v>
      </c>
      <c r="CC36" s="318">
        <v>0</v>
      </c>
      <c r="CD36" s="318">
        <v>0</v>
      </c>
      <c r="CE36" s="318">
        <v>0</v>
      </c>
      <c r="CF36" s="318">
        <v>0</v>
      </c>
      <c r="CG36" s="318">
        <v>0</v>
      </c>
      <c r="CH36" s="318">
        <v>0</v>
      </c>
      <c r="CI36" s="318">
        <v>0</v>
      </c>
      <c r="CJ36" s="318">
        <v>0</v>
      </c>
      <c r="CK36" s="318">
        <v>0</v>
      </c>
      <c r="CL36" s="318">
        <v>0</v>
      </c>
      <c r="CM36" s="318">
        <v>0</v>
      </c>
      <c r="CN36" s="318">
        <v>0</v>
      </c>
      <c r="CO36" s="318">
        <v>0</v>
      </c>
      <c r="CP36" s="318">
        <v>0</v>
      </c>
      <c r="CQ36" s="318">
        <v>0</v>
      </c>
      <c r="CR36" s="318">
        <v>0</v>
      </c>
      <c r="CS36" s="318">
        <v>0</v>
      </c>
      <c r="CT36" s="318">
        <v>0</v>
      </c>
      <c r="CU36" s="318">
        <v>0</v>
      </c>
      <c r="CV36" s="318">
        <v>0</v>
      </c>
      <c r="CW36" s="318">
        <v>0</v>
      </c>
      <c r="CX36" s="318">
        <v>0</v>
      </c>
      <c r="CY36" s="318">
        <v>0</v>
      </c>
      <c r="CZ36" s="318">
        <v>0</v>
      </c>
      <c r="DA36" s="318">
        <v>0</v>
      </c>
      <c r="DB36" s="318">
        <v>0</v>
      </c>
      <c r="DC36" s="318">
        <v>0</v>
      </c>
      <c r="DD36" s="318">
        <v>0</v>
      </c>
      <c r="DE36" s="318">
        <v>0</v>
      </c>
      <c r="DF36" s="318">
        <v>0</v>
      </c>
      <c r="DG36" s="318">
        <v>0</v>
      </c>
      <c r="DH36" s="319">
        <v>0</v>
      </c>
    </row>
    <row r="37" spans="1:112">
      <c r="A37" s="224">
        <v>32</v>
      </c>
      <c r="B37" s="263" t="s">
        <v>489</v>
      </c>
      <c r="C37" s="264" t="s">
        <v>171</v>
      </c>
      <c r="D37" s="317">
        <v>0</v>
      </c>
      <c r="E37" s="318">
        <v>0</v>
      </c>
      <c r="F37" s="318">
        <v>0</v>
      </c>
      <c r="G37" s="318">
        <v>0</v>
      </c>
      <c r="H37" s="318">
        <v>0</v>
      </c>
      <c r="I37" s="318">
        <v>0</v>
      </c>
      <c r="J37" s="318">
        <v>0</v>
      </c>
      <c r="K37" s="318">
        <v>0</v>
      </c>
      <c r="L37" s="318">
        <v>0</v>
      </c>
      <c r="M37" s="318">
        <v>0</v>
      </c>
      <c r="N37" s="318">
        <v>0</v>
      </c>
      <c r="O37" s="318">
        <v>0</v>
      </c>
      <c r="P37" s="318">
        <v>0</v>
      </c>
      <c r="Q37" s="318">
        <v>0</v>
      </c>
      <c r="R37" s="318">
        <v>0</v>
      </c>
      <c r="S37" s="318">
        <v>0</v>
      </c>
      <c r="T37" s="318">
        <v>0</v>
      </c>
      <c r="U37" s="318">
        <v>0</v>
      </c>
      <c r="V37" s="318">
        <v>0</v>
      </c>
      <c r="W37" s="318">
        <v>0</v>
      </c>
      <c r="X37" s="318">
        <v>0</v>
      </c>
      <c r="Y37" s="318">
        <v>0</v>
      </c>
      <c r="Z37" s="318">
        <v>0</v>
      </c>
      <c r="AA37" s="318">
        <v>0</v>
      </c>
      <c r="AB37" s="318">
        <v>0</v>
      </c>
      <c r="AC37" s="318">
        <v>0</v>
      </c>
      <c r="AD37" s="318">
        <v>0</v>
      </c>
      <c r="AE37" s="318">
        <v>0</v>
      </c>
      <c r="AF37" s="318">
        <v>0</v>
      </c>
      <c r="AG37" s="318">
        <v>0</v>
      </c>
      <c r="AH37" s="318">
        <v>0</v>
      </c>
      <c r="AI37" s="318">
        <v>1</v>
      </c>
      <c r="AJ37" s="318">
        <v>0</v>
      </c>
      <c r="AK37" s="318">
        <v>0</v>
      </c>
      <c r="AL37" s="318">
        <v>0</v>
      </c>
      <c r="AM37" s="318">
        <v>0</v>
      </c>
      <c r="AN37" s="318">
        <v>0</v>
      </c>
      <c r="AO37" s="318">
        <v>0</v>
      </c>
      <c r="AP37" s="318">
        <v>0</v>
      </c>
      <c r="AQ37" s="318">
        <v>0</v>
      </c>
      <c r="AR37" s="318">
        <v>0</v>
      </c>
      <c r="AS37" s="318">
        <v>0</v>
      </c>
      <c r="AT37" s="318">
        <v>0</v>
      </c>
      <c r="AU37" s="318">
        <v>0</v>
      </c>
      <c r="AV37" s="318">
        <v>0</v>
      </c>
      <c r="AW37" s="318">
        <v>0</v>
      </c>
      <c r="AX37" s="318">
        <v>0</v>
      </c>
      <c r="AY37" s="318">
        <v>0</v>
      </c>
      <c r="AZ37" s="318">
        <v>0</v>
      </c>
      <c r="BA37" s="318">
        <v>0</v>
      </c>
      <c r="BB37" s="318">
        <v>0</v>
      </c>
      <c r="BC37" s="318">
        <v>0</v>
      </c>
      <c r="BD37" s="318">
        <v>0</v>
      </c>
      <c r="BE37" s="318">
        <v>0</v>
      </c>
      <c r="BF37" s="318">
        <v>0</v>
      </c>
      <c r="BG37" s="318">
        <v>0</v>
      </c>
      <c r="BH37" s="318">
        <v>0</v>
      </c>
      <c r="BI37" s="318">
        <v>0</v>
      </c>
      <c r="BJ37" s="318">
        <v>0</v>
      </c>
      <c r="BK37" s="318">
        <v>0</v>
      </c>
      <c r="BL37" s="318">
        <v>0</v>
      </c>
      <c r="BM37" s="318">
        <v>0</v>
      </c>
      <c r="BN37" s="318">
        <v>0</v>
      </c>
      <c r="BO37" s="318">
        <v>0</v>
      </c>
      <c r="BP37" s="318">
        <v>0</v>
      </c>
      <c r="BQ37" s="318">
        <v>0</v>
      </c>
      <c r="BR37" s="318">
        <v>0</v>
      </c>
      <c r="BS37" s="318">
        <v>0</v>
      </c>
      <c r="BT37" s="318">
        <v>0</v>
      </c>
      <c r="BU37" s="318">
        <v>0</v>
      </c>
      <c r="BV37" s="318">
        <v>0</v>
      </c>
      <c r="BW37" s="318">
        <v>0</v>
      </c>
      <c r="BX37" s="318">
        <v>0</v>
      </c>
      <c r="BY37" s="318">
        <v>0</v>
      </c>
      <c r="BZ37" s="318">
        <v>0</v>
      </c>
      <c r="CA37" s="318">
        <v>0</v>
      </c>
      <c r="CB37" s="318">
        <v>0</v>
      </c>
      <c r="CC37" s="318">
        <v>0</v>
      </c>
      <c r="CD37" s="318">
        <v>0</v>
      </c>
      <c r="CE37" s="318">
        <v>0</v>
      </c>
      <c r="CF37" s="318">
        <v>0</v>
      </c>
      <c r="CG37" s="318">
        <v>0</v>
      </c>
      <c r="CH37" s="318">
        <v>0</v>
      </c>
      <c r="CI37" s="318">
        <v>0</v>
      </c>
      <c r="CJ37" s="318">
        <v>0</v>
      </c>
      <c r="CK37" s="318">
        <v>0</v>
      </c>
      <c r="CL37" s="318">
        <v>0</v>
      </c>
      <c r="CM37" s="318">
        <v>0</v>
      </c>
      <c r="CN37" s="318">
        <v>0</v>
      </c>
      <c r="CO37" s="318">
        <v>0</v>
      </c>
      <c r="CP37" s="318">
        <v>0</v>
      </c>
      <c r="CQ37" s="318">
        <v>0</v>
      </c>
      <c r="CR37" s="318">
        <v>0</v>
      </c>
      <c r="CS37" s="318">
        <v>0</v>
      </c>
      <c r="CT37" s="318">
        <v>0</v>
      </c>
      <c r="CU37" s="318">
        <v>0</v>
      </c>
      <c r="CV37" s="318">
        <v>0</v>
      </c>
      <c r="CW37" s="318">
        <v>0</v>
      </c>
      <c r="CX37" s="318">
        <v>0</v>
      </c>
      <c r="CY37" s="318">
        <v>0</v>
      </c>
      <c r="CZ37" s="318">
        <v>0</v>
      </c>
      <c r="DA37" s="318">
        <v>0</v>
      </c>
      <c r="DB37" s="318">
        <v>0</v>
      </c>
      <c r="DC37" s="318">
        <v>0</v>
      </c>
      <c r="DD37" s="318">
        <v>0</v>
      </c>
      <c r="DE37" s="318">
        <v>0</v>
      </c>
      <c r="DF37" s="318">
        <v>0</v>
      </c>
      <c r="DG37" s="318">
        <v>0</v>
      </c>
      <c r="DH37" s="319">
        <v>0</v>
      </c>
    </row>
    <row r="38" spans="1:112">
      <c r="A38" s="224">
        <v>33</v>
      </c>
      <c r="B38" s="263" t="s">
        <v>490</v>
      </c>
      <c r="C38" s="264" t="s">
        <v>176</v>
      </c>
      <c r="D38" s="317">
        <v>0</v>
      </c>
      <c r="E38" s="318">
        <v>0</v>
      </c>
      <c r="F38" s="318">
        <v>0</v>
      </c>
      <c r="G38" s="318">
        <v>0</v>
      </c>
      <c r="H38" s="318">
        <v>0</v>
      </c>
      <c r="I38" s="318">
        <v>0</v>
      </c>
      <c r="J38" s="318">
        <v>0</v>
      </c>
      <c r="K38" s="318">
        <v>0</v>
      </c>
      <c r="L38" s="318">
        <v>0</v>
      </c>
      <c r="M38" s="318">
        <v>0</v>
      </c>
      <c r="N38" s="318">
        <v>0</v>
      </c>
      <c r="O38" s="318">
        <v>0</v>
      </c>
      <c r="P38" s="318">
        <v>0</v>
      </c>
      <c r="Q38" s="318">
        <v>0</v>
      </c>
      <c r="R38" s="318">
        <v>0</v>
      </c>
      <c r="S38" s="318">
        <v>0</v>
      </c>
      <c r="T38" s="318">
        <v>0</v>
      </c>
      <c r="U38" s="318">
        <v>0</v>
      </c>
      <c r="V38" s="318">
        <v>0</v>
      </c>
      <c r="W38" s="318">
        <v>0</v>
      </c>
      <c r="X38" s="318">
        <v>0</v>
      </c>
      <c r="Y38" s="318">
        <v>0</v>
      </c>
      <c r="Z38" s="318">
        <v>0</v>
      </c>
      <c r="AA38" s="318">
        <v>0</v>
      </c>
      <c r="AB38" s="318">
        <v>0</v>
      </c>
      <c r="AC38" s="318">
        <v>0</v>
      </c>
      <c r="AD38" s="318">
        <v>0</v>
      </c>
      <c r="AE38" s="318">
        <v>0</v>
      </c>
      <c r="AF38" s="318">
        <v>0</v>
      </c>
      <c r="AG38" s="318">
        <v>0</v>
      </c>
      <c r="AH38" s="318">
        <v>0</v>
      </c>
      <c r="AI38" s="318">
        <v>0</v>
      </c>
      <c r="AJ38" s="318">
        <v>1</v>
      </c>
      <c r="AK38" s="318">
        <v>0</v>
      </c>
      <c r="AL38" s="318">
        <v>0</v>
      </c>
      <c r="AM38" s="318">
        <v>0</v>
      </c>
      <c r="AN38" s="318">
        <v>0</v>
      </c>
      <c r="AO38" s="318">
        <v>0</v>
      </c>
      <c r="AP38" s="318">
        <v>0</v>
      </c>
      <c r="AQ38" s="318">
        <v>0</v>
      </c>
      <c r="AR38" s="318">
        <v>0</v>
      </c>
      <c r="AS38" s="318">
        <v>0</v>
      </c>
      <c r="AT38" s="318">
        <v>0</v>
      </c>
      <c r="AU38" s="318">
        <v>0</v>
      </c>
      <c r="AV38" s="318">
        <v>0</v>
      </c>
      <c r="AW38" s="318">
        <v>0</v>
      </c>
      <c r="AX38" s="318">
        <v>0</v>
      </c>
      <c r="AY38" s="318">
        <v>0</v>
      </c>
      <c r="AZ38" s="318">
        <v>0</v>
      </c>
      <c r="BA38" s="318">
        <v>0</v>
      </c>
      <c r="BB38" s="318">
        <v>0</v>
      </c>
      <c r="BC38" s="318">
        <v>0</v>
      </c>
      <c r="BD38" s="318">
        <v>0</v>
      </c>
      <c r="BE38" s="318">
        <v>0</v>
      </c>
      <c r="BF38" s="318">
        <v>0</v>
      </c>
      <c r="BG38" s="318">
        <v>0</v>
      </c>
      <c r="BH38" s="318">
        <v>0</v>
      </c>
      <c r="BI38" s="318">
        <v>0</v>
      </c>
      <c r="BJ38" s="318">
        <v>0</v>
      </c>
      <c r="BK38" s="318">
        <v>0</v>
      </c>
      <c r="BL38" s="318">
        <v>0</v>
      </c>
      <c r="BM38" s="318">
        <v>0</v>
      </c>
      <c r="BN38" s="318">
        <v>0</v>
      </c>
      <c r="BO38" s="318">
        <v>0</v>
      </c>
      <c r="BP38" s="318">
        <v>0</v>
      </c>
      <c r="BQ38" s="318">
        <v>0</v>
      </c>
      <c r="BR38" s="318">
        <v>0</v>
      </c>
      <c r="BS38" s="318">
        <v>0</v>
      </c>
      <c r="BT38" s="318">
        <v>0</v>
      </c>
      <c r="BU38" s="318">
        <v>0</v>
      </c>
      <c r="BV38" s="318">
        <v>0</v>
      </c>
      <c r="BW38" s="318">
        <v>0</v>
      </c>
      <c r="BX38" s="318">
        <v>0</v>
      </c>
      <c r="BY38" s="318">
        <v>0</v>
      </c>
      <c r="BZ38" s="318">
        <v>0</v>
      </c>
      <c r="CA38" s="318">
        <v>0</v>
      </c>
      <c r="CB38" s="318">
        <v>0</v>
      </c>
      <c r="CC38" s="318">
        <v>0</v>
      </c>
      <c r="CD38" s="318">
        <v>0</v>
      </c>
      <c r="CE38" s="318">
        <v>0</v>
      </c>
      <c r="CF38" s="318">
        <v>0</v>
      </c>
      <c r="CG38" s="318">
        <v>0</v>
      </c>
      <c r="CH38" s="318">
        <v>0</v>
      </c>
      <c r="CI38" s="318">
        <v>0</v>
      </c>
      <c r="CJ38" s="318">
        <v>0</v>
      </c>
      <c r="CK38" s="318">
        <v>0</v>
      </c>
      <c r="CL38" s="318">
        <v>0</v>
      </c>
      <c r="CM38" s="318">
        <v>0</v>
      </c>
      <c r="CN38" s="318">
        <v>0</v>
      </c>
      <c r="CO38" s="318">
        <v>0</v>
      </c>
      <c r="CP38" s="318">
        <v>0</v>
      </c>
      <c r="CQ38" s="318">
        <v>0</v>
      </c>
      <c r="CR38" s="318">
        <v>0</v>
      </c>
      <c r="CS38" s="318">
        <v>0</v>
      </c>
      <c r="CT38" s="318">
        <v>0</v>
      </c>
      <c r="CU38" s="318">
        <v>0</v>
      </c>
      <c r="CV38" s="318">
        <v>0</v>
      </c>
      <c r="CW38" s="318">
        <v>0</v>
      </c>
      <c r="CX38" s="318">
        <v>0</v>
      </c>
      <c r="CY38" s="318">
        <v>0</v>
      </c>
      <c r="CZ38" s="318">
        <v>0</v>
      </c>
      <c r="DA38" s="318">
        <v>0</v>
      </c>
      <c r="DB38" s="318">
        <v>0</v>
      </c>
      <c r="DC38" s="318">
        <v>0</v>
      </c>
      <c r="DD38" s="318">
        <v>0</v>
      </c>
      <c r="DE38" s="318">
        <v>0</v>
      </c>
      <c r="DF38" s="318">
        <v>0</v>
      </c>
      <c r="DG38" s="318">
        <v>0</v>
      </c>
      <c r="DH38" s="319">
        <v>0</v>
      </c>
    </row>
    <row r="39" spans="1:112">
      <c r="A39" s="224">
        <v>34</v>
      </c>
      <c r="B39" s="263" t="s">
        <v>491</v>
      </c>
      <c r="C39" s="264" t="s">
        <v>181</v>
      </c>
      <c r="D39" s="317">
        <v>0</v>
      </c>
      <c r="E39" s="318">
        <v>0</v>
      </c>
      <c r="F39" s="318">
        <v>0</v>
      </c>
      <c r="G39" s="318">
        <v>0</v>
      </c>
      <c r="H39" s="318">
        <v>0</v>
      </c>
      <c r="I39" s="318">
        <v>0</v>
      </c>
      <c r="J39" s="318">
        <v>0</v>
      </c>
      <c r="K39" s="318">
        <v>0</v>
      </c>
      <c r="L39" s="318">
        <v>0</v>
      </c>
      <c r="M39" s="318">
        <v>0</v>
      </c>
      <c r="N39" s="318">
        <v>0</v>
      </c>
      <c r="O39" s="318">
        <v>0</v>
      </c>
      <c r="P39" s="318">
        <v>0</v>
      </c>
      <c r="Q39" s="318">
        <v>0</v>
      </c>
      <c r="R39" s="318">
        <v>0</v>
      </c>
      <c r="S39" s="318">
        <v>0</v>
      </c>
      <c r="T39" s="318">
        <v>0</v>
      </c>
      <c r="U39" s="318">
        <v>0</v>
      </c>
      <c r="V39" s="318">
        <v>0</v>
      </c>
      <c r="W39" s="318">
        <v>0</v>
      </c>
      <c r="X39" s="318">
        <v>0</v>
      </c>
      <c r="Y39" s="318">
        <v>0</v>
      </c>
      <c r="Z39" s="318">
        <v>0</v>
      </c>
      <c r="AA39" s="318">
        <v>0</v>
      </c>
      <c r="AB39" s="318">
        <v>0</v>
      </c>
      <c r="AC39" s="318">
        <v>0</v>
      </c>
      <c r="AD39" s="318">
        <v>0</v>
      </c>
      <c r="AE39" s="318">
        <v>0</v>
      </c>
      <c r="AF39" s="318">
        <v>0</v>
      </c>
      <c r="AG39" s="318">
        <v>0</v>
      </c>
      <c r="AH39" s="318">
        <v>0</v>
      </c>
      <c r="AI39" s="318">
        <v>0</v>
      </c>
      <c r="AJ39" s="318">
        <v>0</v>
      </c>
      <c r="AK39" s="318">
        <v>1</v>
      </c>
      <c r="AL39" s="318">
        <v>0</v>
      </c>
      <c r="AM39" s="318">
        <v>0</v>
      </c>
      <c r="AN39" s="318">
        <v>0</v>
      </c>
      <c r="AO39" s="318">
        <v>0</v>
      </c>
      <c r="AP39" s="318">
        <v>0</v>
      </c>
      <c r="AQ39" s="318">
        <v>0</v>
      </c>
      <c r="AR39" s="318">
        <v>0</v>
      </c>
      <c r="AS39" s="318">
        <v>0</v>
      </c>
      <c r="AT39" s="318">
        <v>0</v>
      </c>
      <c r="AU39" s="318">
        <v>0</v>
      </c>
      <c r="AV39" s="318">
        <v>0</v>
      </c>
      <c r="AW39" s="318">
        <v>0</v>
      </c>
      <c r="AX39" s="318">
        <v>0</v>
      </c>
      <c r="AY39" s="318">
        <v>0</v>
      </c>
      <c r="AZ39" s="318">
        <v>0</v>
      </c>
      <c r="BA39" s="318">
        <v>0</v>
      </c>
      <c r="BB39" s="318">
        <v>0</v>
      </c>
      <c r="BC39" s="318">
        <v>0</v>
      </c>
      <c r="BD39" s="318">
        <v>0</v>
      </c>
      <c r="BE39" s="318">
        <v>0</v>
      </c>
      <c r="BF39" s="318">
        <v>0</v>
      </c>
      <c r="BG39" s="318">
        <v>0</v>
      </c>
      <c r="BH39" s="318">
        <v>0</v>
      </c>
      <c r="BI39" s="318">
        <v>0</v>
      </c>
      <c r="BJ39" s="318">
        <v>0</v>
      </c>
      <c r="BK39" s="318">
        <v>0</v>
      </c>
      <c r="BL39" s="318">
        <v>0</v>
      </c>
      <c r="BM39" s="318">
        <v>0</v>
      </c>
      <c r="BN39" s="318">
        <v>0</v>
      </c>
      <c r="BO39" s="318">
        <v>0</v>
      </c>
      <c r="BP39" s="318">
        <v>0</v>
      </c>
      <c r="BQ39" s="318">
        <v>0</v>
      </c>
      <c r="BR39" s="318">
        <v>0</v>
      </c>
      <c r="BS39" s="318">
        <v>0</v>
      </c>
      <c r="BT39" s="318">
        <v>0</v>
      </c>
      <c r="BU39" s="318">
        <v>0</v>
      </c>
      <c r="BV39" s="318">
        <v>0</v>
      </c>
      <c r="BW39" s="318">
        <v>0</v>
      </c>
      <c r="BX39" s="318">
        <v>0</v>
      </c>
      <c r="BY39" s="318">
        <v>0</v>
      </c>
      <c r="BZ39" s="318">
        <v>0</v>
      </c>
      <c r="CA39" s="318">
        <v>0</v>
      </c>
      <c r="CB39" s="318">
        <v>0</v>
      </c>
      <c r="CC39" s="318">
        <v>0</v>
      </c>
      <c r="CD39" s="318">
        <v>0</v>
      </c>
      <c r="CE39" s="318">
        <v>0</v>
      </c>
      <c r="CF39" s="318">
        <v>0</v>
      </c>
      <c r="CG39" s="318">
        <v>0</v>
      </c>
      <c r="CH39" s="318">
        <v>0</v>
      </c>
      <c r="CI39" s="318">
        <v>0</v>
      </c>
      <c r="CJ39" s="318">
        <v>0</v>
      </c>
      <c r="CK39" s="318">
        <v>0</v>
      </c>
      <c r="CL39" s="318">
        <v>0</v>
      </c>
      <c r="CM39" s="318">
        <v>0</v>
      </c>
      <c r="CN39" s="318">
        <v>0</v>
      </c>
      <c r="CO39" s="318">
        <v>0</v>
      </c>
      <c r="CP39" s="318">
        <v>0</v>
      </c>
      <c r="CQ39" s="318">
        <v>0</v>
      </c>
      <c r="CR39" s="318">
        <v>0</v>
      </c>
      <c r="CS39" s="318">
        <v>0</v>
      </c>
      <c r="CT39" s="318">
        <v>0</v>
      </c>
      <c r="CU39" s="318">
        <v>0</v>
      </c>
      <c r="CV39" s="318">
        <v>0</v>
      </c>
      <c r="CW39" s="318">
        <v>0</v>
      </c>
      <c r="CX39" s="318">
        <v>0</v>
      </c>
      <c r="CY39" s="318">
        <v>0</v>
      </c>
      <c r="CZ39" s="318">
        <v>0</v>
      </c>
      <c r="DA39" s="318">
        <v>0</v>
      </c>
      <c r="DB39" s="318">
        <v>0</v>
      </c>
      <c r="DC39" s="318">
        <v>0</v>
      </c>
      <c r="DD39" s="318">
        <v>0</v>
      </c>
      <c r="DE39" s="318">
        <v>0</v>
      </c>
      <c r="DF39" s="318">
        <v>0</v>
      </c>
      <c r="DG39" s="318">
        <v>0</v>
      </c>
      <c r="DH39" s="319">
        <v>0</v>
      </c>
    </row>
    <row r="40" spans="1:112">
      <c r="A40" s="224">
        <v>35</v>
      </c>
      <c r="B40" s="263" t="s">
        <v>492</v>
      </c>
      <c r="C40" s="264" t="s">
        <v>183</v>
      </c>
      <c r="D40" s="317">
        <v>0</v>
      </c>
      <c r="E40" s="318">
        <v>0</v>
      </c>
      <c r="F40" s="318">
        <v>0</v>
      </c>
      <c r="G40" s="318">
        <v>0</v>
      </c>
      <c r="H40" s="318">
        <v>0</v>
      </c>
      <c r="I40" s="318">
        <v>0</v>
      </c>
      <c r="J40" s="318">
        <v>0</v>
      </c>
      <c r="K40" s="318">
        <v>0</v>
      </c>
      <c r="L40" s="318">
        <v>0</v>
      </c>
      <c r="M40" s="318">
        <v>0</v>
      </c>
      <c r="N40" s="318">
        <v>0</v>
      </c>
      <c r="O40" s="318">
        <v>0</v>
      </c>
      <c r="P40" s="318">
        <v>0</v>
      </c>
      <c r="Q40" s="318">
        <v>0</v>
      </c>
      <c r="R40" s="318">
        <v>0</v>
      </c>
      <c r="S40" s="318">
        <v>0</v>
      </c>
      <c r="T40" s="318">
        <v>0</v>
      </c>
      <c r="U40" s="318">
        <v>0</v>
      </c>
      <c r="V40" s="318">
        <v>0</v>
      </c>
      <c r="W40" s="318">
        <v>0</v>
      </c>
      <c r="X40" s="318">
        <v>0</v>
      </c>
      <c r="Y40" s="318">
        <v>0</v>
      </c>
      <c r="Z40" s="318">
        <v>0</v>
      </c>
      <c r="AA40" s="318">
        <v>0</v>
      </c>
      <c r="AB40" s="318">
        <v>0</v>
      </c>
      <c r="AC40" s="318">
        <v>0</v>
      </c>
      <c r="AD40" s="318">
        <v>0</v>
      </c>
      <c r="AE40" s="318">
        <v>0</v>
      </c>
      <c r="AF40" s="318">
        <v>0</v>
      </c>
      <c r="AG40" s="318">
        <v>0</v>
      </c>
      <c r="AH40" s="318">
        <v>0</v>
      </c>
      <c r="AI40" s="318">
        <v>0</v>
      </c>
      <c r="AJ40" s="318">
        <v>0</v>
      </c>
      <c r="AK40" s="318">
        <v>0</v>
      </c>
      <c r="AL40" s="318">
        <v>1</v>
      </c>
      <c r="AM40" s="318">
        <v>0</v>
      </c>
      <c r="AN40" s="318">
        <v>0</v>
      </c>
      <c r="AO40" s="318">
        <v>0</v>
      </c>
      <c r="AP40" s="318">
        <v>0</v>
      </c>
      <c r="AQ40" s="318">
        <v>0</v>
      </c>
      <c r="AR40" s="318">
        <v>0</v>
      </c>
      <c r="AS40" s="318">
        <v>0</v>
      </c>
      <c r="AT40" s="318">
        <v>0</v>
      </c>
      <c r="AU40" s="318">
        <v>0</v>
      </c>
      <c r="AV40" s="318">
        <v>0</v>
      </c>
      <c r="AW40" s="318">
        <v>0</v>
      </c>
      <c r="AX40" s="318">
        <v>0</v>
      </c>
      <c r="AY40" s="318">
        <v>0</v>
      </c>
      <c r="AZ40" s="318">
        <v>0</v>
      </c>
      <c r="BA40" s="318">
        <v>0</v>
      </c>
      <c r="BB40" s="318">
        <v>0</v>
      </c>
      <c r="BC40" s="318">
        <v>0</v>
      </c>
      <c r="BD40" s="318">
        <v>0</v>
      </c>
      <c r="BE40" s="318">
        <v>0</v>
      </c>
      <c r="BF40" s="318">
        <v>0</v>
      </c>
      <c r="BG40" s="318">
        <v>0</v>
      </c>
      <c r="BH40" s="318">
        <v>0</v>
      </c>
      <c r="BI40" s="318">
        <v>0</v>
      </c>
      <c r="BJ40" s="318">
        <v>0</v>
      </c>
      <c r="BK40" s="318">
        <v>0</v>
      </c>
      <c r="BL40" s="318">
        <v>0</v>
      </c>
      <c r="BM40" s="318">
        <v>0</v>
      </c>
      <c r="BN40" s="318">
        <v>0</v>
      </c>
      <c r="BO40" s="318">
        <v>0</v>
      </c>
      <c r="BP40" s="318">
        <v>0</v>
      </c>
      <c r="BQ40" s="318">
        <v>0</v>
      </c>
      <c r="BR40" s="318">
        <v>0</v>
      </c>
      <c r="BS40" s="318">
        <v>0</v>
      </c>
      <c r="BT40" s="318">
        <v>0</v>
      </c>
      <c r="BU40" s="318">
        <v>0</v>
      </c>
      <c r="BV40" s="318">
        <v>0</v>
      </c>
      <c r="BW40" s="318">
        <v>0</v>
      </c>
      <c r="BX40" s="318">
        <v>0</v>
      </c>
      <c r="BY40" s="318">
        <v>0</v>
      </c>
      <c r="BZ40" s="318">
        <v>0</v>
      </c>
      <c r="CA40" s="318">
        <v>0</v>
      </c>
      <c r="CB40" s="318">
        <v>0</v>
      </c>
      <c r="CC40" s="318">
        <v>0</v>
      </c>
      <c r="CD40" s="318">
        <v>0</v>
      </c>
      <c r="CE40" s="318">
        <v>0</v>
      </c>
      <c r="CF40" s="318">
        <v>0</v>
      </c>
      <c r="CG40" s="318">
        <v>0</v>
      </c>
      <c r="CH40" s="318">
        <v>0</v>
      </c>
      <c r="CI40" s="318">
        <v>0</v>
      </c>
      <c r="CJ40" s="318">
        <v>0</v>
      </c>
      <c r="CK40" s="318">
        <v>0</v>
      </c>
      <c r="CL40" s="318">
        <v>0</v>
      </c>
      <c r="CM40" s="318">
        <v>0</v>
      </c>
      <c r="CN40" s="318">
        <v>0</v>
      </c>
      <c r="CO40" s="318">
        <v>0</v>
      </c>
      <c r="CP40" s="318">
        <v>0</v>
      </c>
      <c r="CQ40" s="318">
        <v>0</v>
      </c>
      <c r="CR40" s="318">
        <v>0</v>
      </c>
      <c r="CS40" s="318">
        <v>0</v>
      </c>
      <c r="CT40" s="318">
        <v>0</v>
      </c>
      <c r="CU40" s="318">
        <v>0</v>
      </c>
      <c r="CV40" s="318">
        <v>0</v>
      </c>
      <c r="CW40" s="318">
        <v>0</v>
      </c>
      <c r="CX40" s="318">
        <v>0</v>
      </c>
      <c r="CY40" s="318">
        <v>0</v>
      </c>
      <c r="CZ40" s="318">
        <v>0</v>
      </c>
      <c r="DA40" s="318">
        <v>0</v>
      </c>
      <c r="DB40" s="318">
        <v>0</v>
      </c>
      <c r="DC40" s="318">
        <v>0</v>
      </c>
      <c r="DD40" s="318">
        <v>0</v>
      </c>
      <c r="DE40" s="318">
        <v>0</v>
      </c>
      <c r="DF40" s="318">
        <v>0</v>
      </c>
      <c r="DG40" s="318">
        <v>0</v>
      </c>
      <c r="DH40" s="319">
        <v>0</v>
      </c>
    </row>
    <row r="41" spans="1:112">
      <c r="A41" s="224">
        <v>36</v>
      </c>
      <c r="B41" s="263" t="s">
        <v>493</v>
      </c>
      <c r="C41" s="264" t="s">
        <v>188</v>
      </c>
      <c r="D41" s="317">
        <v>0</v>
      </c>
      <c r="E41" s="318">
        <v>0</v>
      </c>
      <c r="F41" s="318">
        <v>0</v>
      </c>
      <c r="G41" s="318">
        <v>0</v>
      </c>
      <c r="H41" s="318">
        <v>0</v>
      </c>
      <c r="I41" s="318">
        <v>0</v>
      </c>
      <c r="J41" s="318">
        <v>0</v>
      </c>
      <c r="K41" s="318">
        <v>0</v>
      </c>
      <c r="L41" s="318">
        <v>0</v>
      </c>
      <c r="M41" s="318">
        <v>0</v>
      </c>
      <c r="N41" s="318">
        <v>0</v>
      </c>
      <c r="O41" s="318">
        <v>0</v>
      </c>
      <c r="P41" s="318">
        <v>0</v>
      </c>
      <c r="Q41" s="318">
        <v>0</v>
      </c>
      <c r="R41" s="318">
        <v>0</v>
      </c>
      <c r="S41" s="318">
        <v>0</v>
      </c>
      <c r="T41" s="318">
        <v>0</v>
      </c>
      <c r="U41" s="318">
        <v>0</v>
      </c>
      <c r="V41" s="318">
        <v>0</v>
      </c>
      <c r="W41" s="318">
        <v>0</v>
      </c>
      <c r="X41" s="318">
        <v>0</v>
      </c>
      <c r="Y41" s="318">
        <v>0</v>
      </c>
      <c r="Z41" s="318">
        <v>0</v>
      </c>
      <c r="AA41" s="318">
        <v>0</v>
      </c>
      <c r="AB41" s="318">
        <v>0</v>
      </c>
      <c r="AC41" s="318">
        <v>0</v>
      </c>
      <c r="AD41" s="318">
        <v>0</v>
      </c>
      <c r="AE41" s="318">
        <v>0</v>
      </c>
      <c r="AF41" s="318">
        <v>0</v>
      </c>
      <c r="AG41" s="318">
        <v>0</v>
      </c>
      <c r="AH41" s="318">
        <v>0</v>
      </c>
      <c r="AI41" s="318">
        <v>0</v>
      </c>
      <c r="AJ41" s="318">
        <v>0</v>
      </c>
      <c r="AK41" s="318">
        <v>0</v>
      </c>
      <c r="AL41" s="318">
        <v>0</v>
      </c>
      <c r="AM41" s="318">
        <v>1</v>
      </c>
      <c r="AN41" s="318">
        <v>0</v>
      </c>
      <c r="AO41" s="318">
        <v>0</v>
      </c>
      <c r="AP41" s="318">
        <v>0</v>
      </c>
      <c r="AQ41" s="318">
        <v>0</v>
      </c>
      <c r="AR41" s="318">
        <v>0</v>
      </c>
      <c r="AS41" s="318">
        <v>0</v>
      </c>
      <c r="AT41" s="318">
        <v>0</v>
      </c>
      <c r="AU41" s="318">
        <v>0</v>
      </c>
      <c r="AV41" s="318">
        <v>0</v>
      </c>
      <c r="AW41" s="318">
        <v>0</v>
      </c>
      <c r="AX41" s="318">
        <v>0</v>
      </c>
      <c r="AY41" s="318">
        <v>0</v>
      </c>
      <c r="AZ41" s="318">
        <v>0</v>
      </c>
      <c r="BA41" s="318">
        <v>0</v>
      </c>
      <c r="BB41" s="318">
        <v>0</v>
      </c>
      <c r="BC41" s="318">
        <v>0</v>
      </c>
      <c r="BD41" s="318">
        <v>0</v>
      </c>
      <c r="BE41" s="318">
        <v>0</v>
      </c>
      <c r="BF41" s="318">
        <v>0</v>
      </c>
      <c r="BG41" s="318">
        <v>0</v>
      </c>
      <c r="BH41" s="318">
        <v>0</v>
      </c>
      <c r="BI41" s="318">
        <v>0</v>
      </c>
      <c r="BJ41" s="318">
        <v>0</v>
      </c>
      <c r="BK41" s="318">
        <v>0</v>
      </c>
      <c r="BL41" s="318">
        <v>0</v>
      </c>
      <c r="BM41" s="318">
        <v>0</v>
      </c>
      <c r="BN41" s="318">
        <v>0</v>
      </c>
      <c r="BO41" s="318">
        <v>0</v>
      </c>
      <c r="BP41" s="318">
        <v>0</v>
      </c>
      <c r="BQ41" s="318">
        <v>0</v>
      </c>
      <c r="BR41" s="318">
        <v>0</v>
      </c>
      <c r="BS41" s="318">
        <v>0</v>
      </c>
      <c r="BT41" s="318">
        <v>0</v>
      </c>
      <c r="BU41" s="318">
        <v>0</v>
      </c>
      <c r="BV41" s="318">
        <v>0</v>
      </c>
      <c r="BW41" s="318">
        <v>0</v>
      </c>
      <c r="BX41" s="318">
        <v>0</v>
      </c>
      <c r="BY41" s="318">
        <v>0</v>
      </c>
      <c r="BZ41" s="318">
        <v>0</v>
      </c>
      <c r="CA41" s="318">
        <v>0</v>
      </c>
      <c r="CB41" s="318">
        <v>0</v>
      </c>
      <c r="CC41" s="318">
        <v>0</v>
      </c>
      <c r="CD41" s="318">
        <v>0</v>
      </c>
      <c r="CE41" s="318">
        <v>0</v>
      </c>
      <c r="CF41" s="318">
        <v>0</v>
      </c>
      <c r="CG41" s="318">
        <v>0</v>
      </c>
      <c r="CH41" s="318">
        <v>0</v>
      </c>
      <c r="CI41" s="318">
        <v>0</v>
      </c>
      <c r="CJ41" s="318">
        <v>0</v>
      </c>
      <c r="CK41" s="318">
        <v>0</v>
      </c>
      <c r="CL41" s="318">
        <v>0</v>
      </c>
      <c r="CM41" s="318">
        <v>0</v>
      </c>
      <c r="CN41" s="318">
        <v>0</v>
      </c>
      <c r="CO41" s="318">
        <v>0</v>
      </c>
      <c r="CP41" s="318">
        <v>0</v>
      </c>
      <c r="CQ41" s="318">
        <v>0</v>
      </c>
      <c r="CR41" s="318">
        <v>0</v>
      </c>
      <c r="CS41" s="318">
        <v>0</v>
      </c>
      <c r="CT41" s="318">
        <v>0</v>
      </c>
      <c r="CU41" s="318">
        <v>0</v>
      </c>
      <c r="CV41" s="318">
        <v>0</v>
      </c>
      <c r="CW41" s="318">
        <v>0</v>
      </c>
      <c r="CX41" s="318">
        <v>0</v>
      </c>
      <c r="CY41" s="318">
        <v>0</v>
      </c>
      <c r="CZ41" s="318">
        <v>0</v>
      </c>
      <c r="DA41" s="318">
        <v>0</v>
      </c>
      <c r="DB41" s="318">
        <v>0</v>
      </c>
      <c r="DC41" s="318">
        <v>0</v>
      </c>
      <c r="DD41" s="318">
        <v>0</v>
      </c>
      <c r="DE41" s="318">
        <v>0</v>
      </c>
      <c r="DF41" s="318">
        <v>0</v>
      </c>
      <c r="DG41" s="318">
        <v>0</v>
      </c>
      <c r="DH41" s="319">
        <v>0</v>
      </c>
    </row>
    <row r="42" spans="1:112">
      <c r="A42" s="224">
        <v>37</v>
      </c>
      <c r="B42" s="263" t="s">
        <v>494</v>
      </c>
      <c r="C42" s="264" t="s">
        <v>192</v>
      </c>
      <c r="D42" s="317">
        <v>0</v>
      </c>
      <c r="E42" s="318">
        <v>0</v>
      </c>
      <c r="F42" s="318">
        <v>0</v>
      </c>
      <c r="G42" s="318">
        <v>0</v>
      </c>
      <c r="H42" s="318">
        <v>0</v>
      </c>
      <c r="I42" s="318">
        <v>0</v>
      </c>
      <c r="J42" s="318">
        <v>0</v>
      </c>
      <c r="K42" s="318">
        <v>0</v>
      </c>
      <c r="L42" s="318">
        <v>0</v>
      </c>
      <c r="M42" s="318">
        <v>0</v>
      </c>
      <c r="N42" s="318">
        <v>0</v>
      </c>
      <c r="O42" s="318">
        <v>0</v>
      </c>
      <c r="P42" s="318">
        <v>0</v>
      </c>
      <c r="Q42" s="318">
        <v>0</v>
      </c>
      <c r="R42" s="318">
        <v>0</v>
      </c>
      <c r="S42" s="318">
        <v>0</v>
      </c>
      <c r="T42" s="318">
        <v>0</v>
      </c>
      <c r="U42" s="318">
        <v>0</v>
      </c>
      <c r="V42" s="318">
        <v>0</v>
      </c>
      <c r="W42" s="318">
        <v>0</v>
      </c>
      <c r="X42" s="318">
        <v>0</v>
      </c>
      <c r="Y42" s="318">
        <v>0</v>
      </c>
      <c r="Z42" s="318">
        <v>0</v>
      </c>
      <c r="AA42" s="318">
        <v>0</v>
      </c>
      <c r="AB42" s="318">
        <v>0</v>
      </c>
      <c r="AC42" s="318">
        <v>0</v>
      </c>
      <c r="AD42" s="318">
        <v>0</v>
      </c>
      <c r="AE42" s="318">
        <v>0</v>
      </c>
      <c r="AF42" s="318">
        <v>0</v>
      </c>
      <c r="AG42" s="318">
        <v>0</v>
      </c>
      <c r="AH42" s="318">
        <v>0</v>
      </c>
      <c r="AI42" s="318">
        <v>0</v>
      </c>
      <c r="AJ42" s="318">
        <v>0</v>
      </c>
      <c r="AK42" s="318">
        <v>0</v>
      </c>
      <c r="AL42" s="318">
        <v>0</v>
      </c>
      <c r="AM42" s="318">
        <v>0</v>
      </c>
      <c r="AN42" s="318">
        <v>1</v>
      </c>
      <c r="AO42" s="318">
        <v>0</v>
      </c>
      <c r="AP42" s="318">
        <v>0</v>
      </c>
      <c r="AQ42" s="318">
        <v>0</v>
      </c>
      <c r="AR42" s="318">
        <v>0</v>
      </c>
      <c r="AS42" s="318">
        <v>0</v>
      </c>
      <c r="AT42" s="318">
        <v>0</v>
      </c>
      <c r="AU42" s="318">
        <v>0</v>
      </c>
      <c r="AV42" s="318">
        <v>0</v>
      </c>
      <c r="AW42" s="318">
        <v>0</v>
      </c>
      <c r="AX42" s="318">
        <v>0</v>
      </c>
      <c r="AY42" s="318">
        <v>0</v>
      </c>
      <c r="AZ42" s="318">
        <v>0</v>
      </c>
      <c r="BA42" s="318">
        <v>0</v>
      </c>
      <c r="BB42" s="318">
        <v>0</v>
      </c>
      <c r="BC42" s="318">
        <v>0</v>
      </c>
      <c r="BD42" s="318">
        <v>0</v>
      </c>
      <c r="BE42" s="318">
        <v>0</v>
      </c>
      <c r="BF42" s="318">
        <v>0</v>
      </c>
      <c r="BG42" s="318">
        <v>0</v>
      </c>
      <c r="BH42" s="318">
        <v>0</v>
      </c>
      <c r="BI42" s="318">
        <v>0</v>
      </c>
      <c r="BJ42" s="318">
        <v>0</v>
      </c>
      <c r="BK42" s="318">
        <v>0</v>
      </c>
      <c r="BL42" s="318">
        <v>0</v>
      </c>
      <c r="BM42" s="318">
        <v>0</v>
      </c>
      <c r="BN42" s="318">
        <v>0</v>
      </c>
      <c r="BO42" s="318">
        <v>0</v>
      </c>
      <c r="BP42" s="318">
        <v>0</v>
      </c>
      <c r="BQ42" s="318">
        <v>0</v>
      </c>
      <c r="BR42" s="318">
        <v>0</v>
      </c>
      <c r="BS42" s="318">
        <v>0</v>
      </c>
      <c r="BT42" s="318">
        <v>0</v>
      </c>
      <c r="BU42" s="318">
        <v>0</v>
      </c>
      <c r="BV42" s="318">
        <v>0</v>
      </c>
      <c r="BW42" s="318">
        <v>0</v>
      </c>
      <c r="BX42" s="318">
        <v>0</v>
      </c>
      <c r="BY42" s="318">
        <v>0</v>
      </c>
      <c r="BZ42" s="318">
        <v>0</v>
      </c>
      <c r="CA42" s="318">
        <v>0</v>
      </c>
      <c r="CB42" s="318">
        <v>0</v>
      </c>
      <c r="CC42" s="318">
        <v>0</v>
      </c>
      <c r="CD42" s="318">
        <v>0</v>
      </c>
      <c r="CE42" s="318">
        <v>0</v>
      </c>
      <c r="CF42" s="318">
        <v>0</v>
      </c>
      <c r="CG42" s="318">
        <v>0</v>
      </c>
      <c r="CH42" s="318">
        <v>0</v>
      </c>
      <c r="CI42" s="318">
        <v>0</v>
      </c>
      <c r="CJ42" s="318">
        <v>0</v>
      </c>
      <c r="CK42" s="318">
        <v>0</v>
      </c>
      <c r="CL42" s="318">
        <v>0</v>
      </c>
      <c r="CM42" s="318">
        <v>0</v>
      </c>
      <c r="CN42" s="318">
        <v>0</v>
      </c>
      <c r="CO42" s="318">
        <v>0</v>
      </c>
      <c r="CP42" s="318">
        <v>0</v>
      </c>
      <c r="CQ42" s="318">
        <v>0</v>
      </c>
      <c r="CR42" s="318">
        <v>0</v>
      </c>
      <c r="CS42" s="318">
        <v>0</v>
      </c>
      <c r="CT42" s="318">
        <v>0</v>
      </c>
      <c r="CU42" s="318">
        <v>0</v>
      </c>
      <c r="CV42" s="318">
        <v>0</v>
      </c>
      <c r="CW42" s="318">
        <v>0</v>
      </c>
      <c r="CX42" s="318">
        <v>0</v>
      </c>
      <c r="CY42" s="318">
        <v>0</v>
      </c>
      <c r="CZ42" s="318">
        <v>0</v>
      </c>
      <c r="DA42" s="318">
        <v>0</v>
      </c>
      <c r="DB42" s="318">
        <v>0</v>
      </c>
      <c r="DC42" s="318">
        <v>0</v>
      </c>
      <c r="DD42" s="318">
        <v>0</v>
      </c>
      <c r="DE42" s="318">
        <v>0</v>
      </c>
      <c r="DF42" s="318">
        <v>0</v>
      </c>
      <c r="DG42" s="318">
        <v>0</v>
      </c>
      <c r="DH42" s="319">
        <v>0</v>
      </c>
    </row>
    <row r="43" spans="1:112">
      <c r="A43" s="224">
        <v>38</v>
      </c>
      <c r="B43" s="263" t="s">
        <v>495</v>
      </c>
      <c r="C43" s="264" t="s">
        <v>496</v>
      </c>
      <c r="D43" s="317">
        <v>0</v>
      </c>
      <c r="E43" s="318">
        <v>0</v>
      </c>
      <c r="F43" s="318">
        <v>0</v>
      </c>
      <c r="G43" s="318">
        <v>0</v>
      </c>
      <c r="H43" s="318">
        <v>0</v>
      </c>
      <c r="I43" s="318">
        <v>0</v>
      </c>
      <c r="J43" s="318">
        <v>0</v>
      </c>
      <c r="K43" s="318">
        <v>0</v>
      </c>
      <c r="L43" s="318">
        <v>0</v>
      </c>
      <c r="M43" s="318">
        <v>0</v>
      </c>
      <c r="N43" s="318">
        <v>0</v>
      </c>
      <c r="O43" s="318">
        <v>0</v>
      </c>
      <c r="P43" s="318">
        <v>0</v>
      </c>
      <c r="Q43" s="318">
        <v>0</v>
      </c>
      <c r="R43" s="318">
        <v>0</v>
      </c>
      <c r="S43" s="318">
        <v>0</v>
      </c>
      <c r="T43" s="318">
        <v>0</v>
      </c>
      <c r="U43" s="318">
        <v>0</v>
      </c>
      <c r="V43" s="318">
        <v>0</v>
      </c>
      <c r="W43" s="318">
        <v>0</v>
      </c>
      <c r="X43" s="318">
        <v>0</v>
      </c>
      <c r="Y43" s="318">
        <v>0</v>
      </c>
      <c r="Z43" s="318">
        <v>0</v>
      </c>
      <c r="AA43" s="318">
        <v>0</v>
      </c>
      <c r="AB43" s="318">
        <v>0</v>
      </c>
      <c r="AC43" s="318">
        <v>0</v>
      </c>
      <c r="AD43" s="318">
        <v>0</v>
      </c>
      <c r="AE43" s="318">
        <v>0</v>
      </c>
      <c r="AF43" s="318">
        <v>0</v>
      </c>
      <c r="AG43" s="318">
        <v>0</v>
      </c>
      <c r="AH43" s="318">
        <v>0</v>
      </c>
      <c r="AI43" s="318">
        <v>0</v>
      </c>
      <c r="AJ43" s="318">
        <v>0</v>
      </c>
      <c r="AK43" s="318">
        <v>0</v>
      </c>
      <c r="AL43" s="318">
        <v>0</v>
      </c>
      <c r="AM43" s="318">
        <v>0</v>
      </c>
      <c r="AN43" s="318">
        <v>0</v>
      </c>
      <c r="AO43" s="318">
        <v>1</v>
      </c>
      <c r="AP43" s="318">
        <v>0</v>
      </c>
      <c r="AQ43" s="318">
        <v>0</v>
      </c>
      <c r="AR43" s="318">
        <v>0</v>
      </c>
      <c r="AS43" s="318">
        <v>0</v>
      </c>
      <c r="AT43" s="318">
        <v>0</v>
      </c>
      <c r="AU43" s="318">
        <v>0</v>
      </c>
      <c r="AV43" s="318">
        <v>0</v>
      </c>
      <c r="AW43" s="318">
        <v>0</v>
      </c>
      <c r="AX43" s="318">
        <v>0</v>
      </c>
      <c r="AY43" s="318">
        <v>0</v>
      </c>
      <c r="AZ43" s="318">
        <v>0</v>
      </c>
      <c r="BA43" s="318">
        <v>0</v>
      </c>
      <c r="BB43" s="318">
        <v>0</v>
      </c>
      <c r="BC43" s="318">
        <v>0</v>
      </c>
      <c r="BD43" s="318">
        <v>0</v>
      </c>
      <c r="BE43" s="318">
        <v>0</v>
      </c>
      <c r="BF43" s="318">
        <v>0</v>
      </c>
      <c r="BG43" s="318">
        <v>0</v>
      </c>
      <c r="BH43" s="318">
        <v>0</v>
      </c>
      <c r="BI43" s="318">
        <v>0</v>
      </c>
      <c r="BJ43" s="318">
        <v>0</v>
      </c>
      <c r="BK43" s="318">
        <v>0</v>
      </c>
      <c r="BL43" s="318">
        <v>0</v>
      </c>
      <c r="BM43" s="318">
        <v>0</v>
      </c>
      <c r="BN43" s="318">
        <v>0</v>
      </c>
      <c r="BO43" s="318">
        <v>0</v>
      </c>
      <c r="BP43" s="318">
        <v>0</v>
      </c>
      <c r="BQ43" s="318">
        <v>0</v>
      </c>
      <c r="BR43" s="318">
        <v>0</v>
      </c>
      <c r="BS43" s="318">
        <v>0</v>
      </c>
      <c r="BT43" s="318">
        <v>0</v>
      </c>
      <c r="BU43" s="318">
        <v>0</v>
      </c>
      <c r="BV43" s="318">
        <v>0</v>
      </c>
      <c r="BW43" s="318">
        <v>0</v>
      </c>
      <c r="BX43" s="318">
        <v>0</v>
      </c>
      <c r="BY43" s="318">
        <v>0</v>
      </c>
      <c r="BZ43" s="318">
        <v>0</v>
      </c>
      <c r="CA43" s="318">
        <v>0</v>
      </c>
      <c r="CB43" s="318">
        <v>0</v>
      </c>
      <c r="CC43" s="318">
        <v>0</v>
      </c>
      <c r="CD43" s="318">
        <v>0</v>
      </c>
      <c r="CE43" s="318">
        <v>0</v>
      </c>
      <c r="CF43" s="318">
        <v>0</v>
      </c>
      <c r="CG43" s="318">
        <v>0</v>
      </c>
      <c r="CH43" s="318">
        <v>0</v>
      </c>
      <c r="CI43" s="318">
        <v>0</v>
      </c>
      <c r="CJ43" s="318">
        <v>0</v>
      </c>
      <c r="CK43" s="318">
        <v>0</v>
      </c>
      <c r="CL43" s="318">
        <v>0</v>
      </c>
      <c r="CM43" s="318">
        <v>0</v>
      </c>
      <c r="CN43" s="318">
        <v>0</v>
      </c>
      <c r="CO43" s="318">
        <v>0</v>
      </c>
      <c r="CP43" s="318">
        <v>0</v>
      </c>
      <c r="CQ43" s="318">
        <v>0</v>
      </c>
      <c r="CR43" s="318">
        <v>0</v>
      </c>
      <c r="CS43" s="318">
        <v>0</v>
      </c>
      <c r="CT43" s="318">
        <v>0</v>
      </c>
      <c r="CU43" s="318">
        <v>0</v>
      </c>
      <c r="CV43" s="318">
        <v>0</v>
      </c>
      <c r="CW43" s="318">
        <v>0</v>
      </c>
      <c r="CX43" s="318">
        <v>0</v>
      </c>
      <c r="CY43" s="318">
        <v>0</v>
      </c>
      <c r="CZ43" s="318">
        <v>0</v>
      </c>
      <c r="DA43" s="318">
        <v>0</v>
      </c>
      <c r="DB43" s="318">
        <v>0</v>
      </c>
      <c r="DC43" s="318">
        <v>0</v>
      </c>
      <c r="DD43" s="318">
        <v>0</v>
      </c>
      <c r="DE43" s="318">
        <v>0</v>
      </c>
      <c r="DF43" s="318">
        <v>0</v>
      </c>
      <c r="DG43" s="318">
        <v>0</v>
      </c>
      <c r="DH43" s="319">
        <v>0</v>
      </c>
    </row>
    <row r="44" spans="1:112">
      <c r="A44" s="224">
        <v>39</v>
      </c>
      <c r="B44" s="263" t="s">
        <v>497</v>
      </c>
      <c r="C44" s="264" t="s">
        <v>202</v>
      </c>
      <c r="D44" s="317">
        <v>0</v>
      </c>
      <c r="E44" s="318">
        <v>0</v>
      </c>
      <c r="F44" s="318">
        <v>0</v>
      </c>
      <c r="G44" s="318">
        <v>0</v>
      </c>
      <c r="H44" s="318">
        <v>0</v>
      </c>
      <c r="I44" s="318">
        <v>0</v>
      </c>
      <c r="J44" s="318">
        <v>0</v>
      </c>
      <c r="K44" s="318">
        <v>0</v>
      </c>
      <c r="L44" s="318">
        <v>0</v>
      </c>
      <c r="M44" s="318">
        <v>0</v>
      </c>
      <c r="N44" s="318">
        <v>0</v>
      </c>
      <c r="O44" s="318">
        <v>0</v>
      </c>
      <c r="P44" s="318">
        <v>0</v>
      </c>
      <c r="Q44" s="318">
        <v>0</v>
      </c>
      <c r="R44" s="318">
        <v>0</v>
      </c>
      <c r="S44" s="318">
        <v>0</v>
      </c>
      <c r="T44" s="318">
        <v>0</v>
      </c>
      <c r="U44" s="318">
        <v>0</v>
      </c>
      <c r="V44" s="318">
        <v>0</v>
      </c>
      <c r="W44" s="318">
        <v>0</v>
      </c>
      <c r="X44" s="318">
        <v>0</v>
      </c>
      <c r="Y44" s="318">
        <v>0</v>
      </c>
      <c r="Z44" s="318">
        <v>0</v>
      </c>
      <c r="AA44" s="318">
        <v>0</v>
      </c>
      <c r="AB44" s="318">
        <v>0</v>
      </c>
      <c r="AC44" s="318">
        <v>0</v>
      </c>
      <c r="AD44" s="318">
        <v>0</v>
      </c>
      <c r="AE44" s="318">
        <v>0</v>
      </c>
      <c r="AF44" s="318">
        <v>0</v>
      </c>
      <c r="AG44" s="318">
        <v>0</v>
      </c>
      <c r="AH44" s="318">
        <v>0</v>
      </c>
      <c r="AI44" s="318">
        <v>0</v>
      </c>
      <c r="AJ44" s="318">
        <v>0</v>
      </c>
      <c r="AK44" s="318">
        <v>0</v>
      </c>
      <c r="AL44" s="318">
        <v>0</v>
      </c>
      <c r="AM44" s="318">
        <v>0</v>
      </c>
      <c r="AN44" s="318">
        <v>0</v>
      </c>
      <c r="AO44" s="318">
        <v>0</v>
      </c>
      <c r="AP44" s="318">
        <v>1</v>
      </c>
      <c r="AQ44" s="318">
        <v>0</v>
      </c>
      <c r="AR44" s="318">
        <v>0</v>
      </c>
      <c r="AS44" s="318">
        <v>0</v>
      </c>
      <c r="AT44" s="318">
        <v>0</v>
      </c>
      <c r="AU44" s="318">
        <v>0</v>
      </c>
      <c r="AV44" s="318">
        <v>0</v>
      </c>
      <c r="AW44" s="318">
        <v>0</v>
      </c>
      <c r="AX44" s="318">
        <v>0</v>
      </c>
      <c r="AY44" s="318">
        <v>0</v>
      </c>
      <c r="AZ44" s="318">
        <v>0</v>
      </c>
      <c r="BA44" s="318">
        <v>0</v>
      </c>
      <c r="BB44" s="318">
        <v>0</v>
      </c>
      <c r="BC44" s="318">
        <v>0</v>
      </c>
      <c r="BD44" s="318">
        <v>0</v>
      </c>
      <c r="BE44" s="318">
        <v>0</v>
      </c>
      <c r="BF44" s="318">
        <v>0</v>
      </c>
      <c r="BG44" s="318">
        <v>0</v>
      </c>
      <c r="BH44" s="318">
        <v>0</v>
      </c>
      <c r="BI44" s="318">
        <v>0</v>
      </c>
      <c r="BJ44" s="318">
        <v>0</v>
      </c>
      <c r="BK44" s="318">
        <v>0</v>
      </c>
      <c r="BL44" s="318">
        <v>0</v>
      </c>
      <c r="BM44" s="318">
        <v>0</v>
      </c>
      <c r="BN44" s="318">
        <v>0</v>
      </c>
      <c r="BO44" s="318">
        <v>0</v>
      </c>
      <c r="BP44" s="318">
        <v>0</v>
      </c>
      <c r="BQ44" s="318">
        <v>0</v>
      </c>
      <c r="BR44" s="318">
        <v>0</v>
      </c>
      <c r="BS44" s="318">
        <v>0</v>
      </c>
      <c r="BT44" s="318">
        <v>0</v>
      </c>
      <c r="BU44" s="318">
        <v>0</v>
      </c>
      <c r="BV44" s="318">
        <v>0</v>
      </c>
      <c r="BW44" s="318">
        <v>0</v>
      </c>
      <c r="BX44" s="318">
        <v>0</v>
      </c>
      <c r="BY44" s="318">
        <v>0</v>
      </c>
      <c r="BZ44" s="318">
        <v>0</v>
      </c>
      <c r="CA44" s="318">
        <v>0</v>
      </c>
      <c r="CB44" s="318">
        <v>0</v>
      </c>
      <c r="CC44" s="318">
        <v>0</v>
      </c>
      <c r="CD44" s="318">
        <v>0</v>
      </c>
      <c r="CE44" s="318">
        <v>0</v>
      </c>
      <c r="CF44" s="318">
        <v>0</v>
      </c>
      <c r="CG44" s="318">
        <v>0</v>
      </c>
      <c r="CH44" s="318">
        <v>0</v>
      </c>
      <c r="CI44" s="318">
        <v>0</v>
      </c>
      <c r="CJ44" s="318">
        <v>0</v>
      </c>
      <c r="CK44" s="318">
        <v>0</v>
      </c>
      <c r="CL44" s="318">
        <v>0</v>
      </c>
      <c r="CM44" s="318">
        <v>0</v>
      </c>
      <c r="CN44" s="318">
        <v>0</v>
      </c>
      <c r="CO44" s="318">
        <v>0</v>
      </c>
      <c r="CP44" s="318">
        <v>0</v>
      </c>
      <c r="CQ44" s="318">
        <v>0</v>
      </c>
      <c r="CR44" s="318">
        <v>0</v>
      </c>
      <c r="CS44" s="318">
        <v>0</v>
      </c>
      <c r="CT44" s="318">
        <v>0</v>
      </c>
      <c r="CU44" s="318">
        <v>0</v>
      </c>
      <c r="CV44" s="318">
        <v>0</v>
      </c>
      <c r="CW44" s="318">
        <v>0</v>
      </c>
      <c r="CX44" s="318">
        <v>0</v>
      </c>
      <c r="CY44" s="318">
        <v>0</v>
      </c>
      <c r="CZ44" s="318">
        <v>0</v>
      </c>
      <c r="DA44" s="318">
        <v>0</v>
      </c>
      <c r="DB44" s="318">
        <v>0</v>
      </c>
      <c r="DC44" s="318">
        <v>0</v>
      </c>
      <c r="DD44" s="318">
        <v>0</v>
      </c>
      <c r="DE44" s="318">
        <v>0</v>
      </c>
      <c r="DF44" s="318">
        <v>0</v>
      </c>
      <c r="DG44" s="318">
        <v>0</v>
      </c>
      <c r="DH44" s="319">
        <v>0</v>
      </c>
    </row>
    <row r="45" spans="1:112">
      <c r="A45" s="224">
        <v>40</v>
      </c>
      <c r="B45" s="263" t="s">
        <v>498</v>
      </c>
      <c r="C45" s="264" t="s">
        <v>204</v>
      </c>
      <c r="D45" s="317">
        <v>0</v>
      </c>
      <c r="E45" s="318">
        <v>0</v>
      </c>
      <c r="F45" s="318">
        <v>0</v>
      </c>
      <c r="G45" s="318">
        <v>0</v>
      </c>
      <c r="H45" s="318">
        <v>0</v>
      </c>
      <c r="I45" s="318">
        <v>0</v>
      </c>
      <c r="J45" s="318">
        <v>0</v>
      </c>
      <c r="K45" s="318">
        <v>0</v>
      </c>
      <c r="L45" s="318">
        <v>0</v>
      </c>
      <c r="M45" s="318">
        <v>0</v>
      </c>
      <c r="N45" s="318">
        <v>0</v>
      </c>
      <c r="O45" s="318">
        <v>0</v>
      </c>
      <c r="P45" s="318">
        <v>0</v>
      </c>
      <c r="Q45" s="318">
        <v>0</v>
      </c>
      <c r="R45" s="318">
        <v>0</v>
      </c>
      <c r="S45" s="318">
        <v>0</v>
      </c>
      <c r="T45" s="318">
        <v>0</v>
      </c>
      <c r="U45" s="318">
        <v>0</v>
      </c>
      <c r="V45" s="318">
        <v>0</v>
      </c>
      <c r="W45" s="318">
        <v>0</v>
      </c>
      <c r="X45" s="318">
        <v>0</v>
      </c>
      <c r="Y45" s="318">
        <v>0</v>
      </c>
      <c r="Z45" s="318">
        <v>0</v>
      </c>
      <c r="AA45" s="318">
        <v>0</v>
      </c>
      <c r="AB45" s="318">
        <v>0</v>
      </c>
      <c r="AC45" s="318">
        <v>0</v>
      </c>
      <c r="AD45" s="318">
        <v>0</v>
      </c>
      <c r="AE45" s="318">
        <v>0</v>
      </c>
      <c r="AF45" s="318">
        <v>0</v>
      </c>
      <c r="AG45" s="318">
        <v>0</v>
      </c>
      <c r="AH45" s="318">
        <v>0</v>
      </c>
      <c r="AI45" s="318">
        <v>0</v>
      </c>
      <c r="AJ45" s="318">
        <v>0</v>
      </c>
      <c r="AK45" s="318">
        <v>0</v>
      </c>
      <c r="AL45" s="318">
        <v>0</v>
      </c>
      <c r="AM45" s="318">
        <v>0</v>
      </c>
      <c r="AN45" s="318">
        <v>0</v>
      </c>
      <c r="AO45" s="318">
        <v>0</v>
      </c>
      <c r="AP45" s="318">
        <v>0</v>
      </c>
      <c r="AQ45" s="318">
        <v>1</v>
      </c>
      <c r="AR45" s="318">
        <v>0</v>
      </c>
      <c r="AS45" s="318">
        <v>0</v>
      </c>
      <c r="AT45" s="318">
        <v>0</v>
      </c>
      <c r="AU45" s="318">
        <v>0</v>
      </c>
      <c r="AV45" s="318">
        <v>0</v>
      </c>
      <c r="AW45" s="318">
        <v>0</v>
      </c>
      <c r="AX45" s="318">
        <v>0</v>
      </c>
      <c r="AY45" s="318">
        <v>0</v>
      </c>
      <c r="AZ45" s="318">
        <v>0</v>
      </c>
      <c r="BA45" s="318">
        <v>0</v>
      </c>
      <c r="BB45" s="318">
        <v>0</v>
      </c>
      <c r="BC45" s="318">
        <v>0</v>
      </c>
      <c r="BD45" s="318">
        <v>0</v>
      </c>
      <c r="BE45" s="318">
        <v>0</v>
      </c>
      <c r="BF45" s="318">
        <v>0</v>
      </c>
      <c r="BG45" s="318">
        <v>0</v>
      </c>
      <c r="BH45" s="318">
        <v>0</v>
      </c>
      <c r="BI45" s="318">
        <v>0</v>
      </c>
      <c r="BJ45" s="318">
        <v>0</v>
      </c>
      <c r="BK45" s="318">
        <v>0</v>
      </c>
      <c r="BL45" s="318">
        <v>0</v>
      </c>
      <c r="BM45" s="318">
        <v>0</v>
      </c>
      <c r="BN45" s="318">
        <v>0</v>
      </c>
      <c r="BO45" s="318">
        <v>0</v>
      </c>
      <c r="BP45" s="318">
        <v>0</v>
      </c>
      <c r="BQ45" s="318">
        <v>0</v>
      </c>
      <c r="BR45" s="318">
        <v>0</v>
      </c>
      <c r="BS45" s="318">
        <v>0</v>
      </c>
      <c r="BT45" s="318">
        <v>0</v>
      </c>
      <c r="BU45" s="318">
        <v>0</v>
      </c>
      <c r="BV45" s="318">
        <v>0</v>
      </c>
      <c r="BW45" s="318">
        <v>0</v>
      </c>
      <c r="BX45" s="318">
        <v>0</v>
      </c>
      <c r="BY45" s="318">
        <v>0</v>
      </c>
      <c r="BZ45" s="318">
        <v>0</v>
      </c>
      <c r="CA45" s="318">
        <v>0</v>
      </c>
      <c r="CB45" s="318">
        <v>0</v>
      </c>
      <c r="CC45" s="318">
        <v>0</v>
      </c>
      <c r="CD45" s="318">
        <v>0</v>
      </c>
      <c r="CE45" s="318">
        <v>0</v>
      </c>
      <c r="CF45" s="318">
        <v>0</v>
      </c>
      <c r="CG45" s="318">
        <v>0</v>
      </c>
      <c r="CH45" s="318">
        <v>0</v>
      </c>
      <c r="CI45" s="318">
        <v>0</v>
      </c>
      <c r="CJ45" s="318">
        <v>0</v>
      </c>
      <c r="CK45" s="318">
        <v>0</v>
      </c>
      <c r="CL45" s="318">
        <v>0</v>
      </c>
      <c r="CM45" s="318">
        <v>0</v>
      </c>
      <c r="CN45" s="318">
        <v>0</v>
      </c>
      <c r="CO45" s="318">
        <v>0</v>
      </c>
      <c r="CP45" s="318">
        <v>0</v>
      </c>
      <c r="CQ45" s="318">
        <v>0</v>
      </c>
      <c r="CR45" s="318">
        <v>0</v>
      </c>
      <c r="CS45" s="318">
        <v>0</v>
      </c>
      <c r="CT45" s="318">
        <v>0</v>
      </c>
      <c r="CU45" s="318">
        <v>0</v>
      </c>
      <c r="CV45" s="318">
        <v>0</v>
      </c>
      <c r="CW45" s="318">
        <v>0</v>
      </c>
      <c r="CX45" s="318">
        <v>0</v>
      </c>
      <c r="CY45" s="318">
        <v>0</v>
      </c>
      <c r="CZ45" s="318">
        <v>0</v>
      </c>
      <c r="DA45" s="318">
        <v>0</v>
      </c>
      <c r="DB45" s="318">
        <v>0</v>
      </c>
      <c r="DC45" s="318">
        <v>0</v>
      </c>
      <c r="DD45" s="318">
        <v>0</v>
      </c>
      <c r="DE45" s="318">
        <v>0</v>
      </c>
      <c r="DF45" s="318">
        <v>0</v>
      </c>
      <c r="DG45" s="318">
        <v>0</v>
      </c>
      <c r="DH45" s="319">
        <v>0</v>
      </c>
    </row>
    <row r="46" spans="1:112">
      <c r="A46" s="224">
        <v>41</v>
      </c>
      <c r="B46" s="263" t="s">
        <v>499</v>
      </c>
      <c r="C46" s="264" t="s">
        <v>207</v>
      </c>
      <c r="D46" s="317">
        <v>0</v>
      </c>
      <c r="E46" s="318">
        <v>0</v>
      </c>
      <c r="F46" s="318">
        <v>0</v>
      </c>
      <c r="G46" s="318">
        <v>0</v>
      </c>
      <c r="H46" s="318">
        <v>0</v>
      </c>
      <c r="I46" s="318">
        <v>0</v>
      </c>
      <c r="J46" s="318">
        <v>0</v>
      </c>
      <c r="K46" s="318">
        <v>0</v>
      </c>
      <c r="L46" s="318">
        <v>0</v>
      </c>
      <c r="M46" s="318">
        <v>0</v>
      </c>
      <c r="N46" s="318">
        <v>0</v>
      </c>
      <c r="O46" s="318">
        <v>0</v>
      </c>
      <c r="P46" s="318">
        <v>0</v>
      </c>
      <c r="Q46" s="318">
        <v>0</v>
      </c>
      <c r="R46" s="318">
        <v>0</v>
      </c>
      <c r="S46" s="318">
        <v>0</v>
      </c>
      <c r="T46" s="318">
        <v>0</v>
      </c>
      <c r="U46" s="318">
        <v>0</v>
      </c>
      <c r="V46" s="318">
        <v>0</v>
      </c>
      <c r="W46" s="318">
        <v>0</v>
      </c>
      <c r="X46" s="318">
        <v>0</v>
      </c>
      <c r="Y46" s="318">
        <v>0</v>
      </c>
      <c r="Z46" s="318">
        <v>0</v>
      </c>
      <c r="AA46" s="318">
        <v>0</v>
      </c>
      <c r="AB46" s="318">
        <v>0</v>
      </c>
      <c r="AC46" s="318">
        <v>0</v>
      </c>
      <c r="AD46" s="318">
        <v>0</v>
      </c>
      <c r="AE46" s="318">
        <v>0</v>
      </c>
      <c r="AF46" s="318">
        <v>0</v>
      </c>
      <c r="AG46" s="318">
        <v>0</v>
      </c>
      <c r="AH46" s="318">
        <v>0</v>
      </c>
      <c r="AI46" s="318">
        <v>0</v>
      </c>
      <c r="AJ46" s="318">
        <v>0</v>
      </c>
      <c r="AK46" s="318">
        <v>0</v>
      </c>
      <c r="AL46" s="318">
        <v>0</v>
      </c>
      <c r="AM46" s="318">
        <v>0</v>
      </c>
      <c r="AN46" s="318">
        <v>0</v>
      </c>
      <c r="AO46" s="318">
        <v>0</v>
      </c>
      <c r="AP46" s="318">
        <v>0</v>
      </c>
      <c r="AQ46" s="318">
        <v>0</v>
      </c>
      <c r="AR46" s="318">
        <v>1</v>
      </c>
      <c r="AS46" s="318">
        <v>0</v>
      </c>
      <c r="AT46" s="318">
        <v>0</v>
      </c>
      <c r="AU46" s="318">
        <v>0</v>
      </c>
      <c r="AV46" s="318">
        <v>0</v>
      </c>
      <c r="AW46" s="318">
        <v>0</v>
      </c>
      <c r="AX46" s="318">
        <v>0</v>
      </c>
      <c r="AY46" s="318">
        <v>0</v>
      </c>
      <c r="AZ46" s="318">
        <v>0</v>
      </c>
      <c r="BA46" s="318">
        <v>0</v>
      </c>
      <c r="BB46" s="318">
        <v>0</v>
      </c>
      <c r="BC46" s="318">
        <v>0</v>
      </c>
      <c r="BD46" s="318">
        <v>0</v>
      </c>
      <c r="BE46" s="318">
        <v>0</v>
      </c>
      <c r="BF46" s="318">
        <v>0</v>
      </c>
      <c r="BG46" s="318">
        <v>0</v>
      </c>
      <c r="BH46" s="318">
        <v>0</v>
      </c>
      <c r="BI46" s="318">
        <v>0</v>
      </c>
      <c r="BJ46" s="318">
        <v>0</v>
      </c>
      <c r="BK46" s="318">
        <v>0</v>
      </c>
      <c r="BL46" s="318">
        <v>0</v>
      </c>
      <c r="BM46" s="318">
        <v>0</v>
      </c>
      <c r="BN46" s="318">
        <v>0</v>
      </c>
      <c r="BO46" s="318">
        <v>0</v>
      </c>
      <c r="BP46" s="318">
        <v>0</v>
      </c>
      <c r="BQ46" s="318">
        <v>0</v>
      </c>
      <c r="BR46" s="318">
        <v>0</v>
      </c>
      <c r="BS46" s="318">
        <v>0</v>
      </c>
      <c r="BT46" s="318">
        <v>0</v>
      </c>
      <c r="BU46" s="318">
        <v>0</v>
      </c>
      <c r="BV46" s="318">
        <v>0</v>
      </c>
      <c r="BW46" s="318">
        <v>0</v>
      </c>
      <c r="BX46" s="318">
        <v>0</v>
      </c>
      <c r="BY46" s="318">
        <v>0</v>
      </c>
      <c r="BZ46" s="318">
        <v>0</v>
      </c>
      <c r="CA46" s="318">
        <v>0</v>
      </c>
      <c r="CB46" s="318">
        <v>0</v>
      </c>
      <c r="CC46" s="318">
        <v>0</v>
      </c>
      <c r="CD46" s="318">
        <v>0</v>
      </c>
      <c r="CE46" s="318">
        <v>0</v>
      </c>
      <c r="CF46" s="318">
        <v>0</v>
      </c>
      <c r="CG46" s="318">
        <v>0</v>
      </c>
      <c r="CH46" s="318">
        <v>0</v>
      </c>
      <c r="CI46" s="318">
        <v>0</v>
      </c>
      <c r="CJ46" s="318">
        <v>0</v>
      </c>
      <c r="CK46" s="318">
        <v>0</v>
      </c>
      <c r="CL46" s="318">
        <v>0</v>
      </c>
      <c r="CM46" s="318">
        <v>0</v>
      </c>
      <c r="CN46" s="318">
        <v>0</v>
      </c>
      <c r="CO46" s="318">
        <v>0</v>
      </c>
      <c r="CP46" s="318">
        <v>0</v>
      </c>
      <c r="CQ46" s="318">
        <v>0</v>
      </c>
      <c r="CR46" s="318">
        <v>0</v>
      </c>
      <c r="CS46" s="318">
        <v>0</v>
      </c>
      <c r="CT46" s="318">
        <v>0</v>
      </c>
      <c r="CU46" s="318">
        <v>0</v>
      </c>
      <c r="CV46" s="318">
        <v>0</v>
      </c>
      <c r="CW46" s="318">
        <v>0</v>
      </c>
      <c r="CX46" s="318">
        <v>0</v>
      </c>
      <c r="CY46" s="318">
        <v>0</v>
      </c>
      <c r="CZ46" s="318">
        <v>0</v>
      </c>
      <c r="DA46" s="318">
        <v>0</v>
      </c>
      <c r="DB46" s="318">
        <v>0</v>
      </c>
      <c r="DC46" s="318">
        <v>0</v>
      </c>
      <c r="DD46" s="318">
        <v>0</v>
      </c>
      <c r="DE46" s="318">
        <v>0</v>
      </c>
      <c r="DF46" s="318">
        <v>0</v>
      </c>
      <c r="DG46" s="318">
        <v>0</v>
      </c>
      <c r="DH46" s="319">
        <v>0</v>
      </c>
    </row>
    <row r="47" spans="1:112">
      <c r="A47" s="224">
        <v>42</v>
      </c>
      <c r="B47" s="263" t="s">
        <v>500</v>
      </c>
      <c r="C47" s="264" t="s">
        <v>501</v>
      </c>
      <c r="D47" s="317">
        <v>0</v>
      </c>
      <c r="E47" s="318">
        <v>0</v>
      </c>
      <c r="F47" s="318">
        <v>0</v>
      </c>
      <c r="G47" s="318">
        <v>0</v>
      </c>
      <c r="H47" s="318">
        <v>0</v>
      </c>
      <c r="I47" s="318">
        <v>0</v>
      </c>
      <c r="J47" s="318">
        <v>0</v>
      </c>
      <c r="K47" s="318">
        <v>0</v>
      </c>
      <c r="L47" s="318">
        <v>0</v>
      </c>
      <c r="M47" s="318">
        <v>0</v>
      </c>
      <c r="N47" s="318">
        <v>0</v>
      </c>
      <c r="O47" s="318">
        <v>0</v>
      </c>
      <c r="P47" s="318">
        <v>0</v>
      </c>
      <c r="Q47" s="318">
        <v>0</v>
      </c>
      <c r="R47" s="318">
        <v>0</v>
      </c>
      <c r="S47" s="318">
        <v>0</v>
      </c>
      <c r="T47" s="318">
        <v>0</v>
      </c>
      <c r="U47" s="318">
        <v>0</v>
      </c>
      <c r="V47" s="318">
        <v>0</v>
      </c>
      <c r="W47" s="318">
        <v>0</v>
      </c>
      <c r="X47" s="318">
        <v>0</v>
      </c>
      <c r="Y47" s="318">
        <v>0</v>
      </c>
      <c r="Z47" s="318">
        <v>0</v>
      </c>
      <c r="AA47" s="318">
        <v>0</v>
      </c>
      <c r="AB47" s="318">
        <v>0</v>
      </c>
      <c r="AC47" s="318">
        <v>0</v>
      </c>
      <c r="AD47" s="318">
        <v>0</v>
      </c>
      <c r="AE47" s="318">
        <v>0</v>
      </c>
      <c r="AF47" s="318">
        <v>0</v>
      </c>
      <c r="AG47" s="318">
        <v>0</v>
      </c>
      <c r="AH47" s="318">
        <v>0</v>
      </c>
      <c r="AI47" s="318">
        <v>0</v>
      </c>
      <c r="AJ47" s="318">
        <v>0</v>
      </c>
      <c r="AK47" s="318">
        <v>0</v>
      </c>
      <c r="AL47" s="318">
        <v>0</v>
      </c>
      <c r="AM47" s="318">
        <v>0</v>
      </c>
      <c r="AN47" s="318">
        <v>0</v>
      </c>
      <c r="AO47" s="318">
        <v>0</v>
      </c>
      <c r="AP47" s="318">
        <v>0</v>
      </c>
      <c r="AQ47" s="318">
        <v>0</v>
      </c>
      <c r="AR47" s="318">
        <v>0</v>
      </c>
      <c r="AS47" s="318">
        <v>1</v>
      </c>
      <c r="AT47" s="318">
        <v>0</v>
      </c>
      <c r="AU47" s="318">
        <v>0</v>
      </c>
      <c r="AV47" s="318">
        <v>0</v>
      </c>
      <c r="AW47" s="318">
        <v>0</v>
      </c>
      <c r="AX47" s="318">
        <v>0</v>
      </c>
      <c r="AY47" s="318">
        <v>0</v>
      </c>
      <c r="AZ47" s="318">
        <v>0</v>
      </c>
      <c r="BA47" s="318">
        <v>0</v>
      </c>
      <c r="BB47" s="318">
        <v>0</v>
      </c>
      <c r="BC47" s="318">
        <v>0</v>
      </c>
      <c r="BD47" s="318">
        <v>0</v>
      </c>
      <c r="BE47" s="318">
        <v>0</v>
      </c>
      <c r="BF47" s="318">
        <v>0</v>
      </c>
      <c r="BG47" s="318">
        <v>0</v>
      </c>
      <c r="BH47" s="318">
        <v>0</v>
      </c>
      <c r="BI47" s="318">
        <v>0</v>
      </c>
      <c r="BJ47" s="318">
        <v>0</v>
      </c>
      <c r="BK47" s="318">
        <v>0</v>
      </c>
      <c r="BL47" s="318">
        <v>0</v>
      </c>
      <c r="BM47" s="318">
        <v>0</v>
      </c>
      <c r="BN47" s="318">
        <v>0</v>
      </c>
      <c r="BO47" s="318">
        <v>0</v>
      </c>
      <c r="BP47" s="318">
        <v>0</v>
      </c>
      <c r="BQ47" s="318">
        <v>0</v>
      </c>
      <c r="BR47" s="318">
        <v>0</v>
      </c>
      <c r="BS47" s="318">
        <v>0</v>
      </c>
      <c r="BT47" s="318">
        <v>0</v>
      </c>
      <c r="BU47" s="318">
        <v>0</v>
      </c>
      <c r="BV47" s="318">
        <v>0</v>
      </c>
      <c r="BW47" s="318">
        <v>0</v>
      </c>
      <c r="BX47" s="318">
        <v>0</v>
      </c>
      <c r="BY47" s="318">
        <v>0</v>
      </c>
      <c r="BZ47" s="318">
        <v>0</v>
      </c>
      <c r="CA47" s="318">
        <v>0</v>
      </c>
      <c r="CB47" s="318">
        <v>0</v>
      </c>
      <c r="CC47" s="318">
        <v>0</v>
      </c>
      <c r="CD47" s="318">
        <v>0</v>
      </c>
      <c r="CE47" s="318">
        <v>0</v>
      </c>
      <c r="CF47" s="318">
        <v>0</v>
      </c>
      <c r="CG47" s="318">
        <v>0</v>
      </c>
      <c r="CH47" s="318">
        <v>0</v>
      </c>
      <c r="CI47" s="318">
        <v>0</v>
      </c>
      <c r="CJ47" s="318">
        <v>0</v>
      </c>
      <c r="CK47" s="318">
        <v>0</v>
      </c>
      <c r="CL47" s="318">
        <v>0</v>
      </c>
      <c r="CM47" s="318">
        <v>0</v>
      </c>
      <c r="CN47" s="318">
        <v>0</v>
      </c>
      <c r="CO47" s="318">
        <v>0</v>
      </c>
      <c r="CP47" s="318">
        <v>0</v>
      </c>
      <c r="CQ47" s="318">
        <v>0</v>
      </c>
      <c r="CR47" s="318">
        <v>0</v>
      </c>
      <c r="CS47" s="318">
        <v>0</v>
      </c>
      <c r="CT47" s="318">
        <v>0</v>
      </c>
      <c r="CU47" s="318">
        <v>0</v>
      </c>
      <c r="CV47" s="318">
        <v>0</v>
      </c>
      <c r="CW47" s="318">
        <v>0</v>
      </c>
      <c r="CX47" s="318">
        <v>0</v>
      </c>
      <c r="CY47" s="318">
        <v>0</v>
      </c>
      <c r="CZ47" s="318">
        <v>0</v>
      </c>
      <c r="DA47" s="318">
        <v>0</v>
      </c>
      <c r="DB47" s="318">
        <v>0</v>
      </c>
      <c r="DC47" s="318">
        <v>0</v>
      </c>
      <c r="DD47" s="318">
        <v>0</v>
      </c>
      <c r="DE47" s="318">
        <v>0</v>
      </c>
      <c r="DF47" s="318">
        <v>0</v>
      </c>
      <c r="DG47" s="318">
        <v>0</v>
      </c>
      <c r="DH47" s="319">
        <v>0</v>
      </c>
    </row>
    <row r="48" spans="1:112">
      <c r="A48" s="224">
        <v>43</v>
      </c>
      <c r="B48" s="263" t="s">
        <v>502</v>
      </c>
      <c r="C48" s="264" t="s">
        <v>217</v>
      </c>
      <c r="D48" s="317">
        <v>0</v>
      </c>
      <c r="E48" s="318">
        <v>0</v>
      </c>
      <c r="F48" s="318">
        <v>0</v>
      </c>
      <c r="G48" s="318">
        <v>0</v>
      </c>
      <c r="H48" s="318">
        <v>0</v>
      </c>
      <c r="I48" s="318">
        <v>0</v>
      </c>
      <c r="J48" s="318">
        <v>0</v>
      </c>
      <c r="K48" s="318">
        <v>0</v>
      </c>
      <c r="L48" s="318">
        <v>0</v>
      </c>
      <c r="M48" s="318">
        <v>0</v>
      </c>
      <c r="N48" s="318">
        <v>0</v>
      </c>
      <c r="O48" s="318">
        <v>0</v>
      </c>
      <c r="P48" s="318">
        <v>0</v>
      </c>
      <c r="Q48" s="318">
        <v>0</v>
      </c>
      <c r="R48" s="318">
        <v>0</v>
      </c>
      <c r="S48" s="318">
        <v>0</v>
      </c>
      <c r="T48" s="318">
        <v>0</v>
      </c>
      <c r="U48" s="318">
        <v>0</v>
      </c>
      <c r="V48" s="318">
        <v>0</v>
      </c>
      <c r="W48" s="318">
        <v>0</v>
      </c>
      <c r="X48" s="318">
        <v>0</v>
      </c>
      <c r="Y48" s="318">
        <v>0</v>
      </c>
      <c r="Z48" s="318">
        <v>0</v>
      </c>
      <c r="AA48" s="318">
        <v>0</v>
      </c>
      <c r="AB48" s="318">
        <v>0</v>
      </c>
      <c r="AC48" s="318">
        <v>0</v>
      </c>
      <c r="AD48" s="318">
        <v>0</v>
      </c>
      <c r="AE48" s="318">
        <v>0</v>
      </c>
      <c r="AF48" s="318">
        <v>0</v>
      </c>
      <c r="AG48" s="318">
        <v>0</v>
      </c>
      <c r="AH48" s="318">
        <v>0</v>
      </c>
      <c r="AI48" s="318">
        <v>0</v>
      </c>
      <c r="AJ48" s="318">
        <v>0</v>
      </c>
      <c r="AK48" s="318">
        <v>0</v>
      </c>
      <c r="AL48" s="318">
        <v>0</v>
      </c>
      <c r="AM48" s="318">
        <v>0</v>
      </c>
      <c r="AN48" s="318">
        <v>0</v>
      </c>
      <c r="AO48" s="318">
        <v>0</v>
      </c>
      <c r="AP48" s="318">
        <v>0</v>
      </c>
      <c r="AQ48" s="318">
        <v>0</v>
      </c>
      <c r="AR48" s="318">
        <v>0</v>
      </c>
      <c r="AS48" s="318">
        <v>0</v>
      </c>
      <c r="AT48" s="318">
        <v>1</v>
      </c>
      <c r="AU48" s="318">
        <v>0</v>
      </c>
      <c r="AV48" s="318">
        <v>0</v>
      </c>
      <c r="AW48" s="318">
        <v>0</v>
      </c>
      <c r="AX48" s="318">
        <v>0</v>
      </c>
      <c r="AY48" s="318">
        <v>0</v>
      </c>
      <c r="AZ48" s="318">
        <v>0</v>
      </c>
      <c r="BA48" s="318">
        <v>0</v>
      </c>
      <c r="BB48" s="318">
        <v>0</v>
      </c>
      <c r="BC48" s="318">
        <v>0</v>
      </c>
      <c r="BD48" s="318">
        <v>0</v>
      </c>
      <c r="BE48" s="318">
        <v>0</v>
      </c>
      <c r="BF48" s="318">
        <v>0</v>
      </c>
      <c r="BG48" s="318">
        <v>0</v>
      </c>
      <c r="BH48" s="318">
        <v>0</v>
      </c>
      <c r="BI48" s="318">
        <v>0</v>
      </c>
      <c r="BJ48" s="318">
        <v>0</v>
      </c>
      <c r="BK48" s="318">
        <v>0</v>
      </c>
      <c r="BL48" s="318">
        <v>0</v>
      </c>
      <c r="BM48" s="318">
        <v>0</v>
      </c>
      <c r="BN48" s="318">
        <v>0</v>
      </c>
      <c r="BO48" s="318">
        <v>0</v>
      </c>
      <c r="BP48" s="318">
        <v>0</v>
      </c>
      <c r="BQ48" s="318">
        <v>0</v>
      </c>
      <c r="BR48" s="318">
        <v>0</v>
      </c>
      <c r="BS48" s="318">
        <v>0</v>
      </c>
      <c r="BT48" s="318">
        <v>0</v>
      </c>
      <c r="BU48" s="318">
        <v>0</v>
      </c>
      <c r="BV48" s="318">
        <v>0</v>
      </c>
      <c r="BW48" s="318">
        <v>0</v>
      </c>
      <c r="BX48" s="318">
        <v>0</v>
      </c>
      <c r="BY48" s="318">
        <v>0</v>
      </c>
      <c r="BZ48" s="318">
        <v>0</v>
      </c>
      <c r="CA48" s="318">
        <v>0</v>
      </c>
      <c r="CB48" s="318">
        <v>0</v>
      </c>
      <c r="CC48" s="318">
        <v>0</v>
      </c>
      <c r="CD48" s="318">
        <v>0</v>
      </c>
      <c r="CE48" s="318">
        <v>0</v>
      </c>
      <c r="CF48" s="318">
        <v>0</v>
      </c>
      <c r="CG48" s="318">
        <v>0</v>
      </c>
      <c r="CH48" s="318">
        <v>0</v>
      </c>
      <c r="CI48" s="318">
        <v>0</v>
      </c>
      <c r="CJ48" s="318">
        <v>0</v>
      </c>
      <c r="CK48" s="318">
        <v>0</v>
      </c>
      <c r="CL48" s="318">
        <v>0</v>
      </c>
      <c r="CM48" s="318">
        <v>0</v>
      </c>
      <c r="CN48" s="318">
        <v>0</v>
      </c>
      <c r="CO48" s="318">
        <v>0</v>
      </c>
      <c r="CP48" s="318">
        <v>0</v>
      </c>
      <c r="CQ48" s="318">
        <v>0</v>
      </c>
      <c r="CR48" s="318">
        <v>0</v>
      </c>
      <c r="CS48" s="318">
        <v>0</v>
      </c>
      <c r="CT48" s="318">
        <v>0</v>
      </c>
      <c r="CU48" s="318">
        <v>0</v>
      </c>
      <c r="CV48" s="318">
        <v>0</v>
      </c>
      <c r="CW48" s="318">
        <v>0</v>
      </c>
      <c r="CX48" s="318">
        <v>0</v>
      </c>
      <c r="CY48" s="318">
        <v>0</v>
      </c>
      <c r="CZ48" s="318">
        <v>0</v>
      </c>
      <c r="DA48" s="318">
        <v>0</v>
      </c>
      <c r="DB48" s="318">
        <v>0</v>
      </c>
      <c r="DC48" s="318">
        <v>0</v>
      </c>
      <c r="DD48" s="318">
        <v>0</v>
      </c>
      <c r="DE48" s="318">
        <v>0</v>
      </c>
      <c r="DF48" s="318">
        <v>0</v>
      </c>
      <c r="DG48" s="318">
        <v>0</v>
      </c>
      <c r="DH48" s="319">
        <v>0</v>
      </c>
    </row>
    <row r="49" spans="1:112">
      <c r="A49" s="224">
        <v>44</v>
      </c>
      <c r="B49" s="263" t="s">
        <v>503</v>
      </c>
      <c r="C49" s="264" t="s">
        <v>504</v>
      </c>
      <c r="D49" s="317">
        <v>0</v>
      </c>
      <c r="E49" s="318">
        <v>0</v>
      </c>
      <c r="F49" s="318">
        <v>0</v>
      </c>
      <c r="G49" s="318">
        <v>0</v>
      </c>
      <c r="H49" s="318">
        <v>0</v>
      </c>
      <c r="I49" s="318">
        <v>0</v>
      </c>
      <c r="J49" s="318">
        <v>0</v>
      </c>
      <c r="K49" s="318">
        <v>0</v>
      </c>
      <c r="L49" s="318">
        <v>0</v>
      </c>
      <c r="M49" s="318">
        <v>0</v>
      </c>
      <c r="N49" s="318">
        <v>0</v>
      </c>
      <c r="O49" s="318">
        <v>0</v>
      </c>
      <c r="P49" s="318">
        <v>0</v>
      </c>
      <c r="Q49" s="318">
        <v>0</v>
      </c>
      <c r="R49" s="318">
        <v>0</v>
      </c>
      <c r="S49" s="318">
        <v>0</v>
      </c>
      <c r="T49" s="318">
        <v>0</v>
      </c>
      <c r="U49" s="318">
        <v>0</v>
      </c>
      <c r="V49" s="318">
        <v>0</v>
      </c>
      <c r="W49" s="318">
        <v>0</v>
      </c>
      <c r="X49" s="318">
        <v>0</v>
      </c>
      <c r="Y49" s="318">
        <v>0</v>
      </c>
      <c r="Z49" s="318">
        <v>0</v>
      </c>
      <c r="AA49" s="318">
        <v>0</v>
      </c>
      <c r="AB49" s="318">
        <v>0</v>
      </c>
      <c r="AC49" s="318">
        <v>0</v>
      </c>
      <c r="AD49" s="318">
        <v>0</v>
      </c>
      <c r="AE49" s="318">
        <v>0</v>
      </c>
      <c r="AF49" s="318">
        <v>0</v>
      </c>
      <c r="AG49" s="318">
        <v>0</v>
      </c>
      <c r="AH49" s="318">
        <v>0</v>
      </c>
      <c r="AI49" s="318">
        <v>0</v>
      </c>
      <c r="AJ49" s="318">
        <v>0</v>
      </c>
      <c r="AK49" s="318">
        <v>0</v>
      </c>
      <c r="AL49" s="318">
        <v>0</v>
      </c>
      <c r="AM49" s="318">
        <v>0</v>
      </c>
      <c r="AN49" s="318">
        <v>0</v>
      </c>
      <c r="AO49" s="318">
        <v>0</v>
      </c>
      <c r="AP49" s="318">
        <v>0</v>
      </c>
      <c r="AQ49" s="318">
        <v>0</v>
      </c>
      <c r="AR49" s="318">
        <v>0</v>
      </c>
      <c r="AS49" s="318">
        <v>0</v>
      </c>
      <c r="AT49" s="318">
        <v>0</v>
      </c>
      <c r="AU49" s="318">
        <v>1</v>
      </c>
      <c r="AV49" s="318">
        <v>0</v>
      </c>
      <c r="AW49" s="318">
        <v>0</v>
      </c>
      <c r="AX49" s="318">
        <v>0</v>
      </c>
      <c r="AY49" s="318">
        <v>0</v>
      </c>
      <c r="AZ49" s="318">
        <v>0</v>
      </c>
      <c r="BA49" s="318">
        <v>0</v>
      </c>
      <c r="BB49" s="318">
        <v>0</v>
      </c>
      <c r="BC49" s="318">
        <v>0</v>
      </c>
      <c r="BD49" s="318">
        <v>0</v>
      </c>
      <c r="BE49" s="318">
        <v>0</v>
      </c>
      <c r="BF49" s="318">
        <v>0</v>
      </c>
      <c r="BG49" s="318">
        <v>0</v>
      </c>
      <c r="BH49" s="318">
        <v>0</v>
      </c>
      <c r="BI49" s="318">
        <v>0</v>
      </c>
      <c r="BJ49" s="318">
        <v>0</v>
      </c>
      <c r="BK49" s="318">
        <v>0</v>
      </c>
      <c r="BL49" s="318">
        <v>0</v>
      </c>
      <c r="BM49" s="318">
        <v>0</v>
      </c>
      <c r="BN49" s="318">
        <v>0</v>
      </c>
      <c r="BO49" s="318">
        <v>0</v>
      </c>
      <c r="BP49" s="318">
        <v>0</v>
      </c>
      <c r="BQ49" s="318">
        <v>0</v>
      </c>
      <c r="BR49" s="318">
        <v>0</v>
      </c>
      <c r="BS49" s="318">
        <v>0</v>
      </c>
      <c r="BT49" s="318">
        <v>0</v>
      </c>
      <c r="BU49" s="318">
        <v>0</v>
      </c>
      <c r="BV49" s="318">
        <v>0</v>
      </c>
      <c r="BW49" s="318">
        <v>0</v>
      </c>
      <c r="BX49" s="318">
        <v>0</v>
      </c>
      <c r="BY49" s="318">
        <v>0</v>
      </c>
      <c r="BZ49" s="318">
        <v>0</v>
      </c>
      <c r="CA49" s="318">
        <v>0</v>
      </c>
      <c r="CB49" s="318">
        <v>0</v>
      </c>
      <c r="CC49" s="318">
        <v>0</v>
      </c>
      <c r="CD49" s="318">
        <v>0</v>
      </c>
      <c r="CE49" s="318">
        <v>0</v>
      </c>
      <c r="CF49" s="318">
        <v>0</v>
      </c>
      <c r="CG49" s="318">
        <v>0</v>
      </c>
      <c r="CH49" s="318">
        <v>0</v>
      </c>
      <c r="CI49" s="318">
        <v>0</v>
      </c>
      <c r="CJ49" s="318">
        <v>0</v>
      </c>
      <c r="CK49" s="318">
        <v>0</v>
      </c>
      <c r="CL49" s="318">
        <v>0</v>
      </c>
      <c r="CM49" s="318">
        <v>0</v>
      </c>
      <c r="CN49" s="318">
        <v>0</v>
      </c>
      <c r="CO49" s="318">
        <v>0</v>
      </c>
      <c r="CP49" s="318">
        <v>0</v>
      </c>
      <c r="CQ49" s="318">
        <v>0</v>
      </c>
      <c r="CR49" s="318">
        <v>0</v>
      </c>
      <c r="CS49" s="318">
        <v>0</v>
      </c>
      <c r="CT49" s="318">
        <v>0</v>
      </c>
      <c r="CU49" s="318">
        <v>0</v>
      </c>
      <c r="CV49" s="318">
        <v>0</v>
      </c>
      <c r="CW49" s="318">
        <v>0</v>
      </c>
      <c r="CX49" s="318">
        <v>0</v>
      </c>
      <c r="CY49" s="318">
        <v>0</v>
      </c>
      <c r="CZ49" s="318">
        <v>0</v>
      </c>
      <c r="DA49" s="318">
        <v>0</v>
      </c>
      <c r="DB49" s="318">
        <v>0</v>
      </c>
      <c r="DC49" s="318">
        <v>0</v>
      </c>
      <c r="DD49" s="318">
        <v>0</v>
      </c>
      <c r="DE49" s="318">
        <v>0</v>
      </c>
      <c r="DF49" s="318">
        <v>0</v>
      </c>
      <c r="DG49" s="318">
        <v>0</v>
      </c>
      <c r="DH49" s="319">
        <v>0</v>
      </c>
    </row>
    <row r="50" spans="1:112">
      <c r="A50" s="224">
        <v>45</v>
      </c>
      <c r="B50" s="263" t="s">
        <v>505</v>
      </c>
      <c r="C50" s="264" t="s">
        <v>506</v>
      </c>
      <c r="D50" s="317">
        <v>0</v>
      </c>
      <c r="E50" s="318">
        <v>0</v>
      </c>
      <c r="F50" s="318">
        <v>0</v>
      </c>
      <c r="G50" s="318">
        <v>0</v>
      </c>
      <c r="H50" s="318">
        <v>0</v>
      </c>
      <c r="I50" s="318">
        <v>0</v>
      </c>
      <c r="J50" s="318">
        <v>0</v>
      </c>
      <c r="K50" s="318">
        <v>0</v>
      </c>
      <c r="L50" s="318">
        <v>0</v>
      </c>
      <c r="M50" s="318">
        <v>0</v>
      </c>
      <c r="N50" s="318">
        <v>0</v>
      </c>
      <c r="O50" s="318">
        <v>0</v>
      </c>
      <c r="P50" s="318">
        <v>0</v>
      </c>
      <c r="Q50" s="318">
        <v>0</v>
      </c>
      <c r="R50" s="318">
        <v>0</v>
      </c>
      <c r="S50" s="318">
        <v>0</v>
      </c>
      <c r="T50" s="318">
        <v>0</v>
      </c>
      <c r="U50" s="318">
        <v>0</v>
      </c>
      <c r="V50" s="318">
        <v>0</v>
      </c>
      <c r="W50" s="318">
        <v>0</v>
      </c>
      <c r="X50" s="318">
        <v>0</v>
      </c>
      <c r="Y50" s="318">
        <v>0</v>
      </c>
      <c r="Z50" s="318">
        <v>0</v>
      </c>
      <c r="AA50" s="318">
        <v>0</v>
      </c>
      <c r="AB50" s="318">
        <v>0</v>
      </c>
      <c r="AC50" s="318">
        <v>0</v>
      </c>
      <c r="AD50" s="318">
        <v>0</v>
      </c>
      <c r="AE50" s="318">
        <v>0</v>
      </c>
      <c r="AF50" s="318">
        <v>0</v>
      </c>
      <c r="AG50" s="318">
        <v>0</v>
      </c>
      <c r="AH50" s="318">
        <v>0</v>
      </c>
      <c r="AI50" s="318">
        <v>0</v>
      </c>
      <c r="AJ50" s="318">
        <v>0</v>
      </c>
      <c r="AK50" s="318">
        <v>0</v>
      </c>
      <c r="AL50" s="318">
        <v>0</v>
      </c>
      <c r="AM50" s="318">
        <v>0</v>
      </c>
      <c r="AN50" s="318">
        <v>0</v>
      </c>
      <c r="AO50" s="318">
        <v>0</v>
      </c>
      <c r="AP50" s="318">
        <v>0</v>
      </c>
      <c r="AQ50" s="318">
        <v>0</v>
      </c>
      <c r="AR50" s="318">
        <v>0</v>
      </c>
      <c r="AS50" s="318">
        <v>0</v>
      </c>
      <c r="AT50" s="318">
        <v>0</v>
      </c>
      <c r="AU50" s="318">
        <v>0</v>
      </c>
      <c r="AV50" s="318">
        <v>1</v>
      </c>
      <c r="AW50" s="318">
        <v>0</v>
      </c>
      <c r="AX50" s="318">
        <v>0</v>
      </c>
      <c r="AY50" s="318">
        <v>0</v>
      </c>
      <c r="AZ50" s="318">
        <v>0</v>
      </c>
      <c r="BA50" s="318">
        <v>0</v>
      </c>
      <c r="BB50" s="318">
        <v>0</v>
      </c>
      <c r="BC50" s="318">
        <v>0</v>
      </c>
      <c r="BD50" s="318">
        <v>0</v>
      </c>
      <c r="BE50" s="318">
        <v>0</v>
      </c>
      <c r="BF50" s="318">
        <v>0</v>
      </c>
      <c r="BG50" s="318">
        <v>0</v>
      </c>
      <c r="BH50" s="318">
        <v>0</v>
      </c>
      <c r="BI50" s="318">
        <v>0</v>
      </c>
      <c r="BJ50" s="318">
        <v>0</v>
      </c>
      <c r="BK50" s="318">
        <v>0</v>
      </c>
      <c r="BL50" s="318">
        <v>0</v>
      </c>
      <c r="BM50" s="318">
        <v>0</v>
      </c>
      <c r="BN50" s="318">
        <v>0</v>
      </c>
      <c r="BO50" s="318">
        <v>0</v>
      </c>
      <c r="BP50" s="318">
        <v>0</v>
      </c>
      <c r="BQ50" s="318">
        <v>0</v>
      </c>
      <c r="BR50" s="318">
        <v>0</v>
      </c>
      <c r="BS50" s="318">
        <v>0</v>
      </c>
      <c r="BT50" s="318">
        <v>0</v>
      </c>
      <c r="BU50" s="318">
        <v>0</v>
      </c>
      <c r="BV50" s="318">
        <v>0</v>
      </c>
      <c r="BW50" s="318">
        <v>0</v>
      </c>
      <c r="BX50" s="318">
        <v>0</v>
      </c>
      <c r="BY50" s="318">
        <v>0</v>
      </c>
      <c r="BZ50" s="318">
        <v>0</v>
      </c>
      <c r="CA50" s="318">
        <v>0</v>
      </c>
      <c r="CB50" s="318">
        <v>0</v>
      </c>
      <c r="CC50" s="318">
        <v>0</v>
      </c>
      <c r="CD50" s="318">
        <v>0</v>
      </c>
      <c r="CE50" s="318">
        <v>0</v>
      </c>
      <c r="CF50" s="318">
        <v>0</v>
      </c>
      <c r="CG50" s="318">
        <v>0</v>
      </c>
      <c r="CH50" s="318">
        <v>0</v>
      </c>
      <c r="CI50" s="318">
        <v>0</v>
      </c>
      <c r="CJ50" s="318">
        <v>0</v>
      </c>
      <c r="CK50" s="318">
        <v>0</v>
      </c>
      <c r="CL50" s="318">
        <v>0</v>
      </c>
      <c r="CM50" s="318">
        <v>0</v>
      </c>
      <c r="CN50" s="318">
        <v>0</v>
      </c>
      <c r="CO50" s="318">
        <v>0</v>
      </c>
      <c r="CP50" s="318">
        <v>0</v>
      </c>
      <c r="CQ50" s="318">
        <v>0</v>
      </c>
      <c r="CR50" s="318">
        <v>0</v>
      </c>
      <c r="CS50" s="318">
        <v>0</v>
      </c>
      <c r="CT50" s="318">
        <v>0</v>
      </c>
      <c r="CU50" s="318">
        <v>0</v>
      </c>
      <c r="CV50" s="318">
        <v>0</v>
      </c>
      <c r="CW50" s="318">
        <v>0</v>
      </c>
      <c r="CX50" s="318">
        <v>0</v>
      </c>
      <c r="CY50" s="318">
        <v>0</v>
      </c>
      <c r="CZ50" s="318">
        <v>0</v>
      </c>
      <c r="DA50" s="318">
        <v>0</v>
      </c>
      <c r="DB50" s="318">
        <v>0</v>
      </c>
      <c r="DC50" s="318">
        <v>0</v>
      </c>
      <c r="DD50" s="318">
        <v>0</v>
      </c>
      <c r="DE50" s="318">
        <v>0</v>
      </c>
      <c r="DF50" s="318">
        <v>0</v>
      </c>
      <c r="DG50" s="318">
        <v>0</v>
      </c>
      <c r="DH50" s="319">
        <v>0</v>
      </c>
    </row>
    <row r="51" spans="1:112">
      <c r="A51" s="224">
        <v>46</v>
      </c>
      <c r="B51" s="263" t="s">
        <v>507</v>
      </c>
      <c r="C51" s="264" t="s">
        <v>508</v>
      </c>
      <c r="D51" s="317">
        <v>0</v>
      </c>
      <c r="E51" s="318">
        <v>0</v>
      </c>
      <c r="F51" s="318">
        <v>0</v>
      </c>
      <c r="G51" s="318">
        <v>0</v>
      </c>
      <c r="H51" s="318">
        <v>0</v>
      </c>
      <c r="I51" s="318">
        <v>0</v>
      </c>
      <c r="J51" s="318">
        <v>0</v>
      </c>
      <c r="K51" s="318">
        <v>0</v>
      </c>
      <c r="L51" s="318">
        <v>0</v>
      </c>
      <c r="M51" s="318">
        <v>0</v>
      </c>
      <c r="N51" s="318">
        <v>0</v>
      </c>
      <c r="O51" s="318">
        <v>0</v>
      </c>
      <c r="P51" s="318">
        <v>0</v>
      </c>
      <c r="Q51" s="318">
        <v>0</v>
      </c>
      <c r="R51" s="318">
        <v>0</v>
      </c>
      <c r="S51" s="318">
        <v>0</v>
      </c>
      <c r="T51" s="318">
        <v>0</v>
      </c>
      <c r="U51" s="318">
        <v>0</v>
      </c>
      <c r="V51" s="318">
        <v>0</v>
      </c>
      <c r="W51" s="318">
        <v>0</v>
      </c>
      <c r="X51" s="318">
        <v>0</v>
      </c>
      <c r="Y51" s="318">
        <v>0</v>
      </c>
      <c r="Z51" s="318">
        <v>0</v>
      </c>
      <c r="AA51" s="318">
        <v>0</v>
      </c>
      <c r="AB51" s="318">
        <v>0</v>
      </c>
      <c r="AC51" s="318">
        <v>0</v>
      </c>
      <c r="AD51" s="318">
        <v>0</v>
      </c>
      <c r="AE51" s="318">
        <v>0</v>
      </c>
      <c r="AF51" s="318">
        <v>0</v>
      </c>
      <c r="AG51" s="318">
        <v>0</v>
      </c>
      <c r="AH51" s="318">
        <v>0</v>
      </c>
      <c r="AI51" s="318">
        <v>0</v>
      </c>
      <c r="AJ51" s="318">
        <v>0</v>
      </c>
      <c r="AK51" s="318">
        <v>0</v>
      </c>
      <c r="AL51" s="318">
        <v>0</v>
      </c>
      <c r="AM51" s="318">
        <v>0</v>
      </c>
      <c r="AN51" s="318">
        <v>0</v>
      </c>
      <c r="AO51" s="318">
        <v>0</v>
      </c>
      <c r="AP51" s="318">
        <v>0</v>
      </c>
      <c r="AQ51" s="318">
        <v>0</v>
      </c>
      <c r="AR51" s="318">
        <v>0</v>
      </c>
      <c r="AS51" s="318">
        <v>0</v>
      </c>
      <c r="AT51" s="318">
        <v>0</v>
      </c>
      <c r="AU51" s="318">
        <v>0</v>
      </c>
      <c r="AV51" s="318">
        <v>0</v>
      </c>
      <c r="AW51" s="318">
        <v>1</v>
      </c>
      <c r="AX51" s="318">
        <v>0</v>
      </c>
      <c r="AY51" s="318">
        <v>0</v>
      </c>
      <c r="AZ51" s="318">
        <v>0</v>
      </c>
      <c r="BA51" s="318">
        <v>0</v>
      </c>
      <c r="BB51" s="318">
        <v>0</v>
      </c>
      <c r="BC51" s="318">
        <v>0</v>
      </c>
      <c r="BD51" s="318">
        <v>0</v>
      </c>
      <c r="BE51" s="318">
        <v>0</v>
      </c>
      <c r="BF51" s="318">
        <v>0</v>
      </c>
      <c r="BG51" s="318">
        <v>0</v>
      </c>
      <c r="BH51" s="318">
        <v>0</v>
      </c>
      <c r="BI51" s="318">
        <v>0</v>
      </c>
      <c r="BJ51" s="318">
        <v>0</v>
      </c>
      <c r="BK51" s="318">
        <v>0</v>
      </c>
      <c r="BL51" s="318">
        <v>0</v>
      </c>
      <c r="BM51" s="318">
        <v>0</v>
      </c>
      <c r="BN51" s="318">
        <v>0</v>
      </c>
      <c r="BO51" s="318">
        <v>0</v>
      </c>
      <c r="BP51" s="318">
        <v>0</v>
      </c>
      <c r="BQ51" s="318">
        <v>0</v>
      </c>
      <c r="BR51" s="318">
        <v>0</v>
      </c>
      <c r="BS51" s="318">
        <v>0</v>
      </c>
      <c r="BT51" s="318">
        <v>0</v>
      </c>
      <c r="BU51" s="318">
        <v>0</v>
      </c>
      <c r="BV51" s="318">
        <v>0</v>
      </c>
      <c r="BW51" s="318">
        <v>0</v>
      </c>
      <c r="BX51" s="318">
        <v>0</v>
      </c>
      <c r="BY51" s="318">
        <v>0</v>
      </c>
      <c r="BZ51" s="318">
        <v>0</v>
      </c>
      <c r="CA51" s="318">
        <v>0</v>
      </c>
      <c r="CB51" s="318">
        <v>0</v>
      </c>
      <c r="CC51" s="318">
        <v>0</v>
      </c>
      <c r="CD51" s="318">
        <v>0</v>
      </c>
      <c r="CE51" s="318">
        <v>0</v>
      </c>
      <c r="CF51" s="318">
        <v>0</v>
      </c>
      <c r="CG51" s="318">
        <v>0</v>
      </c>
      <c r="CH51" s="318">
        <v>0</v>
      </c>
      <c r="CI51" s="318">
        <v>0</v>
      </c>
      <c r="CJ51" s="318">
        <v>0</v>
      </c>
      <c r="CK51" s="318">
        <v>0</v>
      </c>
      <c r="CL51" s="318">
        <v>0</v>
      </c>
      <c r="CM51" s="318">
        <v>0</v>
      </c>
      <c r="CN51" s="318">
        <v>0</v>
      </c>
      <c r="CO51" s="318">
        <v>0</v>
      </c>
      <c r="CP51" s="318">
        <v>0</v>
      </c>
      <c r="CQ51" s="318">
        <v>0</v>
      </c>
      <c r="CR51" s="318">
        <v>0</v>
      </c>
      <c r="CS51" s="318">
        <v>0</v>
      </c>
      <c r="CT51" s="318">
        <v>0</v>
      </c>
      <c r="CU51" s="318">
        <v>0</v>
      </c>
      <c r="CV51" s="318">
        <v>0</v>
      </c>
      <c r="CW51" s="318">
        <v>0</v>
      </c>
      <c r="CX51" s="318">
        <v>0</v>
      </c>
      <c r="CY51" s="318">
        <v>0</v>
      </c>
      <c r="CZ51" s="318">
        <v>0</v>
      </c>
      <c r="DA51" s="318">
        <v>0</v>
      </c>
      <c r="DB51" s="318">
        <v>0</v>
      </c>
      <c r="DC51" s="318">
        <v>0</v>
      </c>
      <c r="DD51" s="318">
        <v>0</v>
      </c>
      <c r="DE51" s="318">
        <v>0</v>
      </c>
      <c r="DF51" s="318">
        <v>0</v>
      </c>
      <c r="DG51" s="318">
        <v>0</v>
      </c>
      <c r="DH51" s="319">
        <v>0</v>
      </c>
    </row>
    <row r="52" spans="1:112">
      <c r="A52" s="224">
        <v>47</v>
      </c>
      <c r="B52" s="263" t="s">
        <v>509</v>
      </c>
      <c r="C52" s="264" t="s">
        <v>510</v>
      </c>
      <c r="D52" s="317">
        <v>0</v>
      </c>
      <c r="E52" s="318">
        <v>0</v>
      </c>
      <c r="F52" s="318">
        <v>0</v>
      </c>
      <c r="G52" s="318">
        <v>0</v>
      </c>
      <c r="H52" s="318">
        <v>0</v>
      </c>
      <c r="I52" s="318">
        <v>0</v>
      </c>
      <c r="J52" s="318">
        <v>0</v>
      </c>
      <c r="K52" s="318">
        <v>0</v>
      </c>
      <c r="L52" s="318">
        <v>0</v>
      </c>
      <c r="M52" s="318">
        <v>0</v>
      </c>
      <c r="N52" s="318">
        <v>0</v>
      </c>
      <c r="O52" s="318">
        <v>0</v>
      </c>
      <c r="P52" s="318">
        <v>0</v>
      </c>
      <c r="Q52" s="318">
        <v>0</v>
      </c>
      <c r="R52" s="318">
        <v>0</v>
      </c>
      <c r="S52" s="318">
        <v>0</v>
      </c>
      <c r="T52" s="318">
        <v>0</v>
      </c>
      <c r="U52" s="318">
        <v>0</v>
      </c>
      <c r="V52" s="318">
        <v>0</v>
      </c>
      <c r="W52" s="318">
        <v>0</v>
      </c>
      <c r="X52" s="318">
        <v>0</v>
      </c>
      <c r="Y52" s="318">
        <v>0</v>
      </c>
      <c r="Z52" s="318">
        <v>0</v>
      </c>
      <c r="AA52" s="318">
        <v>0</v>
      </c>
      <c r="AB52" s="318">
        <v>0</v>
      </c>
      <c r="AC52" s="318">
        <v>0</v>
      </c>
      <c r="AD52" s="318">
        <v>0</v>
      </c>
      <c r="AE52" s="318">
        <v>0</v>
      </c>
      <c r="AF52" s="318">
        <v>0</v>
      </c>
      <c r="AG52" s="318">
        <v>0</v>
      </c>
      <c r="AH52" s="318">
        <v>0</v>
      </c>
      <c r="AI52" s="318">
        <v>0</v>
      </c>
      <c r="AJ52" s="318">
        <v>0</v>
      </c>
      <c r="AK52" s="318">
        <v>0</v>
      </c>
      <c r="AL52" s="318">
        <v>0</v>
      </c>
      <c r="AM52" s="318">
        <v>0</v>
      </c>
      <c r="AN52" s="318">
        <v>0</v>
      </c>
      <c r="AO52" s="318">
        <v>0</v>
      </c>
      <c r="AP52" s="318">
        <v>0</v>
      </c>
      <c r="AQ52" s="318">
        <v>0</v>
      </c>
      <c r="AR52" s="318">
        <v>0</v>
      </c>
      <c r="AS52" s="318">
        <v>0</v>
      </c>
      <c r="AT52" s="318">
        <v>0</v>
      </c>
      <c r="AU52" s="318">
        <v>0</v>
      </c>
      <c r="AV52" s="318">
        <v>0</v>
      </c>
      <c r="AW52" s="318">
        <v>0</v>
      </c>
      <c r="AX52" s="318">
        <v>1</v>
      </c>
      <c r="AY52" s="318">
        <v>0</v>
      </c>
      <c r="AZ52" s="318">
        <v>0</v>
      </c>
      <c r="BA52" s="318">
        <v>0</v>
      </c>
      <c r="BB52" s="318">
        <v>0</v>
      </c>
      <c r="BC52" s="318">
        <v>0</v>
      </c>
      <c r="BD52" s="318">
        <v>0</v>
      </c>
      <c r="BE52" s="318">
        <v>0</v>
      </c>
      <c r="BF52" s="318">
        <v>0</v>
      </c>
      <c r="BG52" s="318">
        <v>0</v>
      </c>
      <c r="BH52" s="318">
        <v>0</v>
      </c>
      <c r="BI52" s="318">
        <v>0</v>
      </c>
      <c r="BJ52" s="318">
        <v>0</v>
      </c>
      <c r="BK52" s="318">
        <v>0</v>
      </c>
      <c r="BL52" s="318">
        <v>0</v>
      </c>
      <c r="BM52" s="318">
        <v>0</v>
      </c>
      <c r="BN52" s="318">
        <v>0</v>
      </c>
      <c r="BO52" s="318">
        <v>0</v>
      </c>
      <c r="BP52" s="318">
        <v>0</v>
      </c>
      <c r="BQ52" s="318">
        <v>0</v>
      </c>
      <c r="BR52" s="318">
        <v>0</v>
      </c>
      <c r="BS52" s="318">
        <v>0</v>
      </c>
      <c r="BT52" s="318">
        <v>0</v>
      </c>
      <c r="BU52" s="318">
        <v>0</v>
      </c>
      <c r="BV52" s="318">
        <v>0</v>
      </c>
      <c r="BW52" s="318">
        <v>0</v>
      </c>
      <c r="BX52" s="318">
        <v>0</v>
      </c>
      <c r="BY52" s="318">
        <v>0</v>
      </c>
      <c r="BZ52" s="318">
        <v>0</v>
      </c>
      <c r="CA52" s="318">
        <v>0</v>
      </c>
      <c r="CB52" s="318">
        <v>0</v>
      </c>
      <c r="CC52" s="318">
        <v>0</v>
      </c>
      <c r="CD52" s="318">
        <v>0</v>
      </c>
      <c r="CE52" s="318">
        <v>0</v>
      </c>
      <c r="CF52" s="318">
        <v>0</v>
      </c>
      <c r="CG52" s="318">
        <v>0</v>
      </c>
      <c r="CH52" s="318">
        <v>0</v>
      </c>
      <c r="CI52" s="318">
        <v>0</v>
      </c>
      <c r="CJ52" s="318">
        <v>0</v>
      </c>
      <c r="CK52" s="318">
        <v>0</v>
      </c>
      <c r="CL52" s="318">
        <v>0</v>
      </c>
      <c r="CM52" s="318">
        <v>0</v>
      </c>
      <c r="CN52" s="318">
        <v>0</v>
      </c>
      <c r="CO52" s="318">
        <v>0</v>
      </c>
      <c r="CP52" s="318">
        <v>0</v>
      </c>
      <c r="CQ52" s="318">
        <v>0</v>
      </c>
      <c r="CR52" s="318">
        <v>0</v>
      </c>
      <c r="CS52" s="318">
        <v>0</v>
      </c>
      <c r="CT52" s="318">
        <v>0</v>
      </c>
      <c r="CU52" s="318">
        <v>0</v>
      </c>
      <c r="CV52" s="318">
        <v>0</v>
      </c>
      <c r="CW52" s="318">
        <v>0</v>
      </c>
      <c r="CX52" s="318">
        <v>0</v>
      </c>
      <c r="CY52" s="318">
        <v>0</v>
      </c>
      <c r="CZ52" s="318">
        <v>0</v>
      </c>
      <c r="DA52" s="318">
        <v>0</v>
      </c>
      <c r="DB52" s="318">
        <v>0</v>
      </c>
      <c r="DC52" s="318">
        <v>0</v>
      </c>
      <c r="DD52" s="318">
        <v>0</v>
      </c>
      <c r="DE52" s="318">
        <v>0</v>
      </c>
      <c r="DF52" s="318">
        <v>0</v>
      </c>
      <c r="DG52" s="318">
        <v>0</v>
      </c>
      <c r="DH52" s="319">
        <v>0</v>
      </c>
    </row>
    <row r="53" spans="1:112">
      <c r="A53" s="224">
        <v>48</v>
      </c>
      <c r="B53" s="263" t="s">
        <v>511</v>
      </c>
      <c r="C53" s="264" t="s">
        <v>512</v>
      </c>
      <c r="D53" s="317">
        <v>0</v>
      </c>
      <c r="E53" s="318">
        <v>0</v>
      </c>
      <c r="F53" s="318">
        <v>0</v>
      </c>
      <c r="G53" s="318">
        <v>0</v>
      </c>
      <c r="H53" s="318">
        <v>0</v>
      </c>
      <c r="I53" s="318">
        <v>0</v>
      </c>
      <c r="J53" s="318">
        <v>0</v>
      </c>
      <c r="K53" s="318">
        <v>0</v>
      </c>
      <c r="L53" s="318">
        <v>0</v>
      </c>
      <c r="M53" s="318">
        <v>0</v>
      </c>
      <c r="N53" s="318">
        <v>0</v>
      </c>
      <c r="O53" s="318">
        <v>0</v>
      </c>
      <c r="P53" s="318">
        <v>0</v>
      </c>
      <c r="Q53" s="318">
        <v>0</v>
      </c>
      <c r="R53" s="318">
        <v>0</v>
      </c>
      <c r="S53" s="318">
        <v>0</v>
      </c>
      <c r="T53" s="318">
        <v>0</v>
      </c>
      <c r="U53" s="318">
        <v>0</v>
      </c>
      <c r="V53" s="318">
        <v>0</v>
      </c>
      <c r="W53" s="318">
        <v>0</v>
      </c>
      <c r="X53" s="318">
        <v>0</v>
      </c>
      <c r="Y53" s="318">
        <v>0</v>
      </c>
      <c r="Z53" s="318">
        <v>0</v>
      </c>
      <c r="AA53" s="318">
        <v>0</v>
      </c>
      <c r="AB53" s="318">
        <v>0</v>
      </c>
      <c r="AC53" s="318">
        <v>0</v>
      </c>
      <c r="AD53" s="318">
        <v>0</v>
      </c>
      <c r="AE53" s="318">
        <v>0</v>
      </c>
      <c r="AF53" s="318">
        <v>0</v>
      </c>
      <c r="AG53" s="318">
        <v>0</v>
      </c>
      <c r="AH53" s="318">
        <v>0</v>
      </c>
      <c r="AI53" s="318">
        <v>0</v>
      </c>
      <c r="AJ53" s="318">
        <v>0</v>
      </c>
      <c r="AK53" s="318">
        <v>0</v>
      </c>
      <c r="AL53" s="318">
        <v>0</v>
      </c>
      <c r="AM53" s="318">
        <v>0</v>
      </c>
      <c r="AN53" s="318">
        <v>0</v>
      </c>
      <c r="AO53" s="318">
        <v>0</v>
      </c>
      <c r="AP53" s="318">
        <v>0</v>
      </c>
      <c r="AQ53" s="318">
        <v>0</v>
      </c>
      <c r="AR53" s="318">
        <v>0</v>
      </c>
      <c r="AS53" s="318">
        <v>0</v>
      </c>
      <c r="AT53" s="318">
        <v>0</v>
      </c>
      <c r="AU53" s="318">
        <v>0</v>
      </c>
      <c r="AV53" s="318">
        <v>0</v>
      </c>
      <c r="AW53" s="318">
        <v>0</v>
      </c>
      <c r="AX53" s="318">
        <v>0</v>
      </c>
      <c r="AY53" s="318">
        <v>1</v>
      </c>
      <c r="AZ53" s="318">
        <v>0</v>
      </c>
      <c r="BA53" s="318">
        <v>0</v>
      </c>
      <c r="BB53" s="318">
        <v>0</v>
      </c>
      <c r="BC53" s="318">
        <v>0</v>
      </c>
      <c r="BD53" s="318">
        <v>0</v>
      </c>
      <c r="BE53" s="318">
        <v>0</v>
      </c>
      <c r="BF53" s="318">
        <v>0</v>
      </c>
      <c r="BG53" s="318">
        <v>0</v>
      </c>
      <c r="BH53" s="318">
        <v>0</v>
      </c>
      <c r="BI53" s="318">
        <v>0</v>
      </c>
      <c r="BJ53" s="318">
        <v>0</v>
      </c>
      <c r="BK53" s="318">
        <v>0</v>
      </c>
      <c r="BL53" s="318">
        <v>0</v>
      </c>
      <c r="BM53" s="318">
        <v>0</v>
      </c>
      <c r="BN53" s="318">
        <v>0</v>
      </c>
      <c r="BO53" s="318">
        <v>0</v>
      </c>
      <c r="BP53" s="318">
        <v>0</v>
      </c>
      <c r="BQ53" s="318">
        <v>0</v>
      </c>
      <c r="BR53" s="318">
        <v>0</v>
      </c>
      <c r="BS53" s="318">
        <v>0</v>
      </c>
      <c r="BT53" s="318">
        <v>0</v>
      </c>
      <c r="BU53" s="318">
        <v>0</v>
      </c>
      <c r="BV53" s="318">
        <v>0</v>
      </c>
      <c r="BW53" s="318">
        <v>0</v>
      </c>
      <c r="BX53" s="318">
        <v>0</v>
      </c>
      <c r="BY53" s="318">
        <v>0</v>
      </c>
      <c r="BZ53" s="318">
        <v>0</v>
      </c>
      <c r="CA53" s="318">
        <v>0</v>
      </c>
      <c r="CB53" s="318">
        <v>0</v>
      </c>
      <c r="CC53" s="318">
        <v>0</v>
      </c>
      <c r="CD53" s="318">
        <v>0</v>
      </c>
      <c r="CE53" s="318">
        <v>0</v>
      </c>
      <c r="CF53" s="318">
        <v>0</v>
      </c>
      <c r="CG53" s="318">
        <v>0</v>
      </c>
      <c r="CH53" s="318">
        <v>0</v>
      </c>
      <c r="CI53" s="318">
        <v>0</v>
      </c>
      <c r="CJ53" s="318">
        <v>0</v>
      </c>
      <c r="CK53" s="318">
        <v>0</v>
      </c>
      <c r="CL53" s="318">
        <v>0</v>
      </c>
      <c r="CM53" s="318">
        <v>0</v>
      </c>
      <c r="CN53" s="318">
        <v>0</v>
      </c>
      <c r="CO53" s="318">
        <v>0</v>
      </c>
      <c r="CP53" s="318">
        <v>0</v>
      </c>
      <c r="CQ53" s="318">
        <v>0</v>
      </c>
      <c r="CR53" s="318">
        <v>0</v>
      </c>
      <c r="CS53" s="318">
        <v>0</v>
      </c>
      <c r="CT53" s="318">
        <v>0</v>
      </c>
      <c r="CU53" s="318">
        <v>0</v>
      </c>
      <c r="CV53" s="318">
        <v>0</v>
      </c>
      <c r="CW53" s="318">
        <v>0</v>
      </c>
      <c r="CX53" s="318">
        <v>0</v>
      </c>
      <c r="CY53" s="318">
        <v>0</v>
      </c>
      <c r="CZ53" s="318">
        <v>0</v>
      </c>
      <c r="DA53" s="318">
        <v>0</v>
      </c>
      <c r="DB53" s="318">
        <v>0</v>
      </c>
      <c r="DC53" s="318">
        <v>0</v>
      </c>
      <c r="DD53" s="318">
        <v>0</v>
      </c>
      <c r="DE53" s="318">
        <v>0</v>
      </c>
      <c r="DF53" s="318">
        <v>0</v>
      </c>
      <c r="DG53" s="318">
        <v>0</v>
      </c>
      <c r="DH53" s="319">
        <v>0</v>
      </c>
    </row>
    <row r="54" spans="1:112">
      <c r="A54" s="224">
        <v>49</v>
      </c>
      <c r="B54" s="263" t="s">
        <v>513</v>
      </c>
      <c r="C54" s="264" t="s">
        <v>514</v>
      </c>
      <c r="D54" s="317">
        <v>0</v>
      </c>
      <c r="E54" s="318">
        <v>0</v>
      </c>
      <c r="F54" s="318">
        <v>0</v>
      </c>
      <c r="G54" s="318">
        <v>0</v>
      </c>
      <c r="H54" s="318">
        <v>0</v>
      </c>
      <c r="I54" s="318">
        <v>0</v>
      </c>
      <c r="J54" s="318">
        <v>0</v>
      </c>
      <c r="K54" s="318">
        <v>0</v>
      </c>
      <c r="L54" s="318">
        <v>0</v>
      </c>
      <c r="M54" s="318">
        <v>0</v>
      </c>
      <c r="N54" s="318">
        <v>0</v>
      </c>
      <c r="O54" s="318">
        <v>0</v>
      </c>
      <c r="P54" s="318">
        <v>0</v>
      </c>
      <c r="Q54" s="318">
        <v>0</v>
      </c>
      <c r="R54" s="318">
        <v>0</v>
      </c>
      <c r="S54" s="318">
        <v>0</v>
      </c>
      <c r="T54" s="318">
        <v>0</v>
      </c>
      <c r="U54" s="318">
        <v>0</v>
      </c>
      <c r="V54" s="318">
        <v>0</v>
      </c>
      <c r="W54" s="318">
        <v>0</v>
      </c>
      <c r="X54" s="318">
        <v>0</v>
      </c>
      <c r="Y54" s="318">
        <v>0</v>
      </c>
      <c r="Z54" s="318">
        <v>0</v>
      </c>
      <c r="AA54" s="318">
        <v>0</v>
      </c>
      <c r="AB54" s="318">
        <v>0</v>
      </c>
      <c r="AC54" s="318">
        <v>0</v>
      </c>
      <c r="AD54" s="318">
        <v>0</v>
      </c>
      <c r="AE54" s="318">
        <v>0</v>
      </c>
      <c r="AF54" s="318">
        <v>0</v>
      </c>
      <c r="AG54" s="318">
        <v>0</v>
      </c>
      <c r="AH54" s="318">
        <v>0</v>
      </c>
      <c r="AI54" s="318">
        <v>0</v>
      </c>
      <c r="AJ54" s="318">
        <v>0</v>
      </c>
      <c r="AK54" s="318">
        <v>0</v>
      </c>
      <c r="AL54" s="318">
        <v>0</v>
      </c>
      <c r="AM54" s="318">
        <v>0</v>
      </c>
      <c r="AN54" s="318">
        <v>0</v>
      </c>
      <c r="AO54" s="318">
        <v>0</v>
      </c>
      <c r="AP54" s="318">
        <v>0</v>
      </c>
      <c r="AQ54" s="318">
        <v>0</v>
      </c>
      <c r="AR54" s="318">
        <v>0</v>
      </c>
      <c r="AS54" s="318">
        <v>0</v>
      </c>
      <c r="AT54" s="318">
        <v>0</v>
      </c>
      <c r="AU54" s="318">
        <v>0</v>
      </c>
      <c r="AV54" s="318">
        <v>0</v>
      </c>
      <c r="AW54" s="318">
        <v>0</v>
      </c>
      <c r="AX54" s="318">
        <v>0</v>
      </c>
      <c r="AY54" s="318">
        <v>0</v>
      </c>
      <c r="AZ54" s="318">
        <v>1</v>
      </c>
      <c r="BA54" s="318">
        <v>0</v>
      </c>
      <c r="BB54" s="318">
        <v>0</v>
      </c>
      <c r="BC54" s="318">
        <v>0</v>
      </c>
      <c r="BD54" s="318">
        <v>0</v>
      </c>
      <c r="BE54" s="318">
        <v>0</v>
      </c>
      <c r="BF54" s="318">
        <v>0</v>
      </c>
      <c r="BG54" s="318">
        <v>0</v>
      </c>
      <c r="BH54" s="318">
        <v>0</v>
      </c>
      <c r="BI54" s="318">
        <v>0</v>
      </c>
      <c r="BJ54" s="318">
        <v>0</v>
      </c>
      <c r="BK54" s="318">
        <v>0</v>
      </c>
      <c r="BL54" s="318">
        <v>0</v>
      </c>
      <c r="BM54" s="318">
        <v>0</v>
      </c>
      <c r="BN54" s="318">
        <v>0</v>
      </c>
      <c r="BO54" s="318">
        <v>0</v>
      </c>
      <c r="BP54" s="318">
        <v>0</v>
      </c>
      <c r="BQ54" s="318">
        <v>0</v>
      </c>
      <c r="BR54" s="318">
        <v>0</v>
      </c>
      <c r="BS54" s="318">
        <v>0</v>
      </c>
      <c r="BT54" s="318">
        <v>0</v>
      </c>
      <c r="BU54" s="318">
        <v>0</v>
      </c>
      <c r="BV54" s="318">
        <v>0</v>
      </c>
      <c r="BW54" s="318">
        <v>0</v>
      </c>
      <c r="BX54" s="318">
        <v>0</v>
      </c>
      <c r="BY54" s="318">
        <v>0</v>
      </c>
      <c r="BZ54" s="318">
        <v>0</v>
      </c>
      <c r="CA54" s="318">
        <v>0</v>
      </c>
      <c r="CB54" s="318">
        <v>0</v>
      </c>
      <c r="CC54" s="318">
        <v>0</v>
      </c>
      <c r="CD54" s="318">
        <v>0</v>
      </c>
      <c r="CE54" s="318">
        <v>0</v>
      </c>
      <c r="CF54" s="318">
        <v>0</v>
      </c>
      <c r="CG54" s="318">
        <v>0</v>
      </c>
      <c r="CH54" s="318">
        <v>0</v>
      </c>
      <c r="CI54" s="318">
        <v>0</v>
      </c>
      <c r="CJ54" s="318">
        <v>0</v>
      </c>
      <c r="CK54" s="318">
        <v>0</v>
      </c>
      <c r="CL54" s="318">
        <v>0</v>
      </c>
      <c r="CM54" s="318">
        <v>0</v>
      </c>
      <c r="CN54" s="318">
        <v>0</v>
      </c>
      <c r="CO54" s="318">
        <v>0</v>
      </c>
      <c r="CP54" s="318">
        <v>0</v>
      </c>
      <c r="CQ54" s="318">
        <v>0</v>
      </c>
      <c r="CR54" s="318">
        <v>0</v>
      </c>
      <c r="CS54" s="318">
        <v>0</v>
      </c>
      <c r="CT54" s="318">
        <v>0</v>
      </c>
      <c r="CU54" s="318">
        <v>0</v>
      </c>
      <c r="CV54" s="318">
        <v>0</v>
      </c>
      <c r="CW54" s="318">
        <v>0</v>
      </c>
      <c r="CX54" s="318">
        <v>0</v>
      </c>
      <c r="CY54" s="318">
        <v>0</v>
      </c>
      <c r="CZ54" s="318">
        <v>0</v>
      </c>
      <c r="DA54" s="318">
        <v>0</v>
      </c>
      <c r="DB54" s="318">
        <v>0</v>
      </c>
      <c r="DC54" s="318">
        <v>0</v>
      </c>
      <c r="DD54" s="318">
        <v>0</v>
      </c>
      <c r="DE54" s="318">
        <v>0</v>
      </c>
      <c r="DF54" s="318">
        <v>0</v>
      </c>
      <c r="DG54" s="318">
        <v>0</v>
      </c>
      <c r="DH54" s="319">
        <v>0</v>
      </c>
    </row>
    <row r="55" spans="1:112">
      <c r="A55" s="224">
        <v>50</v>
      </c>
      <c r="B55" s="263" t="s">
        <v>515</v>
      </c>
      <c r="C55" s="264" t="s">
        <v>516</v>
      </c>
      <c r="D55" s="317">
        <v>0</v>
      </c>
      <c r="E55" s="318">
        <v>0</v>
      </c>
      <c r="F55" s="318">
        <v>0</v>
      </c>
      <c r="G55" s="318">
        <v>0</v>
      </c>
      <c r="H55" s="318">
        <v>0</v>
      </c>
      <c r="I55" s="318">
        <v>0</v>
      </c>
      <c r="J55" s="318">
        <v>0</v>
      </c>
      <c r="K55" s="318">
        <v>0</v>
      </c>
      <c r="L55" s="318">
        <v>0</v>
      </c>
      <c r="M55" s="318">
        <v>0</v>
      </c>
      <c r="N55" s="318">
        <v>0</v>
      </c>
      <c r="O55" s="318">
        <v>0</v>
      </c>
      <c r="P55" s="318">
        <v>0</v>
      </c>
      <c r="Q55" s="318">
        <v>0</v>
      </c>
      <c r="R55" s="318">
        <v>0</v>
      </c>
      <c r="S55" s="318">
        <v>0</v>
      </c>
      <c r="T55" s="318">
        <v>0</v>
      </c>
      <c r="U55" s="318">
        <v>0</v>
      </c>
      <c r="V55" s="318">
        <v>0</v>
      </c>
      <c r="W55" s="318">
        <v>0</v>
      </c>
      <c r="X55" s="318">
        <v>0</v>
      </c>
      <c r="Y55" s="318">
        <v>0</v>
      </c>
      <c r="Z55" s="318">
        <v>0</v>
      </c>
      <c r="AA55" s="318">
        <v>0</v>
      </c>
      <c r="AB55" s="318">
        <v>0</v>
      </c>
      <c r="AC55" s="318">
        <v>0</v>
      </c>
      <c r="AD55" s="318">
        <v>0</v>
      </c>
      <c r="AE55" s="318">
        <v>0</v>
      </c>
      <c r="AF55" s="318">
        <v>0</v>
      </c>
      <c r="AG55" s="318">
        <v>0</v>
      </c>
      <c r="AH55" s="318">
        <v>0</v>
      </c>
      <c r="AI55" s="318">
        <v>0</v>
      </c>
      <c r="AJ55" s="318">
        <v>0</v>
      </c>
      <c r="AK55" s="318">
        <v>0</v>
      </c>
      <c r="AL55" s="318">
        <v>0</v>
      </c>
      <c r="AM55" s="318">
        <v>0</v>
      </c>
      <c r="AN55" s="318">
        <v>0</v>
      </c>
      <c r="AO55" s="318">
        <v>0</v>
      </c>
      <c r="AP55" s="318">
        <v>0</v>
      </c>
      <c r="AQ55" s="318">
        <v>0</v>
      </c>
      <c r="AR55" s="318">
        <v>0</v>
      </c>
      <c r="AS55" s="318">
        <v>0</v>
      </c>
      <c r="AT55" s="318">
        <v>0</v>
      </c>
      <c r="AU55" s="318">
        <v>0</v>
      </c>
      <c r="AV55" s="318">
        <v>0</v>
      </c>
      <c r="AW55" s="318">
        <v>0</v>
      </c>
      <c r="AX55" s="318">
        <v>0</v>
      </c>
      <c r="AY55" s="318">
        <v>0</v>
      </c>
      <c r="AZ55" s="318">
        <v>0</v>
      </c>
      <c r="BA55" s="318">
        <v>1</v>
      </c>
      <c r="BB55" s="318">
        <v>0</v>
      </c>
      <c r="BC55" s="318">
        <v>0</v>
      </c>
      <c r="BD55" s="318">
        <v>0</v>
      </c>
      <c r="BE55" s="318">
        <v>0</v>
      </c>
      <c r="BF55" s="318">
        <v>0</v>
      </c>
      <c r="BG55" s="318">
        <v>0</v>
      </c>
      <c r="BH55" s="318">
        <v>0</v>
      </c>
      <c r="BI55" s="318">
        <v>0</v>
      </c>
      <c r="BJ55" s="318">
        <v>0</v>
      </c>
      <c r="BK55" s="318">
        <v>0</v>
      </c>
      <c r="BL55" s="318">
        <v>0</v>
      </c>
      <c r="BM55" s="318">
        <v>0</v>
      </c>
      <c r="BN55" s="318">
        <v>0</v>
      </c>
      <c r="BO55" s="318">
        <v>0</v>
      </c>
      <c r="BP55" s="318">
        <v>0</v>
      </c>
      <c r="BQ55" s="318">
        <v>0</v>
      </c>
      <c r="BR55" s="318">
        <v>0</v>
      </c>
      <c r="BS55" s="318">
        <v>0</v>
      </c>
      <c r="BT55" s="318">
        <v>0</v>
      </c>
      <c r="BU55" s="318">
        <v>0</v>
      </c>
      <c r="BV55" s="318">
        <v>0</v>
      </c>
      <c r="BW55" s="318">
        <v>0</v>
      </c>
      <c r="BX55" s="318">
        <v>0</v>
      </c>
      <c r="BY55" s="318">
        <v>0</v>
      </c>
      <c r="BZ55" s="318">
        <v>0</v>
      </c>
      <c r="CA55" s="318">
        <v>0</v>
      </c>
      <c r="CB55" s="318">
        <v>0</v>
      </c>
      <c r="CC55" s="318">
        <v>0</v>
      </c>
      <c r="CD55" s="318">
        <v>0</v>
      </c>
      <c r="CE55" s="318">
        <v>0</v>
      </c>
      <c r="CF55" s="318">
        <v>0</v>
      </c>
      <c r="CG55" s="318">
        <v>0</v>
      </c>
      <c r="CH55" s="318">
        <v>0</v>
      </c>
      <c r="CI55" s="318">
        <v>0</v>
      </c>
      <c r="CJ55" s="318">
        <v>0</v>
      </c>
      <c r="CK55" s="318">
        <v>0</v>
      </c>
      <c r="CL55" s="318">
        <v>0</v>
      </c>
      <c r="CM55" s="318">
        <v>0</v>
      </c>
      <c r="CN55" s="318">
        <v>0</v>
      </c>
      <c r="CO55" s="318">
        <v>0</v>
      </c>
      <c r="CP55" s="318">
        <v>0</v>
      </c>
      <c r="CQ55" s="318">
        <v>0</v>
      </c>
      <c r="CR55" s="318">
        <v>0</v>
      </c>
      <c r="CS55" s="318">
        <v>0</v>
      </c>
      <c r="CT55" s="318">
        <v>0</v>
      </c>
      <c r="CU55" s="318">
        <v>0</v>
      </c>
      <c r="CV55" s="318">
        <v>0</v>
      </c>
      <c r="CW55" s="318">
        <v>0</v>
      </c>
      <c r="CX55" s="318">
        <v>0</v>
      </c>
      <c r="CY55" s="318">
        <v>0</v>
      </c>
      <c r="CZ55" s="318">
        <v>0</v>
      </c>
      <c r="DA55" s="318">
        <v>0</v>
      </c>
      <c r="DB55" s="318">
        <v>0</v>
      </c>
      <c r="DC55" s="318">
        <v>0</v>
      </c>
      <c r="DD55" s="318">
        <v>0</v>
      </c>
      <c r="DE55" s="318">
        <v>0</v>
      </c>
      <c r="DF55" s="318">
        <v>0</v>
      </c>
      <c r="DG55" s="318">
        <v>0</v>
      </c>
      <c r="DH55" s="319">
        <v>0</v>
      </c>
    </row>
    <row r="56" spans="1:112">
      <c r="A56" s="224">
        <v>51</v>
      </c>
      <c r="B56" s="263" t="s">
        <v>517</v>
      </c>
      <c r="C56" s="264" t="s">
        <v>518</v>
      </c>
      <c r="D56" s="317">
        <v>0</v>
      </c>
      <c r="E56" s="318">
        <v>0</v>
      </c>
      <c r="F56" s="318">
        <v>0</v>
      </c>
      <c r="G56" s="318">
        <v>0</v>
      </c>
      <c r="H56" s="318">
        <v>0</v>
      </c>
      <c r="I56" s="318">
        <v>0</v>
      </c>
      <c r="J56" s="318">
        <v>0</v>
      </c>
      <c r="K56" s="318">
        <v>0</v>
      </c>
      <c r="L56" s="318">
        <v>0</v>
      </c>
      <c r="M56" s="318">
        <v>0</v>
      </c>
      <c r="N56" s="318">
        <v>0</v>
      </c>
      <c r="O56" s="318">
        <v>0</v>
      </c>
      <c r="P56" s="318">
        <v>0</v>
      </c>
      <c r="Q56" s="318">
        <v>0</v>
      </c>
      <c r="R56" s="318">
        <v>0</v>
      </c>
      <c r="S56" s="318">
        <v>0</v>
      </c>
      <c r="T56" s="318">
        <v>0</v>
      </c>
      <c r="U56" s="318">
        <v>0</v>
      </c>
      <c r="V56" s="318">
        <v>0</v>
      </c>
      <c r="W56" s="318">
        <v>0</v>
      </c>
      <c r="X56" s="318">
        <v>0</v>
      </c>
      <c r="Y56" s="318">
        <v>0</v>
      </c>
      <c r="Z56" s="318">
        <v>0</v>
      </c>
      <c r="AA56" s="318">
        <v>0</v>
      </c>
      <c r="AB56" s="318">
        <v>0</v>
      </c>
      <c r="AC56" s="318">
        <v>0</v>
      </c>
      <c r="AD56" s="318">
        <v>0</v>
      </c>
      <c r="AE56" s="318">
        <v>0</v>
      </c>
      <c r="AF56" s="318">
        <v>0</v>
      </c>
      <c r="AG56" s="318">
        <v>0</v>
      </c>
      <c r="AH56" s="318">
        <v>0</v>
      </c>
      <c r="AI56" s="318">
        <v>0</v>
      </c>
      <c r="AJ56" s="318">
        <v>0</v>
      </c>
      <c r="AK56" s="318">
        <v>0</v>
      </c>
      <c r="AL56" s="318">
        <v>0</v>
      </c>
      <c r="AM56" s="318">
        <v>0</v>
      </c>
      <c r="AN56" s="318">
        <v>0</v>
      </c>
      <c r="AO56" s="318">
        <v>0</v>
      </c>
      <c r="AP56" s="318">
        <v>0</v>
      </c>
      <c r="AQ56" s="318">
        <v>0</v>
      </c>
      <c r="AR56" s="318">
        <v>0</v>
      </c>
      <c r="AS56" s="318">
        <v>0</v>
      </c>
      <c r="AT56" s="318">
        <v>0</v>
      </c>
      <c r="AU56" s="318">
        <v>0</v>
      </c>
      <c r="AV56" s="318">
        <v>0</v>
      </c>
      <c r="AW56" s="318">
        <v>0</v>
      </c>
      <c r="AX56" s="318">
        <v>0</v>
      </c>
      <c r="AY56" s="318">
        <v>0</v>
      </c>
      <c r="AZ56" s="318">
        <v>0</v>
      </c>
      <c r="BA56" s="318">
        <v>0</v>
      </c>
      <c r="BB56" s="318">
        <v>1</v>
      </c>
      <c r="BC56" s="318">
        <v>0</v>
      </c>
      <c r="BD56" s="318">
        <v>0</v>
      </c>
      <c r="BE56" s="318">
        <v>0</v>
      </c>
      <c r="BF56" s="318">
        <v>0</v>
      </c>
      <c r="BG56" s="318">
        <v>0</v>
      </c>
      <c r="BH56" s="318">
        <v>0</v>
      </c>
      <c r="BI56" s="318">
        <v>0</v>
      </c>
      <c r="BJ56" s="318">
        <v>0</v>
      </c>
      <c r="BK56" s="318">
        <v>0</v>
      </c>
      <c r="BL56" s="318">
        <v>0</v>
      </c>
      <c r="BM56" s="318">
        <v>0</v>
      </c>
      <c r="BN56" s="318">
        <v>0</v>
      </c>
      <c r="BO56" s="318">
        <v>0</v>
      </c>
      <c r="BP56" s="318">
        <v>0</v>
      </c>
      <c r="BQ56" s="318">
        <v>0</v>
      </c>
      <c r="BR56" s="318">
        <v>0</v>
      </c>
      <c r="BS56" s="318">
        <v>0</v>
      </c>
      <c r="BT56" s="318">
        <v>0</v>
      </c>
      <c r="BU56" s="318">
        <v>0</v>
      </c>
      <c r="BV56" s="318">
        <v>0</v>
      </c>
      <c r="BW56" s="318">
        <v>0</v>
      </c>
      <c r="BX56" s="318">
        <v>0</v>
      </c>
      <c r="BY56" s="318">
        <v>0</v>
      </c>
      <c r="BZ56" s="318">
        <v>0</v>
      </c>
      <c r="CA56" s="318">
        <v>0</v>
      </c>
      <c r="CB56" s="318">
        <v>0</v>
      </c>
      <c r="CC56" s="318">
        <v>0</v>
      </c>
      <c r="CD56" s="318">
        <v>0</v>
      </c>
      <c r="CE56" s="318">
        <v>0</v>
      </c>
      <c r="CF56" s="318">
        <v>0</v>
      </c>
      <c r="CG56" s="318">
        <v>0</v>
      </c>
      <c r="CH56" s="318">
        <v>0</v>
      </c>
      <c r="CI56" s="318">
        <v>0</v>
      </c>
      <c r="CJ56" s="318">
        <v>0</v>
      </c>
      <c r="CK56" s="318">
        <v>0</v>
      </c>
      <c r="CL56" s="318">
        <v>0</v>
      </c>
      <c r="CM56" s="318">
        <v>0</v>
      </c>
      <c r="CN56" s="318">
        <v>0</v>
      </c>
      <c r="CO56" s="318">
        <v>0</v>
      </c>
      <c r="CP56" s="318">
        <v>0</v>
      </c>
      <c r="CQ56" s="318">
        <v>0</v>
      </c>
      <c r="CR56" s="318">
        <v>0</v>
      </c>
      <c r="CS56" s="318">
        <v>0</v>
      </c>
      <c r="CT56" s="318">
        <v>0</v>
      </c>
      <c r="CU56" s="318">
        <v>0</v>
      </c>
      <c r="CV56" s="318">
        <v>0</v>
      </c>
      <c r="CW56" s="318">
        <v>0</v>
      </c>
      <c r="CX56" s="318">
        <v>0</v>
      </c>
      <c r="CY56" s="318">
        <v>0</v>
      </c>
      <c r="CZ56" s="318">
        <v>0</v>
      </c>
      <c r="DA56" s="318">
        <v>0</v>
      </c>
      <c r="DB56" s="318">
        <v>0</v>
      </c>
      <c r="DC56" s="318">
        <v>0</v>
      </c>
      <c r="DD56" s="318">
        <v>0</v>
      </c>
      <c r="DE56" s="318">
        <v>0</v>
      </c>
      <c r="DF56" s="318">
        <v>0</v>
      </c>
      <c r="DG56" s="318">
        <v>0</v>
      </c>
      <c r="DH56" s="319">
        <v>0</v>
      </c>
    </row>
    <row r="57" spans="1:112">
      <c r="A57" s="224">
        <v>52</v>
      </c>
      <c r="B57" s="263" t="s">
        <v>519</v>
      </c>
      <c r="C57" s="264" t="s">
        <v>520</v>
      </c>
      <c r="D57" s="317">
        <v>0</v>
      </c>
      <c r="E57" s="318">
        <v>0</v>
      </c>
      <c r="F57" s="318">
        <v>0</v>
      </c>
      <c r="G57" s="318">
        <v>0</v>
      </c>
      <c r="H57" s="318">
        <v>0</v>
      </c>
      <c r="I57" s="318">
        <v>0</v>
      </c>
      <c r="J57" s="318">
        <v>0</v>
      </c>
      <c r="K57" s="318">
        <v>0</v>
      </c>
      <c r="L57" s="318">
        <v>0</v>
      </c>
      <c r="M57" s="318">
        <v>0</v>
      </c>
      <c r="N57" s="318">
        <v>0</v>
      </c>
      <c r="O57" s="318">
        <v>0</v>
      </c>
      <c r="P57" s="318">
        <v>0</v>
      </c>
      <c r="Q57" s="318">
        <v>0</v>
      </c>
      <c r="R57" s="318">
        <v>0</v>
      </c>
      <c r="S57" s="318">
        <v>0</v>
      </c>
      <c r="T57" s="318">
        <v>0</v>
      </c>
      <c r="U57" s="318">
        <v>0</v>
      </c>
      <c r="V57" s="318">
        <v>0</v>
      </c>
      <c r="W57" s="318">
        <v>0</v>
      </c>
      <c r="X57" s="318">
        <v>0</v>
      </c>
      <c r="Y57" s="318">
        <v>0</v>
      </c>
      <c r="Z57" s="318">
        <v>0</v>
      </c>
      <c r="AA57" s="318">
        <v>0</v>
      </c>
      <c r="AB57" s="318">
        <v>0</v>
      </c>
      <c r="AC57" s="318">
        <v>0</v>
      </c>
      <c r="AD57" s="318">
        <v>0</v>
      </c>
      <c r="AE57" s="318">
        <v>0</v>
      </c>
      <c r="AF57" s="318">
        <v>0</v>
      </c>
      <c r="AG57" s="318">
        <v>0</v>
      </c>
      <c r="AH57" s="318">
        <v>0</v>
      </c>
      <c r="AI57" s="318">
        <v>0</v>
      </c>
      <c r="AJ57" s="318">
        <v>0</v>
      </c>
      <c r="AK57" s="318">
        <v>0</v>
      </c>
      <c r="AL57" s="318">
        <v>0</v>
      </c>
      <c r="AM57" s="318">
        <v>0</v>
      </c>
      <c r="AN57" s="318">
        <v>0</v>
      </c>
      <c r="AO57" s="318">
        <v>0</v>
      </c>
      <c r="AP57" s="318">
        <v>0</v>
      </c>
      <c r="AQ57" s="318">
        <v>0</v>
      </c>
      <c r="AR57" s="318">
        <v>0</v>
      </c>
      <c r="AS57" s="318">
        <v>0</v>
      </c>
      <c r="AT57" s="318">
        <v>0</v>
      </c>
      <c r="AU57" s="318">
        <v>0</v>
      </c>
      <c r="AV57" s="318">
        <v>0</v>
      </c>
      <c r="AW57" s="318">
        <v>0</v>
      </c>
      <c r="AX57" s="318">
        <v>0</v>
      </c>
      <c r="AY57" s="318">
        <v>0</v>
      </c>
      <c r="AZ57" s="318">
        <v>0</v>
      </c>
      <c r="BA57" s="318">
        <v>0</v>
      </c>
      <c r="BB57" s="318">
        <v>0</v>
      </c>
      <c r="BC57" s="318">
        <v>1</v>
      </c>
      <c r="BD57" s="318">
        <v>0</v>
      </c>
      <c r="BE57" s="318">
        <v>0</v>
      </c>
      <c r="BF57" s="318">
        <v>0</v>
      </c>
      <c r="BG57" s="318">
        <v>0</v>
      </c>
      <c r="BH57" s="318">
        <v>0</v>
      </c>
      <c r="BI57" s="318">
        <v>0</v>
      </c>
      <c r="BJ57" s="318">
        <v>0</v>
      </c>
      <c r="BK57" s="318">
        <v>0</v>
      </c>
      <c r="BL57" s="318">
        <v>0</v>
      </c>
      <c r="BM57" s="318">
        <v>0</v>
      </c>
      <c r="BN57" s="318">
        <v>0</v>
      </c>
      <c r="BO57" s="318">
        <v>0</v>
      </c>
      <c r="BP57" s="318">
        <v>0</v>
      </c>
      <c r="BQ57" s="318">
        <v>0</v>
      </c>
      <c r="BR57" s="318">
        <v>0</v>
      </c>
      <c r="BS57" s="318">
        <v>0</v>
      </c>
      <c r="BT57" s="318">
        <v>0</v>
      </c>
      <c r="BU57" s="318">
        <v>0</v>
      </c>
      <c r="BV57" s="318">
        <v>0</v>
      </c>
      <c r="BW57" s="318">
        <v>0</v>
      </c>
      <c r="BX57" s="318">
        <v>0</v>
      </c>
      <c r="BY57" s="318">
        <v>0</v>
      </c>
      <c r="BZ57" s="318">
        <v>0</v>
      </c>
      <c r="CA57" s="318">
        <v>0</v>
      </c>
      <c r="CB57" s="318">
        <v>0</v>
      </c>
      <c r="CC57" s="318">
        <v>0</v>
      </c>
      <c r="CD57" s="318">
        <v>0</v>
      </c>
      <c r="CE57" s="318">
        <v>0</v>
      </c>
      <c r="CF57" s="318">
        <v>0</v>
      </c>
      <c r="CG57" s="318">
        <v>0</v>
      </c>
      <c r="CH57" s="318">
        <v>0</v>
      </c>
      <c r="CI57" s="318">
        <v>0</v>
      </c>
      <c r="CJ57" s="318">
        <v>0</v>
      </c>
      <c r="CK57" s="318">
        <v>0</v>
      </c>
      <c r="CL57" s="318">
        <v>0</v>
      </c>
      <c r="CM57" s="318">
        <v>0</v>
      </c>
      <c r="CN57" s="318">
        <v>0</v>
      </c>
      <c r="CO57" s="318">
        <v>0</v>
      </c>
      <c r="CP57" s="318">
        <v>0</v>
      </c>
      <c r="CQ57" s="318">
        <v>0</v>
      </c>
      <c r="CR57" s="318">
        <v>0</v>
      </c>
      <c r="CS57" s="318">
        <v>0</v>
      </c>
      <c r="CT57" s="318">
        <v>0</v>
      </c>
      <c r="CU57" s="318">
        <v>0</v>
      </c>
      <c r="CV57" s="318">
        <v>0</v>
      </c>
      <c r="CW57" s="318">
        <v>0</v>
      </c>
      <c r="CX57" s="318">
        <v>0</v>
      </c>
      <c r="CY57" s="318">
        <v>0</v>
      </c>
      <c r="CZ57" s="318">
        <v>0</v>
      </c>
      <c r="DA57" s="318">
        <v>0</v>
      </c>
      <c r="DB57" s="318">
        <v>0</v>
      </c>
      <c r="DC57" s="318">
        <v>0</v>
      </c>
      <c r="DD57" s="318">
        <v>0</v>
      </c>
      <c r="DE57" s="318">
        <v>0</v>
      </c>
      <c r="DF57" s="318">
        <v>0</v>
      </c>
      <c r="DG57" s="318">
        <v>0</v>
      </c>
      <c r="DH57" s="319">
        <v>0</v>
      </c>
    </row>
    <row r="58" spans="1:112">
      <c r="A58" s="224">
        <v>53</v>
      </c>
      <c r="B58" s="263" t="s">
        <v>521</v>
      </c>
      <c r="C58" s="264" t="s">
        <v>522</v>
      </c>
      <c r="D58" s="317">
        <v>0</v>
      </c>
      <c r="E58" s="318">
        <v>0</v>
      </c>
      <c r="F58" s="318">
        <v>0</v>
      </c>
      <c r="G58" s="318">
        <v>0</v>
      </c>
      <c r="H58" s="318">
        <v>0</v>
      </c>
      <c r="I58" s="318">
        <v>0</v>
      </c>
      <c r="J58" s="318">
        <v>0</v>
      </c>
      <c r="K58" s="318">
        <v>0</v>
      </c>
      <c r="L58" s="318">
        <v>0</v>
      </c>
      <c r="M58" s="318">
        <v>0</v>
      </c>
      <c r="N58" s="318">
        <v>0</v>
      </c>
      <c r="O58" s="318">
        <v>0</v>
      </c>
      <c r="P58" s="318">
        <v>0</v>
      </c>
      <c r="Q58" s="318">
        <v>0</v>
      </c>
      <c r="R58" s="318">
        <v>0</v>
      </c>
      <c r="S58" s="318">
        <v>0</v>
      </c>
      <c r="T58" s="318">
        <v>0</v>
      </c>
      <c r="U58" s="318">
        <v>0</v>
      </c>
      <c r="V58" s="318">
        <v>0</v>
      </c>
      <c r="W58" s="318">
        <v>0</v>
      </c>
      <c r="X58" s="318">
        <v>0</v>
      </c>
      <c r="Y58" s="318">
        <v>0</v>
      </c>
      <c r="Z58" s="318">
        <v>0</v>
      </c>
      <c r="AA58" s="318">
        <v>0</v>
      </c>
      <c r="AB58" s="318">
        <v>0</v>
      </c>
      <c r="AC58" s="318">
        <v>0</v>
      </c>
      <c r="AD58" s="318">
        <v>0</v>
      </c>
      <c r="AE58" s="318">
        <v>0</v>
      </c>
      <c r="AF58" s="318">
        <v>0</v>
      </c>
      <c r="AG58" s="318">
        <v>0</v>
      </c>
      <c r="AH58" s="318">
        <v>0</v>
      </c>
      <c r="AI58" s="318">
        <v>0</v>
      </c>
      <c r="AJ58" s="318">
        <v>0</v>
      </c>
      <c r="AK58" s="318">
        <v>0</v>
      </c>
      <c r="AL58" s="318">
        <v>0</v>
      </c>
      <c r="AM58" s="318">
        <v>0</v>
      </c>
      <c r="AN58" s="318">
        <v>0</v>
      </c>
      <c r="AO58" s="318">
        <v>0</v>
      </c>
      <c r="AP58" s="318">
        <v>0</v>
      </c>
      <c r="AQ58" s="318">
        <v>0</v>
      </c>
      <c r="AR58" s="318">
        <v>0</v>
      </c>
      <c r="AS58" s="318">
        <v>0</v>
      </c>
      <c r="AT58" s="318">
        <v>0</v>
      </c>
      <c r="AU58" s="318">
        <v>0</v>
      </c>
      <c r="AV58" s="318">
        <v>0</v>
      </c>
      <c r="AW58" s="318">
        <v>0</v>
      </c>
      <c r="AX58" s="318">
        <v>0</v>
      </c>
      <c r="AY58" s="318">
        <v>0</v>
      </c>
      <c r="AZ58" s="318">
        <v>0</v>
      </c>
      <c r="BA58" s="318">
        <v>0</v>
      </c>
      <c r="BB58" s="318">
        <v>0</v>
      </c>
      <c r="BC58" s="318">
        <v>0</v>
      </c>
      <c r="BD58" s="318">
        <v>1</v>
      </c>
      <c r="BE58" s="318">
        <v>0</v>
      </c>
      <c r="BF58" s="318">
        <v>0</v>
      </c>
      <c r="BG58" s="318">
        <v>0</v>
      </c>
      <c r="BH58" s="318">
        <v>0</v>
      </c>
      <c r="BI58" s="318">
        <v>0</v>
      </c>
      <c r="BJ58" s="318">
        <v>0</v>
      </c>
      <c r="BK58" s="318">
        <v>0</v>
      </c>
      <c r="BL58" s="318">
        <v>0</v>
      </c>
      <c r="BM58" s="318">
        <v>0</v>
      </c>
      <c r="BN58" s="318">
        <v>0</v>
      </c>
      <c r="BO58" s="318">
        <v>0</v>
      </c>
      <c r="BP58" s="318">
        <v>0</v>
      </c>
      <c r="BQ58" s="318">
        <v>0</v>
      </c>
      <c r="BR58" s="318">
        <v>0</v>
      </c>
      <c r="BS58" s="318">
        <v>0</v>
      </c>
      <c r="BT58" s="318">
        <v>0</v>
      </c>
      <c r="BU58" s="318">
        <v>0</v>
      </c>
      <c r="BV58" s="318">
        <v>0</v>
      </c>
      <c r="BW58" s="318">
        <v>0</v>
      </c>
      <c r="BX58" s="318">
        <v>0</v>
      </c>
      <c r="BY58" s="318">
        <v>0</v>
      </c>
      <c r="BZ58" s="318">
        <v>0</v>
      </c>
      <c r="CA58" s="318">
        <v>0</v>
      </c>
      <c r="CB58" s="318">
        <v>0</v>
      </c>
      <c r="CC58" s="318">
        <v>0</v>
      </c>
      <c r="CD58" s="318">
        <v>0</v>
      </c>
      <c r="CE58" s="318">
        <v>0</v>
      </c>
      <c r="CF58" s="318">
        <v>0</v>
      </c>
      <c r="CG58" s="318">
        <v>0</v>
      </c>
      <c r="CH58" s="318">
        <v>0</v>
      </c>
      <c r="CI58" s="318">
        <v>0</v>
      </c>
      <c r="CJ58" s="318">
        <v>0</v>
      </c>
      <c r="CK58" s="318">
        <v>0</v>
      </c>
      <c r="CL58" s="318">
        <v>0</v>
      </c>
      <c r="CM58" s="318">
        <v>0</v>
      </c>
      <c r="CN58" s="318">
        <v>0</v>
      </c>
      <c r="CO58" s="318">
        <v>0</v>
      </c>
      <c r="CP58" s="318">
        <v>0</v>
      </c>
      <c r="CQ58" s="318">
        <v>0</v>
      </c>
      <c r="CR58" s="318">
        <v>0</v>
      </c>
      <c r="CS58" s="318">
        <v>0</v>
      </c>
      <c r="CT58" s="318">
        <v>0</v>
      </c>
      <c r="CU58" s="318">
        <v>0</v>
      </c>
      <c r="CV58" s="318">
        <v>0</v>
      </c>
      <c r="CW58" s="318">
        <v>0</v>
      </c>
      <c r="CX58" s="318">
        <v>0</v>
      </c>
      <c r="CY58" s="318">
        <v>0</v>
      </c>
      <c r="CZ58" s="318">
        <v>0</v>
      </c>
      <c r="DA58" s="318">
        <v>0</v>
      </c>
      <c r="DB58" s="318">
        <v>0</v>
      </c>
      <c r="DC58" s="318">
        <v>0</v>
      </c>
      <c r="DD58" s="318">
        <v>0</v>
      </c>
      <c r="DE58" s="318">
        <v>0</v>
      </c>
      <c r="DF58" s="318">
        <v>0</v>
      </c>
      <c r="DG58" s="318">
        <v>0</v>
      </c>
      <c r="DH58" s="319">
        <v>0</v>
      </c>
    </row>
    <row r="59" spans="1:112">
      <c r="A59" s="224">
        <v>54</v>
      </c>
      <c r="B59" s="263" t="s">
        <v>523</v>
      </c>
      <c r="C59" s="264" t="s">
        <v>524</v>
      </c>
      <c r="D59" s="317">
        <v>0</v>
      </c>
      <c r="E59" s="318">
        <v>0</v>
      </c>
      <c r="F59" s="318">
        <v>0</v>
      </c>
      <c r="G59" s="318">
        <v>0</v>
      </c>
      <c r="H59" s="318">
        <v>0</v>
      </c>
      <c r="I59" s="318">
        <v>0</v>
      </c>
      <c r="J59" s="318">
        <v>0</v>
      </c>
      <c r="K59" s="318">
        <v>0</v>
      </c>
      <c r="L59" s="318">
        <v>0</v>
      </c>
      <c r="M59" s="318">
        <v>0</v>
      </c>
      <c r="N59" s="318">
        <v>0</v>
      </c>
      <c r="O59" s="318">
        <v>0</v>
      </c>
      <c r="P59" s="318">
        <v>0</v>
      </c>
      <c r="Q59" s="318">
        <v>0</v>
      </c>
      <c r="R59" s="318">
        <v>0</v>
      </c>
      <c r="S59" s="318">
        <v>0</v>
      </c>
      <c r="T59" s="318">
        <v>0</v>
      </c>
      <c r="U59" s="318">
        <v>0</v>
      </c>
      <c r="V59" s="318">
        <v>0</v>
      </c>
      <c r="W59" s="318">
        <v>0</v>
      </c>
      <c r="X59" s="318">
        <v>0</v>
      </c>
      <c r="Y59" s="318">
        <v>0</v>
      </c>
      <c r="Z59" s="318">
        <v>0</v>
      </c>
      <c r="AA59" s="318">
        <v>0</v>
      </c>
      <c r="AB59" s="318">
        <v>0</v>
      </c>
      <c r="AC59" s="318">
        <v>0</v>
      </c>
      <c r="AD59" s="318">
        <v>0</v>
      </c>
      <c r="AE59" s="318">
        <v>0</v>
      </c>
      <c r="AF59" s="318">
        <v>0</v>
      </c>
      <c r="AG59" s="318">
        <v>0</v>
      </c>
      <c r="AH59" s="318">
        <v>0</v>
      </c>
      <c r="AI59" s="318">
        <v>0</v>
      </c>
      <c r="AJ59" s="318">
        <v>0</v>
      </c>
      <c r="AK59" s="318">
        <v>0</v>
      </c>
      <c r="AL59" s="318">
        <v>0</v>
      </c>
      <c r="AM59" s="318">
        <v>0</v>
      </c>
      <c r="AN59" s="318">
        <v>0</v>
      </c>
      <c r="AO59" s="318">
        <v>0</v>
      </c>
      <c r="AP59" s="318">
        <v>0</v>
      </c>
      <c r="AQ59" s="318">
        <v>0</v>
      </c>
      <c r="AR59" s="318">
        <v>0</v>
      </c>
      <c r="AS59" s="318">
        <v>0</v>
      </c>
      <c r="AT59" s="318">
        <v>0</v>
      </c>
      <c r="AU59" s="318">
        <v>0</v>
      </c>
      <c r="AV59" s="318">
        <v>0</v>
      </c>
      <c r="AW59" s="318">
        <v>0</v>
      </c>
      <c r="AX59" s="318">
        <v>0</v>
      </c>
      <c r="AY59" s="318">
        <v>0</v>
      </c>
      <c r="AZ59" s="318">
        <v>0</v>
      </c>
      <c r="BA59" s="318">
        <v>0</v>
      </c>
      <c r="BB59" s="318">
        <v>0</v>
      </c>
      <c r="BC59" s="318">
        <v>0</v>
      </c>
      <c r="BD59" s="318">
        <v>0</v>
      </c>
      <c r="BE59" s="318">
        <v>1</v>
      </c>
      <c r="BF59" s="318">
        <v>0</v>
      </c>
      <c r="BG59" s="318">
        <v>0</v>
      </c>
      <c r="BH59" s="318">
        <v>0</v>
      </c>
      <c r="BI59" s="318">
        <v>0</v>
      </c>
      <c r="BJ59" s="318">
        <v>0</v>
      </c>
      <c r="BK59" s="318">
        <v>0</v>
      </c>
      <c r="BL59" s="318">
        <v>0</v>
      </c>
      <c r="BM59" s="318">
        <v>0</v>
      </c>
      <c r="BN59" s="318">
        <v>0</v>
      </c>
      <c r="BO59" s="318">
        <v>0</v>
      </c>
      <c r="BP59" s="318">
        <v>0</v>
      </c>
      <c r="BQ59" s="318">
        <v>0</v>
      </c>
      <c r="BR59" s="318">
        <v>0</v>
      </c>
      <c r="BS59" s="318">
        <v>0</v>
      </c>
      <c r="BT59" s="318">
        <v>0</v>
      </c>
      <c r="BU59" s="318">
        <v>0</v>
      </c>
      <c r="BV59" s="318">
        <v>0</v>
      </c>
      <c r="BW59" s="318">
        <v>0</v>
      </c>
      <c r="BX59" s="318">
        <v>0</v>
      </c>
      <c r="BY59" s="318">
        <v>0</v>
      </c>
      <c r="BZ59" s="318">
        <v>0</v>
      </c>
      <c r="CA59" s="318">
        <v>0</v>
      </c>
      <c r="CB59" s="318">
        <v>0</v>
      </c>
      <c r="CC59" s="318">
        <v>0</v>
      </c>
      <c r="CD59" s="318">
        <v>0</v>
      </c>
      <c r="CE59" s="318">
        <v>0</v>
      </c>
      <c r="CF59" s="318">
        <v>0</v>
      </c>
      <c r="CG59" s="318">
        <v>0</v>
      </c>
      <c r="CH59" s="318">
        <v>0</v>
      </c>
      <c r="CI59" s="318">
        <v>0</v>
      </c>
      <c r="CJ59" s="318">
        <v>0</v>
      </c>
      <c r="CK59" s="318">
        <v>0</v>
      </c>
      <c r="CL59" s="318">
        <v>0</v>
      </c>
      <c r="CM59" s="318">
        <v>0</v>
      </c>
      <c r="CN59" s="318">
        <v>0</v>
      </c>
      <c r="CO59" s="318">
        <v>0</v>
      </c>
      <c r="CP59" s="318">
        <v>0</v>
      </c>
      <c r="CQ59" s="318">
        <v>0</v>
      </c>
      <c r="CR59" s="318">
        <v>0</v>
      </c>
      <c r="CS59" s="318">
        <v>0</v>
      </c>
      <c r="CT59" s="318">
        <v>0</v>
      </c>
      <c r="CU59" s="318">
        <v>0</v>
      </c>
      <c r="CV59" s="318">
        <v>0</v>
      </c>
      <c r="CW59" s="318">
        <v>0</v>
      </c>
      <c r="CX59" s="318">
        <v>0</v>
      </c>
      <c r="CY59" s="318">
        <v>0</v>
      </c>
      <c r="CZ59" s="318">
        <v>0</v>
      </c>
      <c r="DA59" s="318">
        <v>0</v>
      </c>
      <c r="DB59" s="318">
        <v>0</v>
      </c>
      <c r="DC59" s="318">
        <v>0</v>
      </c>
      <c r="DD59" s="318">
        <v>0</v>
      </c>
      <c r="DE59" s="318">
        <v>0</v>
      </c>
      <c r="DF59" s="318">
        <v>0</v>
      </c>
      <c r="DG59" s="318">
        <v>0</v>
      </c>
      <c r="DH59" s="319">
        <v>0</v>
      </c>
    </row>
    <row r="60" spans="1:112">
      <c r="A60" s="224">
        <v>55</v>
      </c>
      <c r="B60" s="263" t="s">
        <v>525</v>
      </c>
      <c r="C60" s="264" t="s">
        <v>526</v>
      </c>
      <c r="D60" s="317">
        <v>0</v>
      </c>
      <c r="E60" s="318">
        <v>0</v>
      </c>
      <c r="F60" s="318">
        <v>0</v>
      </c>
      <c r="G60" s="318">
        <v>0</v>
      </c>
      <c r="H60" s="318">
        <v>0</v>
      </c>
      <c r="I60" s="318">
        <v>0</v>
      </c>
      <c r="J60" s="318">
        <v>0</v>
      </c>
      <c r="K60" s="318">
        <v>0</v>
      </c>
      <c r="L60" s="318">
        <v>0</v>
      </c>
      <c r="M60" s="318">
        <v>0</v>
      </c>
      <c r="N60" s="318">
        <v>0</v>
      </c>
      <c r="O60" s="318">
        <v>0</v>
      </c>
      <c r="P60" s="318">
        <v>0</v>
      </c>
      <c r="Q60" s="318">
        <v>0</v>
      </c>
      <c r="R60" s="318">
        <v>0</v>
      </c>
      <c r="S60" s="318">
        <v>0</v>
      </c>
      <c r="T60" s="318">
        <v>0</v>
      </c>
      <c r="U60" s="318">
        <v>0</v>
      </c>
      <c r="V60" s="318">
        <v>0</v>
      </c>
      <c r="W60" s="318">
        <v>0</v>
      </c>
      <c r="X60" s="318">
        <v>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0</v>
      </c>
      <c r="AP60" s="318">
        <v>0</v>
      </c>
      <c r="AQ60" s="318">
        <v>0</v>
      </c>
      <c r="AR60" s="318">
        <v>0</v>
      </c>
      <c r="AS60" s="318">
        <v>0</v>
      </c>
      <c r="AT60" s="318">
        <v>0</v>
      </c>
      <c r="AU60" s="318">
        <v>0</v>
      </c>
      <c r="AV60" s="318">
        <v>0</v>
      </c>
      <c r="AW60" s="318">
        <v>0</v>
      </c>
      <c r="AX60" s="318">
        <v>0</v>
      </c>
      <c r="AY60" s="318">
        <v>0</v>
      </c>
      <c r="AZ60" s="318">
        <v>0</v>
      </c>
      <c r="BA60" s="318">
        <v>0</v>
      </c>
      <c r="BB60" s="318">
        <v>0</v>
      </c>
      <c r="BC60" s="318">
        <v>0</v>
      </c>
      <c r="BD60" s="318">
        <v>0</v>
      </c>
      <c r="BE60" s="318">
        <v>0</v>
      </c>
      <c r="BF60" s="318">
        <v>1</v>
      </c>
      <c r="BG60" s="318">
        <v>0</v>
      </c>
      <c r="BH60" s="318">
        <v>0</v>
      </c>
      <c r="BI60" s="318">
        <v>0</v>
      </c>
      <c r="BJ60" s="318">
        <v>0</v>
      </c>
      <c r="BK60" s="318">
        <v>0</v>
      </c>
      <c r="BL60" s="318">
        <v>0</v>
      </c>
      <c r="BM60" s="318">
        <v>0</v>
      </c>
      <c r="BN60" s="318">
        <v>0</v>
      </c>
      <c r="BO60" s="318">
        <v>0</v>
      </c>
      <c r="BP60" s="318">
        <v>0</v>
      </c>
      <c r="BQ60" s="318">
        <v>0</v>
      </c>
      <c r="BR60" s="318">
        <v>0</v>
      </c>
      <c r="BS60" s="318">
        <v>0</v>
      </c>
      <c r="BT60" s="318">
        <v>0</v>
      </c>
      <c r="BU60" s="318">
        <v>0</v>
      </c>
      <c r="BV60" s="318">
        <v>0</v>
      </c>
      <c r="BW60" s="318">
        <v>0</v>
      </c>
      <c r="BX60" s="318">
        <v>0</v>
      </c>
      <c r="BY60" s="318">
        <v>0</v>
      </c>
      <c r="BZ60" s="318">
        <v>0</v>
      </c>
      <c r="CA60" s="318">
        <v>0</v>
      </c>
      <c r="CB60" s="318">
        <v>0</v>
      </c>
      <c r="CC60" s="318">
        <v>0</v>
      </c>
      <c r="CD60" s="318">
        <v>0</v>
      </c>
      <c r="CE60" s="318">
        <v>0</v>
      </c>
      <c r="CF60" s="318">
        <v>0</v>
      </c>
      <c r="CG60" s="318">
        <v>0</v>
      </c>
      <c r="CH60" s="318">
        <v>0</v>
      </c>
      <c r="CI60" s="318">
        <v>0</v>
      </c>
      <c r="CJ60" s="318">
        <v>0</v>
      </c>
      <c r="CK60" s="318">
        <v>0</v>
      </c>
      <c r="CL60" s="318">
        <v>0</v>
      </c>
      <c r="CM60" s="318">
        <v>0</v>
      </c>
      <c r="CN60" s="318">
        <v>0</v>
      </c>
      <c r="CO60" s="318">
        <v>0</v>
      </c>
      <c r="CP60" s="318">
        <v>0</v>
      </c>
      <c r="CQ60" s="318">
        <v>0</v>
      </c>
      <c r="CR60" s="318">
        <v>0</v>
      </c>
      <c r="CS60" s="318">
        <v>0</v>
      </c>
      <c r="CT60" s="318">
        <v>0</v>
      </c>
      <c r="CU60" s="318">
        <v>0</v>
      </c>
      <c r="CV60" s="318">
        <v>0</v>
      </c>
      <c r="CW60" s="318">
        <v>0</v>
      </c>
      <c r="CX60" s="318">
        <v>0</v>
      </c>
      <c r="CY60" s="318">
        <v>0</v>
      </c>
      <c r="CZ60" s="318">
        <v>0</v>
      </c>
      <c r="DA60" s="318">
        <v>0</v>
      </c>
      <c r="DB60" s="318">
        <v>0</v>
      </c>
      <c r="DC60" s="318">
        <v>0</v>
      </c>
      <c r="DD60" s="318">
        <v>0</v>
      </c>
      <c r="DE60" s="318">
        <v>0</v>
      </c>
      <c r="DF60" s="318">
        <v>0</v>
      </c>
      <c r="DG60" s="318">
        <v>0</v>
      </c>
      <c r="DH60" s="319">
        <v>0</v>
      </c>
    </row>
    <row r="61" spans="1:112">
      <c r="A61" s="224">
        <v>56</v>
      </c>
      <c r="B61" s="263" t="s">
        <v>527</v>
      </c>
      <c r="C61" s="264" t="s">
        <v>528</v>
      </c>
      <c r="D61" s="317">
        <v>0</v>
      </c>
      <c r="E61" s="318">
        <v>0</v>
      </c>
      <c r="F61" s="318">
        <v>0</v>
      </c>
      <c r="G61" s="318">
        <v>0</v>
      </c>
      <c r="H61" s="318">
        <v>0</v>
      </c>
      <c r="I61" s="318">
        <v>0</v>
      </c>
      <c r="J61" s="318">
        <v>0</v>
      </c>
      <c r="K61" s="318">
        <v>0</v>
      </c>
      <c r="L61" s="318">
        <v>0</v>
      </c>
      <c r="M61" s="318">
        <v>0</v>
      </c>
      <c r="N61" s="318">
        <v>0</v>
      </c>
      <c r="O61" s="318">
        <v>0</v>
      </c>
      <c r="P61" s="318">
        <v>0</v>
      </c>
      <c r="Q61" s="318">
        <v>0</v>
      </c>
      <c r="R61" s="318">
        <v>0</v>
      </c>
      <c r="S61" s="318">
        <v>0</v>
      </c>
      <c r="T61" s="318">
        <v>0</v>
      </c>
      <c r="U61" s="318">
        <v>0</v>
      </c>
      <c r="V61" s="318">
        <v>0</v>
      </c>
      <c r="W61" s="318">
        <v>0</v>
      </c>
      <c r="X61" s="318">
        <v>0</v>
      </c>
      <c r="Y61" s="318">
        <v>0</v>
      </c>
      <c r="Z61" s="318">
        <v>0</v>
      </c>
      <c r="AA61" s="318">
        <v>0</v>
      </c>
      <c r="AB61" s="318">
        <v>0</v>
      </c>
      <c r="AC61" s="318">
        <v>0</v>
      </c>
      <c r="AD61" s="318">
        <v>0</v>
      </c>
      <c r="AE61" s="318">
        <v>0</v>
      </c>
      <c r="AF61" s="318">
        <v>0</v>
      </c>
      <c r="AG61" s="318">
        <v>0</v>
      </c>
      <c r="AH61" s="318">
        <v>0</v>
      </c>
      <c r="AI61" s="318">
        <v>0</v>
      </c>
      <c r="AJ61" s="318">
        <v>0</v>
      </c>
      <c r="AK61" s="318">
        <v>0</v>
      </c>
      <c r="AL61" s="318">
        <v>0</v>
      </c>
      <c r="AM61" s="318">
        <v>0</v>
      </c>
      <c r="AN61" s="318">
        <v>0</v>
      </c>
      <c r="AO61" s="318">
        <v>0</v>
      </c>
      <c r="AP61" s="318">
        <v>0</v>
      </c>
      <c r="AQ61" s="318">
        <v>0</v>
      </c>
      <c r="AR61" s="318">
        <v>0</v>
      </c>
      <c r="AS61" s="318">
        <v>0</v>
      </c>
      <c r="AT61" s="318">
        <v>0</v>
      </c>
      <c r="AU61" s="318">
        <v>0</v>
      </c>
      <c r="AV61" s="318">
        <v>0</v>
      </c>
      <c r="AW61" s="318">
        <v>0</v>
      </c>
      <c r="AX61" s="318">
        <v>0</v>
      </c>
      <c r="AY61" s="318">
        <v>0</v>
      </c>
      <c r="AZ61" s="318">
        <v>0</v>
      </c>
      <c r="BA61" s="318">
        <v>0</v>
      </c>
      <c r="BB61" s="318">
        <v>0</v>
      </c>
      <c r="BC61" s="318">
        <v>0</v>
      </c>
      <c r="BD61" s="318">
        <v>0</v>
      </c>
      <c r="BE61" s="318">
        <v>0</v>
      </c>
      <c r="BF61" s="318">
        <v>0</v>
      </c>
      <c r="BG61" s="318">
        <v>1</v>
      </c>
      <c r="BH61" s="318">
        <v>0</v>
      </c>
      <c r="BI61" s="318">
        <v>0</v>
      </c>
      <c r="BJ61" s="318">
        <v>0</v>
      </c>
      <c r="BK61" s="318">
        <v>0</v>
      </c>
      <c r="BL61" s="318">
        <v>0</v>
      </c>
      <c r="BM61" s="318">
        <v>0</v>
      </c>
      <c r="BN61" s="318">
        <v>0</v>
      </c>
      <c r="BO61" s="318">
        <v>0</v>
      </c>
      <c r="BP61" s="318">
        <v>0</v>
      </c>
      <c r="BQ61" s="318">
        <v>0</v>
      </c>
      <c r="BR61" s="318">
        <v>0</v>
      </c>
      <c r="BS61" s="318">
        <v>0</v>
      </c>
      <c r="BT61" s="318">
        <v>0</v>
      </c>
      <c r="BU61" s="318">
        <v>0</v>
      </c>
      <c r="BV61" s="318">
        <v>0</v>
      </c>
      <c r="BW61" s="318">
        <v>0</v>
      </c>
      <c r="BX61" s="318">
        <v>0</v>
      </c>
      <c r="BY61" s="318">
        <v>0</v>
      </c>
      <c r="BZ61" s="318">
        <v>0</v>
      </c>
      <c r="CA61" s="318">
        <v>0</v>
      </c>
      <c r="CB61" s="318">
        <v>0</v>
      </c>
      <c r="CC61" s="318">
        <v>0</v>
      </c>
      <c r="CD61" s="318">
        <v>0</v>
      </c>
      <c r="CE61" s="318">
        <v>0</v>
      </c>
      <c r="CF61" s="318">
        <v>0</v>
      </c>
      <c r="CG61" s="318">
        <v>0</v>
      </c>
      <c r="CH61" s="318">
        <v>0</v>
      </c>
      <c r="CI61" s="318">
        <v>0</v>
      </c>
      <c r="CJ61" s="318">
        <v>0</v>
      </c>
      <c r="CK61" s="318">
        <v>0</v>
      </c>
      <c r="CL61" s="318">
        <v>0</v>
      </c>
      <c r="CM61" s="318">
        <v>0</v>
      </c>
      <c r="CN61" s="318">
        <v>0</v>
      </c>
      <c r="CO61" s="318">
        <v>0</v>
      </c>
      <c r="CP61" s="318">
        <v>0</v>
      </c>
      <c r="CQ61" s="318">
        <v>0</v>
      </c>
      <c r="CR61" s="318">
        <v>0</v>
      </c>
      <c r="CS61" s="318">
        <v>0</v>
      </c>
      <c r="CT61" s="318">
        <v>0</v>
      </c>
      <c r="CU61" s="318">
        <v>0</v>
      </c>
      <c r="CV61" s="318">
        <v>0</v>
      </c>
      <c r="CW61" s="318">
        <v>0</v>
      </c>
      <c r="CX61" s="318">
        <v>0</v>
      </c>
      <c r="CY61" s="318">
        <v>0</v>
      </c>
      <c r="CZ61" s="318">
        <v>0</v>
      </c>
      <c r="DA61" s="318">
        <v>0</v>
      </c>
      <c r="DB61" s="318">
        <v>0</v>
      </c>
      <c r="DC61" s="318">
        <v>0</v>
      </c>
      <c r="DD61" s="318">
        <v>0</v>
      </c>
      <c r="DE61" s="318">
        <v>0</v>
      </c>
      <c r="DF61" s="318">
        <v>0</v>
      </c>
      <c r="DG61" s="318">
        <v>0</v>
      </c>
      <c r="DH61" s="319">
        <v>0</v>
      </c>
    </row>
    <row r="62" spans="1:112">
      <c r="A62" s="224">
        <v>57</v>
      </c>
      <c r="B62" s="263" t="s">
        <v>529</v>
      </c>
      <c r="C62" s="264" t="s">
        <v>530</v>
      </c>
      <c r="D62" s="317">
        <v>0</v>
      </c>
      <c r="E62" s="318">
        <v>0</v>
      </c>
      <c r="F62" s="318">
        <v>0</v>
      </c>
      <c r="G62" s="318">
        <v>0</v>
      </c>
      <c r="H62" s="318">
        <v>0</v>
      </c>
      <c r="I62" s="318">
        <v>0</v>
      </c>
      <c r="J62" s="318">
        <v>0</v>
      </c>
      <c r="K62" s="318">
        <v>0</v>
      </c>
      <c r="L62" s="318">
        <v>0</v>
      </c>
      <c r="M62" s="318">
        <v>0</v>
      </c>
      <c r="N62" s="318">
        <v>0</v>
      </c>
      <c r="O62" s="318">
        <v>0</v>
      </c>
      <c r="P62" s="318">
        <v>0</v>
      </c>
      <c r="Q62" s="318">
        <v>0</v>
      </c>
      <c r="R62" s="318">
        <v>0</v>
      </c>
      <c r="S62" s="318">
        <v>0</v>
      </c>
      <c r="T62" s="318">
        <v>0</v>
      </c>
      <c r="U62" s="318">
        <v>0</v>
      </c>
      <c r="V62" s="318">
        <v>0</v>
      </c>
      <c r="W62" s="318">
        <v>0</v>
      </c>
      <c r="X62" s="318">
        <v>0</v>
      </c>
      <c r="Y62" s="318">
        <v>0</v>
      </c>
      <c r="Z62" s="318">
        <v>0</v>
      </c>
      <c r="AA62" s="318">
        <v>0</v>
      </c>
      <c r="AB62" s="318">
        <v>0</v>
      </c>
      <c r="AC62" s="318">
        <v>0</v>
      </c>
      <c r="AD62" s="318">
        <v>0</v>
      </c>
      <c r="AE62" s="318">
        <v>0</v>
      </c>
      <c r="AF62" s="318">
        <v>0</v>
      </c>
      <c r="AG62" s="318">
        <v>0</v>
      </c>
      <c r="AH62" s="318">
        <v>0</v>
      </c>
      <c r="AI62" s="318">
        <v>0</v>
      </c>
      <c r="AJ62" s="318">
        <v>0</v>
      </c>
      <c r="AK62" s="318">
        <v>0</v>
      </c>
      <c r="AL62" s="318">
        <v>0</v>
      </c>
      <c r="AM62" s="318">
        <v>0</v>
      </c>
      <c r="AN62" s="318">
        <v>0</v>
      </c>
      <c r="AO62" s="318">
        <v>0</v>
      </c>
      <c r="AP62" s="318">
        <v>0</v>
      </c>
      <c r="AQ62" s="318">
        <v>0</v>
      </c>
      <c r="AR62" s="318">
        <v>0</v>
      </c>
      <c r="AS62" s="318">
        <v>0</v>
      </c>
      <c r="AT62" s="318">
        <v>0</v>
      </c>
      <c r="AU62" s="318">
        <v>0</v>
      </c>
      <c r="AV62" s="318">
        <v>0</v>
      </c>
      <c r="AW62" s="318">
        <v>0</v>
      </c>
      <c r="AX62" s="318">
        <v>0</v>
      </c>
      <c r="AY62" s="318">
        <v>0</v>
      </c>
      <c r="AZ62" s="318">
        <v>0</v>
      </c>
      <c r="BA62" s="318">
        <v>0</v>
      </c>
      <c r="BB62" s="318">
        <v>0</v>
      </c>
      <c r="BC62" s="318">
        <v>0</v>
      </c>
      <c r="BD62" s="318">
        <v>0</v>
      </c>
      <c r="BE62" s="318">
        <v>0</v>
      </c>
      <c r="BF62" s="318">
        <v>0</v>
      </c>
      <c r="BG62" s="318">
        <v>0</v>
      </c>
      <c r="BH62" s="318">
        <v>1</v>
      </c>
      <c r="BI62" s="318">
        <v>0</v>
      </c>
      <c r="BJ62" s="318">
        <v>0</v>
      </c>
      <c r="BK62" s="318">
        <v>0</v>
      </c>
      <c r="BL62" s="318">
        <v>0</v>
      </c>
      <c r="BM62" s="318">
        <v>0</v>
      </c>
      <c r="BN62" s="318">
        <v>0</v>
      </c>
      <c r="BO62" s="318">
        <v>0</v>
      </c>
      <c r="BP62" s="318">
        <v>0</v>
      </c>
      <c r="BQ62" s="318">
        <v>0</v>
      </c>
      <c r="BR62" s="318">
        <v>0</v>
      </c>
      <c r="BS62" s="318">
        <v>0</v>
      </c>
      <c r="BT62" s="318">
        <v>0</v>
      </c>
      <c r="BU62" s="318">
        <v>0</v>
      </c>
      <c r="BV62" s="318">
        <v>0</v>
      </c>
      <c r="BW62" s="318">
        <v>0</v>
      </c>
      <c r="BX62" s="318">
        <v>0</v>
      </c>
      <c r="BY62" s="318">
        <v>0</v>
      </c>
      <c r="BZ62" s="318">
        <v>0</v>
      </c>
      <c r="CA62" s="318">
        <v>0</v>
      </c>
      <c r="CB62" s="318">
        <v>0</v>
      </c>
      <c r="CC62" s="318">
        <v>0</v>
      </c>
      <c r="CD62" s="318">
        <v>0</v>
      </c>
      <c r="CE62" s="318">
        <v>0</v>
      </c>
      <c r="CF62" s="318">
        <v>0</v>
      </c>
      <c r="CG62" s="318">
        <v>0</v>
      </c>
      <c r="CH62" s="318">
        <v>0</v>
      </c>
      <c r="CI62" s="318">
        <v>0</v>
      </c>
      <c r="CJ62" s="318">
        <v>0</v>
      </c>
      <c r="CK62" s="318">
        <v>0</v>
      </c>
      <c r="CL62" s="318">
        <v>0</v>
      </c>
      <c r="CM62" s="318">
        <v>0</v>
      </c>
      <c r="CN62" s="318">
        <v>0</v>
      </c>
      <c r="CO62" s="318">
        <v>0</v>
      </c>
      <c r="CP62" s="318">
        <v>0</v>
      </c>
      <c r="CQ62" s="318">
        <v>0</v>
      </c>
      <c r="CR62" s="318">
        <v>0</v>
      </c>
      <c r="CS62" s="318">
        <v>0</v>
      </c>
      <c r="CT62" s="318">
        <v>0</v>
      </c>
      <c r="CU62" s="318">
        <v>0</v>
      </c>
      <c r="CV62" s="318">
        <v>0</v>
      </c>
      <c r="CW62" s="318">
        <v>0</v>
      </c>
      <c r="CX62" s="318">
        <v>0</v>
      </c>
      <c r="CY62" s="318">
        <v>0</v>
      </c>
      <c r="CZ62" s="318">
        <v>0</v>
      </c>
      <c r="DA62" s="318">
        <v>0</v>
      </c>
      <c r="DB62" s="318">
        <v>0</v>
      </c>
      <c r="DC62" s="318">
        <v>0</v>
      </c>
      <c r="DD62" s="318">
        <v>0</v>
      </c>
      <c r="DE62" s="318">
        <v>0</v>
      </c>
      <c r="DF62" s="318">
        <v>0</v>
      </c>
      <c r="DG62" s="318">
        <v>0</v>
      </c>
      <c r="DH62" s="319">
        <v>0</v>
      </c>
    </row>
    <row r="63" spans="1:112">
      <c r="A63" s="224">
        <v>58</v>
      </c>
      <c r="B63" s="263" t="s">
        <v>531</v>
      </c>
      <c r="C63" s="264" t="s">
        <v>532</v>
      </c>
      <c r="D63" s="317">
        <v>0</v>
      </c>
      <c r="E63" s="318">
        <v>0</v>
      </c>
      <c r="F63" s="318">
        <v>0</v>
      </c>
      <c r="G63" s="318">
        <v>0</v>
      </c>
      <c r="H63" s="318">
        <v>0</v>
      </c>
      <c r="I63" s="318">
        <v>0</v>
      </c>
      <c r="J63" s="318">
        <v>0</v>
      </c>
      <c r="K63" s="318">
        <v>0</v>
      </c>
      <c r="L63" s="318">
        <v>0</v>
      </c>
      <c r="M63" s="318">
        <v>0</v>
      </c>
      <c r="N63" s="318">
        <v>0</v>
      </c>
      <c r="O63" s="318">
        <v>0</v>
      </c>
      <c r="P63" s="318">
        <v>0</v>
      </c>
      <c r="Q63" s="318">
        <v>0</v>
      </c>
      <c r="R63" s="318">
        <v>0</v>
      </c>
      <c r="S63" s="318">
        <v>0</v>
      </c>
      <c r="T63" s="318">
        <v>0</v>
      </c>
      <c r="U63" s="318">
        <v>0</v>
      </c>
      <c r="V63" s="318">
        <v>0</v>
      </c>
      <c r="W63" s="318">
        <v>0</v>
      </c>
      <c r="X63" s="318">
        <v>0</v>
      </c>
      <c r="Y63" s="318">
        <v>0</v>
      </c>
      <c r="Z63" s="318">
        <v>0</v>
      </c>
      <c r="AA63" s="318">
        <v>0</v>
      </c>
      <c r="AB63" s="318">
        <v>0</v>
      </c>
      <c r="AC63" s="318">
        <v>0</v>
      </c>
      <c r="AD63" s="318">
        <v>0</v>
      </c>
      <c r="AE63" s="318">
        <v>0</v>
      </c>
      <c r="AF63" s="318">
        <v>0</v>
      </c>
      <c r="AG63" s="318">
        <v>0</v>
      </c>
      <c r="AH63" s="318">
        <v>0</v>
      </c>
      <c r="AI63" s="318">
        <v>0</v>
      </c>
      <c r="AJ63" s="318">
        <v>0</v>
      </c>
      <c r="AK63" s="318">
        <v>0</v>
      </c>
      <c r="AL63" s="318">
        <v>0</v>
      </c>
      <c r="AM63" s="318">
        <v>0</v>
      </c>
      <c r="AN63" s="318">
        <v>0</v>
      </c>
      <c r="AO63" s="318">
        <v>0</v>
      </c>
      <c r="AP63" s="318">
        <v>0</v>
      </c>
      <c r="AQ63" s="318">
        <v>0</v>
      </c>
      <c r="AR63" s="318">
        <v>0</v>
      </c>
      <c r="AS63" s="318">
        <v>0</v>
      </c>
      <c r="AT63" s="318">
        <v>0</v>
      </c>
      <c r="AU63" s="318">
        <v>0</v>
      </c>
      <c r="AV63" s="318">
        <v>0</v>
      </c>
      <c r="AW63" s="318">
        <v>0</v>
      </c>
      <c r="AX63" s="318">
        <v>0</v>
      </c>
      <c r="AY63" s="318">
        <v>0</v>
      </c>
      <c r="AZ63" s="318">
        <v>0</v>
      </c>
      <c r="BA63" s="318">
        <v>0</v>
      </c>
      <c r="BB63" s="318">
        <v>0</v>
      </c>
      <c r="BC63" s="318">
        <v>0</v>
      </c>
      <c r="BD63" s="318">
        <v>0</v>
      </c>
      <c r="BE63" s="318">
        <v>0</v>
      </c>
      <c r="BF63" s="318">
        <v>0</v>
      </c>
      <c r="BG63" s="318">
        <v>0</v>
      </c>
      <c r="BH63" s="318">
        <v>0</v>
      </c>
      <c r="BI63" s="318">
        <v>1</v>
      </c>
      <c r="BJ63" s="318">
        <v>0</v>
      </c>
      <c r="BK63" s="318">
        <v>0</v>
      </c>
      <c r="BL63" s="318">
        <v>0</v>
      </c>
      <c r="BM63" s="318">
        <v>0</v>
      </c>
      <c r="BN63" s="318">
        <v>0</v>
      </c>
      <c r="BO63" s="318">
        <v>0</v>
      </c>
      <c r="BP63" s="318">
        <v>0</v>
      </c>
      <c r="BQ63" s="318">
        <v>0</v>
      </c>
      <c r="BR63" s="318">
        <v>0</v>
      </c>
      <c r="BS63" s="318">
        <v>0</v>
      </c>
      <c r="BT63" s="318">
        <v>0</v>
      </c>
      <c r="BU63" s="318">
        <v>0</v>
      </c>
      <c r="BV63" s="318">
        <v>0</v>
      </c>
      <c r="BW63" s="318">
        <v>0</v>
      </c>
      <c r="BX63" s="318">
        <v>0</v>
      </c>
      <c r="BY63" s="318">
        <v>0</v>
      </c>
      <c r="BZ63" s="318">
        <v>0</v>
      </c>
      <c r="CA63" s="318">
        <v>0</v>
      </c>
      <c r="CB63" s="318">
        <v>0</v>
      </c>
      <c r="CC63" s="318">
        <v>0</v>
      </c>
      <c r="CD63" s="318">
        <v>0</v>
      </c>
      <c r="CE63" s="318">
        <v>0</v>
      </c>
      <c r="CF63" s="318">
        <v>0</v>
      </c>
      <c r="CG63" s="318">
        <v>0</v>
      </c>
      <c r="CH63" s="318">
        <v>0</v>
      </c>
      <c r="CI63" s="318">
        <v>0</v>
      </c>
      <c r="CJ63" s="318">
        <v>0</v>
      </c>
      <c r="CK63" s="318">
        <v>0</v>
      </c>
      <c r="CL63" s="318">
        <v>0</v>
      </c>
      <c r="CM63" s="318">
        <v>0</v>
      </c>
      <c r="CN63" s="318">
        <v>0</v>
      </c>
      <c r="CO63" s="318">
        <v>0</v>
      </c>
      <c r="CP63" s="318">
        <v>0</v>
      </c>
      <c r="CQ63" s="318">
        <v>0</v>
      </c>
      <c r="CR63" s="318">
        <v>0</v>
      </c>
      <c r="CS63" s="318">
        <v>0</v>
      </c>
      <c r="CT63" s="318">
        <v>0</v>
      </c>
      <c r="CU63" s="318">
        <v>0</v>
      </c>
      <c r="CV63" s="318">
        <v>0</v>
      </c>
      <c r="CW63" s="318">
        <v>0</v>
      </c>
      <c r="CX63" s="318">
        <v>0</v>
      </c>
      <c r="CY63" s="318">
        <v>0</v>
      </c>
      <c r="CZ63" s="318">
        <v>0</v>
      </c>
      <c r="DA63" s="318">
        <v>0</v>
      </c>
      <c r="DB63" s="318">
        <v>0</v>
      </c>
      <c r="DC63" s="318">
        <v>0</v>
      </c>
      <c r="DD63" s="318">
        <v>0</v>
      </c>
      <c r="DE63" s="318">
        <v>0</v>
      </c>
      <c r="DF63" s="318">
        <v>0</v>
      </c>
      <c r="DG63" s="318">
        <v>0</v>
      </c>
      <c r="DH63" s="319">
        <v>0</v>
      </c>
    </row>
    <row r="64" spans="1:112">
      <c r="A64" s="224">
        <v>59</v>
      </c>
      <c r="B64" s="263">
        <v>355</v>
      </c>
      <c r="C64" s="264" t="s">
        <v>533</v>
      </c>
      <c r="D64" s="317">
        <v>0</v>
      </c>
      <c r="E64" s="318">
        <v>0</v>
      </c>
      <c r="F64" s="318">
        <v>0</v>
      </c>
      <c r="G64" s="318">
        <v>0</v>
      </c>
      <c r="H64" s="318">
        <v>0</v>
      </c>
      <c r="I64" s="318">
        <v>0</v>
      </c>
      <c r="J64" s="318">
        <v>0</v>
      </c>
      <c r="K64" s="318">
        <v>0</v>
      </c>
      <c r="L64" s="318">
        <v>0</v>
      </c>
      <c r="M64" s="318">
        <v>0</v>
      </c>
      <c r="N64" s="318">
        <v>0</v>
      </c>
      <c r="O64" s="318">
        <v>0</v>
      </c>
      <c r="P64" s="318">
        <v>0</v>
      </c>
      <c r="Q64" s="318">
        <v>0</v>
      </c>
      <c r="R64" s="318">
        <v>0</v>
      </c>
      <c r="S64" s="318">
        <v>0</v>
      </c>
      <c r="T64" s="318">
        <v>0</v>
      </c>
      <c r="U64" s="318">
        <v>0</v>
      </c>
      <c r="V64" s="318">
        <v>0</v>
      </c>
      <c r="W64" s="318">
        <v>0</v>
      </c>
      <c r="X64" s="318">
        <v>0</v>
      </c>
      <c r="Y64" s="318">
        <v>0</v>
      </c>
      <c r="Z64" s="318">
        <v>0</v>
      </c>
      <c r="AA64" s="318">
        <v>0</v>
      </c>
      <c r="AB64" s="318">
        <v>0</v>
      </c>
      <c r="AC64" s="318">
        <v>0</v>
      </c>
      <c r="AD64" s="318">
        <v>0</v>
      </c>
      <c r="AE64" s="318">
        <v>0</v>
      </c>
      <c r="AF64" s="318">
        <v>0</v>
      </c>
      <c r="AG64" s="318">
        <v>0</v>
      </c>
      <c r="AH64" s="318">
        <v>0</v>
      </c>
      <c r="AI64" s="318">
        <v>0</v>
      </c>
      <c r="AJ64" s="318">
        <v>0</v>
      </c>
      <c r="AK64" s="318">
        <v>0</v>
      </c>
      <c r="AL64" s="318">
        <v>0</v>
      </c>
      <c r="AM64" s="318">
        <v>0</v>
      </c>
      <c r="AN64" s="318">
        <v>0</v>
      </c>
      <c r="AO64" s="318">
        <v>0</v>
      </c>
      <c r="AP64" s="318">
        <v>0</v>
      </c>
      <c r="AQ64" s="318">
        <v>0</v>
      </c>
      <c r="AR64" s="318">
        <v>0</v>
      </c>
      <c r="AS64" s="318">
        <v>0</v>
      </c>
      <c r="AT64" s="318">
        <v>0</v>
      </c>
      <c r="AU64" s="318">
        <v>0</v>
      </c>
      <c r="AV64" s="318">
        <v>0</v>
      </c>
      <c r="AW64" s="318">
        <v>0</v>
      </c>
      <c r="AX64" s="318">
        <v>0</v>
      </c>
      <c r="AY64" s="318">
        <v>0</v>
      </c>
      <c r="AZ64" s="318">
        <v>0</v>
      </c>
      <c r="BA64" s="318">
        <v>0</v>
      </c>
      <c r="BB64" s="318">
        <v>0</v>
      </c>
      <c r="BC64" s="318">
        <v>0</v>
      </c>
      <c r="BD64" s="318">
        <v>0</v>
      </c>
      <c r="BE64" s="318">
        <v>0</v>
      </c>
      <c r="BF64" s="318">
        <v>0</v>
      </c>
      <c r="BG64" s="318">
        <v>0</v>
      </c>
      <c r="BH64" s="318">
        <v>0</v>
      </c>
      <c r="BI64" s="318">
        <v>0</v>
      </c>
      <c r="BJ64" s="318">
        <v>1</v>
      </c>
      <c r="BK64" s="318">
        <v>0</v>
      </c>
      <c r="BL64" s="318">
        <v>0</v>
      </c>
      <c r="BM64" s="318">
        <v>0</v>
      </c>
      <c r="BN64" s="318">
        <v>0</v>
      </c>
      <c r="BO64" s="318">
        <v>0</v>
      </c>
      <c r="BP64" s="318">
        <v>0</v>
      </c>
      <c r="BQ64" s="318">
        <v>0</v>
      </c>
      <c r="BR64" s="318">
        <v>0</v>
      </c>
      <c r="BS64" s="318">
        <v>0</v>
      </c>
      <c r="BT64" s="318">
        <v>0</v>
      </c>
      <c r="BU64" s="318">
        <v>0</v>
      </c>
      <c r="BV64" s="318">
        <v>0</v>
      </c>
      <c r="BW64" s="318">
        <v>0</v>
      </c>
      <c r="BX64" s="318">
        <v>0</v>
      </c>
      <c r="BY64" s="318">
        <v>0</v>
      </c>
      <c r="BZ64" s="318">
        <v>0</v>
      </c>
      <c r="CA64" s="318">
        <v>0</v>
      </c>
      <c r="CB64" s="318">
        <v>0</v>
      </c>
      <c r="CC64" s="318">
        <v>0</v>
      </c>
      <c r="CD64" s="318">
        <v>0</v>
      </c>
      <c r="CE64" s="318">
        <v>0</v>
      </c>
      <c r="CF64" s="318">
        <v>0</v>
      </c>
      <c r="CG64" s="318">
        <v>0</v>
      </c>
      <c r="CH64" s="318">
        <v>0</v>
      </c>
      <c r="CI64" s="318">
        <v>0</v>
      </c>
      <c r="CJ64" s="318">
        <v>0</v>
      </c>
      <c r="CK64" s="318">
        <v>0</v>
      </c>
      <c r="CL64" s="318">
        <v>0</v>
      </c>
      <c r="CM64" s="318">
        <v>0</v>
      </c>
      <c r="CN64" s="318">
        <v>0</v>
      </c>
      <c r="CO64" s="318">
        <v>0</v>
      </c>
      <c r="CP64" s="318">
        <v>0</v>
      </c>
      <c r="CQ64" s="318">
        <v>0</v>
      </c>
      <c r="CR64" s="318">
        <v>0</v>
      </c>
      <c r="CS64" s="318">
        <v>0</v>
      </c>
      <c r="CT64" s="318">
        <v>0</v>
      </c>
      <c r="CU64" s="318">
        <v>0</v>
      </c>
      <c r="CV64" s="318">
        <v>0</v>
      </c>
      <c r="CW64" s="318">
        <v>0</v>
      </c>
      <c r="CX64" s="318">
        <v>0</v>
      </c>
      <c r="CY64" s="318">
        <v>0</v>
      </c>
      <c r="CZ64" s="318">
        <v>0</v>
      </c>
      <c r="DA64" s="318">
        <v>0</v>
      </c>
      <c r="DB64" s="318">
        <v>0</v>
      </c>
      <c r="DC64" s="318">
        <v>0</v>
      </c>
      <c r="DD64" s="318">
        <v>0</v>
      </c>
      <c r="DE64" s="318">
        <v>0</v>
      </c>
      <c r="DF64" s="318">
        <v>0</v>
      </c>
      <c r="DG64" s="318">
        <v>0</v>
      </c>
      <c r="DH64" s="319">
        <v>0</v>
      </c>
    </row>
    <row r="65" spans="1:112">
      <c r="A65" s="224">
        <v>60</v>
      </c>
      <c r="B65" s="263" t="s">
        <v>534</v>
      </c>
      <c r="C65" s="264" t="s">
        <v>535</v>
      </c>
      <c r="D65" s="317">
        <v>0</v>
      </c>
      <c r="E65" s="318">
        <v>0</v>
      </c>
      <c r="F65" s="318">
        <v>0</v>
      </c>
      <c r="G65" s="318">
        <v>0</v>
      </c>
      <c r="H65" s="318">
        <v>0</v>
      </c>
      <c r="I65" s="318">
        <v>0</v>
      </c>
      <c r="J65" s="318">
        <v>0</v>
      </c>
      <c r="K65" s="318">
        <v>0</v>
      </c>
      <c r="L65" s="318">
        <v>0</v>
      </c>
      <c r="M65" s="318">
        <v>0</v>
      </c>
      <c r="N65" s="318">
        <v>0</v>
      </c>
      <c r="O65" s="318">
        <v>0</v>
      </c>
      <c r="P65" s="318">
        <v>0</v>
      </c>
      <c r="Q65" s="318">
        <v>0</v>
      </c>
      <c r="R65" s="318">
        <v>0</v>
      </c>
      <c r="S65" s="318">
        <v>0</v>
      </c>
      <c r="T65" s="318">
        <v>0</v>
      </c>
      <c r="U65" s="318">
        <v>0</v>
      </c>
      <c r="V65" s="318">
        <v>0</v>
      </c>
      <c r="W65" s="318">
        <v>0</v>
      </c>
      <c r="X65" s="318">
        <v>0</v>
      </c>
      <c r="Y65" s="318">
        <v>0</v>
      </c>
      <c r="Z65" s="318">
        <v>0</v>
      </c>
      <c r="AA65" s="318">
        <v>0</v>
      </c>
      <c r="AB65" s="318">
        <v>0</v>
      </c>
      <c r="AC65" s="318">
        <v>0</v>
      </c>
      <c r="AD65" s="318">
        <v>0</v>
      </c>
      <c r="AE65" s="318">
        <v>0</v>
      </c>
      <c r="AF65" s="318">
        <v>0</v>
      </c>
      <c r="AG65" s="318">
        <v>0</v>
      </c>
      <c r="AH65" s="318">
        <v>0</v>
      </c>
      <c r="AI65" s="318">
        <v>0</v>
      </c>
      <c r="AJ65" s="318">
        <v>0</v>
      </c>
      <c r="AK65" s="318">
        <v>0</v>
      </c>
      <c r="AL65" s="318">
        <v>0</v>
      </c>
      <c r="AM65" s="318">
        <v>0</v>
      </c>
      <c r="AN65" s="318">
        <v>0</v>
      </c>
      <c r="AO65" s="318">
        <v>0</v>
      </c>
      <c r="AP65" s="318">
        <v>0</v>
      </c>
      <c r="AQ65" s="318">
        <v>0</v>
      </c>
      <c r="AR65" s="318">
        <v>0</v>
      </c>
      <c r="AS65" s="318">
        <v>0</v>
      </c>
      <c r="AT65" s="318">
        <v>0</v>
      </c>
      <c r="AU65" s="318">
        <v>0</v>
      </c>
      <c r="AV65" s="318">
        <v>0</v>
      </c>
      <c r="AW65" s="318">
        <v>0</v>
      </c>
      <c r="AX65" s="318">
        <v>0</v>
      </c>
      <c r="AY65" s="318">
        <v>0</v>
      </c>
      <c r="AZ65" s="318">
        <v>0</v>
      </c>
      <c r="BA65" s="318">
        <v>0</v>
      </c>
      <c r="BB65" s="318">
        <v>0</v>
      </c>
      <c r="BC65" s="318">
        <v>0</v>
      </c>
      <c r="BD65" s="318">
        <v>0</v>
      </c>
      <c r="BE65" s="318">
        <v>0</v>
      </c>
      <c r="BF65" s="318">
        <v>0</v>
      </c>
      <c r="BG65" s="318">
        <v>0</v>
      </c>
      <c r="BH65" s="318">
        <v>0</v>
      </c>
      <c r="BI65" s="318">
        <v>0</v>
      </c>
      <c r="BJ65" s="318">
        <v>0</v>
      </c>
      <c r="BK65" s="318">
        <v>1</v>
      </c>
      <c r="BL65" s="318">
        <v>0</v>
      </c>
      <c r="BM65" s="318">
        <v>0</v>
      </c>
      <c r="BN65" s="318">
        <v>0</v>
      </c>
      <c r="BO65" s="318">
        <v>0</v>
      </c>
      <c r="BP65" s="318">
        <v>0</v>
      </c>
      <c r="BQ65" s="318">
        <v>0</v>
      </c>
      <c r="BR65" s="318">
        <v>0</v>
      </c>
      <c r="BS65" s="318">
        <v>0</v>
      </c>
      <c r="BT65" s="318">
        <v>0</v>
      </c>
      <c r="BU65" s="318">
        <v>0</v>
      </c>
      <c r="BV65" s="318">
        <v>0</v>
      </c>
      <c r="BW65" s="318">
        <v>0</v>
      </c>
      <c r="BX65" s="318">
        <v>0</v>
      </c>
      <c r="BY65" s="318">
        <v>0</v>
      </c>
      <c r="BZ65" s="318">
        <v>0</v>
      </c>
      <c r="CA65" s="318">
        <v>0</v>
      </c>
      <c r="CB65" s="318">
        <v>0</v>
      </c>
      <c r="CC65" s="318">
        <v>0</v>
      </c>
      <c r="CD65" s="318">
        <v>0</v>
      </c>
      <c r="CE65" s="318">
        <v>0</v>
      </c>
      <c r="CF65" s="318">
        <v>0</v>
      </c>
      <c r="CG65" s="318">
        <v>0</v>
      </c>
      <c r="CH65" s="318">
        <v>0</v>
      </c>
      <c r="CI65" s="318">
        <v>0</v>
      </c>
      <c r="CJ65" s="318">
        <v>0</v>
      </c>
      <c r="CK65" s="318">
        <v>0</v>
      </c>
      <c r="CL65" s="318">
        <v>0</v>
      </c>
      <c r="CM65" s="318">
        <v>0</v>
      </c>
      <c r="CN65" s="318">
        <v>0</v>
      </c>
      <c r="CO65" s="318">
        <v>0</v>
      </c>
      <c r="CP65" s="318">
        <v>0</v>
      </c>
      <c r="CQ65" s="318">
        <v>0</v>
      </c>
      <c r="CR65" s="318">
        <v>0</v>
      </c>
      <c r="CS65" s="318">
        <v>0</v>
      </c>
      <c r="CT65" s="318">
        <v>0</v>
      </c>
      <c r="CU65" s="318">
        <v>0</v>
      </c>
      <c r="CV65" s="318">
        <v>0</v>
      </c>
      <c r="CW65" s="318">
        <v>0</v>
      </c>
      <c r="CX65" s="318">
        <v>0</v>
      </c>
      <c r="CY65" s="318">
        <v>0</v>
      </c>
      <c r="CZ65" s="318">
        <v>0</v>
      </c>
      <c r="DA65" s="318">
        <v>0</v>
      </c>
      <c r="DB65" s="318">
        <v>0</v>
      </c>
      <c r="DC65" s="318">
        <v>0</v>
      </c>
      <c r="DD65" s="318">
        <v>0</v>
      </c>
      <c r="DE65" s="318">
        <v>0</v>
      </c>
      <c r="DF65" s="318">
        <v>0</v>
      </c>
      <c r="DG65" s="318">
        <v>0</v>
      </c>
      <c r="DH65" s="319">
        <v>0</v>
      </c>
    </row>
    <row r="66" spans="1:112">
      <c r="A66" s="224">
        <v>61</v>
      </c>
      <c r="B66" s="263" t="s">
        <v>536</v>
      </c>
      <c r="C66" s="264" t="s">
        <v>25</v>
      </c>
      <c r="D66" s="317">
        <v>0</v>
      </c>
      <c r="E66" s="318">
        <v>0</v>
      </c>
      <c r="F66" s="318">
        <v>0</v>
      </c>
      <c r="G66" s="318">
        <v>0</v>
      </c>
      <c r="H66" s="318">
        <v>0</v>
      </c>
      <c r="I66" s="318">
        <v>0</v>
      </c>
      <c r="J66" s="318">
        <v>0</v>
      </c>
      <c r="K66" s="318">
        <v>0</v>
      </c>
      <c r="L66" s="318">
        <v>0</v>
      </c>
      <c r="M66" s="318">
        <v>0</v>
      </c>
      <c r="N66" s="318">
        <v>0</v>
      </c>
      <c r="O66" s="318">
        <v>0</v>
      </c>
      <c r="P66" s="318">
        <v>0</v>
      </c>
      <c r="Q66" s="318">
        <v>0</v>
      </c>
      <c r="R66" s="318">
        <v>0</v>
      </c>
      <c r="S66" s="318">
        <v>0</v>
      </c>
      <c r="T66" s="318">
        <v>0</v>
      </c>
      <c r="U66" s="318">
        <v>0</v>
      </c>
      <c r="V66" s="318">
        <v>0</v>
      </c>
      <c r="W66" s="318">
        <v>0</v>
      </c>
      <c r="X66" s="318">
        <v>0</v>
      </c>
      <c r="Y66" s="318">
        <v>0</v>
      </c>
      <c r="Z66" s="318">
        <v>0</v>
      </c>
      <c r="AA66" s="318">
        <v>0</v>
      </c>
      <c r="AB66" s="318">
        <v>0</v>
      </c>
      <c r="AC66" s="318">
        <v>0</v>
      </c>
      <c r="AD66" s="318">
        <v>0</v>
      </c>
      <c r="AE66" s="318">
        <v>0</v>
      </c>
      <c r="AF66" s="318">
        <v>0</v>
      </c>
      <c r="AG66" s="318">
        <v>0</v>
      </c>
      <c r="AH66" s="318">
        <v>0</v>
      </c>
      <c r="AI66" s="318">
        <v>0</v>
      </c>
      <c r="AJ66" s="318">
        <v>0</v>
      </c>
      <c r="AK66" s="318">
        <v>0</v>
      </c>
      <c r="AL66" s="318">
        <v>0</v>
      </c>
      <c r="AM66" s="318">
        <v>0</v>
      </c>
      <c r="AN66" s="318">
        <v>0</v>
      </c>
      <c r="AO66" s="318">
        <v>0</v>
      </c>
      <c r="AP66" s="318">
        <v>0</v>
      </c>
      <c r="AQ66" s="318">
        <v>0</v>
      </c>
      <c r="AR66" s="318">
        <v>0</v>
      </c>
      <c r="AS66" s="318">
        <v>0</v>
      </c>
      <c r="AT66" s="318">
        <v>0</v>
      </c>
      <c r="AU66" s="318">
        <v>0</v>
      </c>
      <c r="AV66" s="318">
        <v>0</v>
      </c>
      <c r="AW66" s="318">
        <v>0</v>
      </c>
      <c r="AX66" s="318">
        <v>0</v>
      </c>
      <c r="AY66" s="318">
        <v>0</v>
      </c>
      <c r="AZ66" s="318">
        <v>0</v>
      </c>
      <c r="BA66" s="318">
        <v>0</v>
      </c>
      <c r="BB66" s="318">
        <v>0</v>
      </c>
      <c r="BC66" s="318">
        <v>0</v>
      </c>
      <c r="BD66" s="318">
        <v>0</v>
      </c>
      <c r="BE66" s="318">
        <v>0</v>
      </c>
      <c r="BF66" s="318">
        <v>0</v>
      </c>
      <c r="BG66" s="318">
        <v>0</v>
      </c>
      <c r="BH66" s="318">
        <v>0</v>
      </c>
      <c r="BI66" s="318">
        <v>0</v>
      </c>
      <c r="BJ66" s="318">
        <v>0</v>
      </c>
      <c r="BK66" s="318">
        <v>0</v>
      </c>
      <c r="BL66" s="318">
        <v>1</v>
      </c>
      <c r="BM66" s="318">
        <v>0</v>
      </c>
      <c r="BN66" s="318">
        <v>0</v>
      </c>
      <c r="BO66" s="318">
        <v>0</v>
      </c>
      <c r="BP66" s="318">
        <v>0</v>
      </c>
      <c r="BQ66" s="318">
        <v>0</v>
      </c>
      <c r="BR66" s="318">
        <v>0</v>
      </c>
      <c r="BS66" s="318">
        <v>0</v>
      </c>
      <c r="BT66" s="318">
        <v>0</v>
      </c>
      <c r="BU66" s="318">
        <v>0</v>
      </c>
      <c r="BV66" s="318">
        <v>0</v>
      </c>
      <c r="BW66" s="318">
        <v>0</v>
      </c>
      <c r="BX66" s="318">
        <v>0</v>
      </c>
      <c r="BY66" s="318">
        <v>0</v>
      </c>
      <c r="BZ66" s="318">
        <v>0</v>
      </c>
      <c r="CA66" s="318">
        <v>0</v>
      </c>
      <c r="CB66" s="318">
        <v>0</v>
      </c>
      <c r="CC66" s="318">
        <v>0</v>
      </c>
      <c r="CD66" s="318">
        <v>0</v>
      </c>
      <c r="CE66" s="318">
        <v>0</v>
      </c>
      <c r="CF66" s="318">
        <v>0</v>
      </c>
      <c r="CG66" s="318">
        <v>0</v>
      </c>
      <c r="CH66" s="318">
        <v>0</v>
      </c>
      <c r="CI66" s="318">
        <v>0</v>
      </c>
      <c r="CJ66" s="318">
        <v>0</v>
      </c>
      <c r="CK66" s="318">
        <v>0</v>
      </c>
      <c r="CL66" s="318">
        <v>0</v>
      </c>
      <c r="CM66" s="318">
        <v>0</v>
      </c>
      <c r="CN66" s="318">
        <v>0</v>
      </c>
      <c r="CO66" s="318">
        <v>0</v>
      </c>
      <c r="CP66" s="318">
        <v>0</v>
      </c>
      <c r="CQ66" s="318">
        <v>0</v>
      </c>
      <c r="CR66" s="318">
        <v>0</v>
      </c>
      <c r="CS66" s="318">
        <v>0</v>
      </c>
      <c r="CT66" s="318">
        <v>0</v>
      </c>
      <c r="CU66" s="318">
        <v>0</v>
      </c>
      <c r="CV66" s="318">
        <v>0</v>
      </c>
      <c r="CW66" s="318">
        <v>0</v>
      </c>
      <c r="CX66" s="318">
        <v>0</v>
      </c>
      <c r="CY66" s="318">
        <v>0</v>
      </c>
      <c r="CZ66" s="318">
        <v>0</v>
      </c>
      <c r="DA66" s="318">
        <v>0</v>
      </c>
      <c r="DB66" s="318">
        <v>0</v>
      </c>
      <c r="DC66" s="318">
        <v>0</v>
      </c>
      <c r="DD66" s="318">
        <v>0</v>
      </c>
      <c r="DE66" s="318">
        <v>0</v>
      </c>
      <c r="DF66" s="318">
        <v>0</v>
      </c>
      <c r="DG66" s="318">
        <v>0</v>
      </c>
      <c r="DH66" s="319">
        <v>0</v>
      </c>
    </row>
    <row r="67" spans="1:112">
      <c r="A67" s="224">
        <v>62</v>
      </c>
      <c r="B67" s="263" t="s">
        <v>537</v>
      </c>
      <c r="C67" s="264" t="s">
        <v>538</v>
      </c>
      <c r="D67" s="317">
        <v>0</v>
      </c>
      <c r="E67" s="318">
        <v>0</v>
      </c>
      <c r="F67" s="318">
        <v>0</v>
      </c>
      <c r="G67" s="318">
        <v>0</v>
      </c>
      <c r="H67" s="318">
        <v>0</v>
      </c>
      <c r="I67" s="318">
        <v>0</v>
      </c>
      <c r="J67" s="318">
        <v>0</v>
      </c>
      <c r="K67" s="318">
        <v>0</v>
      </c>
      <c r="L67" s="318">
        <v>0</v>
      </c>
      <c r="M67" s="318">
        <v>0</v>
      </c>
      <c r="N67" s="318">
        <v>0</v>
      </c>
      <c r="O67" s="318">
        <v>0</v>
      </c>
      <c r="P67" s="318">
        <v>0</v>
      </c>
      <c r="Q67" s="318">
        <v>0</v>
      </c>
      <c r="R67" s="318">
        <v>0</v>
      </c>
      <c r="S67" s="318">
        <v>0</v>
      </c>
      <c r="T67" s="318">
        <v>0</v>
      </c>
      <c r="U67" s="318">
        <v>0</v>
      </c>
      <c r="V67" s="318">
        <v>0</v>
      </c>
      <c r="W67" s="318">
        <v>0</v>
      </c>
      <c r="X67" s="318">
        <v>0</v>
      </c>
      <c r="Y67" s="318">
        <v>0</v>
      </c>
      <c r="Z67" s="318">
        <v>0</v>
      </c>
      <c r="AA67" s="318">
        <v>0</v>
      </c>
      <c r="AB67" s="318">
        <v>0</v>
      </c>
      <c r="AC67" s="318">
        <v>0</v>
      </c>
      <c r="AD67" s="318">
        <v>0</v>
      </c>
      <c r="AE67" s="318">
        <v>0</v>
      </c>
      <c r="AF67" s="318">
        <v>0</v>
      </c>
      <c r="AG67" s="318">
        <v>0</v>
      </c>
      <c r="AH67" s="318">
        <v>0</v>
      </c>
      <c r="AI67" s="318">
        <v>0</v>
      </c>
      <c r="AJ67" s="318">
        <v>0</v>
      </c>
      <c r="AK67" s="318">
        <v>0</v>
      </c>
      <c r="AL67" s="318">
        <v>0</v>
      </c>
      <c r="AM67" s="318">
        <v>0</v>
      </c>
      <c r="AN67" s="318">
        <v>0</v>
      </c>
      <c r="AO67" s="318">
        <v>0</v>
      </c>
      <c r="AP67" s="318">
        <v>0</v>
      </c>
      <c r="AQ67" s="318">
        <v>0</v>
      </c>
      <c r="AR67" s="318">
        <v>0</v>
      </c>
      <c r="AS67" s="318">
        <v>0</v>
      </c>
      <c r="AT67" s="318">
        <v>0</v>
      </c>
      <c r="AU67" s="318">
        <v>0</v>
      </c>
      <c r="AV67" s="318">
        <v>0</v>
      </c>
      <c r="AW67" s="318">
        <v>0</v>
      </c>
      <c r="AX67" s="318">
        <v>0</v>
      </c>
      <c r="AY67" s="318">
        <v>0</v>
      </c>
      <c r="AZ67" s="318">
        <v>0</v>
      </c>
      <c r="BA67" s="318">
        <v>0</v>
      </c>
      <c r="BB67" s="318">
        <v>0</v>
      </c>
      <c r="BC67" s="318">
        <v>0</v>
      </c>
      <c r="BD67" s="318">
        <v>0</v>
      </c>
      <c r="BE67" s="318">
        <v>0</v>
      </c>
      <c r="BF67" s="318">
        <v>0</v>
      </c>
      <c r="BG67" s="318">
        <v>0</v>
      </c>
      <c r="BH67" s="318">
        <v>0</v>
      </c>
      <c r="BI67" s="318">
        <v>0</v>
      </c>
      <c r="BJ67" s="318">
        <v>0</v>
      </c>
      <c r="BK67" s="318">
        <v>0</v>
      </c>
      <c r="BL67" s="318">
        <v>0</v>
      </c>
      <c r="BM67" s="318">
        <v>1</v>
      </c>
      <c r="BN67" s="318">
        <v>0</v>
      </c>
      <c r="BO67" s="318">
        <v>0</v>
      </c>
      <c r="BP67" s="318">
        <v>0</v>
      </c>
      <c r="BQ67" s="318">
        <v>0</v>
      </c>
      <c r="BR67" s="318">
        <v>0</v>
      </c>
      <c r="BS67" s="318">
        <v>0</v>
      </c>
      <c r="BT67" s="318">
        <v>0</v>
      </c>
      <c r="BU67" s="318">
        <v>0</v>
      </c>
      <c r="BV67" s="318">
        <v>0</v>
      </c>
      <c r="BW67" s="318">
        <v>0</v>
      </c>
      <c r="BX67" s="318">
        <v>0</v>
      </c>
      <c r="BY67" s="318">
        <v>0</v>
      </c>
      <c r="BZ67" s="318">
        <v>0</v>
      </c>
      <c r="CA67" s="318">
        <v>0</v>
      </c>
      <c r="CB67" s="318">
        <v>0</v>
      </c>
      <c r="CC67" s="318">
        <v>0</v>
      </c>
      <c r="CD67" s="318">
        <v>0</v>
      </c>
      <c r="CE67" s="318">
        <v>0</v>
      </c>
      <c r="CF67" s="318">
        <v>0</v>
      </c>
      <c r="CG67" s="318">
        <v>0</v>
      </c>
      <c r="CH67" s="318">
        <v>0</v>
      </c>
      <c r="CI67" s="318">
        <v>0</v>
      </c>
      <c r="CJ67" s="318">
        <v>0</v>
      </c>
      <c r="CK67" s="318">
        <v>0</v>
      </c>
      <c r="CL67" s="318">
        <v>0</v>
      </c>
      <c r="CM67" s="318">
        <v>0</v>
      </c>
      <c r="CN67" s="318">
        <v>0</v>
      </c>
      <c r="CO67" s="318">
        <v>0</v>
      </c>
      <c r="CP67" s="318">
        <v>0</v>
      </c>
      <c r="CQ67" s="318">
        <v>0</v>
      </c>
      <c r="CR67" s="318">
        <v>0</v>
      </c>
      <c r="CS67" s="318">
        <v>0</v>
      </c>
      <c r="CT67" s="318">
        <v>0</v>
      </c>
      <c r="CU67" s="318">
        <v>0</v>
      </c>
      <c r="CV67" s="318">
        <v>0</v>
      </c>
      <c r="CW67" s="318">
        <v>0</v>
      </c>
      <c r="CX67" s="318">
        <v>0</v>
      </c>
      <c r="CY67" s="318">
        <v>0</v>
      </c>
      <c r="CZ67" s="318">
        <v>0</v>
      </c>
      <c r="DA67" s="318">
        <v>0</v>
      </c>
      <c r="DB67" s="318">
        <v>0</v>
      </c>
      <c r="DC67" s="318">
        <v>0</v>
      </c>
      <c r="DD67" s="318">
        <v>0</v>
      </c>
      <c r="DE67" s="318">
        <v>0</v>
      </c>
      <c r="DF67" s="318">
        <v>0</v>
      </c>
      <c r="DG67" s="318">
        <v>0</v>
      </c>
      <c r="DH67" s="319">
        <v>0</v>
      </c>
    </row>
    <row r="68" spans="1:112">
      <c r="A68" s="224">
        <v>63</v>
      </c>
      <c r="B68" s="263">
        <v>410</v>
      </c>
      <c r="C68" s="264" t="s">
        <v>539</v>
      </c>
      <c r="D68" s="317">
        <v>0</v>
      </c>
      <c r="E68" s="318">
        <v>0</v>
      </c>
      <c r="F68" s="318">
        <v>0</v>
      </c>
      <c r="G68" s="318">
        <v>0</v>
      </c>
      <c r="H68" s="318">
        <v>0</v>
      </c>
      <c r="I68" s="318">
        <v>0</v>
      </c>
      <c r="J68" s="318">
        <v>0</v>
      </c>
      <c r="K68" s="318">
        <v>0</v>
      </c>
      <c r="L68" s="318">
        <v>0</v>
      </c>
      <c r="M68" s="318">
        <v>0</v>
      </c>
      <c r="N68" s="318">
        <v>0</v>
      </c>
      <c r="O68" s="318">
        <v>0</v>
      </c>
      <c r="P68" s="318">
        <v>0</v>
      </c>
      <c r="Q68" s="318">
        <v>0</v>
      </c>
      <c r="R68" s="318">
        <v>0</v>
      </c>
      <c r="S68" s="318">
        <v>0</v>
      </c>
      <c r="T68" s="318">
        <v>0</v>
      </c>
      <c r="U68" s="318">
        <v>0</v>
      </c>
      <c r="V68" s="318">
        <v>0</v>
      </c>
      <c r="W68" s="318">
        <v>0</v>
      </c>
      <c r="X68" s="318">
        <v>0</v>
      </c>
      <c r="Y68" s="318">
        <v>0</v>
      </c>
      <c r="Z68" s="318">
        <v>0</v>
      </c>
      <c r="AA68" s="318">
        <v>0</v>
      </c>
      <c r="AB68" s="318">
        <v>0</v>
      </c>
      <c r="AC68" s="318">
        <v>0</v>
      </c>
      <c r="AD68" s="318">
        <v>0</v>
      </c>
      <c r="AE68" s="318">
        <v>0</v>
      </c>
      <c r="AF68" s="318">
        <v>0</v>
      </c>
      <c r="AG68" s="318">
        <v>0</v>
      </c>
      <c r="AH68" s="318">
        <v>0</v>
      </c>
      <c r="AI68" s="318">
        <v>0</v>
      </c>
      <c r="AJ68" s="318">
        <v>0</v>
      </c>
      <c r="AK68" s="318">
        <v>0</v>
      </c>
      <c r="AL68" s="318">
        <v>0</v>
      </c>
      <c r="AM68" s="318">
        <v>0</v>
      </c>
      <c r="AN68" s="318">
        <v>0</v>
      </c>
      <c r="AO68" s="318">
        <v>0</v>
      </c>
      <c r="AP68" s="318">
        <v>0</v>
      </c>
      <c r="AQ68" s="318">
        <v>0</v>
      </c>
      <c r="AR68" s="318">
        <v>0</v>
      </c>
      <c r="AS68" s="318">
        <v>0</v>
      </c>
      <c r="AT68" s="318">
        <v>0</v>
      </c>
      <c r="AU68" s="318">
        <v>0</v>
      </c>
      <c r="AV68" s="318">
        <v>0</v>
      </c>
      <c r="AW68" s="318">
        <v>0</v>
      </c>
      <c r="AX68" s="318">
        <v>0</v>
      </c>
      <c r="AY68" s="318">
        <v>0</v>
      </c>
      <c r="AZ68" s="318">
        <v>0</v>
      </c>
      <c r="BA68" s="318">
        <v>0</v>
      </c>
      <c r="BB68" s="318">
        <v>0</v>
      </c>
      <c r="BC68" s="318">
        <v>0</v>
      </c>
      <c r="BD68" s="318">
        <v>0</v>
      </c>
      <c r="BE68" s="318">
        <v>0</v>
      </c>
      <c r="BF68" s="318">
        <v>0</v>
      </c>
      <c r="BG68" s="318">
        <v>0</v>
      </c>
      <c r="BH68" s="318">
        <v>0</v>
      </c>
      <c r="BI68" s="318">
        <v>0</v>
      </c>
      <c r="BJ68" s="318">
        <v>0</v>
      </c>
      <c r="BK68" s="318">
        <v>0</v>
      </c>
      <c r="BL68" s="318">
        <v>0</v>
      </c>
      <c r="BM68" s="318">
        <v>0</v>
      </c>
      <c r="BN68" s="318">
        <v>1</v>
      </c>
      <c r="BO68" s="318">
        <v>0</v>
      </c>
      <c r="BP68" s="318">
        <v>0</v>
      </c>
      <c r="BQ68" s="318">
        <v>0</v>
      </c>
      <c r="BR68" s="318">
        <v>0</v>
      </c>
      <c r="BS68" s="318">
        <v>0</v>
      </c>
      <c r="BT68" s="318">
        <v>0</v>
      </c>
      <c r="BU68" s="318">
        <v>0</v>
      </c>
      <c r="BV68" s="318">
        <v>0</v>
      </c>
      <c r="BW68" s="318">
        <v>0</v>
      </c>
      <c r="BX68" s="318">
        <v>0</v>
      </c>
      <c r="BY68" s="318">
        <v>0</v>
      </c>
      <c r="BZ68" s="318">
        <v>0</v>
      </c>
      <c r="CA68" s="318">
        <v>0</v>
      </c>
      <c r="CB68" s="318">
        <v>0</v>
      </c>
      <c r="CC68" s="318">
        <v>0</v>
      </c>
      <c r="CD68" s="318">
        <v>0</v>
      </c>
      <c r="CE68" s="318">
        <v>0</v>
      </c>
      <c r="CF68" s="318">
        <v>0</v>
      </c>
      <c r="CG68" s="318">
        <v>0</v>
      </c>
      <c r="CH68" s="318">
        <v>0</v>
      </c>
      <c r="CI68" s="318">
        <v>0</v>
      </c>
      <c r="CJ68" s="318">
        <v>0</v>
      </c>
      <c r="CK68" s="318">
        <v>0</v>
      </c>
      <c r="CL68" s="318">
        <v>0</v>
      </c>
      <c r="CM68" s="318">
        <v>0</v>
      </c>
      <c r="CN68" s="318">
        <v>0</v>
      </c>
      <c r="CO68" s="318">
        <v>0</v>
      </c>
      <c r="CP68" s="318">
        <v>0</v>
      </c>
      <c r="CQ68" s="318">
        <v>0</v>
      </c>
      <c r="CR68" s="318">
        <v>0</v>
      </c>
      <c r="CS68" s="318">
        <v>0</v>
      </c>
      <c r="CT68" s="318">
        <v>0</v>
      </c>
      <c r="CU68" s="318">
        <v>0</v>
      </c>
      <c r="CV68" s="318">
        <v>0</v>
      </c>
      <c r="CW68" s="318">
        <v>0</v>
      </c>
      <c r="CX68" s="318">
        <v>0</v>
      </c>
      <c r="CY68" s="318">
        <v>0</v>
      </c>
      <c r="CZ68" s="318">
        <v>0</v>
      </c>
      <c r="DA68" s="318">
        <v>0</v>
      </c>
      <c r="DB68" s="318">
        <v>0</v>
      </c>
      <c r="DC68" s="318">
        <v>0</v>
      </c>
      <c r="DD68" s="318">
        <v>0</v>
      </c>
      <c r="DE68" s="318">
        <v>0</v>
      </c>
      <c r="DF68" s="318">
        <v>0</v>
      </c>
      <c r="DG68" s="318">
        <v>0</v>
      </c>
      <c r="DH68" s="319">
        <v>0</v>
      </c>
    </row>
    <row r="69" spans="1:112">
      <c r="A69" s="224">
        <v>64</v>
      </c>
      <c r="B69" s="263">
        <v>411</v>
      </c>
      <c r="C69" s="264" t="s">
        <v>540</v>
      </c>
      <c r="D69" s="317">
        <v>0</v>
      </c>
      <c r="E69" s="318">
        <v>0</v>
      </c>
      <c r="F69" s="318">
        <v>0</v>
      </c>
      <c r="G69" s="318">
        <v>0</v>
      </c>
      <c r="H69" s="318">
        <v>0</v>
      </c>
      <c r="I69" s="318">
        <v>0</v>
      </c>
      <c r="J69" s="318">
        <v>0</v>
      </c>
      <c r="K69" s="318">
        <v>0</v>
      </c>
      <c r="L69" s="318">
        <v>0</v>
      </c>
      <c r="M69" s="318">
        <v>0</v>
      </c>
      <c r="N69" s="318">
        <v>0</v>
      </c>
      <c r="O69" s="318">
        <v>0</v>
      </c>
      <c r="P69" s="318">
        <v>0</v>
      </c>
      <c r="Q69" s="318">
        <v>0</v>
      </c>
      <c r="R69" s="318">
        <v>0</v>
      </c>
      <c r="S69" s="318">
        <v>0</v>
      </c>
      <c r="T69" s="318">
        <v>0</v>
      </c>
      <c r="U69" s="318">
        <v>0</v>
      </c>
      <c r="V69" s="318">
        <v>0</v>
      </c>
      <c r="W69" s="318">
        <v>0</v>
      </c>
      <c r="X69" s="318">
        <v>0</v>
      </c>
      <c r="Y69" s="318">
        <v>0</v>
      </c>
      <c r="Z69" s="318">
        <v>0</v>
      </c>
      <c r="AA69" s="318">
        <v>0</v>
      </c>
      <c r="AB69" s="318">
        <v>0</v>
      </c>
      <c r="AC69" s="318">
        <v>0</v>
      </c>
      <c r="AD69" s="318">
        <v>0</v>
      </c>
      <c r="AE69" s="318">
        <v>0</v>
      </c>
      <c r="AF69" s="318">
        <v>0</v>
      </c>
      <c r="AG69" s="318">
        <v>0</v>
      </c>
      <c r="AH69" s="318">
        <v>0</v>
      </c>
      <c r="AI69" s="318">
        <v>0</v>
      </c>
      <c r="AJ69" s="318">
        <v>0</v>
      </c>
      <c r="AK69" s="318">
        <v>0</v>
      </c>
      <c r="AL69" s="318">
        <v>0</v>
      </c>
      <c r="AM69" s="318">
        <v>0</v>
      </c>
      <c r="AN69" s="318">
        <v>0</v>
      </c>
      <c r="AO69" s="318">
        <v>0</v>
      </c>
      <c r="AP69" s="318">
        <v>0</v>
      </c>
      <c r="AQ69" s="318">
        <v>0</v>
      </c>
      <c r="AR69" s="318">
        <v>0</v>
      </c>
      <c r="AS69" s="318">
        <v>0</v>
      </c>
      <c r="AT69" s="318">
        <v>0</v>
      </c>
      <c r="AU69" s="318">
        <v>0</v>
      </c>
      <c r="AV69" s="318">
        <v>0</v>
      </c>
      <c r="AW69" s="318">
        <v>0</v>
      </c>
      <c r="AX69" s="318">
        <v>0</v>
      </c>
      <c r="AY69" s="318">
        <v>0</v>
      </c>
      <c r="AZ69" s="318">
        <v>0</v>
      </c>
      <c r="BA69" s="318">
        <v>0</v>
      </c>
      <c r="BB69" s="318">
        <v>0</v>
      </c>
      <c r="BC69" s="318">
        <v>0</v>
      </c>
      <c r="BD69" s="318">
        <v>0</v>
      </c>
      <c r="BE69" s="318">
        <v>0</v>
      </c>
      <c r="BF69" s="318">
        <v>0</v>
      </c>
      <c r="BG69" s="318">
        <v>0</v>
      </c>
      <c r="BH69" s="318">
        <v>0</v>
      </c>
      <c r="BI69" s="318">
        <v>0</v>
      </c>
      <c r="BJ69" s="318">
        <v>0</v>
      </c>
      <c r="BK69" s="318">
        <v>0</v>
      </c>
      <c r="BL69" s="318">
        <v>0</v>
      </c>
      <c r="BM69" s="318">
        <v>0</v>
      </c>
      <c r="BN69" s="318">
        <v>0</v>
      </c>
      <c r="BO69" s="318">
        <v>1</v>
      </c>
      <c r="BP69" s="318">
        <v>0</v>
      </c>
      <c r="BQ69" s="318">
        <v>0</v>
      </c>
      <c r="BR69" s="318">
        <v>0</v>
      </c>
      <c r="BS69" s="318">
        <v>0</v>
      </c>
      <c r="BT69" s="318">
        <v>0</v>
      </c>
      <c r="BU69" s="318">
        <v>0</v>
      </c>
      <c r="BV69" s="318">
        <v>0</v>
      </c>
      <c r="BW69" s="318">
        <v>0</v>
      </c>
      <c r="BX69" s="318">
        <v>0</v>
      </c>
      <c r="BY69" s="318">
        <v>0</v>
      </c>
      <c r="BZ69" s="318">
        <v>0</v>
      </c>
      <c r="CA69" s="318">
        <v>0</v>
      </c>
      <c r="CB69" s="318">
        <v>0</v>
      </c>
      <c r="CC69" s="318">
        <v>0</v>
      </c>
      <c r="CD69" s="318">
        <v>0</v>
      </c>
      <c r="CE69" s="318">
        <v>0</v>
      </c>
      <c r="CF69" s="318">
        <v>0</v>
      </c>
      <c r="CG69" s="318">
        <v>0</v>
      </c>
      <c r="CH69" s="318">
        <v>0</v>
      </c>
      <c r="CI69" s="318">
        <v>0</v>
      </c>
      <c r="CJ69" s="318">
        <v>0</v>
      </c>
      <c r="CK69" s="318">
        <v>0</v>
      </c>
      <c r="CL69" s="318">
        <v>0</v>
      </c>
      <c r="CM69" s="318">
        <v>0</v>
      </c>
      <c r="CN69" s="318">
        <v>0</v>
      </c>
      <c r="CO69" s="318">
        <v>0</v>
      </c>
      <c r="CP69" s="318">
        <v>0</v>
      </c>
      <c r="CQ69" s="318">
        <v>0</v>
      </c>
      <c r="CR69" s="318">
        <v>0</v>
      </c>
      <c r="CS69" s="318">
        <v>0</v>
      </c>
      <c r="CT69" s="318">
        <v>0</v>
      </c>
      <c r="CU69" s="318">
        <v>0</v>
      </c>
      <c r="CV69" s="318">
        <v>0</v>
      </c>
      <c r="CW69" s="318">
        <v>0</v>
      </c>
      <c r="CX69" s="318">
        <v>0</v>
      </c>
      <c r="CY69" s="318">
        <v>0</v>
      </c>
      <c r="CZ69" s="318">
        <v>0</v>
      </c>
      <c r="DA69" s="318">
        <v>0</v>
      </c>
      <c r="DB69" s="318">
        <v>0</v>
      </c>
      <c r="DC69" s="318">
        <v>0</v>
      </c>
      <c r="DD69" s="318">
        <v>0</v>
      </c>
      <c r="DE69" s="318">
        <v>0</v>
      </c>
      <c r="DF69" s="318">
        <v>0</v>
      </c>
      <c r="DG69" s="318">
        <v>0</v>
      </c>
      <c r="DH69" s="319">
        <v>0</v>
      </c>
    </row>
    <row r="70" spans="1:112">
      <c r="A70" s="224">
        <v>65</v>
      </c>
      <c r="B70" s="263" t="s">
        <v>541</v>
      </c>
      <c r="C70" s="264" t="s">
        <v>542</v>
      </c>
      <c r="D70" s="317">
        <v>0</v>
      </c>
      <c r="E70" s="318">
        <v>0</v>
      </c>
      <c r="F70" s="318">
        <v>0</v>
      </c>
      <c r="G70" s="318">
        <v>0</v>
      </c>
      <c r="H70" s="318">
        <v>0</v>
      </c>
      <c r="I70" s="318">
        <v>0</v>
      </c>
      <c r="J70" s="318">
        <v>0</v>
      </c>
      <c r="K70" s="318">
        <v>0</v>
      </c>
      <c r="L70" s="318">
        <v>0</v>
      </c>
      <c r="M70" s="318">
        <v>0</v>
      </c>
      <c r="N70" s="318">
        <v>0</v>
      </c>
      <c r="O70" s="318">
        <v>0</v>
      </c>
      <c r="P70" s="318">
        <v>0</v>
      </c>
      <c r="Q70" s="318">
        <v>0</v>
      </c>
      <c r="R70" s="318">
        <v>0</v>
      </c>
      <c r="S70" s="318">
        <v>0</v>
      </c>
      <c r="T70" s="318">
        <v>0</v>
      </c>
      <c r="U70" s="318">
        <v>0</v>
      </c>
      <c r="V70" s="318">
        <v>0</v>
      </c>
      <c r="W70" s="318">
        <v>0</v>
      </c>
      <c r="X70" s="318">
        <v>0</v>
      </c>
      <c r="Y70" s="318">
        <v>0</v>
      </c>
      <c r="Z70" s="318">
        <v>0</v>
      </c>
      <c r="AA70" s="318">
        <v>0</v>
      </c>
      <c r="AB70" s="318">
        <v>0</v>
      </c>
      <c r="AC70" s="318">
        <v>0</v>
      </c>
      <c r="AD70" s="318">
        <v>0</v>
      </c>
      <c r="AE70" s="318">
        <v>0</v>
      </c>
      <c r="AF70" s="318">
        <v>0</v>
      </c>
      <c r="AG70" s="318">
        <v>0</v>
      </c>
      <c r="AH70" s="318">
        <v>0</v>
      </c>
      <c r="AI70" s="318">
        <v>0</v>
      </c>
      <c r="AJ70" s="318">
        <v>0</v>
      </c>
      <c r="AK70" s="318">
        <v>0</v>
      </c>
      <c r="AL70" s="318">
        <v>0</v>
      </c>
      <c r="AM70" s="318">
        <v>0</v>
      </c>
      <c r="AN70" s="318">
        <v>0</v>
      </c>
      <c r="AO70" s="318">
        <v>0</v>
      </c>
      <c r="AP70" s="318">
        <v>0</v>
      </c>
      <c r="AQ70" s="318">
        <v>0</v>
      </c>
      <c r="AR70" s="318">
        <v>0</v>
      </c>
      <c r="AS70" s="318">
        <v>0</v>
      </c>
      <c r="AT70" s="318">
        <v>0</v>
      </c>
      <c r="AU70" s="318">
        <v>0</v>
      </c>
      <c r="AV70" s="318">
        <v>0</v>
      </c>
      <c r="AW70" s="318">
        <v>0</v>
      </c>
      <c r="AX70" s="318">
        <v>0</v>
      </c>
      <c r="AY70" s="318">
        <v>0</v>
      </c>
      <c r="AZ70" s="318">
        <v>0</v>
      </c>
      <c r="BA70" s="318">
        <v>0</v>
      </c>
      <c r="BB70" s="318">
        <v>0</v>
      </c>
      <c r="BC70" s="318">
        <v>0</v>
      </c>
      <c r="BD70" s="318">
        <v>0</v>
      </c>
      <c r="BE70" s="318">
        <v>0</v>
      </c>
      <c r="BF70" s="318">
        <v>0</v>
      </c>
      <c r="BG70" s="318">
        <v>0</v>
      </c>
      <c r="BH70" s="318">
        <v>0</v>
      </c>
      <c r="BI70" s="318">
        <v>0</v>
      </c>
      <c r="BJ70" s="318">
        <v>0</v>
      </c>
      <c r="BK70" s="318">
        <v>0</v>
      </c>
      <c r="BL70" s="318">
        <v>0</v>
      </c>
      <c r="BM70" s="318">
        <v>0</v>
      </c>
      <c r="BN70" s="318">
        <v>0</v>
      </c>
      <c r="BO70" s="318">
        <v>0</v>
      </c>
      <c r="BP70" s="318">
        <v>1</v>
      </c>
      <c r="BQ70" s="318">
        <v>0</v>
      </c>
      <c r="BR70" s="318">
        <v>0</v>
      </c>
      <c r="BS70" s="318">
        <v>0</v>
      </c>
      <c r="BT70" s="318">
        <v>0</v>
      </c>
      <c r="BU70" s="318">
        <v>0</v>
      </c>
      <c r="BV70" s="318">
        <v>0</v>
      </c>
      <c r="BW70" s="318">
        <v>0</v>
      </c>
      <c r="BX70" s="318">
        <v>0</v>
      </c>
      <c r="BY70" s="318">
        <v>0</v>
      </c>
      <c r="BZ70" s="318">
        <v>0</v>
      </c>
      <c r="CA70" s="318">
        <v>0</v>
      </c>
      <c r="CB70" s="318">
        <v>0</v>
      </c>
      <c r="CC70" s="318">
        <v>0</v>
      </c>
      <c r="CD70" s="318">
        <v>0</v>
      </c>
      <c r="CE70" s="318">
        <v>0</v>
      </c>
      <c r="CF70" s="318">
        <v>0</v>
      </c>
      <c r="CG70" s="318">
        <v>0</v>
      </c>
      <c r="CH70" s="318">
        <v>0</v>
      </c>
      <c r="CI70" s="318">
        <v>0</v>
      </c>
      <c r="CJ70" s="318">
        <v>0</v>
      </c>
      <c r="CK70" s="318">
        <v>0</v>
      </c>
      <c r="CL70" s="318">
        <v>0</v>
      </c>
      <c r="CM70" s="318">
        <v>0</v>
      </c>
      <c r="CN70" s="318">
        <v>0</v>
      </c>
      <c r="CO70" s="318">
        <v>0</v>
      </c>
      <c r="CP70" s="318">
        <v>0</v>
      </c>
      <c r="CQ70" s="318">
        <v>0</v>
      </c>
      <c r="CR70" s="318">
        <v>0</v>
      </c>
      <c r="CS70" s="318">
        <v>0</v>
      </c>
      <c r="CT70" s="318">
        <v>0</v>
      </c>
      <c r="CU70" s="318">
        <v>0</v>
      </c>
      <c r="CV70" s="318">
        <v>0</v>
      </c>
      <c r="CW70" s="318">
        <v>0</v>
      </c>
      <c r="CX70" s="318">
        <v>0</v>
      </c>
      <c r="CY70" s="318">
        <v>0</v>
      </c>
      <c r="CZ70" s="318">
        <v>0</v>
      </c>
      <c r="DA70" s="318">
        <v>0</v>
      </c>
      <c r="DB70" s="318">
        <v>0</v>
      </c>
      <c r="DC70" s="318">
        <v>0</v>
      </c>
      <c r="DD70" s="318">
        <v>0</v>
      </c>
      <c r="DE70" s="318">
        <v>0</v>
      </c>
      <c r="DF70" s="318">
        <v>0</v>
      </c>
      <c r="DG70" s="318">
        <v>0</v>
      </c>
      <c r="DH70" s="319">
        <v>0</v>
      </c>
    </row>
    <row r="71" spans="1:112">
      <c r="A71" s="224">
        <v>66</v>
      </c>
      <c r="B71" s="263" t="s">
        <v>543</v>
      </c>
      <c r="C71" s="264" t="s">
        <v>544</v>
      </c>
      <c r="D71" s="317">
        <v>0</v>
      </c>
      <c r="E71" s="318">
        <v>0</v>
      </c>
      <c r="F71" s="318">
        <v>0</v>
      </c>
      <c r="G71" s="318">
        <v>0</v>
      </c>
      <c r="H71" s="318">
        <v>0</v>
      </c>
      <c r="I71" s="318">
        <v>0</v>
      </c>
      <c r="J71" s="318">
        <v>0</v>
      </c>
      <c r="K71" s="318">
        <v>0</v>
      </c>
      <c r="L71" s="318">
        <v>0</v>
      </c>
      <c r="M71" s="318">
        <v>0</v>
      </c>
      <c r="N71" s="318">
        <v>0</v>
      </c>
      <c r="O71" s="318">
        <v>0</v>
      </c>
      <c r="P71" s="318">
        <v>0</v>
      </c>
      <c r="Q71" s="318">
        <v>0</v>
      </c>
      <c r="R71" s="318">
        <v>0</v>
      </c>
      <c r="S71" s="318">
        <v>0</v>
      </c>
      <c r="T71" s="318">
        <v>0</v>
      </c>
      <c r="U71" s="318">
        <v>0</v>
      </c>
      <c r="V71" s="318">
        <v>0</v>
      </c>
      <c r="W71" s="318">
        <v>0</v>
      </c>
      <c r="X71" s="318">
        <v>0</v>
      </c>
      <c r="Y71" s="318">
        <v>0</v>
      </c>
      <c r="Z71" s="318">
        <v>0</v>
      </c>
      <c r="AA71" s="318">
        <v>0</v>
      </c>
      <c r="AB71" s="318">
        <v>0</v>
      </c>
      <c r="AC71" s="318">
        <v>0</v>
      </c>
      <c r="AD71" s="318">
        <v>0</v>
      </c>
      <c r="AE71" s="318">
        <v>0</v>
      </c>
      <c r="AF71" s="318">
        <v>0</v>
      </c>
      <c r="AG71" s="318">
        <v>0</v>
      </c>
      <c r="AH71" s="318">
        <v>0</v>
      </c>
      <c r="AI71" s="318">
        <v>0</v>
      </c>
      <c r="AJ71" s="318">
        <v>0</v>
      </c>
      <c r="AK71" s="318">
        <v>0</v>
      </c>
      <c r="AL71" s="318">
        <v>0</v>
      </c>
      <c r="AM71" s="318">
        <v>0</v>
      </c>
      <c r="AN71" s="318">
        <v>0</v>
      </c>
      <c r="AO71" s="318">
        <v>0</v>
      </c>
      <c r="AP71" s="318">
        <v>0</v>
      </c>
      <c r="AQ71" s="318">
        <v>0</v>
      </c>
      <c r="AR71" s="318">
        <v>0</v>
      </c>
      <c r="AS71" s="318">
        <v>0</v>
      </c>
      <c r="AT71" s="318">
        <v>0</v>
      </c>
      <c r="AU71" s="318">
        <v>0</v>
      </c>
      <c r="AV71" s="318">
        <v>0</v>
      </c>
      <c r="AW71" s="318">
        <v>0</v>
      </c>
      <c r="AX71" s="318">
        <v>0</v>
      </c>
      <c r="AY71" s="318">
        <v>0</v>
      </c>
      <c r="AZ71" s="318">
        <v>0</v>
      </c>
      <c r="BA71" s="318">
        <v>0</v>
      </c>
      <c r="BB71" s="318">
        <v>0</v>
      </c>
      <c r="BC71" s="318">
        <v>0</v>
      </c>
      <c r="BD71" s="318">
        <v>0</v>
      </c>
      <c r="BE71" s="318">
        <v>0</v>
      </c>
      <c r="BF71" s="318">
        <v>0</v>
      </c>
      <c r="BG71" s="318">
        <v>0</v>
      </c>
      <c r="BH71" s="318">
        <v>0</v>
      </c>
      <c r="BI71" s="318">
        <v>0</v>
      </c>
      <c r="BJ71" s="318">
        <v>0</v>
      </c>
      <c r="BK71" s="318">
        <v>0</v>
      </c>
      <c r="BL71" s="318">
        <v>0</v>
      </c>
      <c r="BM71" s="318">
        <v>0</v>
      </c>
      <c r="BN71" s="318">
        <v>0</v>
      </c>
      <c r="BO71" s="318">
        <v>0</v>
      </c>
      <c r="BP71" s="318">
        <v>0</v>
      </c>
      <c r="BQ71" s="318">
        <v>1</v>
      </c>
      <c r="BR71" s="318">
        <v>0</v>
      </c>
      <c r="BS71" s="318">
        <v>0</v>
      </c>
      <c r="BT71" s="318">
        <v>0</v>
      </c>
      <c r="BU71" s="318">
        <v>0</v>
      </c>
      <c r="BV71" s="318">
        <v>0</v>
      </c>
      <c r="BW71" s="318">
        <v>0</v>
      </c>
      <c r="BX71" s="318">
        <v>0</v>
      </c>
      <c r="BY71" s="318">
        <v>0</v>
      </c>
      <c r="BZ71" s="318">
        <v>0</v>
      </c>
      <c r="CA71" s="318">
        <v>0</v>
      </c>
      <c r="CB71" s="318">
        <v>0</v>
      </c>
      <c r="CC71" s="318">
        <v>0</v>
      </c>
      <c r="CD71" s="318">
        <v>0</v>
      </c>
      <c r="CE71" s="318">
        <v>0</v>
      </c>
      <c r="CF71" s="318">
        <v>0</v>
      </c>
      <c r="CG71" s="318">
        <v>0</v>
      </c>
      <c r="CH71" s="318">
        <v>0</v>
      </c>
      <c r="CI71" s="318">
        <v>0</v>
      </c>
      <c r="CJ71" s="318">
        <v>0</v>
      </c>
      <c r="CK71" s="318">
        <v>0</v>
      </c>
      <c r="CL71" s="318">
        <v>0</v>
      </c>
      <c r="CM71" s="318">
        <v>0</v>
      </c>
      <c r="CN71" s="318">
        <v>0</v>
      </c>
      <c r="CO71" s="318">
        <v>0</v>
      </c>
      <c r="CP71" s="318">
        <v>0</v>
      </c>
      <c r="CQ71" s="318">
        <v>0</v>
      </c>
      <c r="CR71" s="318">
        <v>0</v>
      </c>
      <c r="CS71" s="318">
        <v>0</v>
      </c>
      <c r="CT71" s="318">
        <v>0</v>
      </c>
      <c r="CU71" s="318">
        <v>0</v>
      </c>
      <c r="CV71" s="318">
        <v>0</v>
      </c>
      <c r="CW71" s="318">
        <v>0</v>
      </c>
      <c r="CX71" s="318">
        <v>0</v>
      </c>
      <c r="CY71" s="318">
        <v>0</v>
      </c>
      <c r="CZ71" s="318">
        <v>0</v>
      </c>
      <c r="DA71" s="318">
        <v>0</v>
      </c>
      <c r="DB71" s="318">
        <v>0</v>
      </c>
      <c r="DC71" s="318">
        <v>0</v>
      </c>
      <c r="DD71" s="318">
        <v>0</v>
      </c>
      <c r="DE71" s="318">
        <v>0</v>
      </c>
      <c r="DF71" s="318">
        <v>0</v>
      </c>
      <c r="DG71" s="318">
        <v>0</v>
      </c>
      <c r="DH71" s="319">
        <v>0</v>
      </c>
    </row>
    <row r="72" spans="1:112">
      <c r="A72" s="224">
        <v>67</v>
      </c>
      <c r="B72" s="263" t="s">
        <v>545</v>
      </c>
      <c r="C72" s="264" t="s">
        <v>546</v>
      </c>
      <c r="D72" s="317">
        <v>0</v>
      </c>
      <c r="E72" s="318">
        <v>0</v>
      </c>
      <c r="F72" s="318">
        <v>0</v>
      </c>
      <c r="G72" s="318">
        <v>0</v>
      </c>
      <c r="H72" s="318">
        <v>0</v>
      </c>
      <c r="I72" s="318">
        <v>0</v>
      </c>
      <c r="J72" s="318">
        <v>0</v>
      </c>
      <c r="K72" s="318">
        <v>0</v>
      </c>
      <c r="L72" s="318">
        <v>0</v>
      </c>
      <c r="M72" s="318">
        <v>0</v>
      </c>
      <c r="N72" s="318">
        <v>0</v>
      </c>
      <c r="O72" s="318">
        <v>0</v>
      </c>
      <c r="P72" s="318">
        <v>0</v>
      </c>
      <c r="Q72" s="318">
        <v>0</v>
      </c>
      <c r="R72" s="318">
        <v>0</v>
      </c>
      <c r="S72" s="318">
        <v>0</v>
      </c>
      <c r="T72" s="318">
        <v>0</v>
      </c>
      <c r="U72" s="318">
        <v>0</v>
      </c>
      <c r="V72" s="318">
        <v>0</v>
      </c>
      <c r="W72" s="318">
        <v>0</v>
      </c>
      <c r="X72" s="318">
        <v>0</v>
      </c>
      <c r="Y72" s="318">
        <v>0</v>
      </c>
      <c r="Z72" s="318">
        <v>0</v>
      </c>
      <c r="AA72" s="318">
        <v>0</v>
      </c>
      <c r="AB72" s="318">
        <v>0</v>
      </c>
      <c r="AC72" s="318">
        <v>0</v>
      </c>
      <c r="AD72" s="318">
        <v>0</v>
      </c>
      <c r="AE72" s="318">
        <v>0</v>
      </c>
      <c r="AF72" s="318">
        <v>0</v>
      </c>
      <c r="AG72" s="318">
        <v>0</v>
      </c>
      <c r="AH72" s="318">
        <v>0</v>
      </c>
      <c r="AI72" s="318">
        <v>0</v>
      </c>
      <c r="AJ72" s="318">
        <v>0</v>
      </c>
      <c r="AK72" s="318">
        <v>0</v>
      </c>
      <c r="AL72" s="318">
        <v>0</v>
      </c>
      <c r="AM72" s="318">
        <v>0</v>
      </c>
      <c r="AN72" s="318">
        <v>0</v>
      </c>
      <c r="AO72" s="318">
        <v>0</v>
      </c>
      <c r="AP72" s="318">
        <v>0</v>
      </c>
      <c r="AQ72" s="318">
        <v>0</v>
      </c>
      <c r="AR72" s="318">
        <v>0</v>
      </c>
      <c r="AS72" s="318">
        <v>0</v>
      </c>
      <c r="AT72" s="318">
        <v>0</v>
      </c>
      <c r="AU72" s="318">
        <v>0</v>
      </c>
      <c r="AV72" s="318">
        <v>0</v>
      </c>
      <c r="AW72" s="318">
        <v>0</v>
      </c>
      <c r="AX72" s="318">
        <v>0</v>
      </c>
      <c r="AY72" s="318">
        <v>0</v>
      </c>
      <c r="AZ72" s="318">
        <v>0</v>
      </c>
      <c r="BA72" s="318">
        <v>0</v>
      </c>
      <c r="BB72" s="318">
        <v>0</v>
      </c>
      <c r="BC72" s="318">
        <v>0</v>
      </c>
      <c r="BD72" s="318">
        <v>0</v>
      </c>
      <c r="BE72" s="318">
        <v>0</v>
      </c>
      <c r="BF72" s="318">
        <v>0</v>
      </c>
      <c r="BG72" s="318">
        <v>0</v>
      </c>
      <c r="BH72" s="318">
        <v>0</v>
      </c>
      <c r="BI72" s="318">
        <v>0</v>
      </c>
      <c r="BJ72" s="318">
        <v>0</v>
      </c>
      <c r="BK72" s="318">
        <v>0</v>
      </c>
      <c r="BL72" s="318">
        <v>0</v>
      </c>
      <c r="BM72" s="318">
        <v>0</v>
      </c>
      <c r="BN72" s="318">
        <v>0</v>
      </c>
      <c r="BO72" s="318">
        <v>0</v>
      </c>
      <c r="BP72" s="318">
        <v>0</v>
      </c>
      <c r="BQ72" s="318">
        <v>0</v>
      </c>
      <c r="BR72" s="318">
        <v>1</v>
      </c>
      <c r="BS72" s="318">
        <v>0</v>
      </c>
      <c r="BT72" s="318">
        <v>0</v>
      </c>
      <c r="BU72" s="318">
        <v>0</v>
      </c>
      <c r="BV72" s="318">
        <v>0</v>
      </c>
      <c r="BW72" s="318">
        <v>0</v>
      </c>
      <c r="BX72" s="318">
        <v>0</v>
      </c>
      <c r="BY72" s="318">
        <v>0</v>
      </c>
      <c r="BZ72" s="318">
        <v>0</v>
      </c>
      <c r="CA72" s="318">
        <v>0</v>
      </c>
      <c r="CB72" s="318">
        <v>0</v>
      </c>
      <c r="CC72" s="318">
        <v>0</v>
      </c>
      <c r="CD72" s="318">
        <v>0</v>
      </c>
      <c r="CE72" s="318">
        <v>0</v>
      </c>
      <c r="CF72" s="318">
        <v>0</v>
      </c>
      <c r="CG72" s="318">
        <v>0</v>
      </c>
      <c r="CH72" s="318">
        <v>0</v>
      </c>
      <c r="CI72" s="318">
        <v>0</v>
      </c>
      <c r="CJ72" s="318">
        <v>0</v>
      </c>
      <c r="CK72" s="318">
        <v>0</v>
      </c>
      <c r="CL72" s="318">
        <v>0</v>
      </c>
      <c r="CM72" s="318">
        <v>0</v>
      </c>
      <c r="CN72" s="318">
        <v>0</v>
      </c>
      <c r="CO72" s="318">
        <v>0</v>
      </c>
      <c r="CP72" s="318">
        <v>0</v>
      </c>
      <c r="CQ72" s="318">
        <v>0</v>
      </c>
      <c r="CR72" s="318">
        <v>0</v>
      </c>
      <c r="CS72" s="318">
        <v>0</v>
      </c>
      <c r="CT72" s="318">
        <v>0</v>
      </c>
      <c r="CU72" s="318">
        <v>0</v>
      </c>
      <c r="CV72" s="318">
        <v>0</v>
      </c>
      <c r="CW72" s="318">
        <v>0</v>
      </c>
      <c r="CX72" s="318">
        <v>0</v>
      </c>
      <c r="CY72" s="318">
        <v>0</v>
      </c>
      <c r="CZ72" s="318">
        <v>0</v>
      </c>
      <c r="DA72" s="318">
        <v>0</v>
      </c>
      <c r="DB72" s="318">
        <v>0</v>
      </c>
      <c r="DC72" s="318">
        <v>0</v>
      </c>
      <c r="DD72" s="318">
        <v>0</v>
      </c>
      <c r="DE72" s="318">
        <v>0</v>
      </c>
      <c r="DF72" s="318">
        <v>0</v>
      </c>
      <c r="DG72" s="318">
        <v>0</v>
      </c>
      <c r="DH72" s="319">
        <v>0</v>
      </c>
    </row>
    <row r="73" spans="1:112">
      <c r="A73" s="224">
        <v>68</v>
      </c>
      <c r="B73" s="263" t="s">
        <v>547</v>
      </c>
      <c r="C73" s="264" t="s">
        <v>548</v>
      </c>
      <c r="D73" s="317">
        <v>0</v>
      </c>
      <c r="E73" s="318">
        <v>0</v>
      </c>
      <c r="F73" s="318">
        <v>0</v>
      </c>
      <c r="G73" s="318">
        <v>0</v>
      </c>
      <c r="H73" s="318">
        <v>0</v>
      </c>
      <c r="I73" s="318">
        <v>0</v>
      </c>
      <c r="J73" s="318">
        <v>0</v>
      </c>
      <c r="K73" s="318">
        <v>0</v>
      </c>
      <c r="L73" s="318">
        <v>0</v>
      </c>
      <c r="M73" s="318">
        <v>0</v>
      </c>
      <c r="N73" s="318">
        <v>0</v>
      </c>
      <c r="O73" s="318">
        <v>0</v>
      </c>
      <c r="P73" s="318">
        <v>0</v>
      </c>
      <c r="Q73" s="318">
        <v>0</v>
      </c>
      <c r="R73" s="318">
        <v>0</v>
      </c>
      <c r="S73" s="318">
        <v>0</v>
      </c>
      <c r="T73" s="318">
        <v>0</v>
      </c>
      <c r="U73" s="318">
        <v>0</v>
      </c>
      <c r="V73" s="318">
        <v>0</v>
      </c>
      <c r="W73" s="318">
        <v>0</v>
      </c>
      <c r="X73" s="318">
        <v>0</v>
      </c>
      <c r="Y73" s="318">
        <v>0</v>
      </c>
      <c r="Z73" s="318">
        <v>0</v>
      </c>
      <c r="AA73" s="318">
        <v>0</v>
      </c>
      <c r="AB73" s="318">
        <v>0</v>
      </c>
      <c r="AC73" s="318">
        <v>0</v>
      </c>
      <c r="AD73" s="318">
        <v>0</v>
      </c>
      <c r="AE73" s="318">
        <v>0</v>
      </c>
      <c r="AF73" s="318">
        <v>0</v>
      </c>
      <c r="AG73" s="318">
        <v>0</v>
      </c>
      <c r="AH73" s="318">
        <v>0</v>
      </c>
      <c r="AI73" s="318">
        <v>0</v>
      </c>
      <c r="AJ73" s="318">
        <v>0</v>
      </c>
      <c r="AK73" s="318">
        <v>0</v>
      </c>
      <c r="AL73" s="318">
        <v>0</v>
      </c>
      <c r="AM73" s="318">
        <v>0</v>
      </c>
      <c r="AN73" s="318">
        <v>0</v>
      </c>
      <c r="AO73" s="318">
        <v>0</v>
      </c>
      <c r="AP73" s="318">
        <v>0</v>
      </c>
      <c r="AQ73" s="318">
        <v>0</v>
      </c>
      <c r="AR73" s="318">
        <v>0</v>
      </c>
      <c r="AS73" s="318">
        <v>0</v>
      </c>
      <c r="AT73" s="318">
        <v>0</v>
      </c>
      <c r="AU73" s="318">
        <v>0</v>
      </c>
      <c r="AV73" s="318">
        <v>0</v>
      </c>
      <c r="AW73" s="318">
        <v>0</v>
      </c>
      <c r="AX73" s="318">
        <v>0</v>
      </c>
      <c r="AY73" s="318">
        <v>0</v>
      </c>
      <c r="AZ73" s="318">
        <v>0</v>
      </c>
      <c r="BA73" s="318">
        <v>0</v>
      </c>
      <c r="BB73" s="318">
        <v>0</v>
      </c>
      <c r="BC73" s="318">
        <v>0</v>
      </c>
      <c r="BD73" s="318">
        <v>0</v>
      </c>
      <c r="BE73" s="318">
        <v>0</v>
      </c>
      <c r="BF73" s="318">
        <v>0</v>
      </c>
      <c r="BG73" s="318">
        <v>0</v>
      </c>
      <c r="BH73" s="318">
        <v>0</v>
      </c>
      <c r="BI73" s="318">
        <v>0</v>
      </c>
      <c r="BJ73" s="318">
        <v>0</v>
      </c>
      <c r="BK73" s="318">
        <v>0</v>
      </c>
      <c r="BL73" s="318">
        <v>0</v>
      </c>
      <c r="BM73" s="318">
        <v>0</v>
      </c>
      <c r="BN73" s="318">
        <v>0</v>
      </c>
      <c r="BO73" s="318">
        <v>0</v>
      </c>
      <c r="BP73" s="318">
        <v>0</v>
      </c>
      <c r="BQ73" s="318">
        <v>0</v>
      </c>
      <c r="BR73" s="318">
        <v>0</v>
      </c>
      <c r="BS73" s="318">
        <v>1</v>
      </c>
      <c r="BT73" s="318">
        <v>0</v>
      </c>
      <c r="BU73" s="318">
        <v>0</v>
      </c>
      <c r="BV73" s="318">
        <v>0</v>
      </c>
      <c r="BW73" s="318">
        <v>0</v>
      </c>
      <c r="BX73" s="318">
        <v>0</v>
      </c>
      <c r="BY73" s="318">
        <v>0</v>
      </c>
      <c r="BZ73" s="318">
        <v>0</v>
      </c>
      <c r="CA73" s="318">
        <v>0</v>
      </c>
      <c r="CB73" s="318">
        <v>0</v>
      </c>
      <c r="CC73" s="318">
        <v>0</v>
      </c>
      <c r="CD73" s="318">
        <v>0</v>
      </c>
      <c r="CE73" s="318">
        <v>0</v>
      </c>
      <c r="CF73" s="318">
        <v>0</v>
      </c>
      <c r="CG73" s="318">
        <v>0</v>
      </c>
      <c r="CH73" s="318">
        <v>0</v>
      </c>
      <c r="CI73" s="318">
        <v>0</v>
      </c>
      <c r="CJ73" s="318">
        <v>0</v>
      </c>
      <c r="CK73" s="318">
        <v>0</v>
      </c>
      <c r="CL73" s="318">
        <v>0</v>
      </c>
      <c r="CM73" s="318">
        <v>0</v>
      </c>
      <c r="CN73" s="318">
        <v>0</v>
      </c>
      <c r="CO73" s="318">
        <v>0</v>
      </c>
      <c r="CP73" s="318">
        <v>0</v>
      </c>
      <c r="CQ73" s="318">
        <v>0</v>
      </c>
      <c r="CR73" s="318">
        <v>0</v>
      </c>
      <c r="CS73" s="318">
        <v>0</v>
      </c>
      <c r="CT73" s="318">
        <v>0</v>
      </c>
      <c r="CU73" s="318">
        <v>0</v>
      </c>
      <c r="CV73" s="318">
        <v>0</v>
      </c>
      <c r="CW73" s="318">
        <v>0</v>
      </c>
      <c r="CX73" s="318">
        <v>0</v>
      </c>
      <c r="CY73" s="318">
        <v>0</v>
      </c>
      <c r="CZ73" s="318">
        <v>0</v>
      </c>
      <c r="DA73" s="318">
        <v>0</v>
      </c>
      <c r="DB73" s="318">
        <v>0</v>
      </c>
      <c r="DC73" s="318">
        <v>0</v>
      </c>
      <c r="DD73" s="318">
        <v>0</v>
      </c>
      <c r="DE73" s="318">
        <v>0</v>
      </c>
      <c r="DF73" s="318">
        <v>0</v>
      </c>
      <c r="DG73" s="318">
        <v>0</v>
      </c>
      <c r="DH73" s="319">
        <v>0</v>
      </c>
    </row>
    <row r="74" spans="1:112">
      <c r="A74" s="224">
        <v>69</v>
      </c>
      <c r="B74" s="263" t="s">
        <v>549</v>
      </c>
      <c r="C74" s="264" t="s">
        <v>550</v>
      </c>
      <c r="D74" s="317">
        <v>0</v>
      </c>
      <c r="E74" s="318">
        <v>0</v>
      </c>
      <c r="F74" s="318">
        <v>0</v>
      </c>
      <c r="G74" s="318">
        <v>0</v>
      </c>
      <c r="H74" s="318">
        <v>0</v>
      </c>
      <c r="I74" s="318">
        <v>0</v>
      </c>
      <c r="J74" s="318">
        <v>0</v>
      </c>
      <c r="K74" s="318">
        <v>0</v>
      </c>
      <c r="L74" s="318">
        <v>0</v>
      </c>
      <c r="M74" s="318">
        <v>0</v>
      </c>
      <c r="N74" s="318">
        <v>0</v>
      </c>
      <c r="O74" s="318">
        <v>0</v>
      </c>
      <c r="P74" s="318">
        <v>0</v>
      </c>
      <c r="Q74" s="318">
        <v>0</v>
      </c>
      <c r="R74" s="318">
        <v>0</v>
      </c>
      <c r="S74" s="318">
        <v>0</v>
      </c>
      <c r="T74" s="318">
        <v>0</v>
      </c>
      <c r="U74" s="318">
        <v>0</v>
      </c>
      <c r="V74" s="318">
        <v>0</v>
      </c>
      <c r="W74" s="318">
        <v>0</v>
      </c>
      <c r="X74" s="318">
        <v>0</v>
      </c>
      <c r="Y74" s="318">
        <v>0</v>
      </c>
      <c r="Z74" s="318">
        <v>0</v>
      </c>
      <c r="AA74" s="318">
        <v>0</v>
      </c>
      <c r="AB74" s="318">
        <v>0</v>
      </c>
      <c r="AC74" s="318">
        <v>0</v>
      </c>
      <c r="AD74" s="318">
        <v>0</v>
      </c>
      <c r="AE74" s="318">
        <v>0</v>
      </c>
      <c r="AF74" s="318">
        <v>0</v>
      </c>
      <c r="AG74" s="318">
        <v>0</v>
      </c>
      <c r="AH74" s="318">
        <v>0</v>
      </c>
      <c r="AI74" s="318">
        <v>0</v>
      </c>
      <c r="AJ74" s="318">
        <v>0</v>
      </c>
      <c r="AK74" s="318">
        <v>0</v>
      </c>
      <c r="AL74" s="318">
        <v>0</v>
      </c>
      <c r="AM74" s="318">
        <v>0</v>
      </c>
      <c r="AN74" s="318">
        <v>0</v>
      </c>
      <c r="AO74" s="318">
        <v>0</v>
      </c>
      <c r="AP74" s="318">
        <v>0</v>
      </c>
      <c r="AQ74" s="318">
        <v>0</v>
      </c>
      <c r="AR74" s="318">
        <v>0</v>
      </c>
      <c r="AS74" s="318">
        <v>0</v>
      </c>
      <c r="AT74" s="318">
        <v>0</v>
      </c>
      <c r="AU74" s="318">
        <v>0</v>
      </c>
      <c r="AV74" s="318">
        <v>0</v>
      </c>
      <c r="AW74" s="318">
        <v>0</v>
      </c>
      <c r="AX74" s="318">
        <v>0</v>
      </c>
      <c r="AY74" s="318">
        <v>0</v>
      </c>
      <c r="AZ74" s="318">
        <v>0</v>
      </c>
      <c r="BA74" s="318">
        <v>0</v>
      </c>
      <c r="BB74" s="318">
        <v>0</v>
      </c>
      <c r="BC74" s="318">
        <v>0</v>
      </c>
      <c r="BD74" s="318">
        <v>0</v>
      </c>
      <c r="BE74" s="318">
        <v>0</v>
      </c>
      <c r="BF74" s="318">
        <v>0</v>
      </c>
      <c r="BG74" s="318">
        <v>0</v>
      </c>
      <c r="BH74" s="318">
        <v>0</v>
      </c>
      <c r="BI74" s="318">
        <v>0</v>
      </c>
      <c r="BJ74" s="318">
        <v>0</v>
      </c>
      <c r="BK74" s="318">
        <v>0</v>
      </c>
      <c r="BL74" s="318">
        <v>0</v>
      </c>
      <c r="BM74" s="318">
        <v>0</v>
      </c>
      <c r="BN74" s="318">
        <v>0</v>
      </c>
      <c r="BO74" s="318">
        <v>0</v>
      </c>
      <c r="BP74" s="318">
        <v>0</v>
      </c>
      <c r="BQ74" s="318">
        <v>0</v>
      </c>
      <c r="BR74" s="318">
        <v>0</v>
      </c>
      <c r="BS74" s="318">
        <v>0</v>
      </c>
      <c r="BT74" s="318">
        <v>1</v>
      </c>
      <c r="BU74" s="318">
        <v>0</v>
      </c>
      <c r="BV74" s="318">
        <v>0</v>
      </c>
      <c r="BW74" s="318">
        <v>0</v>
      </c>
      <c r="BX74" s="318">
        <v>0</v>
      </c>
      <c r="BY74" s="318">
        <v>0</v>
      </c>
      <c r="BZ74" s="318">
        <v>0</v>
      </c>
      <c r="CA74" s="318">
        <v>0</v>
      </c>
      <c r="CB74" s="318">
        <v>0</v>
      </c>
      <c r="CC74" s="318">
        <v>0</v>
      </c>
      <c r="CD74" s="318">
        <v>0</v>
      </c>
      <c r="CE74" s="318">
        <v>0</v>
      </c>
      <c r="CF74" s="318">
        <v>0</v>
      </c>
      <c r="CG74" s="318">
        <v>0</v>
      </c>
      <c r="CH74" s="318">
        <v>0</v>
      </c>
      <c r="CI74" s="318">
        <v>0</v>
      </c>
      <c r="CJ74" s="318">
        <v>0</v>
      </c>
      <c r="CK74" s="318">
        <v>0</v>
      </c>
      <c r="CL74" s="318">
        <v>0</v>
      </c>
      <c r="CM74" s="318">
        <v>0</v>
      </c>
      <c r="CN74" s="318">
        <v>0</v>
      </c>
      <c r="CO74" s="318">
        <v>0</v>
      </c>
      <c r="CP74" s="318">
        <v>0</v>
      </c>
      <c r="CQ74" s="318">
        <v>0</v>
      </c>
      <c r="CR74" s="318">
        <v>0</v>
      </c>
      <c r="CS74" s="318">
        <v>0</v>
      </c>
      <c r="CT74" s="318">
        <v>0</v>
      </c>
      <c r="CU74" s="318">
        <v>0</v>
      </c>
      <c r="CV74" s="318">
        <v>0</v>
      </c>
      <c r="CW74" s="318">
        <v>0</v>
      </c>
      <c r="CX74" s="318">
        <v>0</v>
      </c>
      <c r="CY74" s="318">
        <v>0</v>
      </c>
      <c r="CZ74" s="318">
        <v>0</v>
      </c>
      <c r="DA74" s="318">
        <v>0</v>
      </c>
      <c r="DB74" s="318">
        <v>0</v>
      </c>
      <c r="DC74" s="318">
        <v>0</v>
      </c>
      <c r="DD74" s="318">
        <v>0</v>
      </c>
      <c r="DE74" s="318">
        <v>0</v>
      </c>
      <c r="DF74" s="318">
        <v>0</v>
      </c>
      <c r="DG74" s="318">
        <v>0</v>
      </c>
      <c r="DH74" s="319">
        <v>0</v>
      </c>
    </row>
    <row r="75" spans="1:112">
      <c r="A75" s="224">
        <v>70</v>
      </c>
      <c r="B75" s="263" t="s">
        <v>551</v>
      </c>
      <c r="C75" s="264" t="s">
        <v>552</v>
      </c>
      <c r="D75" s="317">
        <v>0</v>
      </c>
      <c r="E75" s="318">
        <v>0</v>
      </c>
      <c r="F75" s="318">
        <v>0</v>
      </c>
      <c r="G75" s="318">
        <v>0</v>
      </c>
      <c r="H75" s="318">
        <v>0</v>
      </c>
      <c r="I75" s="318">
        <v>0</v>
      </c>
      <c r="J75" s="318">
        <v>0</v>
      </c>
      <c r="K75" s="318">
        <v>0</v>
      </c>
      <c r="L75" s="318">
        <v>0</v>
      </c>
      <c r="M75" s="318">
        <v>0</v>
      </c>
      <c r="N75" s="318">
        <v>0</v>
      </c>
      <c r="O75" s="318">
        <v>0</v>
      </c>
      <c r="P75" s="318">
        <v>0</v>
      </c>
      <c r="Q75" s="318">
        <v>0</v>
      </c>
      <c r="R75" s="318">
        <v>0</v>
      </c>
      <c r="S75" s="318">
        <v>0</v>
      </c>
      <c r="T75" s="318">
        <v>0</v>
      </c>
      <c r="U75" s="318">
        <v>0</v>
      </c>
      <c r="V75" s="318">
        <v>0</v>
      </c>
      <c r="W75" s="318">
        <v>0</v>
      </c>
      <c r="X75" s="318">
        <v>0</v>
      </c>
      <c r="Y75" s="318">
        <v>0</v>
      </c>
      <c r="Z75" s="318">
        <v>0</v>
      </c>
      <c r="AA75" s="318">
        <v>0</v>
      </c>
      <c r="AB75" s="318">
        <v>0</v>
      </c>
      <c r="AC75" s="318">
        <v>0</v>
      </c>
      <c r="AD75" s="318">
        <v>0</v>
      </c>
      <c r="AE75" s="318">
        <v>0</v>
      </c>
      <c r="AF75" s="318">
        <v>0</v>
      </c>
      <c r="AG75" s="318">
        <v>0</v>
      </c>
      <c r="AH75" s="318">
        <v>0</v>
      </c>
      <c r="AI75" s="318">
        <v>0</v>
      </c>
      <c r="AJ75" s="318">
        <v>0</v>
      </c>
      <c r="AK75" s="318">
        <v>0</v>
      </c>
      <c r="AL75" s="318">
        <v>0</v>
      </c>
      <c r="AM75" s="318">
        <v>0</v>
      </c>
      <c r="AN75" s="318">
        <v>0</v>
      </c>
      <c r="AO75" s="318">
        <v>0</v>
      </c>
      <c r="AP75" s="318">
        <v>0</v>
      </c>
      <c r="AQ75" s="318">
        <v>0</v>
      </c>
      <c r="AR75" s="318">
        <v>0</v>
      </c>
      <c r="AS75" s="318">
        <v>0</v>
      </c>
      <c r="AT75" s="318">
        <v>0</v>
      </c>
      <c r="AU75" s="318">
        <v>0</v>
      </c>
      <c r="AV75" s="318">
        <v>0</v>
      </c>
      <c r="AW75" s="318">
        <v>0</v>
      </c>
      <c r="AX75" s="318">
        <v>0</v>
      </c>
      <c r="AY75" s="318">
        <v>0</v>
      </c>
      <c r="AZ75" s="318">
        <v>0</v>
      </c>
      <c r="BA75" s="318">
        <v>0</v>
      </c>
      <c r="BB75" s="318">
        <v>0</v>
      </c>
      <c r="BC75" s="318">
        <v>0</v>
      </c>
      <c r="BD75" s="318">
        <v>0</v>
      </c>
      <c r="BE75" s="318">
        <v>0</v>
      </c>
      <c r="BF75" s="318">
        <v>0</v>
      </c>
      <c r="BG75" s="318">
        <v>0</v>
      </c>
      <c r="BH75" s="318">
        <v>0</v>
      </c>
      <c r="BI75" s="318">
        <v>0</v>
      </c>
      <c r="BJ75" s="318">
        <v>0</v>
      </c>
      <c r="BK75" s="318">
        <v>0</v>
      </c>
      <c r="BL75" s="318">
        <v>0</v>
      </c>
      <c r="BM75" s="318">
        <v>0</v>
      </c>
      <c r="BN75" s="318">
        <v>0</v>
      </c>
      <c r="BO75" s="318">
        <v>0</v>
      </c>
      <c r="BP75" s="318">
        <v>0</v>
      </c>
      <c r="BQ75" s="318">
        <v>0</v>
      </c>
      <c r="BR75" s="318">
        <v>0</v>
      </c>
      <c r="BS75" s="318">
        <v>0</v>
      </c>
      <c r="BT75" s="318">
        <v>0</v>
      </c>
      <c r="BU75" s="318">
        <v>1</v>
      </c>
      <c r="BV75" s="318">
        <v>0</v>
      </c>
      <c r="BW75" s="318">
        <v>0</v>
      </c>
      <c r="BX75" s="318">
        <v>0</v>
      </c>
      <c r="BY75" s="318">
        <v>0</v>
      </c>
      <c r="BZ75" s="318">
        <v>0</v>
      </c>
      <c r="CA75" s="318">
        <v>0</v>
      </c>
      <c r="CB75" s="318">
        <v>0</v>
      </c>
      <c r="CC75" s="318">
        <v>0</v>
      </c>
      <c r="CD75" s="318">
        <v>0</v>
      </c>
      <c r="CE75" s="318">
        <v>0</v>
      </c>
      <c r="CF75" s="318">
        <v>0</v>
      </c>
      <c r="CG75" s="318">
        <v>0</v>
      </c>
      <c r="CH75" s="318">
        <v>0</v>
      </c>
      <c r="CI75" s="318">
        <v>0</v>
      </c>
      <c r="CJ75" s="318">
        <v>0</v>
      </c>
      <c r="CK75" s="318">
        <v>0</v>
      </c>
      <c r="CL75" s="318">
        <v>0</v>
      </c>
      <c r="CM75" s="318">
        <v>0</v>
      </c>
      <c r="CN75" s="318">
        <v>0</v>
      </c>
      <c r="CO75" s="318">
        <v>0</v>
      </c>
      <c r="CP75" s="318">
        <v>0</v>
      </c>
      <c r="CQ75" s="318">
        <v>0</v>
      </c>
      <c r="CR75" s="318">
        <v>0</v>
      </c>
      <c r="CS75" s="318">
        <v>0</v>
      </c>
      <c r="CT75" s="318">
        <v>0</v>
      </c>
      <c r="CU75" s="318">
        <v>0</v>
      </c>
      <c r="CV75" s="318">
        <v>0</v>
      </c>
      <c r="CW75" s="318">
        <v>0</v>
      </c>
      <c r="CX75" s="318">
        <v>0</v>
      </c>
      <c r="CY75" s="318">
        <v>0</v>
      </c>
      <c r="CZ75" s="318">
        <v>0</v>
      </c>
      <c r="DA75" s="318">
        <v>0</v>
      </c>
      <c r="DB75" s="318">
        <v>0</v>
      </c>
      <c r="DC75" s="318">
        <v>0</v>
      </c>
      <c r="DD75" s="318">
        <v>0</v>
      </c>
      <c r="DE75" s="318">
        <v>0</v>
      </c>
      <c r="DF75" s="318">
        <v>0</v>
      </c>
      <c r="DG75" s="318">
        <v>0</v>
      </c>
      <c r="DH75" s="319">
        <v>0</v>
      </c>
    </row>
    <row r="76" spans="1:112">
      <c r="A76" s="224">
        <v>71</v>
      </c>
      <c r="B76" s="263" t="s">
        <v>553</v>
      </c>
      <c r="C76" s="264" t="s">
        <v>554</v>
      </c>
      <c r="D76" s="317">
        <v>0</v>
      </c>
      <c r="E76" s="318">
        <v>0</v>
      </c>
      <c r="F76" s="318">
        <v>0</v>
      </c>
      <c r="G76" s="318">
        <v>0</v>
      </c>
      <c r="H76" s="318">
        <v>0</v>
      </c>
      <c r="I76" s="318">
        <v>0</v>
      </c>
      <c r="J76" s="318">
        <v>0</v>
      </c>
      <c r="K76" s="318">
        <v>0</v>
      </c>
      <c r="L76" s="318">
        <v>0</v>
      </c>
      <c r="M76" s="318">
        <v>0</v>
      </c>
      <c r="N76" s="318">
        <v>0</v>
      </c>
      <c r="O76" s="318">
        <v>0</v>
      </c>
      <c r="P76" s="318">
        <v>0</v>
      </c>
      <c r="Q76" s="318">
        <v>0</v>
      </c>
      <c r="R76" s="318">
        <v>0</v>
      </c>
      <c r="S76" s="318">
        <v>0</v>
      </c>
      <c r="T76" s="318">
        <v>0</v>
      </c>
      <c r="U76" s="318">
        <v>0</v>
      </c>
      <c r="V76" s="318">
        <v>0</v>
      </c>
      <c r="W76" s="318">
        <v>0</v>
      </c>
      <c r="X76" s="318">
        <v>0</v>
      </c>
      <c r="Y76" s="318">
        <v>0</v>
      </c>
      <c r="Z76" s="318">
        <v>0</v>
      </c>
      <c r="AA76" s="318">
        <v>0</v>
      </c>
      <c r="AB76" s="318">
        <v>0</v>
      </c>
      <c r="AC76" s="318">
        <v>0</v>
      </c>
      <c r="AD76" s="318">
        <v>0</v>
      </c>
      <c r="AE76" s="318">
        <v>0</v>
      </c>
      <c r="AF76" s="318">
        <v>0</v>
      </c>
      <c r="AG76" s="318">
        <v>0</v>
      </c>
      <c r="AH76" s="318">
        <v>0</v>
      </c>
      <c r="AI76" s="318">
        <v>0</v>
      </c>
      <c r="AJ76" s="318">
        <v>0</v>
      </c>
      <c r="AK76" s="318">
        <v>0</v>
      </c>
      <c r="AL76" s="318">
        <v>0</v>
      </c>
      <c r="AM76" s="318">
        <v>0</v>
      </c>
      <c r="AN76" s="318">
        <v>0</v>
      </c>
      <c r="AO76" s="318">
        <v>0</v>
      </c>
      <c r="AP76" s="318">
        <v>0</v>
      </c>
      <c r="AQ76" s="318">
        <v>0</v>
      </c>
      <c r="AR76" s="318">
        <v>0</v>
      </c>
      <c r="AS76" s="318">
        <v>0</v>
      </c>
      <c r="AT76" s="318">
        <v>0</v>
      </c>
      <c r="AU76" s="318">
        <v>0</v>
      </c>
      <c r="AV76" s="318">
        <v>0</v>
      </c>
      <c r="AW76" s="318">
        <v>0</v>
      </c>
      <c r="AX76" s="318">
        <v>0</v>
      </c>
      <c r="AY76" s="318">
        <v>0</v>
      </c>
      <c r="AZ76" s="318">
        <v>0</v>
      </c>
      <c r="BA76" s="318">
        <v>0</v>
      </c>
      <c r="BB76" s="318">
        <v>0</v>
      </c>
      <c r="BC76" s="318">
        <v>0</v>
      </c>
      <c r="BD76" s="318">
        <v>0</v>
      </c>
      <c r="BE76" s="318">
        <v>0</v>
      </c>
      <c r="BF76" s="318">
        <v>0</v>
      </c>
      <c r="BG76" s="318">
        <v>0</v>
      </c>
      <c r="BH76" s="318">
        <v>0</v>
      </c>
      <c r="BI76" s="318">
        <v>0</v>
      </c>
      <c r="BJ76" s="318">
        <v>0</v>
      </c>
      <c r="BK76" s="318">
        <v>0</v>
      </c>
      <c r="BL76" s="318">
        <v>0</v>
      </c>
      <c r="BM76" s="318">
        <v>0</v>
      </c>
      <c r="BN76" s="318">
        <v>0</v>
      </c>
      <c r="BO76" s="318">
        <v>0</v>
      </c>
      <c r="BP76" s="318">
        <v>0</v>
      </c>
      <c r="BQ76" s="318">
        <v>0</v>
      </c>
      <c r="BR76" s="318">
        <v>0</v>
      </c>
      <c r="BS76" s="318">
        <v>0</v>
      </c>
      <c r="BT76" s="318">
        <v>0</v>
      </c>
      <c r="BU76" s="318">
        <v>0</v>
      </c>
      <c r="BV76" s="318">
        <v>1</v>
      </c>
      <c r="BW76" s="318">
        <v>0</v>
      </c>
      <c r="BX76" s="318">
        <v>0</v>
      </c>
      <c r="BY76" s="318">
        <v>0</v>
      </c>
      <c r="BZ76" s="318">
        <v>0</v>
      </c>
      <c r="CA76" s="318">
        <v>0</v>
      </c>
      <c r="CB76" s="318">
        <v>0</v>
      </c>
      <c r="CC76" s="318">
        <v>0</v>
      </c>
      <c r="CD76" s="318">
        <v>0</v>
      </c>
      <c r="CE76" s="318">
        <v>0</v>
      </c>
      <c r="CF76" s="318">
        <v>0</v>
      </c>
      <c r="CG76" s="318">
        <v>0</v>
      </c>
      <c r="CH76" s="318">
        <v>0</v>
      </c>
      <c r="CI76" s="318">
        <v>0</v>
      </c>
      <c r="CJ76" s="318">
        <v>0</v>
      </c>
      <c r="CK76" s="318">
        <v>0</v>
      </c>
      <c r="CL76" s="318">
        <v>0</v>
      </c>
      <c r="CM76" s="318">
        <v>0</v>
      </c>
      <c r="CN76" s="318">
        <v>0</v>
      </c>
      <c r="CO76" s="318">
        <v>0</v>
      </c>
      <c r="CP76" s="318">
        <v>0</v>
      </c>
      <c r="CQ76" s="318">
        <v>0</v>
      </c>
      <c r="CR76" s="318">
        <v>0</v>
      </c>
      <c r="CS76" s="318">
        <v>0</v>
      </c>
      <c r="CT76" s="318">
        <v>0</v>
      </c>
      <c r="CU76" s="318">
        <v>0</v>
      </c>
      <c r="CV76" s="318">
        <v>0</v>
      </c>
      <c r="CW76" s="318">
        <v>0</v>
      </c>
      <c r="CX76" s="318">
        <v>0</v>
      </c>
      <c r="CY76" s="318">
        <v>0</v>
      </c>
      <c r="CZ76" s="318">
        <v>0</v>
      </c>
      <c r="DA76" s="318">
        <v>0</v>
      </c>
      <c r="DB76" s="318">
        <v>0</v>
      </c>
      <c r="DC76" s="318">
        <v>0</v>
      </c>
      <c r="DD76" s="318">
        <v>0</v>
      </c>
      <c r="DE76" s="318">
        <v>0</v>
      </c>
      <c r="DF76" s="318">
        <v>0</v>
      </c>
      <c r="DG76" s="318">
        <v>0</v>
      </c>
      <c r="DH76" s="319">
        <v>0</v>
      </c>
    </row>
    <row r="77" spans="1:112">
      <c r="A77" s="224">
        <v>72</v>
      </c>
      <c r="B77" s="263">
        <v>510</v>
      </c>
      <c r="C77" s="264" t="s">
        <v>555</v>
      </c>
      <c r="D77" s="317">
        <v>0</v>
      </c>
      <c r="E77" s="318">
        <v>0</v>
      </c>
      <c r="F77" s="318">
        <v>0</v>
      </c>
      <c r="G77" s="318">
        <v>0</v>
      </c>
      <c r="H77" s="318">
        <v>0</v>
      </c>
      <c r="I77" s="318">
        <v>0</v>
      </c>
      <c r="J77" s="318">
        <v>0</v>
      </c>
      <c r="K77" s="318">
        <v>0</v>
      </c>
      <c r="L77" s="318">
        <v>0</v>
      </c>
      <c r="M77" s="318">
        <v>0</v>
      </c>
      <c r="N77" s="318">
        <v>0</v>
      </c>
      <c r="O77" s="318">
        <v>0</v>
      </c>
      <c r="P77" s="318">
        <v>0</v>
      </c>
      <c r="Q77" s="318">
        <v>0</v>
      </c>
      <c r="R77" s="318">
        <v>0</v>
      </c>
      <c r="S77" s="318">
        <v>0</v>
      </c>
      <c r="T77" s="318">
        <v>0</v>
      </c>
      <c r="U77" s="318">
        <v>0</v>
      </c>
      <c r="V77" s="318">
        <v>0</v>
      </c>
      <c r="W77" s="318">
        <v>0</v>
      </c>
      <c r="X77" s="318">
        <v>0</v>
      </c>
      <c r="Y77" s="318">
        <v>0</v>
      </c>
      <c r="Z77" s="318">
        <v>0</v>
      </c>
      <c r="AA77" s="318">
        <v>0</v>
      </c>
      <c r="AB77" s="318">
        <v>0</v>
      </c>
      <c r="AC77" s="318">
        <v>0</v>
      </c>
      <c r="AD77" s="318">
        <v>0</v>
      </c>
      <c r="AE77" s="318">
        <v>0</v>
      </c>
      <c r="AF77" s="318">
        <v>0</v>
      </c>
      <c r="AG77" s="318">
        <v>0</v>
      </c>
      <c r="AH77" s="318">
        <v>0</v>
      </c>
      <c r="AI77" s="318">
        <v>0</v>
      </c>
      <c r="AJ77" s="318">
        <v>0</v>
      </c>
      <c r="AK77" s="318">
        <v>0</v>
      </c>
      <c r="AL77" s="318">
        <v>0</v>
      </c>
      <c r="AM77" s="318">
        <v>0</v>
      </c>
      <c r="AN77" s="318">
        <v>0</v>
      </c>
      <c r="AO77" s="318">
        <v>0</v>
      </c>
      <c r="AP77" s="318">
        <v>0</v>
      </c>
      <c r="AQ77" s="318">
        <v>0</v>
      </c>
      <c r="AR77" s="318">
        <v>0</v>
      </c>
      <c r="AS77" s="318">
        <v>0</v>
      </c>
      <c r="AT77" s="318">
        <v>0</v>
      </c>
      <c r="AU77" s="318">
        <v>0</v>
      </c>
      <c r="AV77" s="318">
        <v>0</v>
      </c>
      <c r="AW77" s="318">
        <v>0</v>
      </c>
      <c r="AX77" s="318">
        <v>0</v>
      </c>
      <c r="AY77" s="318">
        <v>0</v>
      </c>
      <c r="AZ77" s="318">
        <v>0</v>
      </c>
      <c r="BA77" s="318">
        <v>0</v>
      </c>
      <c r="BB77" s="318">
        <v>0</v>
      </c>
      <c r="BC77" s="318">
        <v>0</v>
      </c>
      <c r="BD77" s="318">
        <v>0</v>
      </c>
      <c r="BE77" s="318">
        <v>0</v>
      </c>
      <c r="BF77" s="318">
        <v>0</v>
      </c>
      <c r="BG77" s="318">
        <v>0</v>
      </c>
      <c r="BH77" s="318">
        <v>0</v>
      </c>
      <c r="BI77" s="318">
        <v>0</v>
      </c>
      <c r="BJ77" s="318">
        <v>0</v>
      </c>
      <c r="BK77" s="318">
        <v>0</v>
      </c>
      <c r="BL77" s="318">
        <v>0</v>
      </c>
      <c r="BM77" s="318">
        <v>0</v>
      </c>
      <c r="BN77" s="318">
        <v>0</v>
      </c>
      <c r="BO77" s="318">
        <v>0</v>
      </c>
      <c r="BP77" s="318">
        <v>0</v>
      </c>
      <c r="BQ77" s="318">
        <v>0</v>
      </c>
      <c r="BR77" s="318">
        <v>0</v>
      </c>
      <c r="BS77" s="318">
        <v>0</v>
      </c>
      <c r="BT77" s="318">
        <v>0</v>
      </c>
      <c r="BU77" s="318">
        <v>0</v>
      </c>
      <c r="BV77" s="318">
        <v>0</v>
      </c>
      <c r="BW77" s="318">
        <v>1</v>
      </c>
      <c r="BX77" s="318">
        <v>0</v>
      </c>
      <c r="BY77" s="318">
        <v>0</v>
      </c>
      <c r="BZ77" s="318">
        <v>0</v>
      </c>
      <c r="CA77" s="318">
        <v>0</v>
      </c>
      <c r="CB77" s="318">
        <v>0</v>
      </c>
      <c r="CC77" s="318">
        <v>0</v>
      </c>
      <c r="CD77" s="318">
        <v>0</v>
      </c>
      <c r="CE77" s="318">
        <v>0</v>
      </c>
      <c r="CF77" s="318">
        <v>0</v>
      </c>
      <c r="CG77" s="318">
        <v>0</v>
      </c>
      <c r="CH77" s="318">
        <v>0</v>
      </c>
      <c r="CI77" s="318">
        <v>0</v>
      </c>
      <c r="CJ77" s="318">
        <v>0</v>
      </c>
      <c r="CK77" s="318">
        <v>0</v>
      </c>
      <c r="CL77" s="318">
        <v>0</v>
      </c>
      <c r="CM77" s="318">
        <v>0</v>
      </c>
      <c r="CN77" s="318">
        <v>0</v>
      </c>
      <c r="CO77" s="318">
        <v>0</v>
      </c>
      <c r="CP77" s="318">
        <v>0</v>
      </c>
      <c r="CQ77" s="318">
        <v>0</v>
      </c>
      <c r="CR77" s="318">
        <v>0</v>
      </c>
      <c r="CS77" s="318">
        <v>0</v>
      </c>
      <c r="CT77" s="318">
        <v>0</v>
      </c>
      <c r="CU77" s="318">
        <v>0</v>
      </c>
      <c r="CV77" s="318">
        <v>0</v>
      </c>
      <c r="CW77" s="318">
        <v>0</v>
      </c>
      <c r="CX77" s="318">
        <v>0</v>
      </c>
      <c r="CY77" s="318">
        <v>0</v>
      </c>
      <c r="CZ77" s="318">
        <v>0</v>
      </c>
      <c r="DA77" s="318">
        <v>0</v>
      </c>
      <c r="DB77" s="318">
        <v>0</v>
      </c>
      <c r="DC77" s="318">
        <v>0</v>
      </c>
      <c r="DD77" s="318">
        <v>0</v>
      </c>
      <c r="DE77" s="318">
        <v>0</v>
      </c>
      <c r="DF77" s="318">
        <v>0</v>
      </c>
      <c r="DG77" s="318">
        <v>0</v>
      </c>
      <c r="DH77" s="319">
        <v>0</v>
      </c>
    </row>
    <row r="78" spans="1:112">
      <c r="A78" s="224">
        <v>73</v>
      </c>
      <c r="B78" s="263">
        <v>511</v>
      </c>
      <c r="C78" s="264" t="s">
        <v>556</v>
      </c>
      <c r="D78" s="317">
        <v>0</v>
      </c>
      <c r="E78" s="318">
        <v>0</v>
      </c>
      <c r="F78" s="318">
        <v>0</v>
      </c>
      <c r="G78" s="318">
        <v>0</v>
      </c>
      <c r="H78" s="318">
        <v>0</v>
      </c>
      <c r="I78" s="318">
        <v>0</v>
      </c>
      <c r="J78" s="318">
        <v>0</v>
      </c>
      <c r="K78" s="318">
        <v>0</v>
      </c>
      <c r="L78" s="318">
        <v>0</v>
      </c>
      <c r="M78" s="318">
        <v>0</v>
      </c>
      <c r="N78" s="318">
        <v>0</v>
      </c>
      <c r="O78" s="318">
        <v>0</v>
      </c>
      <c r="P78" s="318">
        <v>0</v>
      </c>
      <c r="Q78" s="318">
        <v>0</v>
      </c>
      <c r="R78" s="318">
        <v>0</v>
      </c>
      <c r="S78" s="318">
        <v>0</v>
      </c>
      <c r="T78" s="318">
        <v>0</v>
      </c>
      <c r="U78" s="318">
        <v>0</v>
      </c>
      <c r="V78" s="318">
        <v>0</v>
      </c>
      <c r="W78" s="318">
        <v>0</v>
      </c>
      <c r="X78" s="318">
        <v>0</v>
      </c>
      <c r="Y78" s="318">
        <v>0</v>
      </c>
      <c r="Z78" s="318">
        <v>0</v>
      </c>
      <c r="AA78" s="318">
        <v>0</v>
      </c>
      <c r="AB78" s="318">
        <v>0</v>
      </c>
      <c r="AC78" s="318">
        <v>0</v>
      </c>
      <c r="AD78" s="318">
        <v>0</v>
      </c>
      <c r="AE78" s="318">
        <v>0</v>
      </c>
      <c r="AF78" s="318">
        <v>0</v>
      </c>
      <c r="AG78" s="318">
        <v>0</v>
      </c>
      <c r="AH78" s="318">
        <v>0</v>
      </c>
      <c r="AI78" s="318">
        <v>0</v>
      </c>
      <c r="AJ78" s="318">
        <v>0</v>
      </c>
      <c r="AK78" s="318">
        <v>0</v>
      </c>
      <c r="AL78" s="318">
        <v>0</v>
      </c>
      <c r="AM78" s="318">
        <v>0</v>
      </c>
      <c r="AN78" s="318">
        <v>0</v>
      </c>
      <c r="AO78" s="318">
        <v>0</v>
      </c>
      <c r="AP78" s="318">
        <v>0</v>
      </c>
      <c r="AQ78" s="318">
        <v>0</v>
      </c>
      <c r="AR78" s="318">
        <v>0</v>
      </c>
      <c r="AS78" s="318">
        <v>0</v>
      </c>
      <c r="AT78" s="318">
        <v>0</v>
      </c>
      <c r="AU78" s="318">
        <v>0</v>
      </c>
      <c r="AV78" s="318">
        <v>0</v>
      </c>
      <c r="AW78" s="318">
        <v>0</v>
      </c>
      <c r="AX78" s="318">
        <v>0</v>
      </c>
      <c r="AY78" s="318">
        <v>0</v>
      </c>
      <c r="AZ78" s="318">
        <v>0</v>
      </c>
      <c r="BA78" s="318">
        <v>0</v>
      </c>
      <c r="BB78" s="318">
        <v>0</v>
      </c>
      <c r="BC78" s="318">
        <v>0</v>
      </c>
      <c r="BD78" s="318">
        <v>0</v>
      </c>
      <c r="BE78" s="318">
        <v>0</v>
      </c>
      <c r="BF78" s="318">
        <v>0</v>
      </c>
      <c r="BG78" s="318">
        <v>0</v>
      </c>
      <c r="BH78" s="318">
        <v>0</v>
      </c>
      <c r="BI78" s="318">
        <v>0</v>
      </c>
      <c r="BJ78" s="318">
        <v>0</v>
      </c>
      <c r="BK78" s="318">
        <v>0</v>
      </c>
      <c r="BL78" s="318">
        <v>0</v>
      </c>
      <c r="BM78" s="318">
        <v>0</v>
      </c>
      <c r="BN78" s="318">
        <v>0</v>
      </c>
      <c r="BO78" s="318">
        <v>0</v>
      </c>
      <c r="BP78" s="318">
        <v>0</v>
      </c>
      <c r="BQ78" s="318">
        <v>0</v>
      </c>
      <c r="BR78" s="318">
        <v>0</v>
      </c>
      <c r="BS78" s="318">
        <v>0</v>
      </c>
      <c r="BT78" s="318">
        <v>0</v>
      </c>
      <c r="BU78" s="318">
        <v>0</v>
      </c>
      <c r="BV78" s="318">
        <v>0</v>
      </c>
      <c r="BW78" s="318">
        <v>0</v>
      </c>
      <c r="BX78" s="318">
        <v>1</v>
      </c>
      <c r="BY78" s="318">
        <v>0</v>
      </c>
      <c r="BZ78" s="318">
        <v>0</v>
      </c>
      <c r="CA78" s="318">
        <v>0</v>
      </c>
      <c r="CB78" s="318">
        <v>0</v>
      </c>
      <c r="CC78" s="318">
        <v>0</v>
      </c>
      <c r="CD78" s="318">
        <v>0</v>
      </c>
      <c r="CE78" s="318">
        <v>0</v>
      </c>
      <c r="CF78" s="318">
        <v>0</v>
      </c>
      <c r="CG78" s="318">
        <v>0</v>
      </c>
      <c r="CH78" s="318">
        <v>0</v>
      </c>
      <c r="CI78" s="318">
        <v>0</v>
      </c>
      <c r="CJ78" s="318">
        <v>0</v>
      </c>
      <c r="CK78" s="318">
        <v>0</v>
      </c>
      <c r="CL78" s="318">
        <v>0</v>
      </c>
      <c r="CM78" s="318">
        <v>0</v>
      </c>
      <c r="CN78" s="318">
        <v>0</v>
      </c>
      <c r="CO78" s="318">
        <v>0</v>
      </c>
      <c r="CP78" s="318">
        <v>0</v>
      </c>
      <c r="CQ78" s="318">
        <v>0</v>
      </c>
      <c r="CR78" s="318">
        <v>0</v>
      </c>
      <c r="CS78" s="318">
        <v>0</v>
      </c>
      <c r="CT78" s="318">
        <v>0</v>
      </c>
      <c r="CU78" s="318">
        <v>0</v>
      </c>
      <c r="CV78" s="318">
        <v>0</v>
      </c>
      <c r="CW78" s="318">
        <v>0</v>
      </c>
      <c r="CX78" s="318">
        <v>0</v>
      </c>
      <c r="CY78" s="318">
        <v>0</v>
      </c>
      <c r="CZ78" s="318">
        <v>0</v>
      </c>
      <c r="DA78" s="318">
        <v>0</v>
      </c>
      <c r="DB78" s="318">
        <v>0</v>
      </c>
      <c r="DC78" s="318">
        <v>0</v>
      </c>
      <c r="DD78" s="318">
        <v>0</v>
      </c>
      <c r="DE78" s="318">
        <v>0</v>
      </c>
      <c r="DF78" s="318">
        <v>0</v>
      </c>
      <c r="DG78" s="318">
        <v>0</v>
      </c>
      <c r="DH78" s="319">
        <v>0</v>
      </c>
    </row>
    <row r="79" spans="1:112">
      <c r="A79" s="224">
        <v>74</v>
      </c>
      <c r="B79" s="263" t="s">
        <v>557</v>
      </c>
      <c r="C79" s="264" t="s">
        <v>558</v>
      </c>
      <c r="D79" s="317">
        <v>0</v>
      </c>
      <c r="E79" s="318">
        <v>0</v>
      </c>
      <c r="F79" s="318">
        <v>0</v>
      </c>
      <c r="G79" s="318">
        <v>0</v>
      </c>
      <c r="H79" s="318">
        <v>0</v>
      </c>
      <c r="I79" s="318">
        <v>0</v>
      </c>
      <c r="J79" s="318">
        <v>0</v>
      </c>
      <c r="K79" s="318">
        <v>0</v>
      </c>
      <c r="L79" s="318">
        <v>0</v>
      </c>
      <c r="M79" s="318">
        <v>0</v>
      </c>
      <c r="N79" s="318">
        <v>0</v>
      </c>
      <c r="O79" s="318">
        <v>0</v>
      </c>
      <c r="P79" s="318">
        <v>0</v>
      </c>
      <c r="Q79" s="318">
        <v>0</v>
      </c>
      <c r="R79" s="318">
        <v>0</v>
      </c>
      <c r="S79" s="318">
        <v>0</v>
      </c>
      <c r="T79" s="318">
        <v>0</v>
      </c>
      <c r="U79" s="318">
        <v>0</v>
      </c>
      <c r="V79" s="318">
        <v>0</v>
      </c>
      <c r="W79" s="318">
        <v>0</v>
      </c>
      <c r="X79" s="318">
        <v>0</v>
      </c>
      <c r="Y79" s="318">
        <v>0</v>
      </c>
      <c r="Z79" s="318">
        <v>0</v>
      </c>
      <c r="AA79" s="318">
        <v>0</v>
      </c>
      <c r="AB79" s="318">
        <v>0</v>
      </c>
      <c r="AC79" s="318">
        <v>0</v>
      </c>
      <c r="AD79" s="318">
        <v>0</v>
      </c>
      <c r="AE79" s="318">
        <v>0</v>
      </c>
      <c r="AF79" s="318">
        <v>0</v>
      </c>
      <c r="AG79" s="318">
        <v>0</v>
      </c>
      <c r="AH79" s="318">
        <v>0</v>
      </c>
      <c r="AI79" s="318">
        <v>0</v>
      </c>
      <c r="AJ79" s="318">
        <v>0</v>
      </c>
      <c r="AK79" s="318">
        <v>0</v>
      </c>
      <c r="AL79" s="318">
        <v>0</v>
      </c>
      <c r="AM79" s="318">
        <v>0</v>
      </c>
      <c r="AN79" s="318">
        <v>0</v>
      </c>
      <c r="AO79" s="318">
        <v>0</v>
      </c>
      <c r="AP79" s="318">
        <v>0</v>
      </c>
      <c r="AQ79" s="318">
        <v>0</v>
      </c>
      <c r="AR79" s="318">
        <v>0</v>
      </c>
      <c r="AS79" s="318">
        <v>0</v>
      </c>
      <c r="AT79" s="318">
        <v>0</v>
      </c>
      <c r="AU79" s="318">
        <v>0</v>
      </c>
      <c r="AV79" s="318">
        <v>0</v>
      </c>
      <c r="AW79" s="318">
        <v>0</v>
      </c>
      <c r="AX79" s="318">
        <v>0</v>
      </c>
      <c r="AY79" s="318">
        <v>0</v>
      </c>
      <c r="AZ79" s="318">
        <v>0</v>
      </c>
      <c r="BA79" s="318">
        <v>0</v>
      </c>
      <c r="BB79" s="318">
        <v>0</v>
      </c>
      <c r="BC79" s="318">
        <v>0</v>
      </c>
      <c r="BD79" s="318">
        <v>0</v>
      </c>
      <c r="BE79" s="318">
        <v>0</v>
      </c>
      <c r="BF79" s="318">
        <v>0</v>
      </c>
      <c r="BG79" s="318">
        <v>0</v>
      </c>
      <c r="BH79" s="318">
        <v>0</v>
      </c>
      <c r="BI79" s="318">
        <v>0</v>
      </c>
      <c r="BJ79" s="318">
        <v>0</v>
      </c>
      <c r="BK79" s="318">
        <v>0</v>
      </c>
      <c r="BL79" s="318">
        <v>0</v>
      </c>
      <c r="BM79" s="318">
        <v>0</v>
      </c>
      <c r="BN79" s="318">
        <v>0</v>
      </c>
      <c r="BO79" s="318">
        <v>0</v>
      </c>
      <c r="BP79" s="318">
        <v>0</v>
      </c>
      <c r="BQ79" s="318">
        <v>0</v>
      </c>
      <c r="BR79" s="318">
        <v>0</v>
      </c>
      <c r="BS79" s="318">
        <v>0</v>
      </c>
      <c r="BT79" s="318">
        <v>0</v>
      </c>
      <c r="BU79" s="318">
        <v>0</v>
      </c>
      <c r="BV79" s="318">
        <v>0</v>
      </c>
      <c r="BW79" s="318">
        <v>0</v>
      </c>
      <c r="BX79" s="318">
        <v>0</v>
      </c>
      <c r="BY79" s="318">
        <v>1</v>
      </c>
      <c r="BZ79" s="318">
        <v>0</v>
      </c>
      <c r="CA79" s="318">
        <v>0</v>
      </c>
      <c r="CB79" s="318">
        <v>0</v>
      </c>
      <c r="CC79" s="318">
        <v>0</v>
      </c>
      <c r="CD79" s="318">
        <v>0</v>
      </c>
      <c r="CE79" s="318">
        <v>0</v>
      </c>
      <c r="CF79" s="318">
        <v>0</v>
      </c>
      <c r="CG79" s="318">
        <v>0</v>
      </c>
      <c r="CH79" s="318">
        <v>0</v>
      </c>
      <c r="CI79" s="318">
        <v>0</v>
      </c>
      <c r="CJ79" s="318">
        <v>0</v>
      </c>
      <c r="CK79" s="318">
        <v>0</v>
      </c>
      <c r="CL79" s="318">
        <v>0</v>
      </c>
      <c r="CM79" s="318">
        <v>0</v>
      </c>
      <c r="CN79" s="318">
        <v>0</v>
      </c>
      <c r="CO79" s="318">
        <v>0</v>
      </c>
      <c r="CP79" s="318">
        <v>0</v>
      </c>
      <c r="CQ79" s="318">
        <v>0</v>
      </c>
      <c r="CR79" s="318">
        <v>0</v>
      </c>
      <c r="CS79" s="318">
        <v>0</v>
      </c>
      <c r="CT79" s="318">
        <v>0</v>
      </c>
      <c r="CU79" s="318">
        <v>0</v>
      </c>
      <c r="CV79" s="318">
        <v>0</v>
      </c>
      <c r="CW79" s="318">
        <v>0</v>
      </c>
      <c r="CX79" s="318">
        <v>0</v>
      </c>
      <c r="CY79" s="318">
        <v>0</v>
      </c>
      <c r="CZ79" s="318">
        <v>0</v>
      </c>
      <c r="DA79" s="318">
        <v>0</v>
      </c>
      <c r="DB79" s="318">
        <v>0</v>
      </c>
      <c r="DC79" s="318">
        <v>0</v>
      </c>
      <c r="DD79" s="318">
        <v>0</v>
      </c>
      <c r="DE79" s="318">
        <v>0</v>
      </c>
      <c r="DF79" s="318">
        <v>0</v>
      </c>
      <c r="DG79" s="318">
        <v>0</v>
      </c>
      <c r="DH79" s="319">
        <v>0</v>
      </c>
    </row>
    <row r="80" spans="1:112">
      <c r="A80" s="224">
        <v>75</v>
      </c>
      <c r="B80" s="263" t="s">
        <v>559</v>
      </c>
      <c r="C80" s="264" t="s">
        <v>347</v>
      </c>
      <c r="D80" s="317">
        <v>0</v>
      </c>
      <c r="E80" s="318">
        <v>0</v>
      </c>
      <c r="F80" s="318">
        <v>0</v>
      </c>
      <c r="G80" s="318">
        <v>0</v>
      </c>
      <c r="H80" s="318">
        <v>0</v>
      </c>
      <c r="I80" s="318">
        <v>0</v>
      </c>
      <c r="J80" s="318">
        <v>0</v>
      </c>
      <c r="K80" s="318">
        <v>0</v>
      </c>
      <c r="L80" s="318">
        <v>0</v>
      </c>
      <c r="M80" s="318">
        <v>0</v>
      </c>
      <c r="N80" s="318">
        <v>0</v>
      </c>
      <c r="O80" s="318">
        <v>0</v>
      </c>
      <c r="P80" s="318">
        <v>0</v>
      </c>
      <c r="Q80" s="318">
        <v>0</v>
      </c>
      <c r="R80" s="318">
        <v>0</v>
      </c>
      <c r="S80" s="318">
        <v>0</v>
      </c>
      <c r="T80" s="318">
        <v>0</v>
      </c>
      <c r="U80" s="318">
        <v>0</v>
      </c>
      <c r="V80" s="318">
        <v>0</v>
      </c>
      <c r="W80" s="318">
        <v>0</v>
      </c>
      <c r="X80" s="318">
        <v>0</v>
      </c>
      <c r="Y80" s="318">
        <v>0</v>
      </c>
      <c r="Z80" s="318">
        <v>0</v>
      </c>
      <c r="AA80" s="318">
        <v>0</v>
      </c>
      <c r="AB80" s="318">
        <v>0</v>
      </c>
      <c r="AC80" s="318">
        <v>0</v>
      </c>
      <c r="AD80" s="318">
        <v>0</v>
      </c>
      <c r="AE80" s="318">
        <v>0</v>
      </c>
      <c r="AF80" s="318">
        <v>0</v>
      </c>
      <c r="AG80" s="318">
        <v>0</v>
      </c>
      <c r="AH80" s="318">
        <v>0</v>
      </c>
      <c r="AI80" s="318">
        <v>0</v>
      </c>
      <c r="AJ80" s="318">
        <v>0</v>
      </c>
      <c r="AK80" s="318">
        <v>0</v>
      </c>
      <c r="AL80" s="318">
        <v>0</v>
      </c>
      <c r="AM80" s="318">
        <v>0</v>
      </c>
      <c r="AN80" s="318">
        <v>0</v>
      </c>
      <c r="AO80" s="318">
        <v>0</v>
      </c>
      <c r="AP80" s="318">
        <v>0</v>
      </c>
      <c r="AQ80" s="318">
        <v>0</v>
      </c>
      <c r="AR80" s="318">
        <v>0</v>
      </c>
      <c r="AS80" s="318">
        <v>0</v>
      </c>
      <c r="AT80" s="318">
        <v>0</v>
      </c>
      <c r="AU80" s="318">
        <v>0</v>
      </c>
      <c r="AV80" s="318">
        <v>0</v>
      </c>
      <c r="AW80" s="318">
        <v>0</v>
      </c>
      <c r="AX80" s="318">
        <v>0</v>
      </c>
      <c r="AY80" s="318">
        <v>0</v>
      </c>
      <c r="AZ80" s="318">
        <v>0</v>
      </c>
      <c r="BA80" s="318">
        <v>0</v>
      </c>
      <c r="BB80" s="318">
        <v>0</v>
      </c>
      <c r="BC80" s="318">
        <v>0</v>
      </c>
      <c r="BD80" s="318">
        <v>0</v>
      </c>
      <c r="BE80" s="318">
        <v>0</v>
      </c>
      <c r="BF80" s="318">
        <v>0</v>
      </c>
      <c r="BG80" s="318">
        <v>0</v>
      </c>
      <c r="BH80" s="318">
        <v>0</v>
      </c>
      <c r="BI80" s="318">
        <v>0</v>
      </c>
      <c r="BJ80" s="318">
        <v>0</v>
      </c>
      <c r="BK80" s="318">
        <v>0</v>
      </c>
      <c r="BL80" s="318">
        <v>0</v>
      </c>
      <c r="BM80" s="318">
        <v>0</v>
      </c>
      <c r="BN80" s="318">
        <v>0</v>
      </c>
      <c r="BO80" s="318">
        <v>0</v>
      </c>
      <c r="BP80" s="318">
        <v>0</v>
      </c>
      <c r="BQ80" s="318">
        <v>0</v>
      </c>
      <c r="BR80" s="318">
        <v>0</v>
      </c>
      <c r="BS80" s="318">
        <v>0</v>
      </c>
      <c r="BT80" s="318">
        <v>0</v>
      </c>
      <c r="BU80" s="318">
        <v>0</v>
      </c>
      <c r="BV80" s="318">
        <v>0</v>
      </c>
      <c r="BW80" s="318">
        <v>0</v>
      </c>
      <c r="BX80" s="318">
        <v>0</v>
      </c>
      <c r="BY80" s="318">
        <v>0</v>
      </c>
      <c r="BZ80" s="318">
        <v>1</v>
      </c>
      <c r="CA80" s="318">
        <v>0</v>
      </c>
      <c r="CB80" s="318">
        <v>0</v>
      </c>
      <c r="CC80" s="318">
        <v>0</v>
      </c>
      <c r="CD80" s="318">
        <v>0</v>
      </c>
      <c r="CE80" s="318">
        <v>0</v>
      </c>
      <c r="CF80" s="318">
        <v>0</v>
      </c>
      <c r="CG80" s="318">
        <v>0</v>
      </c>
      <c r="CH80" s="318">
        <v>0</v>
      </c>
      <c r="CI80" s="318">
        <v>0</v>
      </c>
      <c r="CJ80" s="318">
        <v>0</v>
      </c>
      <c r="CK80" s="318">
        <v>0</v>
      </c>
      <c r="CL80" s="318">
        <v>0</v>
      </c>
      <c r="CM80" s="318">
        <v>0</v>
      </c>
      <c r="CN80" s="318">
        <v>0</v>
      </c>
      <c r="CO80" s="318">
        <v>0</v>
      </c>
      <c r="CP80" s="318">
        <v>0</v>
      </c>
      <c r="CQ80" s="318">
        <v>0</v>
      </c>
      <c r="CR80" s="318">
        <v>0</v>
      </c>
      <c r="CS80" s="318">
        <v>0</v>
      </c>
      <c r="CT80" s="318">
        <v>0</v>
      </c>
      <c r="CU80" s="318">
        <v>0</v>
      </c>
      <c r="CV80" s="318">
        <v>0</v>
      </c>
      <c r="CW80" s="318">
        <v>0</v>
      </c>
      <c r="CX80" s="318">
        <v>0</v>
      </c>
      <c r="CY80" s="318">
        <v>0</v>
      </c>
      <c r="CZ80" s="318">
        <v>0</v>
      </c>
      <c r="DA80" s="318">
        <v>0</v>
      </c>
      <c r="DB80" s="318">
        <v>0</v>
      </c>
      <c r="DC80" s="318">
        <v>0</v>
      </c>
      <c r="DD80" s="318">
        <v>0</v>
      </c>
      <c r="DE80" s="318">
        <v>0</v>
      </c>
      <c r="DF80" s="318">
        <v>0</v>
      </c>
      <c r="DG80" s="318">
        <v>0</v>
      </c>
      <c r="DH80" s="319">
        <v>0</v>
      </c>
    </row>
    <row r="81" spans="1:112">
      <c r="A81" s="224">
        <v>76</v>
      </c>
      <c r="B81" s="263" t="s">
        <v>560</v>
      </c>
      <c r="C81" s="264" t="s">
        <v>350</v>
      </c>
      <c r="D81" s="317">
        <v>0</v>
      </c>
      <c r="E81" s="318">
        <v>0</v>
      </c>
      <c r="F81" s="318">
        <v>0</v>
      </c>
      <c r="G81" s="318">
        <v>0</v>
      </c>
      <c r="H81" s="318">
        <v>0</v>
      </c>
      <c r="I81" s="318">
        <v>0</v>
      </c>
      <c r="J81" s="318">
        <v>0</v>
      </c>
      <c r="K81" s="318">
        <v>0</v>
      </c>
      <c r="L81" s="318">
        <v>0</v>
      </c>
      <c r="M81" s="318">
        <v>0</v>
      </c>
      <c r="N81" s="318">
        <v>0</v>
      </c>
      <c r="O81" s="318">
        <v>0</v>
      </c>
      <c r="P81" s="318">
        <v>0</v>
      </c>
      <c r="Q81" s="318">
        <v>0</v>
      </c>
      <c r="R81" s="318">
        <v>0</v>
      </c>
      <c r="S81" s="318">
        <v>0</v>
      </c>
      <c r="T81" s="318">
        <v>0</v>
      </c>
      <c r="U81" s="318">
        <v>0</v>
      </c>
      <c r="V81" s="318">
        <v>0</v>
      </c>
      <c r="W81" s="318">
        <v>0</v>
      </c>
      <c r="X81" s="318">
        <v>0</v>
      </c>
      <c r="Y81" s="318">
        <v>0</v>
      </c>
      <c r="Z81" s="318">
        <v>0</v>
      </c>
      <c r="AA81" s="318">
        <v>0</v>
      </c>
      <c r="AB81" s="318">
        <v>0</v>
      </c>
      <c r="AC81" s="318">
        <v>0</v>
      </c>
      <c r="AD81" s="318">
        <v>0</v>
      </c>
      <c r="AE81" s="318">
        <v>0</v>
      </c>
      <c r="AF81" s="318">
        <v>0</v>
      </c>
      <c r="AG81" s="318">
        <v>0</v>
      </c>
      <c r="AH81" s="318">
        <v>0</v>
      </c>
      <c r="AI81" s="318">
        <v>0</v>
      </c>
      <c r="AJ81" s="318">
        <v>0</v>
      </c>
      <c r="AK81" s="318">
        <v>0</v>
      </c>
      <c r="AL81" s="318">
        <v>0</v>
      </c>
      <c r="AM81" s="318">
        <v>0</v>
      </c>
      <c r="AN81" s="318">
        <v>0</v>
      </c>
      <c r="AO81" s="318">
        <v>0</v>
      </c>
      <c r="AP81" s="318">
        <v>0</v>
      </c>
      <c r="AQ81" s="318">
        <v>0</v>
      </c>
      <c r="AR81" s="318">
        <v>0</v>
      </c>
      <c r="AS81" s="318">
        <v>0</v>
      </c>
      <c r="AT81" s="318">
        <v>0</v>
      </c>
      <c r="AU81" s="318">
        <v>0</v>
      </c>
      <c r="AV81" s="318">
        <v>0</v>
      </c>
      <c r="AW81" s="318">
        <v>0</v>
      </c>
      <c r="AX81" s="318">
        <v>0</v>
      </c>
      <c r="AY81" s="318">
        <v>0</v>
      </c>
      <c r="AZ81" s="318">
        <v>0</v>
      </c>
      <c r="BA81" s="318">
        <v>0</v>
      </c>
      <c r="BB81" s="318">
        <v>0</v>
      </c>
      <c r="BC81" s="318">
        <v>0</v>
      </c>
      <c r="BD81" s="318">
        <v>0</v>
      </c>
      <c r="BE81" s="318">
        <v>0</v>
      </c>
      <c r="BF81" s="318">
        <v>0</v>
      </c>
      <c r="BG81" s="318">
        <v>0</v>
      </c>
      <c r="BH81" s="318">
        <v>0</v>
      </c>
      <c r="BI81" s="318">
        <v>0</v>
      </c>
      <c r="BJ81" s="318">
        <v>0</v>
      </c>
      <c r="BK81" s="318">
        <v>0</v>
      </c>
      <c r="BL81" s="318">
        <v>0</v>
      </c>
      <c r="BM81" s="318">
        <v>0</v>
      </c>
      <c r="BN81" s="318">
        <v>0</v>
      </c>
      <c r="BO81" s="318">
        <v>0</v>
      </c>
      <c r="BP81" s="318">
        <v>0</v>
      </c>
      <c r="BQ81" s="318">
        <v>0</v>
      </c>
      <c r="BR81" s="318">
        <v>0</v>
      </c>
      <c r="BS81" s="318">
        <v>0</v>
      </c>
      <c r="BT81" s="318">
        <v>0</v>
      </c>
      <c r="BU81" s="318">
        <v>0</v>
      </c>
      <c r="BV81" s="318">
        <v>0</v>
      </c>
      <c r="BW81" s="318">
        <v>0</v>
      </c>
      <c r="BX81" s="318">
        <v>0</v>
      </c>
      <c r="BY81" s="318">
        <v>0</v>
      </c>
      <c r="BZ81" s="318">
        <v>0</v>
      </c>
      <c r="CA81" s="318">
        <v>1</v>
      </c>
      <c r="CB81" s="318">
        <v>0</v>
      </c>
      <c r="CC81" s="318">
        <v>0</v>
      </c>
      <c r="CD81" s="318">
        <v>0</v>
      </c>
      <c r="CE81" s="318">
        <v>0</v>
      </c>
      <c r="CF81" s="318">
        <v>0</v>
      </c>
      <c r="CG81" s="318">
        <v>0</v>
      </c>
      <c r="CH81" s="318">
        <v>0</v>
      </c>
      <c r="CI81" s="318">
        <v>0</v>
      </c>
      <c r="CJ81" s="318">
        <v>0</v>
      </c>
      <c r="CK81" s="318">
        <v>0</v>
      </c>
      <c r="CL81" s="318">
        <v>0</v>
      </c>
      <c r="CM81" s="318">
        <v>0</v>
      </c>
      <c r="CN81" s="318">
        <v>0</v>
      </c>
      <c r="CO81" s="318">
        <v>0</v>
      </c>
      <c r="CP81" s="318">
        <v>0</v>
      </c>
      <c r="CQ81" s="318">
        <v>0</v>
      </c>
      <c r="CR81" s="318">
        <v>0</v>
      </c>
      <c r="CS81" s="318">
        <v>0</v>
      </c>
      <c r="CT81" s="318">
        <v>0</v>
      </c>
      <c r="CU81" s="318">
        <v>0</v>
      </c>
      <c r="CV81" s="318">
        <v>0</v>
      </c>
      <c r="CW81" s="318">
        <v>0</v>
      </c>
      <c r="CX81" s="318">
        <v>0</v>
      </c>
      <c r="CY81" s="318">
        <v>0</v>
      </c>
      <c r="CZ81" s="318">
        <v>0</v>
      </c>
      <c r="DA81" s="318">
        <v>0</v>
      </c>
      <c r="DB81" s="318">
        <v>0</v>
      </c>
      <c r="DC81" s="318">
        <v>0</v>
      </c>
      <c r="DD81" s="318">
        <v>0</v>
      </c>
      <c r="DE81" s="318">
        <v>0</v>
      </c>
      <c r="DF81" s="318">
        <v>0</v>
      </c>
      <c r="DG81" s="318">
        <v>0</v>
      </c>
      <c r="DH81" s="319">
        <v>0</v>
      </c>
    </row>
    <row r="82" spans="1:112">
      <c r="A82" s="224">
        <v>77</v>
      </c>
      <c r="B82" s="263" t="s">
        <v>561</v>
      </c>
      <c r="C82" s="264" t="s">
        <v>353</v>
      </c>
      <c r="D82" s="317">
        <v>0</v>
      </c>
      <c r="E82" s="318">
        <v>0</v>
      </c>
      <c r="F82" s="318">
        <v>0</v>
      </c>
      <c r="G82" s="318">
        <v>0</v>
      </c>
      <c r="H82" s="318">
        <v>0</v>
      </c>
      <c r="I82" s="318">
        <v>0</v>
      </c>
      <c r="J82" s="318">
        <v>0</v>
      </c>
      <c r="K82" s="318">
        <v>0</v>
      </c>
      <c r="L82" s="318">
        <v>0</v>
      </c>
      <c r="M82" s="318">
        <v>0</v>
      </c>
      <c r="N82" s="318">
        <v>0</v>
      </c>
      <c r="O82" s="318">
        <v>0</v>
      </c>
      <c r="P82" s="318">
        <v>0</v>
      </c>
      <c r="Q82" s="318">
        <v>0</v>
      </c>
      <c r="R82" s="318">
        <v>0</v>
      </c>
      <c r="S82" s="318">
        <v>0</v>
      </c>
      <c r="T82" s="318">
        <v>0</v>
      </c>
      <c r="U82" s="318">
        <v>0</v>
      </c>
      <c r="V82" s="318">
        <v>0</v>
      </c>
      <c r="W82" s="318">
        <v>0</v>
      </c>
      <c r="X82" s="318">
        <v>0</v>
      </c>
      <c r="Y82" s="318">
        <v>0</v>
      </c>
      <c r="Z82" s="318">
        <v>0</v>
      </c>
      <c r="AA82" s="318">
        <v>0</v>
      </c>
      <c r="AB82" s="318">
        <v>0</v>
      </c>
      <c r="AC82" s="318">
        <v>0</v>
      </c>
      <c r="AD82" s="318">
        <v>0</v>
      </c>
      <c r="AE82" s="318">
        <v>0</v>
      </c>
      <c r="AF82" s="318">
        <v>0</v>
      </c>
      <c r="AG82" s="318">
        <v>0</v>
      </c>
      <c r="AH82" s="318">
        <v>0</v>
      </c>
      <c r="AI82" s="318">
        <v>0</v>
      </c>
      <c r="AJ82" s="318">
        <v>0</v>
      </c>
      <c r="AK82" s="318">
        <v>0</v>
      </c>
      <c r="AL82" s="318">
        <v>0</v>
      </c>
      <c r="AM82" s="318">
        <v>0</v>
      </c>
      <c r="AN82" s="318">
        <v>0</v>
      </c>
      <c r="AO82" s="318">
        <v>0</v>
      </c>
      <c r="AP82" s="318">
        <v>0</v>
      </c>
      <c r="AQ82" s="318">
        <v>0</v>
      </c>
      <c r="AR82" s="318">
        <v>0</v>
      </c>
      <c r="AS82" s="318">
        <v>0</v>
      </c>
      <c r="AT82" s="318">
        <v>0</v>
      </c>
      <c r="AU82" s="318">
        <v>0</v>
      </c>
      <c r="AV82" s="318">
        <v>0</v>
      </c>
      <c r="AW82" s="318">
        <v>0</v>
      </c>
      <c r="AX82" s="318">
        <v>0</v>
      </c>
      <c r="AY82" s="318">
        <v>0</v>
      </c>
      <c r="AZ82" s="318">
        <v>0</v>
      </c>
      <c r="BA82" s="318">
        <v>0</v>
      </c>
      <c r="BB82" s="318">
        <v>0</v>
      </c>
      <c r="BC82" s="318">
        <v>0</v>
      </c>
      <c r="BD82" s="318">
        <v>0</v>
      </c>
      <c r="BE82" s="318">
        <v>0</v>
      </c>
      <c r="BF82" s="318">
        <v>0</v>
      </c>
      <c r="BG82" s="318">
        <v>0</v>
      </c>
      <c r="BH82" s="318">
        <v>0</v>
      </c>
      <c r="BI82" s="318">
        <v>0</v>
      </c>
      <c r="BJ82" s="318">
        <v>0</v>
      </c>
      <c r="BK82" s="318">
        <v>0</v>
      </c>
      <c r="BL82" s="318">
        <v>0</v>
      </c>
      <c r="BM82" s="318">
        <v>0</v>
      </c>
      <c r="BN82" s="318">
        <v>0</v>
      </c>
      <c r="BO82" s="318">
        <v>0</v>
      </c>
      <c r="BP82" s="318">
        <v>0</v>
      </c>
      <c r="BQ82" s="318">
        <v>0</v>
      </c>
      <c r="BR82" s="318">
        <v>0</v>
      </c>
      <c r="BS82" s="318">
        <v>0</v>
      </c>
      <c r="BT82" s="318">
        <v>0</v>
      </c>
      <c r="BU82" s="318">
        <v>0</v>
      </c>
      <c r="BV82" s="318">
        <v>0</v>
      </c>
      <c r="BW82" s="318">
        <v>0</v>
      </c>
      <c r="BX82" s="318">
        <v>0</v>
      </c>
      <c r="BY82" s="318">
        <v>0</v>
      </c>
      <c r="BZ82" s="318">
        <v>0</v>
      </c>
      <c r="CA82" s="318">
        <v>0</v>
      </c>
      <c r="CB82" s="318">
        <v>1</v>
      </c>
      <c r="CC82" s="318">
        <v>0</v>
      </c>
      <c r="CD82" s="318">
        <v>0</v>
      </c>
      <c r="CE82" s="318">
        <v>0</v>
      </c>
      <c r="CF82" s="318">
        <v>0</v>
      </c>
      <c r="CG82" s="318">
        <v>0</v>
      </c>
      <c r="CH82" s="318">
        <v>0</v>
      </c>
      <c r="CI82" s="318">
        <v>0</v>
      </c>
      <c r="CJ82" s="318">
        <v>0</v>
      </c>
      <c r="CK82" s="318">
        <v>0</v>
      </c>
      <c r="CL82" s="318">
        <v>0</v>
      </c>
      <c r="CM82" s="318">
        <v>0</v>
      </c>
      <c r="CN82" s="318">
        <v>0</v>
      </c>
      <c r="CO82" s="318">
        <v>0</v>
      </c>
      <c r="CP82" s="318">
        <v>0</v>
      </c>
      <c r="CQ82" s="318">
        <v>0</v>
      </c>
      <c r="CR82" s="318">
        <v>0</v>
      </c>
      <c r="CS82" s="318">
        <v>0</v>
      </c>
      <c r="CT82" s="318">
        <v>0</v>
      </c>
      <c r="CU82" s="318">
        <v>0</v>
      </c>
      <c r="CV82" s="318">
        <v>0</v>
      </c>
      <c r="CW82" s="318">
        <v>0</v>
      </c>
      <c r="CX82" s="318">
        <v>0</v>
      </c>
      <c r="CY82" s="318">
        <v>0</v>
      </c>
      <c r="CZ82" s="318">
        <v>0</v>
      </c>
      <c r="DA82" s="318">
        <v>0</v>
      </c>
      <c r="DB82" s="318">
        <v>0</v>
      </c>
      <c r="DC82" s="318">
        <v>0</v>
      </c>
      <c r="DD82" s="318">
        <v>0</v>
      </c>
      <c r="DE82" s="318">
        <v>0</v>
      </c>
      <c r="DF82" s="318">
        <v>0</v>
      </c>
      <c r="DG82" s="318">
        <v>0</v>
      </c>
      <c r="DH82" s="319">
        <v>0</v>
      </c>
    </row>
    <row r="83" spans="1:112">
      <c r="A83" s="224">
        <v>78</v>
      </c>
      <c r="B83" s="263" t="s">
        <v>562</v>
      </c>
      <c r="C83" s="264" t="s">
        <v>563</v>
      </c>
      <c r="D83" s="317">
        <v>0</v>
      </c>
      <c r="E83" s="318">
        <v>0</v>
      </c>
      <c r="F83" s="318">
        <v>0</v>
      </c>
      <c r="G83" s="318">
        <v>0</v>
      </c>
      <c r="H83" s="318">
        <v>0</v>
      </c>
      <c r="I83" s="318">
        <v>0</v>
      </c>
      <c r="J83" s="318">
        <v>0</v>
      </c>
      <c r="K83" s="318">
        <v>0</v>
      </c>
      <c r="L83" s="318">
        <v>0</v>
      </c>
      <c r="M83" s="318">
        <v>0</v>
      </c>
      <c r="N83" s="318">
        <v>0</v>
      </c>
      <c r="O83" s="318">
        <v>0</v>
      </c>
      <c r="P83" s="318">
        <v>0</v>
      </c>
      <c r="Q83" s="318">
        <v>0</v>
      </c>
      <c r="R83" s="318">
        <v>0</v>
      </c>
      <c r="S83" s="318">
        <v>0</v>
      </c>
      <c r="T83" s="318">
        <v>0</v>
      </c>
      <c r="U83" s="318">
        <v>0</v>
      </c>
      <c r="V83" s="318">
        <v>0</v>
      </c>
      <c r="W83" s="318">
        <v>0</v>
      </c>
      <c r="X83" s="318">
        <v>0</v>
      </c>
      <c r="Y83" s="318">
        <v>0</v>
      </c>
      <c r="Z83" s="318">
        <v>0</v>
      </c>
      <c r="AA83" s="318">
        <v>0</v>
      </c>
      <c r="AB83" s="318">
        <v>0</v>
      </c>
      <c r="AC83" s="318">
        <v>0</v>
      </c>
      <c r="AD83" s="318">
        <v>0</v>
      </c>
      <c r="AE83" s="318">
        <v>0</v>
      </c>
      <c r="AF83" s="318">
        <v>0</v>
      </c>
      <c r="AG83" s="318">
        <v>0</v>
      </c>
      <c r="AH83" s="318">
        <v>0</v>
      </c>
      <c r="AI83" s="318">
        <v>0</v>
      </c>
      <c r="AJ83" s="318">
        <v>0</v>
      </c>
      <c r="AK83" s="318">
        <v>0</v>
      </c>
      <c r="AL83" s="318">
        <v>0</v>
      </c>
      <c r="AM83" s="318">
        <v>0</v>
      </c>
      <c r="AN83" s="318">
        <v>0</v>
      </c>
      <c r="AO83" s="318">
        <v>0</v>
      </c>
      <c r="AP83" s="318">
        <v>0</v>
      </c>
      <c r="AQ83" s="318">
        <v>0</v>
      </c>
      <c r="AR83" s="318">
        <v>0</v>
      </c>
      <c r="AS83" s="318">
        <v>0</v>
      </c>
      <c r="AT83" s="318">
        <v>0</v>
      </c>
      <c r="AU83" s="318">
        <v>0</v>
      </c>
      <c r="AV83" s="318">
        <v>0</v>
      </c>
      <c r="AW83" s="318">
        <v>0</v>
      </c>
      <c r="AX83" s="318">
        <v>0</v>
      </c>
      <c r="AY83" s="318">
        <v>0</v>
      </c>
      <c r="AZ83" s="318">
        <v>0</v>
      </c>
      <c r="BA83" s="318">
        <v>0</v>
      </c>
      <c r="BB83" s="318">
        <v>0</v>
      </c>
      <c r="BC83" s="318">
        <v>0</v>
      </c>
      <c r="BD83" s="318">
        <v>0</v>
      </c>
      <c r="BE83" s="318">
        <v>0</v>
      </c>
      <c r="BF83" s="318">
        <v>0</v>
      </c>
      <c r="BG83" s="318">
        <v>0</v>
      </c>
      <c r="BH83" s="318">
        <v>0</v>
      </c>
      <c r="BI83" s="318">
        <v>0</v>
      </c>
      <c r="BJ83" s="318">
        <v>0</v>
      </c>
      <c r="BK83" s="318">
        <v>0</v>
      </c>
      <c r="BL83" s="318">
        <v>0</v>
      </c>
      <c r="BM83" s="318">
        <v>0</v>
      </c>
      <c r="BN83" s="318">
        <v>0</v>
      </c>
      <c r="BO83" s="318">
        <v>0</v>
      </c>
      <c r="BP83" s="318">
        <v>0</v>
      </c>
      <c r="BQ83" s="318">
        <v>0</v>
      </c>
      <c r="BR83" s="318">
        <v>0</v>
      </c>
      <c r="BS83" s="318">
        <v>0</v>
      </c>
      <c r="BT83" s="318">
        <v>0</v>
      </c>
      <c r="BU83" s="318">
        <v>0</v>
      </c>
      <c r="BV83" s="318">
        <v>0</v>
      </c>
      <c r="BW83" s="318">
        <v>0</v>
      </c>
      <c r="BX83" s="318">
        <v>0</v>
      </c>
      <c r="BY83" s="318">
        <v>0</v>
      </c>
      <c r="BZ83" s="318">
        <v>0</v>
      </c>
      <c r="CA83" s="318">
        <v>0</v>
      </c>
      <c r="CB83" s="318">
        <v>0</v>
      </c>
      <c r="CC83" s="318">
        <v>1</v>
      </c>
      <c r="CD83" s="318">
        <v>0</v>
      </c>
      <c r="CE83" s="318">
        <v>0</v>
      </c>
      <c r="CF83" s="318">
        <v>0</v>
      </c>
      <c r="CG83" s="318">
        <v>0</v>
      </c>
      <c r="CH83" s="318">
        <v>0</v>
      </c>
      <c r="CI83" s="318">
        <v>0</v>
      </c>
      <c r="CJ83" s="318">
        <v>0</v>
      </c>
      <c r="CK83" s="318">
        <v>0</v>
      </c>
      <c r="CL83" s="318">
        <v>0</v>
      </c>
      <c r="CM83" s="318">
        <v>0</v>
      </c>
      <c r="CN83" s="318">
        <v>0</v>
      </c>
      <c r="CO83" s="318">
        <v>0</v>
      </c>
      <c r="CP83" s="318">
        <v>0</v>
      </c>
      <c r="CQ83" s="318">
        <v>0</v>
      </c>
      <c r="CR83" s="318">
        <v>0</v>
      </c>
      <c r="CS83" s="318">
        <v>0</v>
      </c>
      <c r="CT83" s="318">
        <v>0</v>
      </c>
      <c r="CU83" s="318">
        <v>0</v>
      </c>
      <c r="CV83" s="318">
        <v>0</v>
      </c>
      <c r="CW83" s="318">
        <v>0</v>
      </c>
      <c r="CX83" s="318">
        <v>0</v>
      </c>
      <c r="CY83" s="318">
        <v>0</v>
      </c>
      <c r="CZ83" s="318">
        <v>0</v>
      </c>
      <c r="DA83" s="318">
        <v>0</v>
      </c>
      <c r="DB83" s="318">
        <v>0</v>
      </c>
      <c r="DC83" s="318">
        <v>0</v>
      </c>
      <c r="DD83" s="318">
        <v>0</v>
      </c>
      <c r="DE83" s="318">
        <v>0</v>
      </c>
      <c r="DF83" s="318">
        <v>0</v>
      </c>
      <c r="DG83" s="318">
        <v>0</v>
      </c>
      <c r="DH83" s="319">
        <v>0</v>
      </c>
    </row>
    <row r="84" spans="1:112">
      <c r="A84" s="224">
        <v>79</v>
      </c>
      <c r="B84" s="263" t="s">
        <v>564</v>
      </c>
      <c r="C84" s="264" t="s">
        <v>643</v>
      </c>
      <c r="D84" s="317">
        <v>0</v>
      </c>
      <c r="E84" s="318">
        <v>0</v>
      </c>
      <c r="F84" s="318">
        <v>0</v>
      </c>
      <c r="G84" s="318">
        <v>0</v>
      </c>
      <c r="H84" s="318">
        <v>0</v>
      </c>
      <c r="I84" s="318">
        <v>0</v>
      </c>
      <c r="J84" s="318">
        <v>0</v>
      </c>
      <c r="K84" s="318">
        <v>0</v>
      </c>
      <c r="L84" s="318">
        <v>0</v>
      </c>
      <c r="M84" s="318">
        <v>0</v>
      </c>
      <c r="N84" s="318">
        <v>0</v>
      </c>
      <c r="O84" s="318">
        <v>0</v>
      </c>
      <c r="P84" s="318">
        <v>0</v>
      </c>
      <c r="Q84" s="318">
        <v>0</v>
      </c>
      <c r="R84" s="318">
        <v>0</v>
      </c>
      <c r="S84" s="318">
        <v>0</v>
      </c>
      <c r="T84" s="318">
        <v>0</v>
      </c>
      <c r="U84" s="318">
        <v>0</v>
      </c>
      <c r="V84" s="318">
        <v>0</v>
      </c>
      <c r="W84" s="318">
        <v>0</v>
      </c>
      <c r="X84" s="318">
        <v>0</v>
      </c>
      <c r="Y84" s="318">
        <v>0</v>
      </c>
      <c r="Z84" s="318">
        <v>0</v>
      </c>
      <c r="AA84" s="318">
        <v>0</v>
      </c>
      <c r="AB84" s="318">
        <v>0</v>
      </c>
      <c r="AC84" s="318">
        <v>0</v>
      </c>
      <c r="AD84" s="318">
        <v>0</v>
      </c>
      <c r="AE84" s="318">
        <v>0</v>
      </c>
      <c r="AF84" s="318">
        <v>0</v>
      </c>
      <c r="AG84" s="318">
        <v>0</v>
      </c>
      <c r="AH84" s="318">
        <v>0</v>
      </c>
      <c r="AI84" s="318">
        <v>0</v>
      </c>
      <c r="AJ84" s="318">
        <v>0</v>
      </c>
      <c r="AK84" s="318">
        <v>0</v>
      </c>
      <c r="AL84" s="318">
        <v>0</v>
      </c>
      <c r="AM84" s="318">
        <v>0</v>
      </c>
      <c r="AN84" s="318">
        <v>0</v>
      </c>
      <c r="AO84" s="318">
        <v>0</v>
      </c>
      <c r="AP84" s="318">
        <v>0</v>
      </c>
      <c r="AQ84" s="318">
        <v>0</v>
      </c>
      <c r="AR84" s="318">
        <v>0</v>
      </c>
      <c r="AS84" s="318">
        <v>0</v>
      </c>
      <c r="AT84" s="318">
        <v>0</v>
      </c>
      <c r="AU84" s="318">
        <v>0</v>
      </c>
      <c r="AV84" s="318">
        <v>0</v>
      </c>
      <c r="AW84" s="318">
        <v>0</v>
      </c>
      <c r="AX84" s="318">
        <v>0</v>
      </c>
      <c r="AY84" s="318">
        <v>0</v>
      </c>
      <c r="AZ84" s="318">
        <v>0</v>
      </c>
      <c r="BA84" s="318">
        <v>0</v>
      </c>
      <c r="BB84" s="318">
        <v>0</v>
      </c>
      <c r="BC84" s="318">
        <v>0</v>
      </c>
      <c r="BD84" s="318">
        <v>0</v>
      </c>
      <c r="BE84" s="318">
        <v>0</v>
      </c>
      <c r="BF84" s="318">
        <v>0</v>
      </c>
      <c r="BG84" s="318">
        <v>0</v>
      </c>
      <c r="BH84" s="318">
        <v>0</v>
      </c>
      <c r="BI84" s="318">
        <v>0</v>
      </c>
      <c r="BJ84" s="318">
        <v>0</v>
      </c>
      <c r="BK84" s="318">
        <v>0</v>
      </c>
      <c r="BL84" s="318">
        <v>0</v>
      </c>
      <c r="BM84" s="318">
        <v>0</v>
      </c>
      <c r="BN84" s="318">
        <v>0</v>
      </c>
      <c r="BO84" s="318">
        <v>0</v>
      </c>
      <c r="BP84" s="318">
        <v>0</v>
      </c>
      <c r="BQ84" s="318">
        <v>0</v>
      </c>
      <c r="BR84" s="318">
        <v>0</v>
      </c>
      <c r="BS84" s="318">
        <v>0</v>
      </c>
      <c r="BT84" s="318">
        <v>0</v>
      </c>
      <c r="BU84" s="318">
        <v>0</v>
      </c>
      <c r="BV84" s="318">
        <v>0</v>
      </c>
      <c r="BW84" s="318">
        <v>0</v>
      </c>
      <c r="BX84" s="318">
        <v>0</v>
      </c>
      <c r="BY84" s="318">
        <v>0</v>
      </c>
      <c r="BZ84" s="318">
        <v>0</v>
      </c>
      <c r="CA84" s="318">
        <v>0</v>
      </c>
      <c r="CB84" s="318">
        <v>0</v>
      </c>
      <c r="CC84" s="318">
        <v>0</v>
      </c>
      <c r="CD84" s="318">
        <v>1</v>
      </c>
      <c r="CE84" s="318">
        <v>0</v>
      </c>
      <c r="CF84" s="318">
        <v>0</v>
      </c>
      <c r="CG84" s="318">
        <v>0</v>
      </c>
      <c r="CH84" s="318">
        <v>0</v>
      </c>
      <c r="CI84" s="318">
        <v>0</v>
      </c>
      <c r="CJ84" s="318">
        <v>0</v>
      </c>
      <c r="CK84" s="318">
        <v>0</v>
      </c>
      <c r="CL84" s="318">
        <v>0</v>
      </c>
      <c r="CM84" s="318">
        <v>0</v>
      </c>
      <c r="CN84" s="318">
        <v>0</v>
      </c>
      <c r="CO84" s="318">
        <v>0</v>
      </c>
      <c r="CP84" s="318">
        <v>0</v>
      </c>
      <c r="CQ84" s="318">
        <v>0</v>
      </c>
      <c r="CR84" s="318">
        <v>0</v>
      </c>
      <c r="CS84" s="318">
        <v>0</v>
      </c>
      <c r="CT84" s="318">
        <v>0</v>
      </c>
      <c r="CU84" s="318">
        <v>0</v>
      </c>
      <c r="CV84" s="318">
        <v>0</v>
      </c>
      <c r="CW84" s="318">
        <v>0</v>
      </c>
      <c r="CX84" s="318">
        <v>0</v>
      </c>
      <c r="CY84" s="318">
        <v>0</v>
      </c>
      <c r="CZ84" s="318">
        <v>0</v>
      </c>
      <c r="DA84" s="318">
        <v>0</v>
      </c>
      <c r="DB84" s="318">
        <v>0</v>
      </c>
      <c r="DC84" s="318">
        <v>0</v>
      </c>
      <c r="DD84" s="318">
        <v>0</v>
      </c>
      <c r="DE84" s="318">
        <v>0</v>
      </c>
      <c r="DF84" s="318">
        <v>0</v>
      </c>
      <c r="DG84" s="318">
        <v>0</v>
      </c>
      <c r="DH84" s="319">
        <v>0</v>
      </c>
    </row>
    <row r="85" spans="1:112">
      <c r="A85" s="224">
        <v>80</v>
      </c>
      <c r="B85" s="263" t="s">
        <v>566</v>
      </c>
      <c r="C85" s="264" t="s">
        <v>567</v>
      </c>
      <c r="D85" s="317">
        <v>0</v>
      </c>
      <c r="E85" s="318">
        <v>0</v>
      </c>
      <c r="F85" s="318">
        <v>0</v>
      </c>
      <c r="G85" s="318">
        <v>0</v>
      </c>
      <c r="H85" s="318">
        <v>0</v>
      </c>
      <c r="I85" s="318">
        <v>0</v>
      </c>
      <c r="J85" s="318">
        <v>0</v>
      </c>
      <c r="K85" s="318">
        <v>0</v>
      </c>
      <c r="L85" s="318">
        <v>0</v>
      </c>
      <c r="M85" s="318">
        <v>0</v>
      </c>
      <c r="N85" s="318">
        <v>0</v>
      </c>
      <c r="O85" s="318">
        <v>0</v>
      </c>
      <c r="P85" s="318">
        <v>0</v>
      </c>
      <c r="Q85" s="318">
        <v>0</v>
      </c>
      <c r="R85" s="318">
        <v>0</v>
      </c>
      <c r="S85" s="318">
        <v>0</v>
      </c>
      <c r="T85" s="318">
        <v>0</v>
      </c>
      <c r="U85" s="318">
        <v>0</v>
      </c>
      <c r="V85" s="318">
        <v>0</v>
      </c>
      <c r="W85" s="318">
        <v>0</v>
      </c>
      <c r="X85" s="318">
        <v>0</v>
      </c>
      <c r="Y85" s="318">
        <v>0</v>
      </c>
      <c r="Z85" s="318">
        <v>0</v>
      </c>
      <c r="AA85" s="318">
        <v>0</v>
      </c>
      <c r="AB85" s="318">
        <v>0</v>
      </c>
      <c r="AC85" s="318">
        <v>0</v>
      </c>
      <c r="AD85" s="318">
        <v>0</v>
      </c>
      <c r="AE85" s="318">
        <v>0</v>
      </c>
      <c r="AF85" s="318">
        <v>0</v>
      </c>
      <c r="AG85" s="318">
        <v>0</v>
      </c>
      <c r="AH85" s="318">
        <v>0</v>
      </c>
      <c r="AI85" s="318">
        <v>0</v>
      </c>
      <c r="AJ85" s="318">
        <v>0</v>
      </c>
      <c r="AK85" s="318">
        <v>0</v>
      </c>
      <c r="AL85" s="318">
        <v>0</v>
      </c>
      <c r="AM85" s="318">
        <v>0</v>
      </c>
      <c r="AN85" s="318">
        <v>0</v>
      </c>
      <c r="AO85" s="318">
        <v>0</v>
      </c>
      <c r="AP85" s="318">
        <v>0</v>
      </c>
      <c r="AQ85" s="318">
        <v>0</v>
      </c>
      <c r="AR85" s="318">
        <v>0</v>
      </c>
      <c r="AS85" s="318">
        <v>0</v>
      </c>
      <c r="AT85" s="318">
        <v>0</v>
      </c>
      <c r="AU85" s="318">
        <v>0</v>
      </c>
      <c r="AV85" s="318">
        <v>0</v>
      </c>
      <c r="AW85" s="318">
        <v>0</v>
      </c>
      <c r="AX85" s="318">
        <v>0</v>
      </c>
      <c r="AY85" s="318">
        <v>0</v>
      </c>
      <c r="AZ85" s="318">
        <v>0</v>
      </c>
      <c r="BA85" s="318">
        <v>0</v>
      </c>
      <c r="BB85" s="318">
        <v>0</v>
      </c>
      <c r="BC85" s="318">
        <v>0</v>
      </c>
      <c r="BD85" s="318">
        <v>0</v>
      </c>
      <c r="BE85" s="318">
        <v>0</v>
      </c>
      <c r="BF85" s="318">
        <v>0</v>
      </c>
      <c r="BG85" s="318">
        <v>0</v>
      </c>
      <c r="BH85" s="318">
        <v>0</v>
      </c>
      <c r="BI85" s="318">
        <v>0</v>
      </c>
      <c r="BJ85" s="318">
        <v>0</v>
      </c>
      <c r="BK85" s="318">
        <v>0</v>
      </c>
      <c r="BL85" s="318">
        <v>0</v>
      </c>
      <c r="BM85" s="318">
        <v>0</v>
      </c>
      <c r="BN85" s="318">
        <v>0</v>
      </c>
      <c r="BO85" s="318">
        <v>0</v>
      </c>
      <c r="BP85" s="318">
        <v>0</v>
      </c>
      <c r="BQ85" s="318">
        <v>0</v>
      </c>
      <c r="BR85" s="318">
        <v>0</v>
      </c>
      <c r="BS85" s="318">
        <v>0</v>
      </c>
      <c r="BT85" s="318">
        <v>0</v>
      </c>
      <c r="BU85" s="318">
        <v>0</v>
      </c>
      <c r="BV85" s="318">
        <v>0</v>
      </c>
      <c r="BW85" s="318">
        <v>0</v>
      </c>
      <c r="BX85" s="318">
        <v>0</v>
      </c>
      <c r="BY85" s="318">
        <v>0</v>
      </c>
      <c r="BZ85" s="318">
        <v>0</v>
      </c>
      <c r="CA85" s="318">
        <v>0</v>
      </c>
      <c r="CB85" s="318">
        <v>0</v>
      </c>
      <c r="CC85" s="318">
        <v>0</v>
      </c>
      <c r="CD85" s="318">
        <v>0</v>
      </c>
      <c r="CE85" s="318">
        <v>1</v>
      </c>
      <c r="CF85" s="318">
        <v>0</v>
      </c>
      <c r="CG85" s="318">
        <v>0</v>
      </c>
      <c r="CH85" s="318">
        <v>0</v>
      </c>
      <c r="CI85" s="318">
        <v>0</v>
      </c>
      <c r="CJ85" s="318">
        <v>0</v>
      </c>
      <c r="CK85" s="318">
        <v>0</v>
      </c>
      <c r="CL85" s="318">
        <v>0</v>
      </c>
      <c r="CM85" s="318">
        <v>0</v>
      </c>
      <c r="CN85" s="318">
        <v>0</v>
      </c>
      <c r="CO85" s="318">
        <v>0</v>
      </c>
      <c r="CP85" s="318">
        <v>0</v>
      </c>
      <c r="CQ85" s="318">
        <v>0</v>
      </c>
      <c r="CR85" s="318">
        <v>0</v>
      </c>
      <c r="CS85" s="318">
        <v>0</v>
      </c>
      <c r="CT85" s="318">
        <v>0</v>
      </c>
      <c r="CU85" s="318">
        <v>0</v>
      </c>
      <c r="CV85" s="318">
        <v>0</v>
      </c>
      <c r="CW85" s="318">
        <v>0</v>
      </c>
      <c r="CX85" s="318">
        <v>0</v>
      </c>
      <c r="CY85" s="318">
        <v>0</v>
      </c>
      <c r="CZ85" s="318">
        <v>0</v>
      </c>
      <c r="DA85" s="318">
        <v>0</v>
      </c>
      <c r="DB85" s="318">
        <v>0</v>
      </c>
      <c r="DC85" s="318">
        <v>0</v>
      </c>
      <c r="DD85" s="318">
        <v>0</v>
      </c>
      <c r="DE85" s="318">
        <v>0</v>
      </c>
      <c r="DF85" s="318">
        <v>0</v>
      </c>
      <c r="DG85" s="318">
        <v>0</v>
      </c>
      <c r="DH85" s="319">
        <v>0</v>
      </c>
    </row>
    <row r="86" spans="1:112">
      <c r="A86" s="224">
        <v>81</v>
      </c>
      <c r="B86" s="263" t="s">
        <v>568</v>
      </c>
      <c r="C86" s="264" t="s">
        <v>569</v>
      </c>
      <c r="D86" s="317">
        <v>0</v>
      </c>
      <c r="E86" s="318">
        <v>0</v>
      </c>
      <c r="F86" s="318">
        <v>0</v>
      </c>
      <c r="G86" s="318">
        <v>0</v>
      </c>
      <c r="H86" s="318">
        <v>0</v>
      </c>
      <c r="I86" s="318">
        <v>0</v>
      </c>
      <c r="J86" s="318">
        <v>0</v>
      </c>
      <c r="K86" s="318">
        <v>0</v>
      </c>
      <c r="L86" s="318">
        <v>0</v>
      </c>
      <c r="M86" s="318">
        <v>0</v>
      </c>
      <c r="N86" s="318">
        <v>0</v>
      </c>
      <c r="O86" s="318">
        <v>0</v>
      </c>
      <c r="P86" s="318">
        <v>0</v>
      </c>
      <c r="Q86" s="318">
        <v>0</v>
      </c>
      <c r="R86" s="318">
        <v>0</v>
      </c>
      <c r="S86" s="318">
        <v>0</v>
      </c>
      <c r="T86" s="318">
        <v>0</v>
      </c>
      <c r="U86" s="318">
        <v>0</v>
      </c>
      <c r="V86" s="318">
        <v>0</v>
      </c>
      <c r="W86" s="318">
        <v>0</v>
      </c>
      <c r="X86" s="318">
        <v>0</v>
      </c>
      <c r="Y86" s="318">
        <v>0</v>
      </c>
      <c r="Z86" s="318">
        <v>0</v>
      </c>
      <c r="AA86" s="318">
        <v>0</v>
      </c>
      <c r="AB86" s="318">
        <v>0</v>
      </c>
      <c r="AC86" s="318">
        <v>0</v>
      </c>
      <c r="AD86" s="318">
        <v>0</v>
      </c>
      <c r="AE86" s="318">
        <v>0</v>
      </c>
      <c r="AF86" s="318">
        <v>0</v>
      </c>
      <c r="AG86" s="318">
        <v>0</v>
      </c>
      <c r="AH86" s="318">
        <v>0</v>
      </c>
      <c r="AI86" s="318">
        <v>0</v>
      </c>
      <c r="AJ86" s="318">
        <v>0</v>
      </c>
      <c r="AK86" s="318">
        <v>0</v>
      </c>
      <c r="AL86" s="318">
        <v>0</v>
      </c>
      <c r="AM86" s="318">
        <v>0</v>
      </c>
      <c r="AN86" s="318">
        <v>0</v>
      </c>
      <c r="AO86" s="318">
        <v>0</v>
      </c>
      <c r="AP86" s="318">
        <v>0</v>
      </c>
      <c r="AQ86" s="318">
        <v>0</v>
      </c>
      <c r="AR86" s="318">
        <v>0</v>
      </c>
      <c r="AS86" s="318">
        <v>0</v>
      </c>
      <c r="AT86" s="318">
        <v>0</v>
      </c>
      <c r="AU86" s="318">
        <v>0</v>
      </c>
      <c r="AV86" s="318">
        <v>0</v>
      </c>
      <c r="AW86" s="318">
        <v>0</v>
      </c>
      <c r="AX86" s="318">
        <v>0</v>
      </c>
      <c r="AY86" s="318">
        <v>0</v>
      </c>
      <c r="AZ86" s="318">
        <v>0</v>
      </c>
      <c r="BA86" s="318">
        <v>0</v>
      </c>
      <c r="BB86" s="318">
        <v>0</v>
      </c>
      <c r="BC86" s="318">
        <v>0</v>
      </c>
      <c r="BD86" s="318">
        <v>0</v>
      </c>
      <c r="BE86" s="318">
        <v>0</v>
      </c>
      <c r="BF86" s="318">
        <v>0</v>
      </c>
      <c r="BG86" s="318">
        <v>0</v>
      </c>
      <c r="BH86" s="318">
        <v>0</v>
      </c>
      <c r="BI86" s="318">
        <v>0</v>
      </c>
      <c r="BJ86" s="318">
        <v>0</v>
      </c>
      <c r="BK86" s="318">
        <v>0</v>
      </c>
      <c r="BL86" s="318">
        <v>0</v>
      </c>
      <c r="BM86" s="318">
        <v>0</v>
      </c>
      <c r="BN86" s="318">
        <v>0</v>
      </c>
      <c r="BO86" s="318">
        <v>0</v>
      </c>
      <c r="BP86" s="318">
        <v>0</v>
      </c>
      <c r="BQ86" s="318">
        <v>0</v>
      </c>
      <c r="BR86" s="318">
        <v>0</v>
      </c>
      <c r="BS86" s="318">
        <v>0</v>
      </c>
      <c r="BT86" s="318">
        <v>0</v>
      </c>
      <c r="BU86" s="318">
        <v>0</v>
      </c>
      <c r="BV86" s="318">
        <v>0</v>
      </c>
      <c r="BW86" s="318">
        <v>0</v>
      </c>
      <c r="BX86" s="318">
        <v>0</v>
      </c>
      <c r="BY86" s="318">
        <v>0</v>
      </c>
      <c r="BZ86" s="318">
        <v>0</v>
      </c>
      <c r="CA86" s="318">
        <v>0</v>
      </c>
      <c r="CB86" s="318">
        <v>0</v>
      </c>
      <c r="CC86" s="318">
        <v>0</v>
      </c>
      <c r="CD86" s="318">
        <v>0</v>
      </c>
      <c r="CE86" s="318">
        <v>0</v>
      </c>
      <c r="CF86" s="318">
        <v>1</v>
      </c>
      <c r="CG86" s="318">
        <v>0</v>
      </c>
      <c r="CH86" s="318">
        <v>0</v>
      </c>
      <c r="CI86" s="318">
        <v>0</v>
      </c>
      <c r="CJ86" s="318">
        <v>0</v>
      </c>
      <c r="CK86" s="318">
        <v>0</v>
      </c>
      <c r="CL86" s="318">
        <v>0</v>
      </c>
      <c r="CM86" s="318">
        <v>0</v>
      </c>
      <c r="CN86" s="318">
        <v>0</v>
      </c>
      <c r="CO86" s="318">
        <v>0</v>
      </c>
      <c r="CP86" s="318">
        <v>0</v>
      </c>
      <c r="CQ86" s="318">
        <v>0</v>
      </c>
      <c r="CR86" s="318">
        <v>0</v>
      </c>
      <c r="CS86" s="318">
        <v>0</v>
      </c>
      <c r="CT86" s="318">
        <v>0</v>
      </c>
      <c r="CU86" s="318">
        <v>0</v>
      </c>
      <c r="CV86" s="318">
        <v>0</v>
      </c>
      <c r="CW86" s="318">
        <v>0</v>
      </c>
      <c r="CX86" s="318">
        <v>0</v>
      </c>
      <c r="CY86" s="318">
        <v>0</v>
      </c>
      <c r="CZ86" s="318">
        <v>0</v>
      </c>
      <c r="DA86" s="318">
        <v>0</v>
      </c>
      <c r="DB86" s="318">
        <v>0</v>
      </c>
      <c r="DC86" s="318">
        <v>0</v>
      </c>
      <c r="DD86" s="318">
        <v>0</v>
      </c>
      <c r="DE86" s="318">
        <v>0</v>
      </c>
      <c r="DF86" s="318">
        <v>0</v>
      </c>
      <c r="DG86" s="318">
        <v>0</v>
      </c>
      <c r="DH86" s="319">
        <v>0</v>
      </c>
    </row>
    <row r="87" spans="1:112">
      <c r="A87" s="224">
        <v>82</v>
      </c>
      <c r="B87" s="263" t="s">
        <v>570</v>
      </c>
      <c r="C87" s="264" t="s">
        <v>571</v>
      </c>
      <c r="D87" s="317">
        <v>0</v>
      </c>
      <c r="E87" s="318">
        <v>0</v>
      </c>
      <c r="F87" s="318">
        <v>0</v>
      </c>
      <c r="G87" s="318">
        <v>0</v>
      </c>
      <c r="H87" s="318">
        <v>0</v>
      </c>
      <c r="I87" s="318">
        <v>0</v>
      </c>
      <c r="J87" s="318">
        <v>0</v>
      </c>
      <c r="K87" s="318">
        <v>0</v>
      </c>
      <c r="L87" s="318">
        <v>0</v>
      </c>
      <c r="M87" s="318">
        <v>0</v>
      </c>
      <c r="N87" s="318">
        <v>0</v>
      </c>
      <c r="O87" s="318">
        <v>0</v>
      </c>
      <c r="P87" s="318">
        <v>0</v>
      </c>
      <c r="Q87" s="318">
        <v>0</v>
      </c>
      <c r="R87" s="318">
        <v>0</v>
      </c>
      <c r="S87" s="318">
        <v>0</v>
      </c>
      <c r="T87" s="318">
        <v>0</v>
      </c>
      <c r="U87" s="318">
        <v>0</v>
      </c>
      <c r="V87" s="318">
        <v>0</v>
      </c>
      <c r="W87" s="318">
        <v>0</v>
      </c>
      <c r="X87" s="318">
        <v>0</v>
      </c>
      <c r="Y87" s="318">
        <v>0</v>
      </c>
      <c r="Z87" s="318">
        <v>0</v>
      </c>
      <c r="AA87" s="318">
        <v>0</v>
      </c>
      <c r="AB87" s="318">
        <v>0</v>
      </c>
      <c r="AC87" s="318">
        <v>0</v>
      </c>
      <c r="AD87" s="318">
        <v>0</v>
      </c>
      <c r="AE87" s="318">
        <v>0</v>
      </c>
      <c r="AF87" s="318">
        <v>0</v>
      </c>
      <c r="AG87" s="318">
        <v>0</v>
      </c>
      <c r="AH87" s="318">
        <v>0</v>
      </c>
      <c r="AI87" s="318">
        <v>0</v>
      </c>
      <c r="AJ87" s="318">
        <v>0</v>
      </c>
      <c r="AK87" s="318">
        <v>0</v>
      </c>
      <c r="AL87" s="318">
        <v>0</v>
      </c>
      <c r="AM87" s="318">
        <v>0</v>
      </c>
      <c r="AN87" s="318">
        <v>0</v>
      </c>
      <c r="AO87" s="318">
        <v>0</v>
      </c>
      <c r="AP87" s="318">
        <v>0</v>
      </c>
      <c r="AQ87" s="318">
        <v>0</v>
      </c>
      <c r="AR87" s="318">
        <v>0</v>
      </c>
      <c r="AS87" s="318">
        <v>0</v>
      </c>
      <c r="AT87" s="318">
        <v>0</v>
      </c>
      <c r="AU87" s="318">
        <v>0</v>
      </c>
      <c r="AV87" s="318">
        <v>0</v>
      </c>
      <c r="AW87" s="318">
        <v>0</v>
      </c>
      <c r="AX87" s="318">
        <v>0</v>
      </c>
      <c r="AY87" s="318">
        <v>0</v>
      </c>
      <c r="AZ87" s="318">
        <v>0</v>
      </c>
      <c r="BA87" s="318">
        <v>0</v>
      </c>
      <c r="BB87" s="318">
        <v>0</v>
      </c>
      <c r="BC87" s="318">
        <v>0</v>
      </c>
      <c r="BD87" s="318">
        <v>0</v>
      </c>
      <c r="BE87" s="318">
        <v>0</v>
      </c>
      <c r="BF87" s="318">
        <v>0</v>
      </c>
      <c r="BG87" s="318">
        <v>0</v>
      </c>
      <c r="BH87" s="318">
        <v>0</v>
      </c>
      <c r="BI87" s="318">
        <v>0</v>
      </c>
      <c r="BJ87" s="318">
        <v>0</v>
      </c>
      <c r="BK87" s="318">
        <v>0</v>
      </c>
      <c r="BL87" s="318">
        <v>0</v>
      </c>
      <c r="BM87" s="318">
        <v>0</v>
      </c>
      <c r="BN87" s="318">
        <v>0</v>
      </c>
      <c r="BO87" s="318">
        <v>0</v>
      </c>
      <c r="BP87" s="318">
        <v>0</v>
      </c>
      <c r="BQ87" s="318">
        <v>0</v>
      </c>
      <c r="BR87" s="318">
        <v>0</v>
      </c>
      <c r="BS87" s="318">
        <v>0</v>
      </c>
      <c r="BT87" s="318">
        <v>0</v>
      </c>
      <c r="BU87" s="318">
        <v>0</v>
      </c>
      <c r="BV87" s="318">
        <v>0</v>
      </c>
      <c r="BW87" s="318">
        <v>0</v>
      </c>
      <c r="BX87" s="318">
        <v>0</v>
      </c>
      <c r="BY87" s="318">
        <v>0</v>
      </c>
      <c r="BZ87" s="318">
        <v>0</v>
      </c>
      <c r="CA87" s="318">
        <v>0</v>
      </c>
      <c r="CB87" s="318">
        <v>0</v>
      </c>
      <c r="CC87" s="318">
        <v>0</v>
      </c>
      <c r="CD87" s="318">
        <v>0</v>
      </c>
      <c r="CE87" s="318">
        <v>0</v>
      </c>
      <c r="CF87" s="318">
        <v>0</v>
      </c>
      <c r="CG87" s="318">
        <v>1</v>
      </c>
      <c r="CH87" s="318">
        <v>0</v>
      </c>
      <c r="CI87" s="318">
        <v>0</v>
      </c>
      <c r="CJ87" s="318">
        <v>0</v>
      </c>
      <c r="CK87" s="318">
        <v>0</v>
      </c>
      <c r="CL87" s="318">
        <v>0</v>
      </c>
      <c r="CM87" s="318">
        <v>0</v>
      </c>
      <c r="CN87" s="318">
        <v>0</v>
      </c>
      <c r="CO87" s="318">
        <v>0</v>
      </c>
      <c r="CP87" s="318">
        <v>0</v>
      </c>
      <c r="CQ87" s="318">
        <v>0</v>
      </c>
      <c r="CR87" s="318">
        <v>0</v>
      </c>
      <c r="CS87" s="318">
        <v>0</v>
      </c>
      <c r="CT87" s="318">
        <v>0</v>
      </c>
      <c r="CU87" s="318">
        <v>0</v>
      </c>
      <c r="CV87" s="318">
        <v>0</v>
      </c>
      <c r="CW87" s="318">
        <v>0</v>
      </c>
      <c r="CX87" s="318">
        <v>0</v>
      </c>
      <c r="CY87" s="318">
        <v>0</v>
      </c>
      <c r="CZ87" s="318">
        <v>0</v>
      </c>
      <c r="DA87" s="318">
        <v>0</v>
      </c>
      <c r="DB87" s="318">
        <v>0</v>
      </c>
      <c r="DC87" s="318">
        <v>0</v>
      </c>
      <c r="DD87" s="318">
        <v>0</v>
      </c>
      <c r="DE87" s="318">
        <v>0</v>
      </c>
      <c r="DF87" s="318">
        <v>0</v>
      </c>
      <c r="DG87" s="318">
        <v>0</v>
      </c>
      <c r="DH87" s="319">
        <v>0</v>
      </c>
    </row>
    <row r="88" spans="1:112">
      <c r="A88" s="224">
        <v>83</v>
      </c>
      <c r="B88" s="263" t="s">
        <v>572</v>
      </c>
      <c r="C88" s="264" t="s">
        <v>573</v>
      </c>
      <c r="D88" s="317">
        <v>0</v>
      </c>
      <c r="E88" s="318">
        <v>0</v>
      </c>
      <c r="F88" s="318">
        <v>0</v>
      </c>
      <c r="G88" s="318">
        <v>0</v>
      </c>
      <c r="H88" s="318">
        <v>0</v>
      </c>
      <c r="I88" s="318">
        <v>0</v>
      </c>
      <c r="J88" s="318">
        <v>0</v>
      </c>
      <c r="K88" s="318">
        <v>0</v>
      </c>
      <c r="L88" s="318">
        <v>0</v>
      </c>
      <c r="M88" s="318">
        <v>0</v>
      </c>
      <c r="N88" s="318">
        <v>0</v>
      </c>
      <c r="O88" s="318">
        <v>0</v>
      </c>
      <c r="P88" s="318">
        <v>0</v>
      </c>
      <c r="Q88" s="318">
        <v>0</v>
      </c>
      <c r="R88" s="318">
        <v>0</v>
      </c>
      <c r="S88" s="318">
        <v>0</v>
      </c>
      <c r="T88" s="318">
        <v>0</v>
      </c>
      <c r="U88" s="318">
        <v>0</v>
      </c>
      <c r="V88" s="318">
        <v>0</v>
      </c>
      <c r="W88" s="318">
        <v>0</v>
      </c>
      <c r="X88" s="318">
        <v>0</v>
      </c>
      <c r="Y88" s="318">
        <v>0</v>
      </c>
      <c r="Z88" s="318">
        <v>0</v>
      </c>
      <c r="AA88" s="318">
        <v>0</v>
      </c>
      <c r="AB88" s="318">
        <v>0</v>
      </c>
      <c r="AC88" s="318">
        <v>0</v>
      </c>
      <c r="AD88" s="318">
        <v>0</v>
      </c>
      <c r="AE88" s="318">
        <v>0</v>
      </c>
      <c r="AF88" s="318">
        <v>0</v>
      </c>
      <c r="AG88" s="318">
        <v>0</v>
      </c>
      <c r="AH88" s="318">
        <v>0</v>
      </c>
      <c r="AI88" s="318">
        <v>0</v>
      </c>
      <c r="AJ88" s="318">
        <v>0</v>
      </c>
      <c r="AK88" s="318">
        <v>0</v>
      </c>
      <c r="AL88" s="318">
        <v>0</v>
      </c>
      <c r="AM88" s="318">
        <v>0</v>
      </c>
      <c r="AN88" s="318">
        <v>0</v>
      </c>
      <c r="AO88" s="318">
        <v>0</v>
      </c>
      <c r="AP88" s="318">
        <v>0</v>
      </c>
      <c r="AQ88" s="318">
        <v>0</v>
      </c>
      <c r="AR88" s="318">
        <v>0</v>
      </c>
      <c r="AS88" s="318">
        <v>0</v>
      </c>
      <c r="AT88" s="318">
        <v>0</v>
      </c>
      <c r="AU88" s="318">
        <v>0</v>
      </c>
      <c r="AV88" s="318">
        <v>0</v>
      </c>
      <c r="AW88" s="318">
        <v>0</v>
      </c>
      <c r="AX88" s="318">
        <v>0</v>
      </c>
      <c r="AY88" s="318">
        <v>0</v>
      </c>
      <c r="AZ88" s="318">
        <v>0</v>
      </c>
      <c r="BA88" s="318">
        <v>0</v>
      </c>
      <c r="BB88" s="318">
        <v>0</v>
      </c>
      <c r="BC88" s="318">
        <v>0</v>
      </c>
      <c r="BD88" s="318">
        <v>0</v>
      </c>
      <c r="BE88" s="318">
        <v>0</v>
      </c>
      <c r="BF88" s="318">
        <v>0</v>
      </c>
      <c r="BG88" s="318">
        <v>0</v>
      </c>
      <c r="BH88" s="318">
        <v>0</v>
      </c>
      <c r="BI88" s="318">
        <v>0</v>
      </c>
      <c r="BJ88" s="318">
        <v>0</v>
      </c>
      <c r="BK88" s="318">
        <v>0</v>
      </c>
      <c r="BL88" s="318">
        <v>0</v>
      </c>
      <c r="BM88" s="318">
        <v>0</v>
      </c>
      <c r="BN88" s="318">
        <v>0</v>
      </c>
      <c r="BO88" s="318">
        <v>0</v>
      </c>
      <c r="BP88" s="318">
        <v>0</v>
      </c>
      <c r="BQ88" s="318">
        <v>0</v>
      </c>
      <c r="BR88" s="318">
        <v>0</v>
      </c>
      <c r="BS88" s="318">
        <v>0</v>
      </c>
      <c r="BT88" s="318">
        <v>0</v>
      </c>
      <c r="BU88" s="318">
        <v>0</v>
      </c>
      <c r="BV88" s="318">
        <v>0</v>
      </c>
      <c r="BW88" s="318">
        <v>0</v>
      </c>
      <c r="BX88" s="318">
        <v>0</v>
      </c>
      <c r="BY88" s="318">
        <v>0</v>
      </c>
      <c r="BZ88" s="318">
        <v>0</v>
      </c>
      <c r="CA88" s="318">
        <v>0</v>
      </c>
      <c r="CB88" s="318">
        <v>0</v>
      </c>
      <c r="CC88" s="318">
        <v>0</v>
      </c>
      <c r="CD88" s="318">
        <v>0</v>
      </c>
      <c r="CE88" s="318">
        <v>0</v>
      </c>
      <c r="CF88" s="318">
        <v>0</v>
      </c>
      <c r="CG88" s="318">
        <v>0</v>
      </c>
      <c r="CH88" s="318">
        <v>1</v>
      </c>
      <c r="CI88" s="318">
        <v>0</v>
      </c>
      <c r="CJ88" s="318">
        <v>0</v>
      </c>
      <c r="CK88" s="318">
        <v>0</v>
      </c>
      <c r="CL88" s="318">
        <v>0</v>
      </c>
      <c r="CM88" s="318">
        <v>0</v>
      </c>
      <c r="CN88" s="318">
        <v>0</v>
      </c>
      <c r="CO88" s="318">
        <v>0</v>
      </c>
      <c r="CP88" s="318">
        <v>0</v>
      </c>
      <c r="CQ88" s="318">
        <v>0</v>
      </c>
      <c r="CR88" s="318">
        <v>0</v>
      </c>
      <c r="CS88" s="318">
        <v>0</v>
      </c>
      <c r="CT88" s="318">
        <v>0</v>
      </c>
      <c r="CU88" s="318">
        <v>0</v>
      </c>
      <c r="CV88" s="318">
        <v>0</v>
      </c>
      <c r="CW88" s="318">
        <v>0</v>
      </c>
      <c r="CX88" s="318">
        <v>0</v>
      </c>
      <c r="CY88" s="318">
        <v>0</v>
      </c>
      <c r="CZ88" s="318">
        <v>0</v>
      </c>
      <c r="DA88" s="318">
        <v>0</v>
      </c>
      <c r="DB88" s="318">
        <v>0</v>
      </c>
      <c r="DC88" s="318">
        <v>0</v>
      </c>
      <c r="DD88" s="318">
        <v>0</v>
      </c>
      <c r="DE88" s="318">
        <v>0</v>
      </c>
      <c r="DF88" s="318">
        <v>0</v>
      </c>
      <c r="DG88" s="318">
        <v>0</v>
      </c>
      <c r="DH88" s="319">
        <v>0</v>
      </c>
    </row>
    <row r="89" spans="1:112">
      <c r="A89" s="224">
        <v>84</v>
      </c>
      <c r="B89" s="263" t="s">
        <v>574</v>
      </c>
      <c r="C89" s="264" t="s">
        <v>575</v>
      </c>
      <c r="D89" s="317">
        <v>0</v>
      </c>
      <c r="E89" s="318">
        <v>0</v>
      </c>
      <c r="F89" s="318">
        <v>0</v>
      </c>
      <c r="G89" s="318">
        <v>0</v>
      </c>
      <c r="H89" s="318">
        <v>0</v>
      </c>
      <c r="I89" s="318">
        <v>0</v>
      </c>
      <c r="J89" s="318">
        <v>0</v>
      </c>
      <c r="K89" s="318">
        <v>0</v>
      </c>
      <c r="L89" s="318">
        <v>0</v>
      </c>
      <c r="M89" s="318">
        <v>0</v>
      </c>
      <c r="N89" s="318">
        <v>0</v>
      </c>
      <c r="O89" s="318">
        <v>0</v>
      </c>
      <c r="P89" s="318">
        <v>0</v>
      </c>
      <c r="Q89" s="318">
        <v>0</v>
      </c>
      <c r="R89" s="318">
        <v>0</v>
      </c>
      <c r="S89" s="318">
        <v>0</v>
      </c>
      <c r="T89" s="318">
        <v>0</v>
      </c>
      <c r="U89" s="318">
        <v>0</v>
      </c>
      <c r="V89" s="318">
        <v>0</v>
      </c>
      <c r="W89" s="318">
        <v>0</v>
      </c>
      <c r="X89" s="318">
        <v>0</v>
      </c>
      <c r="Y89" s="318">
        <v>0</v>
      </c>
      <c r="Z89" s="318">
        <v>0</v>
      </c>
      <c r="AA89" s="318">
        <v>0</v>
      </c>
      <c r="AB89" s="318">
        <v>0</v>
      </c>
      <c r="AC89" s="318">
        <v>0</v>
      </c>
      <c r="AD89" s="318">
        <v>0</v>
      </c>
      <c r="AE89" s="318">
        <v>0</v>
      </c>
      <c r="AF89" s="318">
        <v>0</v>
      </c>
      <c r="AG89" s="318">
        <v>0</v>
      </c>
      <c r="AH89" s="318">
        <v>0</v>
      </c>
      <c r="AI89" s="318">
        <v>0</v>
      </c>
      <c r="AJ89" s="318">
        <v>0</v>
      </c>
      <c r="AK89" s="318">
        <v>0</v>
      </c>
      <c r="AL89" s="318">
        <v>0</v>
      </c>
      <c r="AM89" s="318">
        <v>0</v>
      </c>
      <c r="AN89" s="318">
        <v>0</v>
      </c>
      <c r="AO89" s="318">
        <v>0</v>
      </c>
      <c r="AP89" s="318">
        <v>0</v>
      </c>
      <c r="AQ89" s="318">
        <v>0</v>
      </c>
      <c r="AR89" s="318">
        <v>0</v>
      </c>
      <c r="AS89" s="318">
        <v>0</v>
      </c>
      <c r="AT89" s="318">
        <v>0</v>
      </c>
      <c r="AU89" s="318">
        <v>0</v>
      </c>
      <c r="AV89" s="318">
        <v>0</v>
      </c>
      <c r="AW89" s="318">
        <v>0</v>
      </c>
      <c r="AX89" s="318">
        <v>0</v>
      </c>
      <c r="AY89" s="318">
        <v>0</v>
      </c>
      <c r="AZ89" s="318">
        <v>0</v>
      </c>
      <c r="BA89" s="318">
        <v>0</v>
      </c>
      <c r="BB89" s="318">
        <v>0</v>
      </c>
      <c r="BC89" s="318">
        <v>0</v>
      </c>
      <c r="BD89" s="318">
        <v>0</v>
      </c>
      <c r="BE89" s="318">
        <v>0</v>
      </c>
      <c r="BF89" s="318">
        <v>0</v>
      </c>
      <c r="BG89" s="318">
        <v>0</v>
      </c>
      <c r="BH89" s="318">
        <v>0</v>
      </c>
      <c r="BI89" s="318">
        <v>0</v>
      </c>
      <c r="BJ89" s="318">
        <v>0</v>
      </c>
      <c r="BK89" s="318">
        <v>0</v>
      </c>
      <c r="BL89" s="318">
        <v>0</v>
      </c>
      <c r="BM89" s="318">
        <v>0</v>
      </c>
      <c r="BN89" s="318">
        <v>0</v>
      </c>
      <c r="BO89" s="318">
        <v>0</v>
      </c>
      <c r="BP89" s="318">
        <v>0</v>
      </c>
      <c r="BQ89" s="318">
        <v>0</v>
      </c>
      <c r="BR89" s="318">
        <v>0</v>
      </c>
      <c r="BS89" s="318">
        <v>0</v>
      </c>
      <c r="BT89" s="318">
        <v>0</v>
      </c>
      <c r="BU89" s="318">
        <v>0</v>
      </c>
      <c r="BV89" s="318">
        <v>0</v>
      </c>
      <c r="BW89" s="318">
        <v>0</v>
      </c>
      <c r="BX89" s="318">
        <v>0</v>
      </c>
      <c r="BY89" s="318">
        <v>0</v>
      </c>
      <c r="BZ89" s="318">
        <v>0</v>
      </c>
      <c r="CA89" s="318">
        <v>0</v>
      </c>
      <c r="CB89" s="318">
        <v>0</v>
      </c>
      <c r="CC89" s="318">
        <v>0</v>
      </c>
      <c r="CD89" s="318">
        <v>0</v>
      </c>
      <c r="CE89" s="318">
        <v>0</v>
      </c>
      <c r="CF89" s="318">
        <v>0</v>
      </c>
      <c r="CG89" s="318">
        <v>0</v>
      </c>
      <c r="CH89" s="318">
        <v>0</v>
      </c>
      <c r="CI89" s="318">
        <v>1</v>
      </c>
      <c r="CJ89" s="318">
        <v>0</v>
      </c>
      <c r="CK89" s="318">
        <v>0</v>
      </c>
      <c r="CL89" s="318">
        <v>0</v>
      </c>
      <c r="CM89" s="318">
        <v>0</v>
      </c>
      <c r="CN89" s="318">
        <v>0</v>
      </c>
      <c r="CO89" s="318">
        <v>0</v>
      </c>
      <c r="CP89" s="318">
        <v>0</v>
      </c>
      <c r="CQ89" s="318">
        <v>0</v>
      </c>
      <c r="CR89" s="318">
        <v>0</v>
      </c>
      <c r="CS89" s="318">
        <v>0</v>
      </c>
      <c r="CT89" s="318">
        <v>0</v>
      </c>
      <c r="CU89" s="318">
        <v>0</v>
      </c>
      <c r="CV89" s="318">
        <v>0</v>
      </c>
      <c r="CW89" s="318">
        <v>0</v>
      </c>
      <c r="CX89" s="318">
        <v>0</v>
      </c>
      <c r="CY89" s="318">
        <v>0</v>
      </c>
      <c r="CZ89" s="318">
        <v>0</v>
      </c>
      <c r="DA89" s="318">
        <v>0</v>
      </c>
      <c r="DB89" s="318">
        <v>0</v>
      </c>
      <c r="DC89" s="318">
        <v>0</v>
      </c>
      <c r="DD89" s="318">
        <v>0</v>
      </c>
      <c r="DE89" s="318">
        <v>0</v>
      </c>
      <c r="DF89" s="318">
        <v>0</v>
      </c>
      <c r="DG89" s="318">
        <v>0</v>
      </c>
      <c r="DH89" s="319">
        <v>0</v>
      </c>
    </row>
    <row r="90" spans="1:112">
      <c r="A90" s="224">
        <v>85</v>
      </c>
      <c r="B90" s="263" t="s">
        <v>576</v>
      </c>
      <c r="C90" s="264" t="s">
        <v>577</v>
      </c>
      <c r="D90" s="317">
        <v>0</v>
      </c>
      <c r="E90" s="318">
        <v>0</v>
      </c>
      <c r="F90" s="318">
        <v>0</v>
      </c>
      <c r="G90" s="318">
        <v>0</v>
      </c>
      <c r="H90" s="318">
        <v>0</v>
      </c>
      <c r="I90" s="318">
        <v>0</v>
      </c>
      <c r="J90" s="318">
        <v>0</v>
      </c>
      <c r="K90" s="318">
        <v>0</v>
      </c>
      <c r="L90" s="318">
        <v>0</v>
      </c>
      <c r="M90" s="318">
        <v>0</v>
      </c>
      <c r="N90" s="318">
        <v>0</v>
      </c>
      <c r="O90" s="318">
        <v>0</v>
      </c>
      <c r="P90" s="318">
        <v>0</v>
      </c>
      <c r="Q90" s="318">
        <v>0</v>
      </c>
      <c r="R90" s="318">
        <v>0</v>
      </c>
      <c r="S90" s="318">
        <v>0</v>
      </c>
      <c r="T90" s="318">
        <v>0</v>
      </c>
      <c r="U90" s="318">
        <v>0</v>
      </c>
      <c r="V90" s="318">
        <v>0</v>
      </c>
      <c r="W90" s="318">
        <v>0</v>
      </c>
      <c r="X90" s="318">
        <v>0</v>
      </c>
      <c r="Y90" s="318">
        <v>0</v>
      </c>
      <c r="Z90" s="318">
        <v>0</v>
      </c>
      <c r="AA90" s="318">
        <v>0</v>
      </c>
      <c r="AB90" s="318">
        <v>0</v>
      </c>
      <c r="AC90" s="318">
        <v>0</v>
      </c>
      <c r="AD90" s="318">
        <v>0</v>
      </c>
      <c r="AE90" s="318">
        <v>0</v>
      </c>
      <c r="AF90" s="318">
        <v>0</v>
      </c>
      <c r="AG90" s="318">
        <v>0</v>
      </c>
      <c r="AH90" s="318">
        <v>0</v>
      </c>
      <c r="AI90" s="318">
        <v>0</v>
      </c>
      <c r="AJ90" s="318">
        <v>0</v>
      </c>
      <c r="AK90" s="318">
        <v>0</v>
      </c>
      <c r="AL90" s="318">
        <v>0</v>
      </c>
      <c r="AM90" s="318">
        <v>0</v>
      </c>
      <c r="AN90" s="318">
        <v>0</v>
      </c>
      <c r="AO90" s="318">
        <v>0</v>
      </c>
      <c r="AP90" s="318">
        <v>0</v>
      </c>
      <c r="AQ90" s="318">
        <v>0</v>
      </c>
      <c r="AR90" s="318">
        <v>0</v>
      </c>
      <c r="AS90" s="318">
        <v>0</v>
      </c>
      <c r="AT90" s="318">
        <v>0</v>
      </c>
      <c r="AU90" s="318">
        <v>0</v>
      </c>
      <c r="AV90" s="318">
        <v>0</v>
      </c>
      <c r="AW90" s="318">
        <v>0</v>
      </c>
      <c r="AX90" s="318">
        <v>0</v>
      </c>
      <c r="AY90" s="318">
        <v>0</v>
      </c>
      <c r="AZ90" s="318">
        <v>0</v>
      </c>
      <c r="BA90" s="318">
        <v>0</v>
      </c>
      <c r="BB90" s="318">
        <v>0</v>
      </c>
      <c r="BC90" s="318">
        <v>0</v>
      </c>
      <c r="BD90" s="318">
        <v>0</v>
      </c>
      <c r="BE90" s="318">
        <v>0</v>
      </c>
      <c r="BF90" s="318">
        <v>0</v>
      </c>
      <c r="BG90" s="318">
        <v>0</v>
      </c>
      <c r="BH90" s="318">
        <v>0</v>
      </c>
      <c r="BI90" s="318">
        <v>0</v>
      </c>
      <c r="BJ90" s="318">
        <v>0</v>
      </c>
      <c r="BK90" s="318">
        <v>0</v>
      </c>
      <c r="BL90" s="318">
        <v>0</v>
      </c>
      <c r="BM90" s="318">
        <v>0</v>
      </c>
      <c r="BN90" s="318">
        <v>0</v>
      </c>
      <c r="BO90" s="318">
        <v>0</v>
      </c>
      <c r="BP90" s="318">
        <v>0</v>
      </c>
      <c r="BQ90" s="318">
        <v>0</v>
      </c>
      <c r="BR90" s="318">
        <v>0</v>
      </c>
      <c r="BS90" s="318">
        <v>0</v>
      </c>
      <c r="BT90" s="318">
        <v>0</v>
      </c>
      <c r="BU90" s="318">
        <v>0</v>
      </c>
      <c r="BV90" s="318">
        <v>0</v>
      </c>
      <c r="BW90" s="318">
        <v>0</v>
      </c>
      <c r="BX90" s="318">
        <v>0</v>
      </c>
      <c r="BY90" s="318">
        <v>0</v>
      </c>
      <c r="BZ90" s="318">
        <v>0</v>
      </c>
      <c r="CA90" s="318">
        <v>0</v>
      </c>
      <c r="CB90" s="318">
        <v>0</v>
      </c>
      <c r="CC90" s="318">
        <v>0</v>
      </c>
      <c r="CD90" s="318">
        <v>0</v>
      </c>
      <c r="CE90" s="318">
        <v>0</v>
      </c>
      <c r="CF90" s="318">
        <v>0</v>
      </c>
      <c r="CG90" s="318">
        <v>0</v>
      </c>
      <c r="CH90" s="318">
        <v>0</v>
      </c>
      <c r="CI90" s="318">
        <v>0</v>
      </c>
      <c r="CJ90" s="318">
        <v>1</v>
      </c>
      <c r="CK90" s="318">
        <v>0</v>
      </c>
      <c r="CL90" s="318">
        <v>0</v>
      </c>
      <c r="CM90" s="318">
        <v>0</v>
      </c>
      <c r="CN90" s="318">
        <v>0</v>
      </c>
      <c r="CO90" s="318">
        <v>0</v>
      </c>
      <c r="CP90" s="318">
        <v>0</v>
      </c>
      <c r="CQ90" s="318">
        <v>0</v>
      </c>
      <c r="CR90" s="318">
        <v>0</v>
      </c>
      <c r="CS90" s="318">
        <v>0</v>
      </c>
      <c r="CT90" s="318">
        <v>0</v>
      </c>
      <c r="CU90" s="318">
        <v>0</v>
      </c>
      <c r="CV90" s="318">
        <v>0</v>
      </c>
      <c r="CW90" s="318">
        <v>0</v>
      </c>
      <c r="CX90" s="318">
        <v>0</v>
      </c>
      <c r="CY90" s="318">
        <v>0</v>
      </c>
      <c r="CZ90" s="318">
        <v>0</v>
      </c>
      <c r="DA90" s="318">
        <v>0</v>
      </c>
      <c r="DB90" s="318">
        <v>0</v>
      </c>
      <c r="DC90" s="318">
        <v>0</v>
      </c>
      <c r="DD90" s="318">
        <v>0</v>
      </c>
      <c r="DE90" s="318">
        <v>0</v>
      </c>
      <c r="DF90" s="318">
        <v>0</v>
      </c>
      <c r="DG90" s="318">
        <v>0</v>
      </c>
      <c r="DH90" s="319">
        <v>0</v>
      </c>
    </row>
    <row r="91" spans="1:112">
      <c r="A91" s="224">
        <v>86</v>
      </c>
      <c r="B91" s="263" t="s">
        <v>578</v>
      </c>
      <c r="C91" s="264" t="s">
        <v>579</v>
      </c>
      <c r="D91" s="317">
        <v>0</v>
      </c>
      <c r="E91" s="318">
        <v>0</v>
      </c>
      <c r="F91" s="318">
        <v>0</v>
      </c>
      <c r="G91" s="318">
        <v>0</v>
      </c>
      <c r="H91" s="318">
        <v>0</v>
      </c>
      <c r="I91" s="318">
        <v>0</v>
      </c>
      <c r="J91" s="318">
        <v>0</v>
      </c>
      <c r="K91" s="318">
        <v>0</v>
      </c>
      <c r="L91" s="318">
        <v>0</v>
      </c>
      <c r="M91" s="318">
        <v>0</v>
      </c>
      <c r="N91" s="318">
        <v>0</v>
      </c>
      <c r="O91" s="318">
        <v>0</v>
      </c>
      <c r="P91" s="318">
        <v>0</v>
      </c>
      <c r="Q91" s="318">
        <v>0</v>
      </c>
      <c r="R91" s="318">
        <v>0</v>
      </c>
      <c r="S91" s="318">
        <v>0</v>
      </c>
      <c r="T91" s="318">
        <v>0</v>
      </c>
      <c r="U91" s="318">
        <v>0</v>
      </c>
      <c r="V91" s="318">
        <v>0</v>
      </c>
      <c r="W91" s="318">
        <v>0</v>
      </c>
      <c r="X91" s="318">
        <v>0</v>
      </c>
      <c r="Y91" s="318">
        <v>0</v>
      </c>
      <c r="Z91" s="318">
        <v>0</v>
      </c>
      <c r="AA91" s="318">
        <v>0</v>
      </c>
      <c r="AB91" s="318">
        <v>0</v>
      </c>
      <c r="AC91" s="318">
        <v>0</v>
      </c>
      <c r="AD91" s="318">
        <v>0</v>
      </c>
      <c r="AE91" s="318">
        <v>0</v>
      </c>
      <c r="AF91" s="318">
        <v>0</v>
      </c>
      <c r="AG91" s="318">
        <v>0</v>
      </c>
      <c r="AH91" s="318">
        <v>0</v>
      </c>
      <c r="AI91" s="318">
        <v>0</v>
      </c>
      <c r="AJ91" s="318">
        <v>0</v>
      </c>
      <c r="AK91" s="318">
        <v>0</v>
      </c>
      <c r="AL91" s="318">
        <v>0</v>
      </c>
      <c r="AM91" s="318">
        <v>0</v>
      </c>
      <c r="AN91" s="318">
        <v>0</v>
      </c>
      <c r="AO91" s="318">
        <v>0</v>
      </c>
      <c r="AP91" s="318">
        <v>0</v>
      </c>
      <c r="AQ91" s="318">
        <v>0</v>
      </c>
      <c r="AR91" s="318">
        <v>0</v>
      </c>
      <c r="AS91" s="318">
        <v>0</v>
      </c>
      <c r="AT91" s="318">
        <v>0</v>
      </c>
      <c r="AU91" s="318">
        <v>0</v>
      </c>
      <c r="AV91" s="318">
        <v>0</v>
      </c>
      <c r="AW91" s="318">
        <v>0</v>
      </c>
      <c r="AX91" s="318">
        <v>0</v>
      </c>
      <c r="AY91" s="318">
        <v>0</v>
      </c>
      <c r="AZ91" s="318">
        <v>0</v>
      </c>
      <c r="BA91" s="318">
        <v>0</v>
      </c>
      <c r="BB91" s="318">
        <v>0</v>
      </c>
      <c r="BC91" s="318">
        <v>0</v>
      </c>
      <c r="BD91" s="318">
        <v>0</v>
      </c>
      <c r="BE91" s="318">
        <v>0</v>
      </c>
      <c r="BF91" s="318">
        <v>0</v>
      </c>
      <c r="BG91" s="318">
        <v>0</v>
      </c>
      <c r="BH91" s="318">
        <v>0</v>
      </c>
      <c r="BI91" s="318">
        <v>0</v>
      </c>
      <c r="BJ91" s="318">
        <v>0</v>
      </c>
      <c r="BK91" s="318">
        <v>0</v>
      </c>
      <c r="BL91" s="318">
        <v>0</v>
      </c>
      <c r="BM91" s="318">
        <v>0</v>
      </c>
      <c r="BN91" s="318">
        <v>0</v>
      </c>
      <c r="BO91" s="318">
        <v>0</v>
      </c>
      <c r="BP91" s="318">
        <v>0</v>
      </c>
      <c r="BQ91" s="318">
        <v>0</v>
      </c>
      <c r="BR91" s="318">
        <v>0</v>
      </c>
      <c r="BS91" s="318">
        <v>0</v>
      </c>
      <c r="BT91" s="318">
        <v>0</v>
      </c>
      <c r="BU91" s="318">
        <v>0</v>
      </c>
      <c r="BV91" s="318">
        <v>0</v>
      </c>
      <c r="BW91" s="318">
        <v>0</v>
      </c>
      <c r="BX91" s="318">
        <v>0</v>
      </c>
      <c r="BY91" s="318">
        <v>0</v>
      </c>
      <c r="BZ91" s="318">
        <v>0</v>
      </c>
      <c r="CA91" s="318">
        <v>0</v>
      </c>
      <c r="CB91" s="318">
        <v>0</v>
      </c>
      <c r="CC91" s="318">
        <v>0</v>
      </c>
      <c r="CD91" s="318">
        <v>0</v>
      </c>
      <c r="CE91" s="318">
        <v>0</v>
      </c>
      <c r="CF91" s="318">
        <v>0</v>
      </c>
      <c r="CG91" s="318">
        <v>0</v>
      </c>
      <c r="CH91" s="318">
        <v>0</v>
      </c>
      <c r="CI91" s="318">
        <v>0</v>
      </c>
      <c r="CJ91" s="318">
        <v>0</v>
      </c>
      <c r="CK91" s="318">
        <v>1</v>
      </c>
      <c r="CL91" s="318">
        <v>0</v>
      </c>
      <c r="CM91" s="318">
        <v>0</v>
      </c>
      <c r="CN91" s="318">
        <v>0</v>
      </c>
      <c r="CO91" s="318">
        <v>0</v>
      </c>
      <c r="CP91" s="318">
        <v>0</v>
      </c>
      <c r="CQ91" s="318">
        <v>0</v>
      </c>
      <c r="CR91" s="318">
        <v>0</v>
      </c>
      <c r="CS91" s="318">
        <v>0</v>
      </c>
      <c r="CT91" s="318">
        <v>0</v>
      </c>
      <c r="CU91" s="318">
        <v>0</v>
      </c>
      <c r="CV91" s="318">
        <v>0</v>
      </c>
      <c r="CW91" s="318">
        <v>0</v>
      </c>
      <c r="CX91" s="318">
        <v>0</v>
      </c>
      <c r="CY91" s="318">
        <v>0</v>
      </c>
      <c r="CZ91" s="318">
        <v>0</v>
      </c>
      <c r="DA91" s="318">
        <v>0</v>
      </c>
      <c r="DB91" s="318">
        <v>0</v>
      </c>
      <c r="DC91" s="318">
        <v>0</v>
      </c>
      <c r="DD91" s="318">
        <v>0</v>
      </c>
      <c r="DE91" s="318">
        <v>0</v>
      </c>
      <c r="DF91" s="318">
        <v>0</v>
      </c>
      <c r="DG91" s="318">
        <v>0</v>
      </c>
      <c r="DH91" s="319">
        <v>0</v>
      </c>
    </row>
    <row r="92" spans="1:112">
      <c r="A92" s="224">
        <v>87</v>
      </c>
      <c r="B92" s="263" t="s">
        <v>580</v>
      </c>
      <c r="C92" s="264" t="s">
        <v>581</v>
      </c>
      <c r="D92" s="317">
        <v>0</v>
      </c>
      <c r="E92" s="318">
        <v>0</v>
      </c>
      <c r="F92" s="318">
        <v>0</v>
      </c>
      <c r="G92" s="318">
        <v>0</v>
      </c>
      <c r="H92" s="318">
        <v>0</v>
      </c>
      <c r="I92" s="318">
        <v>0</v>
      </c>
      <c r="J92" s="318">
        <v>0</v>
      </c>
      <c r="K92" s="318">
        <v>0</v>
      </c>
      <c r="L92" s="318">
        <v>0</v>
      </c>
      <c r="M92" s="318">
        <v>0</v>
      </c>
      <c r="N92" s="318">
        <v>0</v>
      </c>
      <c r="O92" s="318">
        <v>0</v>
      </c>
      <c r="P92" s="318">
        <v>0</v>
      </c>
      <c r="Q92" s="318">
        <v>0</v>
      </c>
      <c r="R92" s="318">
        <v>0</v>
      </c>
      <c r="S92" s="318">
        <v>0</v>
      </c>
      <c r="T92" s="318">
        <v>0</v>
      </c>
      <c r="U92" s="318">
        <v>0</v>
      </c>
      <c r="V92" s="318">
        <v>0</v>
      </c>
      <c r="W92" s="318">
        <v>0</v>
      </c>
      <c r="X92" s="318">
        <v>0</v>
      </c>
      <c r="Y92" s="318">
        <v>0</v>
      </c>
      <c r="Z92" s="318">
        <v>0</v>
      </c>
      <c r="AA92" s="318">
        <v>0</v>
      </c>
      <c r="AB92" s="318">
        <v>0</v>
      </c>
      <c r="AC92" s="318">
        <v>0</v>
      </c>
      <c r="AD92" s="318">
        <v>0</v>
      </c>
      <c r="AE92" s="318">
        <v>0</v>
      </c>
      <c r="AF92" s="318">
        <v>0</v>
      </c>
      <c r="AG92" s="318">
        <v>0</v>
      </c>
      <c r="AH92" s="318">
        <v>0</v>
      </c>
      <c r="AI92" s="318">
        <v>0</v>
      </c>
      <c r="AJ92" s="318">
        <v>0</v>
      </c>
      <c r="AK92" s="318">
        <v>0</v>
      </c>
      <c r="AL92" s="318">
        <v>0</v>
      </c>
      <c r="AM92" s="318">
        <v>0</v>
      </c>
      <c r="AN92" s="318">
        <v>0</v>
      </c>
      <c r="AO92" s="318">
        <v>0</v>
      </c>
      <c r="AP92" s="318">
        <v>0</v>
      </c>
      <c r="AQ92" s="318">
        <v>0</v>
      </c>
      <c r="AR92" s="318">
        <v>0</v>
      </c>
      <c r="AS92" s="318">
        <v>0</v>
      </c>
      <c r="AT92" s="318">
        <v>0</v>
      </c>
      <c r="AU92" s="318">
        <v>0</v>
      </c>
      <c r="AV92" s="318">
        <v>0</v>
      </c>
      <c r="AW92" s="318">
        <v>0</v>
      </c>
      <c r="AX92" s="318">
        <v>0</v>
      </c>
      <c r="AY92" s="318">
        <v>0</v>
      </c>
      <c r="AZ92" s="318">
        <v>0</v>
      </c>
      <c r="BA92" s="318">
        <v>0</v>
      </c>
      <c r="BB92" s="318">
        <v>0</v>
      </c>
      <c r="BC92" s="318">
        <v>0</v>
      </c>
      <c r="BD92" s="318">
        <v>0</v>
      </c>
      <c r="BE92" s="318">
        <v>0</v>
      </c>
      <c r="BF92" s="318">
        <v>0</v>
      </c>
      <c r="BG92" s="318">
        <v>0</v>
      </c>
      <c r="BH92" s="318">
        <v>0</v>
      </c>
      <c r="BI92" s="318">
        <v>0</v>
      </c>
      <c r="BJ92" s="318">
        <v>0</v>
      </c>
      <c r="BK92" s="318">
        <v>0</v>
      </c>
      <c r="BL92" s="318">
        <v>0</v>
      </c>
      <c r="BM92" s="318">
        <v>0</v>
      </c>
      <c r="BN92" s="318">
        <v>0</v>
      </c>
      <c r="BO92" s="318">
        <v>0</v>
      </c>
      <c r="BP92" s="318">
        <v>0</v>
      </c>
      <c r="BQ92" s="318">
        <v>0</v>
      </c>
      <c r="BR92" s="318">
        <v>0</v>
      </c>
      <c r="BS92" s="318">
        <v>0</v>
      </c>
      <c r="BT92" s="318">
        <v>0</v>
      </c>
      <c r="BU92" s="318">
        <v>0</v>
      </c>
      <c r="BV92" s="318">
        <v>0</v>
      </c>
      <c r="BW92" s="318">
        <v>0</v>
      </c>
      <c r="BX92" s="318">
        <v>0</v>
      </c>
      <c r="BY92" s="318">
        <v>0</v>
      </c>
      <c r="BZ92" s="318">
        <v>0</v>
      </c>
      <c r="CA92" s="318">
        <v>0</v>
      </c>
      <c r="CB92" s="318">
        <v>0</v>
      </c>
      <c r="CC92" s="318">
        <v>0</v>
      </c>
      <c r="CD92" s="318">
        <v>0</v>
      </c>
      <c r="CE92" s="318">
        <v>0</v>
      </c>
      <c r="CF92" s="318">
        <v>0</v>
      </c>
      <c r="CG92" s="318">
        <v>0</v>
      </c>
      <c r="CH92" s="318">
        <v>0</v>
      </c>
      <c r="CI92" s="318">
        <v>0</v>
      </c>
      <c r="CJ92" s="318">
        <v>0</v>
      </c>
      <c r="CK92" s="318">
        <v>0</v>
      </c>
      <c r="CL92" s="318">
        <v>1</v>
      </c>
      <c r="CM92" s="318">
        <v>0</v>
      </c>
      <c r="CN92" s="318">
        <v>0</v>
      </c>
      <c r="CO92" s="318">
        <v>0</v>
      </c>
      <c r="CP92" s="318">
        <v>0</v>
      </c>
      <c r="CQ92" s="318">
        <v>0</v>
      </c>
      <c r="CR92" s="318">
        <v>0</v>
      </c>
      <c r="CS92" s="318">
        <v>0</v>
      </c>
      <c r="CT92" s="318">
        <v>0</v>
      </c>
      <c r="CU92" s="318">
        <v>0</v>
      </c>
      <c r="CV92" s="318">
        <v>0</v>
      </c>
      <c r="CW92" s="318">
        <v>0</v>
      </c>
      <c r="CX92" s="318">
        <v>0</v>
      </c>
      <c r="CY92" s="318">
        <v>0</v>
      </c>
      <c r="CZ92" s="318">
        <v>0</v>
      </c>
      <c r="DA92" s="318">
        <v>0</v>
      </c>
      <c r="DB92" s="318">
        <v>0</v>
      </c>
      <c r="DC92" s="318">
        <v>0</v>
      </c>
      <c r="DD92" s="318">
        <v>0</v>
      </c>
      <c r="DE92" s="318">
        <v>0</v>
      </c>
      <c r="DF92" s="318">
        <v>0</v>
      </c>
      <c r="DG92" s="318">
        <v>0</v>
      </c>
      <c r="DH92" s="319">
        <v>0</v>
      </c>
    </row>
    <row r="93" spans="1:112">
      <c r="A93" s="224">
        <v>88</v>
      </c>
      <c r="B93" s="263" t="s">
        <v>582</v>
      </c>
      <c r="C93" s="264" t="s">
        <v>583</v>
      </c>
      <c r="D93" s="317">
        <v>0</v>
      </c>
      <c r="E93" s="318">
        <v>0</v>
      </c>
      <c r="F93" s="318">
        <v>0</v>
      </c>
      <c r="G93" s="318">
        <v>0</v>
      </c>
      <c r="H93" s="318">
        <v>0</v>
      </c>
      <c r="I93" s="318">
        <v>0</v>
      </c>
      <c r="J93" s="318">
        <v>0</v>
      </c>
      <c r="K93" s="318">
        <v>0</v>
      </c>
      <c r="L93" s="318">
        <v>0</v>
      </c>
      <c r="M93" s="318">
        <v>0</v>
      </c>
      <c r="N93" s="318">
        <v>0</v>
      </c>
      <c r="O93" s="318">
        <v>0</v>
      </c>
      <c r="P93" s="318">
        <v>0</v>
      </c>
      <c r="Q93" s="318">
        <v>0</v>
      </c>
      <c r="R93" s="318">
        <v>0</v>
      </c>
      <c r="S93" s="318">
        <v>0</v>
      </c>
      <c r="T93" s="318">
        <v>0</v>
      </c>
      <c r="U93" s="318">
        <v>0</v>
      </c>
      <c r="V93" s="318">
        <v>0</v>
      </c>
      <c r="W93" s="318">
        <v>0</v>
      </c>
      <c r="X93" s="318">
        <v>0</v>
      </c>
      <c r="Y93" s="318">
        <v>0</v>
      </c>
      <c r="Z93" s="318">
        <v>0</v>
      </c>
      <c r="AA93" s="318">
        <v>0</v>
      </c>
      <c r="AB93" s="318">
        <v>0</v>
      </c>
      <c r="AC93" s="318">
        <v>0</v>
      </c>
      <c r="AD93" s="318">
        <v>0</v>
      </c>
      <c r="AE93" s="318">
        <v>0</v>
      </c>
      <c r="AF93" s="318">
        <v>0</v>
      </c>
      <c r="AG93" s="318">
        <v>0</v>
      </c>
      <c r="AH93" s="318">
        <v>0</v>
      </c>
      <c r="AI93" s="318">
        <v>0</v>
      </c>
      <c r="AJ93" s="318">
        <v>0</v>
      </c>
      <c r="AK93" s="318">
        <v>0</v>
      </c>
      <c r="AL93" s="318">
        <v>0</v>
      </c>
      <c r="AM93" s="318">
        <v>0</v>
      </c>
      <c r="AN93" s="318">
        <v>0</v>
      </c>
      <c r="AO93" s="318">
        <v>0</v>
      </c>
      <c r="AP93" s="318">
        <v>0</v>
      </c>
      <c r="AQ93" s="318">
        <v>0</v>
      </c>
      <c r="AR93" s="318">
        <v>0</v>
      </c>
      <c r="AS93" s="318">
        <v>0</v>
      </c>
      <c r="AT93" s="318">
        <v>0</v>
      </c>
      <c r="AU93" s="318">
        <v>0</v>
      </c>
      <c r="AV93" s="318">
        <v>0</v>
      </c>
      <c r="AW93" s="318">
        <v>0</v>
      </c>
      <c r="AX93" s="318">
        <v>0</v>
      </c>
      <c r="AY93" s="318">
        <v>0</v>
      </c>
      <c r="AZ93" s="318">
        <v>0</v>
      </c>
      <c r="BA93" s="318">
        <v>0</v>
      </c>
      <c r="BB93" s="318">
        <v>0</v>
      </c>
      <c r="BC93" s="318">
        <v>0</v>
      </c>
      <c r="BD93" s="318">
        <v>0</v>
      </c>
      <c r="BE93" s="318">
        <v>0</v>
      </c>
      <c r="BF93" s="318">
        <v>0</v>
      </c>
      <c r="BG93" s="318">
        <v>0</v>
      </c>
      <c r="BH93" s="318">
        <v>0</v>
      </c>
      <c r="BI93" s="318">
        <v>0</v>
      </c>
      <c r="BJ93" s="318">
        <v>0</v>
      </c>
      <c r="BK93" s="318">
        <v>0</v>
      </c>
      <c r="BL93" s="318">
        <v>0</v>
      </c>
      <c r="BM93" s="318">
        <v>0</v>
      </c>
      <c r="BN93" s="318">
        <v>0</v>
      </c>
      <c r="BO93" s="318">
        <v>0</v>
      </c>
      <c r="BP93" s="318">
        <v>0</v>
      </c>
      <c r="BQ93" s="318">
        <v>0</v>
      </c>
      <c r="BR93" s="318">
        <v>0</v>
      </c>
      <c r="BS93" s="318">
        <v>0</v>
      </c>
      <c r="BT93" s="318">
        <v>0</v>
      </c>
      <c r="BU93" s="318">
        <v>0</v>
      </c>
      <c r="BV93" s="318">
        <v>0</v>
      </c>
      <c r="BW93" s="318">
        <v>0</v>
      </c>
      <c r="BX93" s="318">
        <v>0</v>
      </c>
      <c r="BY93" s="318">
        <v>0</v>
      </c>
      <c r="BZ93" s="318">
        <v>0</v>
      </c>
      <c r="CA93" s="318">
        <v>0</v>
      </c>
      <c r="CB93" s="318">
        <v>0</v>
      </c>
      <c r="CC93" s="318">
        <v>0</v>
      </c>
      <c r="CD93" s="318">
        <v>0</v>
      </c>
      <c r="CE93" s="318">
        <v>0</v>
      </c>
      <c r="CF93" s="318">
        <v>0</v>
      </c>
      <c r="CG93" s="318">
        <v>0</v>
      </c>
      <c r="CH93" s="318">
        <v>0</v>
      </c>
      <c r="CI93" s="318">
        <v>0</v>
      </c>
      <c r="CJ93" s="318">
        <v>0</v>
      </c>
      <c r="CK93" s="318">
        <v>0</v>
      </c>
      <c r="CL93" s="318">
        <v>0</v>
      </c>
      <c r="CM93" s="318">
        <v>1</v>
      </c>
      <c r="CN93" s="318">
        <v>0</v>
      </c>
      <c r="CO93" s="318">
        <v>0</v>
      </c>
      <c r="CP93" s="318">
        <v>0</v>
      </c>
      <c r="CQ93" s="318">
        <v>0</v>
      </c>
      <c r="CR93" s="318">
        <v>0</v>
      </c>
      <c r="CS93" s="318">
        <v>0</v>
      </c>
      <c r="CT93" s="318">
        <v>0</v>
      </c>
      <c r="CU93" s="318">
        <v>0</v>
      </c>
      <c r="CV93" s="318">
        <v>0</v>
      </c>
      <c r="CW93" s="318">
        <v>0</v>
      </c>
      <c r="CX93" s="318">
        <v>0</v>
      </c>
      <c r="CY93" s="318">
        <v>0</v>
      </c>
      <c r="CZ93" s="318">
        <v>0</v>
      </c>
      <c r="DA93" s="318">
        <v>0</v>
      </c>
      <c r="DB93" s="318">
        <v>0</v>
      </c>
      <c r="DC93" s="318">
        <v>0</v>
      </c>
      <c r="DD93" s="318">
        <v>0</v>
      </c>
      <c r="DE93" s="318">
        <v>0</v>
      </c>
      <c r="DF93" s="318">
        <v>0</v>
      </c>
      <c r="DG93" s="318">
        <v>0</v>
      </c>
      <c r="DH93" s="319">
        <v>0</v>
      </c>
    </row>
    <row r="94" spans="1:112">
      <c r="A94" s="224">
        <v>89</v>
      </c>
      <c r="B94" s="263" t="s">
        <v>584</v>
      </c>
      <c r="C94" s="264" t="s">
        <v>585</v>
      </c>
      <c r="D94" s="317">
        <v>0</v>
      </c>
      <c r="E94" s="318">
        <v>0</v>
      </c>
      <c r="F94" s="318">
        <v>0</v>
      </c>
      <c r="G94" s="318">
        <v>0</v>
      </c>
      <c r="H94" s="318">
        <v>0</v>
      </c>
      <c r="I94" s="318">
        <v>0</v>
      </c>
      <c r="J94" s="318">
        <v>0</v>
      </c>
      <c r="K94" s="318">
        <v>0</v>
      </c>
      <c r="L94" s="318">
        <v>0</v>
      </c>
      <c r="M94" s="318">
        <v>0</v>
      </c>
      <c r="N94" s="318">
        <v>0</v>
      </c>
      <c r="O94" s="318">
        <v>0</v>
      </c>
      <c r="P94" s="318">
        <v>0</v>
      </c>
      <c r="Q94" s="318">
        <v>0</v>
      </c>
      <c r="R94" s="318">
        <v>0</v>
      </c>
      <c r="S94" s="318">
        <v>0</v>
      </c>
      <c r="T94" s="318">
        <v>0</v>
      </c>
      <c r="U94" s="318">
        <v>0</v>
      </c>
      <c r="V94" s="318">
        <v>0</v>
      </c>
      <c r="W94" s="318">
        <v>0</v>
      </c>
      <c r="X94" s="318">
        <v>0</v>
      </c>
      <c r="Y94" s="318">
        <v>0</v>
      </c>
      <c r="Z94" s="318">
        <v>0</v>
      </c>
      <c r="AA94" s="318">
        <v>0</v>
      </c>
      <c r="AB94" s="318">
        <v>0</v>
      </c>
      <c r="AC94" s="318">
        <v>0</v>
      </c>
      <c r="AD94" s="318">
        <v>0</v>
      </c>
      <c r="AE94" s="318">
        <v>0</v>
      </c>
      <c r="AF94" s="318">
        <v>0</v>
      </c>
      <c r="AG94" s="318">
        <v>0</v>
      </c>
      <c r="AH94" s="318">
        <v>0</v>
      </c>
      <c r="AI94" s="318">
        <v>0</v>
      </c>
      <c r="AJ94" s="318">
        <v>0</v>
      </c>
      <c r="AK94" s="318">
        <v>0</v>
      </c>
      <c r="AL94" s="318">
        <v>0</v>
      </c>
      <c r="AM94" s="318">
        <v>0</v>
      </c>
      <c r="AN94" s="318">
        <v>0</v>
      </c>
      <c r="AO94" s="318">
        <v>0</v>
      </c>
      <c r="AP94" s="318">
        <v>0</v>
      </c>
      <c r="AQ94" s="318">
        <v>0</v>
      </c>
      <c r="AR94" s="318">
        <v>0</v>
      </c>
      <c r="AS94" s="318">
        <v>0</v>
      </c>
      <c r="AT94" s="318">
        <v>0</v>
      </c>
      <c r="AU94" s="318">
        <v>0</v>
      </c>
      <c r="AV94" s="318">
        <v>0</v>
      </c>
      <c r="AW94" s="318">
        <v>0</v>
      </c>
      <c r="AX94" s="318">
        <v>0</v>
      </c>
      <c r="AY94" s="318">
        <v>0</v>
      </c>
      <c r="AZ94" s="318">
        <v>0</v>
      </c>
      <c r="BA94" s="318">
        <v>0</v>
      </c>
      <c r="BB94" s="318">
        <v>0</v>
      </c>
      <c r="BC94" s="318">
        <v>0</v>
      </c>
      <c r="BD94" s="318">
        <v>0</v>
      </c>
      <c r="BE94" s="318">
        <v>0</v>
      </c>
      <c r="BF94" s="318">
        <v>0</v>
      </c>
      <c r="BG94" s="318">
        <v>0</v>
      </c>
      <c r="BH94" s="318">
        <v>0</v>
      </c>
      <c r="BI94" s="318">
        <v>0</v>
      </c>
      <c r="BJ94" s="318">
        <v>0</v>
      </c>
      <c r="BK94" s="318">
        <v>0</v>
      </c>
      <c r="BL94" s="318">
        <v>0</v>
      </c>
      <c r="BM94" s="318">
        <v>0</v>
      </c>
      <c r="BN94" s="318">
        <v>0</v>
      </c>
      <c r="BO94" s="318">
        <v>0</v>
      </c>
      <c r="BP94" s="318">
        <v>0</v>
      </c>
      <c r="BQ94" s="318">
        <v>0</v>
      </c>
      <c r="BR94" s="318">
        <v>0</v>
      </c>
      <c r="BS94" s="318">
        <v>0</v>
      </c>
      <c r="BT94" s="318">
        <v>0</v>
      </c>
      <c r="BU94" s="318">
        <v>0</v>
      </c>
      <c r="BV94" s="318">
        <v>0</v>
      </c>
      <c r="BW94" s="318">
        <v>0</v>
      </c>
      <c r="BX94" s="318">
        <v>0</v>
      </c>
      <c r="BY94" s="318">
        <v>0</v>
      </c>
      <c r="BZ94" s="318">
        <v>0</v>
      </c>
      <c r="CA94" s="318">
        <v>0</v>
      </c>
      <c r="CB94" s="318">
        <v>0</v>
      </c>
      <c r="CC94" s="318">
        <v>0</v>
      </c>
      <c r="CD94" s="318">
        <v>0</v>
      </c>
      <c r="CE94" s="318">
        <v>0</v>
      </c>
      <c r="CF94" s="318">
        <v>0</v>
      </c>
      <c r="CG94" s="318">
        <v>0</v>
      </c>
      <c r="CH94" s="318">
        <v>0</v>
      </c>
      <c r="CI94" s="318">
        <v>0</v>
      </c>
      <c r="CJ94" s="318">
        <v>0</v>
      </c>
      <c r="CK94" s="318">
        <v>0</v>
      </c>
      <c r="CL94" s="318">
        <v>0</v>
      </c>
      <c r="CM94" s="318">
        <v>0</v>
      </c>
      <c r="CN94" s="318">
        <v>1</v>
      </c>
      <c r="CO94" s="318">
        <v>0</v>
      </c>
      <c r="CP94" s="318">
        <v>0</v>
      </c>
      <c r="CQ94" s="318">
        <v>0</v>
      </c>
      <c r="CR94" s="318">
        <v>0</v>
      </c>
      <c r="CS94" s="318">
        <v>0</v>
      </c>
      <c r="CT94" s="318">
        <v>0</v>
      </c>
      <c r="CU94" s="318">
        <v>0</v>
      </c>
      <c r="CV94" s="318">
        <v>0</v>
      </c>
      <c r="CW94" s="318">
        <v>0</v>
      </c>
      <c r="CX94" s="318">
        <v>0</v>
      </c>
      <c r="CY94" s="318">
        <v>0</v>
      </c>
      <c r="CZ94" s="318">
        <v>0</v>
      </c>
      <c r="DA94" s="318">
        <v>0</v>
      </c>
      <c r="DB94" s="318">
        <v>0</v>
      </c>
      <c r="DC94" s="318">
        <v>0</v>
      </c>
      <c r="DD94" s="318">
        <v>0</v>
      </c>
      <c r="DE94" s="318">
        <v>0</v>
      </c>
      <c r="DF94" s="318">
        <v>0</v>
      </c>
      <c r="DG94" s="318">
        <v>0</v>
      </c>
      <c r="DH94" s="319">
        <v>0</v>
      </c>
    </row>
    <row r="95" spans="1:112">
      <c r="A95" s="224">
        <v>90</v>
      </c>
      <c r="B95" s="263" t="s">
        <v>586</v>
      </c>
      <c r="C95" s="264" t="s">
        <v>587</v>
      </c>
      <c r="D95" s="317">
        <v>0</v>
      </c>
      <c r="E95" s="318">
        <v>0</v>
      </c>
      <c r="F95" s="318">
        <v>0</v>
      </c>
      <c r="G95" s="318">
        <v>0</v>
      </c>
      <c r="H95" s="318">
        <v>0</v>
      </c>
      <c r="I95" s="318">
        <v>0</v>
      </c>
      <c r="J95" s="318">
        <v>0</v>
      </c>
      <c r="K95" s="318">
        <v>0</v>
      </c>
      <c r="L95" s="318">
        <v>0</v>
      </c>
      <c r="M95" s="318">
        <v>0</v>
      </c>
      <c r="N95" s="318">
        <v>0</v>
      </c>
      <c r="O95" s="318">
        <v>0</v>
      </c>
      <c r="P95" s="318">
        <v>0</v>
      </c>
      <c r="Q95" s="318">
        <v>0</v>
      </c>
      <c r="R95" s="318">
        <v>0</v>
      </c>
      <c r="S95" s="318">
        <v>0</v>
      </c>
      <c r="T95" s="318">
        <v>0</v>
      </c>
      <c r="U95" s="318">
        <v>0</v>
      </c>
      <c r="V95" s="318">
        <v>0</v>
      </c>
      <c r="W95" s="318">
        <v>0</v>
      </c>
      <c r="X95" s="318">
        <v>0</v>
      </c>
      <c r="Y95" s="318">
        <v>0</v>
      </c>
      <c r="Z95" s="318">
        <v>0</v>
      </c>
      <c r="AA95" s="318">
        <v>0</v>
      </c>
      <c r="AB95" s="318">
        <v>0</v>
      </c>
      <c r="AC95" s="318">
        <v>0</v>
      </c>
      <c r="AD95" s="318">
        <v>0</v>
      </c>
      <c r="AE95" s="318">
        <v>0</v>
      </c>
      <c r="AF95" s="318">
        <v>0</v>
      </c>
      <c r="AG95" s="318">
        <v>0</v>
      </c>
      <c r="AH95" s="318">
        <v>0</v>
      </c>
      <c r="AI95" s="318">
        <v>0</v>
      </c>
      <c r="AJ95" s="318">
        <v>0</v>
      </c>
      <c r="AK95" s="318">
        <v>0</v>
      </c>
      <c r="AL95" s="318">
        <v>0</v>
      </c>
      <c r="AM95" s="318">
        <v>0</v>
      </c>
      <c r="AN95" s="318">
        <v>0</v>
      </c>
      <c r="AO95" s="318">
        <v>0</v>
      </c>
      <c r="AP95" s="318">
        <v>0</v>
      </c>
      <c r="AQ95" s="318">
        <v>0</v>
      </c>
      <c r="AR95" s="318">
        <v>0</v>
      </c>
      <c r="AS95" s="318">
        <v>0</v>
      </c>
      <c r="AT95" s="318">
        <v>0</v>
      </c>
      <c r="AU95" s="318">
        <v>0</v>
      </c>
      <c r="AV95" s="318">
        <v>0</v>
      </c>
      <c r="AW95" s="318">
        <v>0</v>
      </c>
      <c r="AX95" s="318">
        <v>0</v>
      </c>
      <c r="AY95" s="318">
        <v>0</v>
      </c>
      <c r="AZ95" s="318">
        <v>0</v>
      </c>
      <c r="BA95" s="318">
        <v>0</v>
      </c>
      <c r="BB95" s="318">
        <v>0</v>
      </c>
      <c r="BC95" s="318">
        <v>0</v>
      </c>
      <c r="BD95" s="318">
        <v>0</v>
      </c>
      <c r="BE95" s="318">
        <v>0</v>
      </c>
      <c r="BF95" s="318">
        <v>0</v>
      </c>
      <c r="BG95" s="318">
        <v>0</v>
      </c>
      <c r="BH95" s="318">
        <v>0</v>
      </c>
      <c r="BI95" s="318">
        <v>0</v>
      </c>
      <c r="BJ95" s="318">
        <v>0</v>
      </c>
      <c r="BK95" s="318">
        <v>0</v>
      </c>
      <c r="BL95" s="318">
        <v>0</v>
      </c>
      <c r="BM95" s="318">
        <v>0</v>
      </c>
      <c r="BN95" s="318">
        <v>0</v>
      </c>
      <c r="BO95" s="318">
        <v>0</v>
      </c>
      <c r="BP95" s="318">
        <v>0</v>
      </c>
      <c r="BQ95" s="318">
        <v>0</v>
      </c>
      <c r="BR95" s="318">
        <v>0</v>
      </c>
      <c r="BS95" s="318">
        <v>0</v>
      </c>
      <c r="BT95" s="318">
        <v>0</v>
      </c>
      <c r="BU95" s="318">
        <v>0</v>
      </c>
      <c r="BV95" s="318">
        <v>0</v>
      </c>
      <c r="BW95" s="318">
        <v>0</v>
      </c>
      <c r="BX95" s="318">
        <v>0</v>
      </c>
      <c r="BY95" s="318">
        <v>0</v>
      </c>
      <c r="BZ95" s="318">
        <v>0</v>
      </c>
      <c r="CA95" s="318">
        <v>0</v>
      </c>
      <c r="CB95" s="318">
        <v>0</v>
      </c>
      <c r="CC95" s="318">
        <v>0</v>
      </c>
      <c r="CD95" s="318">
        <v>0</v>
      </c>
      <c r="CE95" s="318">
        <v>0</v>
      </c>
      <c r="CF95" s="318">
        <v>0</v>
      </c>
      <c r="CG95" s="318">
        <v>0</v>
      </c>
      <c r="CH95" s="318">
        <v>0</v>
      </c>
      <c r="CI95" s="318">
        <v>0</v>
      </c>
      <c r="CJ95" s="318">
        <v>0</v>
      </c>
      <c r="CK95" s="318">
        <v>0</v>
      </c>
      <c r="CL95" s="318">
        <v>0</v>
      </c>
      <c r="CM95" s="318">
        <v>0</v>
      </c>
      <c r="CN95" s="318">
        <v>0</v>
      </c>
      <c r="CO95" s="318">
        <v>1</v>
      </c>
      <c r="CP95" s="318">
        <v>0</v>
      </c>
      <c r="CQ95" s="318">
        <v>0</v>
      </c>
      <c r="CR95" s="318">
        <v>0</v>
      </c>
      <c r="CS95" s="318">
        <v>0</v>
      </c>
      <c r="CT95" s="318">
        <v>0</v>
      </c>
      <c r="CU95" s="318">
        <v>0</v>
      </c>
      <c r="CV95" s="318">
        <v>0</v>
      </c>
      <c r="CW95" s="318">
        <v>0</v>
      </c>
      <c r="CX95" s="318">
        <v>0</v>
      </c>
      <c r="CY95" s="318">
        <v>0</v>
      </c>
      <c r="CZ95" s="318">
        <v>0</v>
      </c>
      <c r="DA95" s="318">
        <v>0</v>
      </c>
      <c r="DB95" s="318">
        <v>0</v>
      </c>
      <c r="DC95" s="318">
        <v>0</v>
      </c>
      <c r="DD95" s="318">
        <v>0</v>
      </c>
      <c r="DE95" s="318">
        <v>0</v>
      </c>
      <c r="DF95" s="318">
        <v>0</v>
      </c>
      <c r="DG95" s="318">
        <v>0</v>
      </c>
      <c r="DH95" s="319">
        <v>0</v>
      </c>
    </row>
    <row r="96" spans="1:112">
      <c r="A96" s="224">
        <v>91</v>
      </c>
      <c r="B96" s="263" t="s">
        <v>588</v>
      </c>
      <c r="C96" s="264" t="s">
        <v>589</v>
      </c>
      <c r="D96" s="317">
        <v>0</v>
      </c>
      <c r="E96" s="318">
        <v>0</v>
      </c>
      <c r="F96" s="318">
        <v>0</v>
      </c>
      <c r="G96" s="318">
        <v>0</v>
      </c>
      <c r="H96" s="318">
        <v>0</v>
      </c>
      <c r="I96" s="318">
        <v>0</v>
      </c>
      <c r="J96" s="318">
        <v>0</v>
      </c>
      <c r="K96" s="318">
        <v>0</v>
      </c>
      <c r="L96" s="318">
        <v>0</v>
      </c>
      <c r="M96" s="318">
        <v>0</v>
      </c>
      <c r="N96" s="318">
        <v>0</v>
      </c>
      <c r="O96" s="318">
        <v>0</v>
      </c>
      <c r="P96" s="318">
        <v>0</v>
      </c>
      <c r="Q96" s="318">
        <v>0</v>
      </c>
      <c r="R96" s="318">
        <v>0</v>
      </c>
      <c r="S96" s="318">
        <v>0</v>
      </c>
      <c r="T96" s="318">
        <v>0</v>
      </c>
      <c r="U96" s="318">
        <v>0</v>
      </c>
      <c r="V96" s="318">
        <v>0</v>
      </c>
      <c r="W96" s="318">
        <v>0</v>
      </c>
      <c r="X96" s="318">
        <v>0</v>
      </c>
      <c r="Y96" s="318">
        <v>0</v>
      </c>
      <c r="Z96" s="318">
        <v>0</v>
      </c>
      <c r="AA96" s="318">
        <v>0</v>
      </c>
      <c r="AB96" s="318">
        <v>0</v>
      </c>
      <c r="AC96" s="318">
        <v>0</v>
      </c>
      <c r="AD96" s="318">
        <v>0</v>
      </c>
      <c r="AE96" s="318">
        <v>0</v>
      </c>
      <c r="AF96" s="318">
        <v>0</v>
      </c>
      <c r="AG96" s="318">
        <v>0</v>
      </c>
      <c r="AH96" s="318">
        <v>0</v>
      </c>
      <c r="AI96" s="318">
        <v>0</v>
      </c>
      <c r="AJ96" s="318">
        <v>0</v>
      </c>
      <c r="AK96" s="318">
        <v>0</v>
      </c>
      <c r="AL96" s="318">
        <v>0</v>
      </c>
      <c r="AM96" s="318">
        <v>0</v>
      </c>
      <c r="AN96" s="318">
        <v>0</v>
      </c>
      <c r="AO96" s="318">
        <v>0</v>
      </c>
      <c r="AP96" s="318">
        <v>0</v>
      </c>
      <c r="AQ96" s="318">
        <v>0</v>
      </c>
      <c r="AR96" s="318">
        <v>0</v>
      </c>
      <c r="AS96" s="318">
        <v>0</v>
      </c>
      <c r="AT96" s="318">
        <v>0</v>
      </c>
      <c r="AU96" s="318">
        <v>0</v>
      </c>
      <c r="AV96" s="318">
        <v>0</v>
      </c>
      <c r="AW96" s="318">
        <v>0</v>
      </c>
      <c r="AX96" s="318">
        <v>0</v>
      </c>
      <c r="AY96" s="318">
        <v>0</v>
      </c>
      <c r="AZ96" s="318">
        <v>0</v>
      </c>
      <c r="BA96" s="318">
        <v>0</v>
      </c>
      <c r="BB96" s="318">
        <v>0</v>
      </c>
      <c r="BC96" s="318">
        <v>0</v>
      </c>
      <c r="BD96" s="318">
        <v>0</v>
      </c>
      <c r="BE96" s="318">
        <v>0</v>
      </c>
      <c r="BF96" s="318">
        <v>0</v>
      </c>
      <c r="BG96" s="318">
        <v>0</v>
      </c>
      <c r="BH96" s="318">
        <v>0</v>
      </c>
      <c r="BI96" s="318">
        <v>0</v>
      </c>
      <c r="BJ96" s="318">
        <v>0</v>
      </c>
      <c r="BK96" s="318">
        <v>0</v>
      </c>
      <c r="BL96" s="318">
        <v>0</v>
      </c>
      <c r="BM96" s="318">
        <v>0</v>
      </c>
      <c r="BN96" s="318">
        <v>0</v>
      </c>
      <c r="BO96" s="318">
        <v>0</v>
      </c>
      <c r="BP96" s="318">
        <v>0</v>
      </c>
      <c r="BQ96" s="318">
        <v>0</v>
      </c>
      <c r="BR96" s="318">
        <v>0</v>
      </c>
      <c r="BS96" s="318">
        <v>0</v>
      </c>
      <c r="BT96" s="318">
        <v>0</v>
      </c>
      <c r="BU96" s="318">
        <v>0</v>
      </c>
      <c r="BV96" s="318">
        <v>0</v>
      </c>
      <c r="BW96" s="318">
        <v>0</v>
      </c>
      <c r="BX96" s="318">
        <v>0</v>
      </c>
      <c r="BY96" s="318">
        <v>0</v>
      </c>
      <c r="BZ96" s="318">
        <v>0</v>
      </c>
      <c r="CA96" s="318">
        <v>0</v>
      </c>
      <c r="CB96" s="318">
        <v>0</v>
      </c>
      <c r="CC96" s="318">
        <v>0</v>
      </c>
      <c r="CD96" s="318">
        <v>0</v>
      </c>
      <c r="CE96" s="318">
        <v>0</v>
      </c>
      <c r="CF96" s="318">
        <v>0</v>
      </c>
      <c r="CG96" s="318">
        <v>0</v>
      </c>
      <c r="CH96" s="318">
        <v>0</v>
      </c>
      <c r="CI96" s="318">
        <v>0</v>
      </c>
      <c r="CJ96" s="318">
        <v>0</v>
      </c>
      <c r="CK96" s="318">
        <v>0</v>
      </c>
      <c r="CL96" s="318">
        <v>0</v>
      </c>
      <c r="CM96" s="318">
        <v>0</v>
      </c>
      <c r="CN96" s="318">
        <v>0</v>
      </c>
      <c r="CO96" s="318">
        <v>0</v>
      </c>
      <c r="CP96" s="318">
        <v>1</v>
      </c>
      <c r="CQ96" s="318">
        <v>0</v>
      </c>
      <c r="CR96" s="318">
        <v>0</v>
      </c>
      <c r="CS96" s="318">
        <v>0</v>
      </c>
      <c r="CT96" s="318">
        <v>0</v>
      </c>
      <c r="CU96" s="318">
        <v>0</v>
      </c>
      <c r="CV96" s="318">
        <v>0</v>
      </c>
      <c r="CW96" s="318">
        <v>0</v>
      </c>
      <c r="CX96" s="318">
        <v>0</v>
      </c>
      <c r="CY96" s="318">
        <v>0</v>
      </c>
      <c r="CZ96" s="318">
        <v>0</v>
      </c>
      <c r="DA96" s="318">
        <v>0</v>
      </c>
      <c r="DB96" s="318">
        <v>0</v>
      </c>
      <c r="DC96" s="318">
        <v>0</v>
      </c>
      <c r="DD96" s="318">
        <v>0</v>
      </c>
      <c r="DE96" s="318">
        <v>0</v>
      </c>
      <c r="DF96" s="318">
        <v>0</v>
      </c>
      <c r="DG96" s="318">
        <v>0</v>
      </c>
      <c r="DH96" s="319">
        <v>0</v>
      </c>
    </row>
    <row r="97" spans="1:112">
      <c r="A97" s="224">
        <v>92</v>
      </c>
      <c r="B97" s="263" t="s">
        <v>590</v>
      </c>
      <c r="C97" s="264" t="s">
        <v>591</v>
      </c>
      <c r="D97" s="317">
        <v>0</v>
      </c>
      <c r="E97" s="318">
        <v>0</v>
      </c>
      <c r="F97" s="318">
        <v>0</v>
      </c>
      <c r="G97" s="318">
        <v>0</v>
      </c>
      <c r="H97" s="318">
        <v>0</v>
      </c>
      <c r="I97" s="318">
        <v>0</v>
      </c>
      <c r="J97" s="318">
        <v>0</v>
      </c>
      <c r="K97" s="318">
        <v>0</v>
      </c>
      <c r="L97" s="318">
        <v>0</v>
      </c>
      <c r="M97" s="318">
        <v>0</v>
      </c>
      <c r="N97" s="318">
        <v>0</v>
      </c>
      <c r="O97" s="318">
        <v>0</v>
      </c>
      <c r="P97" s="318">
        <v>0</v>
      </c>
      <c r="Q97" s="318">
        <v>0</v>
      </c>
      <c r="R97" s="318">
        <v>0</v>
      </c>
      <c r="S97" s="318">
        <v>0</v>
      </c>
      <c r="T97" s="318">
        <v>0</v>
      </c>
      <c r="U97" s="318">
        <v>0</v>
      </c>
      <c r="V97" s="318">
        <v>0</v>
      </c>
      <c r="W97" s="318">
        <v>0</v>
      </c>
      <c r="X97" s="318">
        <v>0</v>
      </c>
      <c r="Y97" s="318">
        <v>0</v>
      </c>
      <c r="Z97" s="318">
        <v>0</v>
      </c>
      <c r="AA97" s="318">
        <v>0</v>
      </c>
      <c r="AB97" s="318">
        <v>0</v>
      </c>
      <c r="AC97" s="318">
        <v>0</v>
      </c>
      <c r="AD97" s="318">
        <v>0</v>
      </c>
      <c r="AE97" s="318">
        <v>0</v>
      </c>
      <c r="AF97" s="318">
        <v>0</v>
      </c>
      <c r="AG97" s="318">
        <v>0</v>
      </c>
      <c r="AH97" s="318">
        <v>0</v>
      </c>
      <c r="AI97" s="318">
        <v>0</v>
      </c>
      <c r="AJ97" s="318">
        <v>0</v>
      </c>
      <c r="AK97" s="318">
        <v>0</v>
      </c>
      <c r="AL97" s="318">
        <v>0</v>
      </c>
      <c r="AM97" s="318">
        <v>0</v>
      </c>
      <c r="AN97" s="318">
        <v>0</v>
      </c>
      <c r="AO97" s="318">
        <v>0</v>
      </c>
      <c r="AP97" s="318">
        <v>0</v>
      </c>
      <c r="AQ97" s="318">
        <v>0</v>
      </c>
      <c r="AR97" s="318">
        <v>0</v>
      </c>
      <c r="AS97" s="318">
        <v>0</v>
      </c>
      <c r="AT97" s="318">
        <v>0</v>
      </c>
      <c r="AU97" s="318">
        <v>0</v>
      </c>
      <c r="AV97" s="318">
        <v>0</v>
      </c>
      <c r="AW97" s="318">
        <v>0</v>
      </c>
      <c r="AX97" s="318">
        <v>0</v>
      </c>
      <c r="AY97" s="318">
        <v>0</v>
      </c>
      <c r="AZ97" s="318">
        <v>0</v>
      </c>
      <c r="BA97" s="318">
        <v>0</v>
      </c>
      <c r="BB97" s="318">
        <v>0</v>
      </c>
      <c r="BC97" s="318">
        <v>0</v>
      </c>
      <c r="BD97" s="318">
        <v>0</v>
      </c>
      <c r="BE97" s="318">
        <v>0</v>
      </c>
      <c r="BF97" s="318">
        <v>0</v>
      </c>
      <c r="BG97" s="318">
        <v>0</v>
      </c>
      <c r="BH97" s="318">
        <v>0</v>
      </c>
      <c r="BI97" s="318">
        <v>0</v>
      </c>
      <c r="BJ97" s="318">
        <v>0</v>
      </c>
      <c r="BK97" s="318">
        <v>0</v>
      </c>
      <c r="BL97" s="318">
        <v>0</v>
      </c>
      <c r="BM97" s="318">
        <v>0</v>
      </c>
      <c r="BN97" s="318">
        <v>0</v>
      </c>
      <c r="BO97" s="318">
        <v>0</v>
      </c>
      <c r="BP97" s="318">
        <v>0</v>
      </c>
      <c r="BQ97" s="318">
        <v>0</v>
      </c>
      <c r="BR97" s="318">
        <v>0</v>
      </c>
      <c r="BS97" s="318">
        <v>0</v>
      </c>
      <c r="BT97" s="318">
        <v>0</v>
      </c>
      <c r="BU97" s="318">
        <v>0</v>
      </c>
      <c r="BV97" s="318">
        <v>0</v>
      </c>
      <c r="BW97" s="318">
        <v>0</v>
      </c>
      <c r="BX97" s="318">
        <v>0</v>
      </c>
      <c r="BY97" s="318">
        <v>0</v>
      </c>
      <c r="BZ97" s="318">
        <v>0</v>
      </c>
      <c r="CA97" s="318">
        <v>0</v>
      </c>
      <c r="CB97" s="318">
        <v>0</v>
      </c>
      <c r="CC97" s="318">
        <v>0</v>
      </c>
      <c r="CD97" s="318">
        <v>0</v>
      </c>
      <c r="CE97" s="318">
        <v>0</v>
      </c>
      <c r="CF97" s="318">
        <v>0</v>
      </c>
      <c r="CG97" s="318">
        <v>0</v>
      </c>
      <c r="CH97" s="318">
        <v>0</v>
      </c>
      <c r="CI97" s="318">
        <v>0</v>
      </c>
      <c r="CJ97" s="318">
        <v>0</v>
      </c>
      <c r="CK97" s="318">
        <v>0</v>
      </c>
      <c r="CL97" s="318">
        <v>0</v>
      </c>
      <c r="CM97" s="318">
        <v>0</v>
      </c>
      <c r="CN97" s="318">
        <v>0</v>
      </c>
      <c r="CO97" s="318">
        <v>0</v>
      </c>
      <c r="CP97" s="318">
        <v>0</v>
      </c>
      <c r="CQ97" s="318">
        <v>1</v>
      </c>
      <c r="CR97" s="318">
        <v>0</v>
      </c>
      <c r="CS97" s="318">
        <v>0</v>
      </c>
      <c r="CT97" s="318">
        <v>0</v>
      </c>
      <c r="CU97" s="318">
        <v>0</v>
      </c>
      <c r="CV97" s="318">
        <v>0</v>
      </c>
      <c r="CW97" s="318">
        <v>0</v>
      </c>
      <c r="CX97" s="318">
        <v>0</v>
      </c>
      <c r="CY97" s="318">
        <v>0</v>
      </c>
      <c r="CZ97" s="318">
        <v>0</v>
      </c>
      <c r="DA97" s="318">
        <v>0</v>
      </c>
      <c r="DB97" s="318">
        <v>0</v>
      </c>
      <c r="DC97" s="318">
        <v>0</v>
      </c>
      <c r="DD97" s="318">
        <v>0</v>
      </c>
      <c r="DE97" s="318">
        <v>0</v>
      </c>
      <c r="DF97" s="318">
        <v>0</v>
      </c>
      <c r="DG97" s="318">
        <v>0</v>
      </c>
      <c r="DH97" s="319">
        <v>0</v>
      </c>
    </row>
    <row r="98" spans="1:112">
      <c r="A98" s="224">
        <v>93</v>
      </c>
      <c r="B98" s="263">
        <v>632</v>
      </c>
      <c r="C98" s="264" t="s">
        <v>644</v>
      </c>
      <c r="D98" s="317">
        <v>0</v>
      </c>
      <c r="E98" s="318">
        <v>0</v>
      </c>
      <c r="F98" s="318">
        <v>0</v>
      </c>
      <c r="G98" s="318">
        <v>0</v>
      </c>
      <c r="H98" s="318">
        <v>0</v>
      </c>
      <c r="I98" s="318">
        <v>0</v>
      </c>
      <c r="J98" s="318">
        <v>0</v>
      </c>
      <c r="K98" s="318">
        <v>0</v>
      </c>
      <c r="L98" s="318">
        <v>0</v>
      </c>
      <c r="M98" s="318">
        <v>0</v>
      </c>
      <c r="N98" s="318">
        <v>0</v>
      </c>
      <c r="O98" s="318">
        <v>0</v>
      </c>
      <c r="P98" s="318">
        <v>0</v>
      </c>
      <c r="Q98" s="318">
        <v>0</v>
      </c>
      <c r="R98" s="318">
        <v>0</v>
      </c>
      <c r="S98" s="318">
        <v>0</v>
      </c>
      <c r="T98" s="318">
        <v>0</v>
      </c>
      <c r="U98" s="318">
        <v>0</v>
      </c>
      <c r="V98" s="318">
        <v>0</v>
      </c>
      <c r="W98" s="318">
        <v>0</v>
      </c>
      <c r="X98" s="318">
        <v>0</v>
      </c>
      <c r="Y98" s="318">
        <v>0</v>
      </c>
      <c r="Z98" s="318">
        <v>0</v>
      </c>
      <c r="AA98" s="318">
        <v>0</v>
      </c>
      <c r="AB98" s="318">
        <v>0</v>
      </c>
      <c r="AC98" s="318">
        <v>0</v>
      </c>
      <c r="AD98" s="318">
        <v>0</v>
      </c>
      <c r="AE98" s="318">
        <v>0</v>
      </c>
      <c r="AF98" s="318">
        <v>0</v>
      </c>
      <c r="AG98" s="318">
        <v>0</v>
      </c>
      <c r="AH98" s="318">
        <v>0</v>
      </c>
      <c r="AI98" s="318">
        <v>0</v>
      </c>
      <c r="AJ98" s="318">
        <v>0</v>
      </c>
      <c r="AK98" s="318">
        <v>0</v>
      </c>
      <c r="AL98" s="318">
        <v>0</v>
      </c>
      <c r="AM98" s="318">
        <v>0</v>
      </c>
      <c r="AN98" s="318">
        <v>0</v>
      </c>
      <c r="AO98" s="318">
        <v>0</v>
      </c>
      <c r="AP98" s="318">
        <v>0</v>
      </c>
      <c r="AQ98" s="318">
        <v>0</v>
      </c>
      <c r="AR98" s="318">
        <v>0</v>
      </c>
      <c r="AS98" s="318">
        <v>0</v>
      </c>
      <c r="AT98" s="318">
        <v>0</v>
      </c>
      <c r="AU98" s="318">
        <v>0</v>
      </c>
      <c r="AV98" s="318">
        <v>0</v>
      </c>
      <c r="AW98" s="318">
        <v>0</v>
      </c>
      <c r="AX98" s="318">
        <v>0</v>
      </c>
      <c r="AY98" s="318">
        <v>0</v>
      </c>
      <c r="AZ98" s="318">
        <v>0</v>
      </c>
      <c r="BA98" s="318">
        <v>0</v>
      </c>
      <c r="BB98" s="318">
        <v>0</v>
      </c>
      <c r="BC98" s="318">
        <v>0</v>
      </c>
      <c r="BD98" s="318">
        <v>0</v>
      </c>
      <c r="BE98" s="318">
        <v>0</v>
      </c>
      <c r="BF98" s="318">
        <v>0</v>
      </c>
      <c r="BG98" s="318">
        <v>0</v>
      </c>
      <c r="BH98" s="318">
        <v>0</v>
      </c>
      <c r="BI98" s="318">
        <v>0</v>
      </c>
      <c r="BJ98" s="318">
        <v>0</v>
      </c>
      <c r="BK98" s="318">
        <v>0</v>
      </c>
      <c r="BL98" s="318">
        <v>0</v>
      </c>
      <c r="BM98" s="318">
        <v>0</v>
      </c>
      <c r="BN98" s="318">
        <v>0</v>
      </c>
      <c r="BO98" s="318">
        <v>0</v>
      </c>
      <c r="BP98" s="318">
        <v>0</v>
      </c>
      <c r="BQ98" s="318">
        <v>0</v>
      </c>
      <c r="BR98" s="318">
        <v>0</v>
      </c>
      <c r="BS98" s="318">
        <v>0</v>
      </c>
      <c r="BT98" s="318">
        <v>0</v>
      </c>
      <c r="BU98" s="318">
        <v>0</v>
      </c>
      <c r="BV98" s="318">
        <v>0</v>
      </c>
      <c r="BW98" s="318">
        <v>0</v>
      </c>
      <c r="BX98" s="318">
        <v>0</v>
      </c>
      <c r="BY98" s="318">
        <v>0</v>
      </c>
      <c r="BZ98" s="318">
        <v>0</v>
      </c>
      <c r="CA98" s="318">
        <v>0</v>
      </c>
      <c r="CB98" s="318">
        <v>0</v>
      </c>
      <c r="CC98" s="318">
        <v>0</v>
      </c>
      <c r="CD98" s="318">
        <v>0</v>
      </c>
      <c r="CE98" s="318">
        <v>0</v>
      </c>
      <c r="CF98" s="318">
        <v>0</v>
      </c>
      <c r="CG98" s="318">
        <v>0</v>
      </c>
      <c r="CH98" s="318">
        <v>0</v>
      </c>
      <c r="CI98" s="318">
        <v>0</v>
      </c>
      <c r="CJ98" s="318">
        <v>0</v>
      </c>
      <c r="CK98" s="318">
        <v>0</v>
      </c>
      <c r="CL98" s="318">
        <v>0</v>
      </c>
      <c r="CM98" s="318">
        <v>0</v>
      </c>
      <c r="CN98" s="318">
        <v>0</v>
      </c>
      <c r="CO98" s="318">
        <v>0</v>
      </c>
      <c r="CP98" s="318">
        <v>0</v>
      </c>
      <c r="CQ98" s="318">
        <v>0</v>
      </c>
      <c r="CR98" s="318">
        <v>1</v>
      </c>
      <c r="CS98" s="318">
        <v>0</v>
      </c>
      <c r="CT98" s="318">
        <v>0</v>
      </c>
      <c r="CU98" s="318">
        <v>0</v>
      </c>
      <c r="CV98" s="318">
        <v>0</v>
      </c>
      <c r="CW98" s="318">
        <v>0</v>
      </c>
      <c r="CX98" s="318">
        <v>0</v>
      </c>
      <c r="CY98" s="318">
        <v>0</v>
      </c>
      <c r="CZ98" s="318">
        <v>0</v>
      </c>
      <c r="DA98" s="318">
        <v>0</v>
      </c>
      <c r="DB98" s="318">
        <v>0</v>
      </c>
      <c r="DC98" s="318">
        <v>0</v>
      </c>
      <c r="DD98" s="318">
        <v>0</v>
      </c>
      <c r="DE98" s="318">
        <v>0</v>
      </c>
      <c r="DF98" s="318">
        <v>0</v>
      </c>
      <c r="DG98" s="318">
        <v>0</v>
      </c>
      <c r="DH98" s="319">
        <v>0</v>
      </c>
    </row>
    <row r="99" spans="1:112">
      <c r="A99" s="224">
        <v>94</v>
      </c>
      <c r="B99" s="263" t="s">
        <v>592</v>
      </c>
      <c r="C99" s="264" t="s">
        <v>593</v>
      </c>
      <c r="D99" s="317">
        <v>0</v>
      </c>
      <c r="E99" s="318">
        <v>0</v>
      </c>
      <c r="F99" s="318">
        <v>0</v>
      </c>
      <c r="G99" s="318">
        <v>0</v>
      </c>
      <c r="H99" s="318">
        <v>0</v>
      </c>
      <c r="I99" s="318">
        <v>0</v>
      </c>
      <c r="J99" s="318">
        <v>0</v>
      </c>
      <c r="K99" s="318">
        <v>0</v>
      </c>
      <c r="L99" s="318">
        <v>0</v>
      </c>
      <c r="M99" s="318">
        <v>0</v>
      </c>
      <c r="N99" s="318">
        <v>0</v>
      </c>
      <c r="O99" s="318">
        <v>0</v>
      </c>
      <c r="P99" s="318">
        <v>0</v>
      </c>
      <c r="Q99" s="318">
        <v>0</v>
      </c>
      <c r="R99" s="318">
        <v>0</v>
      </c>
      <c r="S99" s="318">
        <v>0</v>
      </c>
      <c r="T99" s="318">
        <v>0</v>
      </c>
      <c r="U99" s="318">
        <v>0</v>
      </c>
      <c r="V99" s="318">
        <v>0</v>
      </c>
      <c r="W99" s="318">
        <v>0</v>
      </c>
      <c r="X99" s="318">
        <v>0</v>
      </c>
      <c r="Y99" s="318">
        <v>0</v>
      </c>
      <c r="Z99" s="318">
        <v>0</v>
      </c>
      <c r="AA99" s="318">
        <v>0</v>
      </c>
      <c r="AB99" s="318">
        <v>0</v>
      </c>
      <c r="AC99" s="318">
        <v>0</v>
      </c>
      <c r="AD99" s="318">
        <v>0</v>
      </c>
      <c r="AE99" s="318">
        <v>0</v>
      </c>
      <c r="AF99" s="318">
        <v>0</v>
      </c>
      <c r="AG99" s="318">
        <v>0</v>
      </c>
      <c r="AH99" s="318">
        <v>0</v>
      </c>
      <c r="AI99" s="318">
        <v>0</v>
      </c>
      <c r="AJ99" s="318">
        <v>0</v>
      </c>
      <c r="AK99" s="318">
        <v>0</v>
      </c>
      <c r="AL99" s="318">
        <v>0</v>
      </c>
      <c r="AM99" s="318">
        <v>0</v>
      </c>
      <c r="AN99" s="318">
        <v>0</v>
      </c>
      <c r="AO99" s="318">
        <v>0</v>
      </c>
      <c r="AP99" s="318">
        <v>0</v>
      </c>
      <c r="AQ99" s="318">
        <v>0</v>
      </c>
      <c r="AR99" s="318">
        <v>0</v>
      </c>
      <c r="AS99" s="318">
        <v>0</v>
      </c>
      <c r="AT99" s="318">
        <v>0</v>
      </c>
      <c r="AU99" s="318">
        <v>0</v>
      </c>
      <c r="AV99" s="318">
        <v>0</v>
      </c>
      <c r="AW99" s="318">
        <v>0</v>
      </c>
      <c r="AX99" s="318">
        <v>0</v>
      </c>
      <c r="AY99" s="318">
        <v>0</v>
      </c>
      <c r="AZ99" s="318">
        <v>0</v>
      </c>
      <c r="BA99" s="318">
        <v>0</v>
      </c>
      <c r="BB99" s="318">
        <v>0</v>
      </c>
      <c r="BC99" s="318">
        <v>0</v>
      </c>
      <c r="BD99" s="318">
        <v>0</v>
      </c>
      <c r="BE99" s="318">
        <v>0</v>
      </c>
      <c r="BF99" s="318">
        <v>0</v>
      </c>
      <c r="BG99" s="318">
        <v>0</v>
      </c>
      <c r="BH99" s="318">
        <v>0</v>
      </c>
      <c r="BI99" s="318">
        <v>0</v>
      </c>
      <c r="BJ99" s="318">
        <v>0</v>
      </c>
      <c r="BK99" s="318">
        <v>0</v>
      </c>
      <c r="BL99" s="318">
        <v>0</v>
      </c>
      <c r="BM99" s="318">
        <v>0</v>
      </c>
      <c r="BN99" s="318">
        <v>0</v>
      </c>
      <c r="BO99" s="318">
        <v>0</v>
      </c>
      <c r="BP99" s="318">
        <v>0</v>
      </c>
      <c r="BQ99" s="318">
        <v>0</v>
      </c>
      <c r="BR99" s="318">
        <v>0</v>
      </c>
      <c r="BS99" s="318">
        <v>0</v>
      </c>
      <c r="BT99" s="318">
        <v>0</v>
      </c>
      <c r="BU99" s="318">
        <v>0</v>
      </c>
      <c r="BV99" s="318">
        <v>0</v>
      </c>
      <c r="BW99" s="318">
        <v>0</v>
      </c>
      <c r="BX99" s="318">
        <v>0</v>
      </c>
      <c r="BY99" s="318">
        <v>0</v>
      </c>
      <c r="BZ99" s="318">
        <v>0</v>
      </c>
      <c r="CA99" s="318">
        <v>0</v>
      </c>
      <c r="CB99" s="318">
        <v>0</v>
      </c>
      <c r="CC99" s="318">
        <v>0</v>
      </c>
      <c r="CD99" s="318">
        <v>0</v>
      </c>
      <c r="CE99" s="318">
        <v>0</v>
      </c>
      <c r="CF99" s="318">
        <v>0</v>
      </c>
      <c r="CG99" s="318">
        <v>0</v>
      </c>
      <c r="CH99" s="318">
        <v>0</v>
      </c>
      <c r="CI99" s="318">
        <v>0</v>
      </c>
      <c r="CJ99" s="318">
        <v>0</v>
      </c>
      <c r="CK99" s="318">
        <v>0</v>
      </c>
      <c r="CL99" s="318">
        <v>0</v>
      </c>
      <c r="CM99" s="318">
        <v>0</v>
      </c>
      <c r="CN99" s="318">
        <v>0</v>
      </c>
      <c r="CO99" s="318">
        <v>0</v>
      </c>
      <c r="CP99" s="318">
        <v>0</v>
      </c>
      <c r="CQ99" s="318">
        <v>0</v>
      </c>
      <c r="CR99" s="318">
        <v>0</v>
      </c>
      <c r="CS99" s="318">
        <v>1</v>
      </c>
      <c r="CT99" s="318">
        <v>0</v>
      </c>
      <c r="CU99" s="318">
        <v>0</v>
      </c>
      <c r="CV99" s="318">
        <v>0</v>
      </c>
      <c r="CW99" s="318">
        <v>0</v>
      </c>
      <c r="CX99" s="318">
        <v>0</v>
      </c>
      <c r="CY99" s="318">
        <v>0</v>
      </c>
      <c r="CZ99" s="318">
        <v>0</v>
      </c>
      <c r="DA99" s="318">
        <v>0</v>
      </c>
      <c r="DB99" s="318">
        <v>0</v>
      </c>
      <c r="DC99" s="318">
        <v>0</v>
      </c>
      <c r="DD99" s="318">
        <v>0</v>
      </c>
      <c r="DE99" s="318">
        <v>0</v>
      </c>
      <c r="DF99" s="318">
        <v>0</v>
      </c>
      <c r="DG99" s="318">
        <v>0</v>
      </c>
      <c r="DH99" s="319">
        <v>0</v>
      </c>
    </row>
    <row r="100" spans="1:112">
      <c r="A100" s="224">
        <v>95</v>
      </c>
      <c r="B100" s="263" t="s">
        <v>594</v>
      </c>
      <c r="C100" s="264" t="s">
        <v>595</v>
      </c>
      <c r="D100" s="317">
        <v>0</v>
      </c>
      <c r="E100" s="318">
        <v>0</v>
      </c>
      <c r="F100" s="318">
        <v>0</v>
      </c>
      <c r="G100" s="318">
        <v>0</v>
      </c>
      <c r="H100" s="318">
        <v>0</v>
      </c>
      <c r="I100" s="318">
        <v>0</v>
      </c>
      <c r="J100" s="318">
        <v>0</v>
      </c>
      <c r="K100" s="318">
        <v>0</v>
      </c>
      <c r="L100" s="318">
        <v>0</v>
      </c>
      <c r="M100" s="318">
        <v>0</v>
      </c>
      <c r="N100" s="318">
        <v>0</v>
      </c>
      <c r="O100" s="318">
        <v>0</v>
      </c>
      <c r="P100" s="318">
        <v>0</v>
      </c>
      <c r="Q100" s="318">
        <v>0</v>
      </c>
      <c r="R100" s="318">
        <v>0</v>
      </c>
      <c r="S100" s="318">
        <v>0</v>
      </c>
      <c r="T100" s="318">
        <v>0</v>
      </c>
      <c r="U100" s="318">
        <v>0</v>
      </c>
      <c r="V100" s="318">
        <v>0</v>
      </c>
      <c r="W100" s="318">
        <v>0</v>
      </c>
      <c r="X100" s="318">
        <v>0</v>
      </c>
      <c r="Y100" s="318">
        <v>0</v>
      </c>
      <c r="Z100" s="318">
        <v>0</v>
      </c>
      <c r="AA100" s="318">
        <v>0</v>
      </c>
      <c r="AB100" s="318">
        <v>0</v>
      </c>
      <c r="AC100" s="318">
        <v>0</v>
      </c>
      <c r="AD100" s="318">
        <v>0</v>
      </c>
      <c r="AE100" s="318">
        <v>0</v>
      </c>
      <c r="AF100" s="318">
        <v>0</v>
      </c>
      <c r="AG100" s="318">
        <v>0</v>
      </c>
      <c r="AH100" s="318">
        <v>0</v>
      </c>
      <c r="AI100" s="318">
        <v>0</v>
      </c>
      <c r="AJ100" s="318">
        <v>0</v>
      </c>
      <c r="AK100" s="318">
        <v>0</v>
      </c>
      <c r="AL100" s="318">
        <v>0</v>
      </c>
      <c r="AM100" s="318">
        <v>0</v>
      </c>
      <c r="AN100" s="318">
        <v>0</v>
      </c>
      <c r="AO100" s="318">
        <v>0</v>
      </c>
      <c r="AP100" s="318">
        <v>0</v>
      </c>
      <c r="AQ100" s="318">
        <v>0</v>
      </c>
      <c r="AR100" s="318">
        <v>0</v>
      </c>
      <c r="AS100" s="318">
        <v>0</v>
      </c>
      <c r="AT100" s="318">
        <v>0</v>
      </c>
      <c r="AU100" s="318">
        <v>0</v>
      </c>
      <c r="AV100" s="318">
        <v>0</v>
      </c>
      <c r="AW100" s="318">
        <v>0</v>
      </c>
      <c r="AX100" s="318">
        <v>0</v>
      </c>
      <c r="AY100" s="318">
        <v>0</v>
      </c>
      <c r="AZ100" s="318">
        <v>0</v>
      </c>
      <c r="BA100" s="318">
        <v>0</v>
      </c>
      <c r="BB100" s="318">
        <v>0</v>
      </c>
      <c r="BC100" s="318">
        <v>0</v>
      </c>
      <c r="BD100" s="318">
        <v>0</v>
      </c>
      <c r="BE100" s="318">
        <v>0</v>
      </c>
      <c r="BF100" s="318">
        <v>0</v>
      </c>
      <c r="BG100" s="318">
        <v>0</v>
      </c>
      <c r="BH100" s="318">
        <v>0</v>
      </c>
      <c r="BI100" s="318">
        <v>0</v>
      </c>
      <c r="BJ100" s="318">
        <v>0</v>
      </c>
      <c r="BK100" s="318">
        <v>0</v>
      </c>
      <c r="BL100" s="318">
        <v>0</v>
      </c>
      <c r="BM100" s="318">
        <v>0</v>
      </c>
      <c r="BN100" s="318">
        <v>0</v>
      </c>
      <c r="BO100" s="318">
        <v>0</v>
      </c>
      <c r="BP100" s="318">
        <v>0</v>
      </c>
      <c r="BQ100" s="318">
        <v>0</v>
      </c>
      <c r="BR100" s="318">
        <v>0</v>
      </c>
      <c r="BS100" s="318">
        <v>0</v>
      </c>
      <c r="BT100" s="318">
        <v>0</v>
      </c>
      <c r="BU100" s="318">
        <v>0</v>
      </c>
      <c r="BV100" s="318">
        <v>0</v>
      </c>
      <c r="BW100" s="318">
        <v>0</v>
      </c>
      <c r="BX100" s="318">
        <v>0</v>
      </c>
      <c r="BY100" s="318">
        <v>0</v>
      </c>
      <c r="BZ100" s="318">
        <v>0</v>
      </c>
      <c r="CA100" s="318">
        <v>0</v>
      </c>
      <c r="CB100" s="318">
        <v>0</v>
      </c>
      <c r="CC100" s="318">
        <v>0</v>
      </c>
      <c r="CD100" s="318">
        <v>0</v>
      </c>
      <c r="CE100" s="318">
        <v>0</v>
      </c>
      <c r="CF100" s="318">
        <v>0</v>
      </c>
      <c r="CG100" s="318">
        <v>0</v>
      </c>
      <c r="CH100" s="318">
        <v>0</v>
      </c>
      <c r="CI100" s="318">
        <v>0</v>
      </c>
      <c r="CJ100" s="318">
        <v>0</v>
      </c>
      <c r="CK100" s="318">
        <v>0</v>
      </c>
      <c r="CL100" s="318">
        <v>0</v>
      </c>
      <c r="CM100" s="318">
        <v>0</v>
      </c>
      <c r="CN100" s="318">
        <v>0</v>
      </c>
      <c r="CO100" s="318">
        <v>0</v>
      </c>
      <c r="CP100" s="318">
        <v>0</v>
      </c>
      <c r="CQ100" s="318">
        <v>0</v>
      </c>
      <c r="CR100" s="318">
        <v>0</v>
      </c>
      <c r="CS100" s="318">
        <v>0</v>
      </c>
      <c r="CT100" s="318">
        <v>1</v>
      </c>
      <c r="CU100" s="318">
        <v>0</v>
      </c>
      <c r="CV100" s="318">
        <v>0</v>
      </c>
      <c r="CW100" s="318">
        <v>0</v>
      </c>
      <c r="CX100" s="318">
        <v>0</v>
      </c>
      <c r="CY100" s="318">
        <v>0</v>
      </c>
      <c r="CZ100" s="318">
        <v>0</v>
      </c>
      <c r="DA100" s="318">
        <v>0</v>
      </c>
      <c r="DB100" s="318">
        <v>0</v>
      </c>
      <c r="DC100" s="318">
        <v>0</v>
      </c>
      <c r="DD100" s="318">
        <v>0</v>
      </c>
      <c r="DE100" s="318">
        <v>0</v>
      </c>
      <c r="DF100" s="318">
        <v>0</v>
      </c>
      <c r="DG100" s="318">
        <v>0</v>
      </c>
      <c r="DH100" s="319">
        <v>0</v>
      </c>
    </row>
    <row r="101" spans="1:112">
      <c r="A101" s="224">
        <v>96</v>
      </c>
      <c r="B101" s="263" t="s">
        <v>596</v>
      </c>
      <c r="C101" s="264" t="s">
        <v>597</v>
      </c>
      <c r="D101" s="317">
        <v>0</v>
      </c>
      <c r="E101" s="318">
        <v>0</v>
      </c>
      <c r="F101" s="318">
        <v>0</v>
      </c>
      <c r="G101" s="318">
        <v>0</v>
      </c>
      <c r="H101" s="318">
        <v>0</v>
      </c>
      <c r="I101" s="318">
        <v>0</v>
      </c>
      <c r="J101" s="318">
        <v>0</v>
      </c>
      <c r="K101" s="318">
        <v>0</v>
      </c>
      <c r="L101" s="318">
        <v>0</v>
      </c>
      <c r="M101" s="318">
        <v>0</v>
      </c>
      <c r="N101" s="318">
        <v>0</v>
      </c>
      <c r="O101" s="318">
        <v>0</v>
      </c>
      <c r="P101" s="318">
        <v>0</v>
      </c>
      <c r="Q101" s="318">
        <v>0</v>
      </c>
      <c r="R101" s="318">
        <v>0</v>
      </c>
      <c r="S101" s="318">
        <v>0</v>
      </c>
      <c r="T101" s="318">
        <v>0</v>
      </c>
      <c r="U101" s="318">
        <v>0</v>
      </c>
      <c r="V101" s="318">
        <v>0</v>
      </c>
      <c r="W101" s="318">
        <v>0</v>
      </c>
      <c r="X101" s="318">
        <v>0</v>
      </c>
      <c r="Y101" s="318">
        <v>0</v>
      </c>
      <c r="Z101" s="318">
        <v>0</v>
      </c>
      <c r="AA101" s="318">
        <v>0</v>
      </c>
      <c r="AB101" s="318">
        <v>0</v>
      </c>
      <c r="AC101" s="318">
        <v>0</v>
      </c>
      <c r="AD101" s="318">
        <v>0</v>
      </c>
      <c r="AE101" s="318">
        <v>0</v>
      </c>
      <c r="AF101" s="318">
        <v>0</v>
      </c>
      <c r="AG101" s="318">
        <v>0</v>
      </c>
      <c r="AH101" s="318">
        <v>0</v>
      </c>
      <c r="AI101" s="318">
        <v>0</v>
      </c>
      <c r="AJ101" s="318">
        <v>0</v>
      </c>
      <c r="AK101" s="318">
        <v>0</v>
      </c>
      <c r="AL101" s="318">
        <v>0</v>
      </c>
      <c r="AM101" s="318">
        <v>0</v>
      </c>
      <c r="AN101" s="318">
        <v>0</v>
      </c>
      <c r="AO101" s="318">
        <v>0</v>
      </c>
      <c r="AP101" s="318">
        <v>0</v>
      </c>
      <c r="AQ101" s="318">
        <v>0</v>
      </c>
      <c r="AR101" s="318">
        <v>0</v>
      </c>
      <c r="AS101" s="318">
        <v>0</v>
      </c>
      <c r="AT101" s="318">
        <v>0</v>
      </c>
      <c r="AU101" s="318">
        <v>0</v>
      </c>
      <c r="AV101" s="318">
        <v>0</v>
      </c>
      <c r="AW101" s="318">
        <v>0</v>
      </c>
      <c r="AX101" s="318">
        <v>0</v>
      </c>
      <c r="AY101" s="318">
        <v>0</v>
      </c>
      <c r="AZ101" s="318">
        <v>0</v>
      </c>
      <c r="BA101" s="318">
        <v>0</v>
      </c>
      <c r="BB101" s="318">
        <v>0</v>
      </c>
      <c r="BC101" s="318">
        <v>0</v>
      </c>
      <c r="BD101" s="318">
        <v>0</v>
      </c>
      <c r="BE101" s="318">
        <v>0</v>
      </c>
      <c r="BF101" s="318">
        <v>0</v>
      </c>
      <c r="BG101" s="318">
        <v>0</v>
      </c>
      <c r="BH101" s="318">
        <v>0</v>
      </c>
      <c r="BI101" s="318">
        <v>0</v>
      </c>
      <c r="BJ101" s="318">
        <v>0</v>
      </c>
      <c r="BK101" s="318">
        <v>0</v>
      </c>
      <c r="BL101" s="318">
        <v>0</v>
      </c>
      <c r="BM101" s="318">
        <v>0</v>
      </c>
      <c r="BN101" s="318">
        <v>0</v>
      </c>
      <c r="BO101" s="318">
        <v>0</v>
      </c>
      <c r="BP101" s="318">
        <v>0</v>
      </c>
      <c r="BQ101" s="318">
        <v>0</v>
      </c>
      <c r="BR101" s="318">
        <v>0</v>
      </c>
      <c r="BS101" s="318">
        <v>0</v>
      </c>
      <c r="BT101" s="318">
        <v>0</v>
      </c>
      <c r="BU101" s="318">
        <v>0</v>
      </c>
      <c r="BV101" s="318">
        <v>0</v>
      </c>
      <c r="BW101" s="318">
        <v>0</v>
      </c>
      <c r="BX101" s="318">
        <v>0</v>
      </c>
      <c r="BY101" s="318">
        <v>0</v>
      </c>
      <c r="BZ101" s="318">
        <v>0</v>
      </c>
      <c r="CA101" s="318">
        <v>0</v>
      </c>
      <c r="CB101" s="318">
        <v>0</v>
      </c>
      <c r="CC101" s="318">
        <v>0</v>
      </c>
      <c r="CD101" s="318">
        <v>0</v>
      </c>
      <c r="CE101" s="318">
        <v>0</v>
      </c>
      <c r="CF101" s="318">
        <v>0</v>
      </c>
      <c r="CG101" s="318">
        <v>0</v>
      </c>
      <c r="CH101" s="318">
        <v>0</v>
      </c>
      <c r="CI101" s="318">
        <v>0</v>
      </c>
      <c r="CJ101" s="318">
        <v>0</v>
      </c>
      <c r="CK101" s="318">
        <v>0</v>
      </c>
      <c r="CL101" s="318">
        <v>0</v>
      </c>
      <c r="CM101" s="318">
        <v>0</v>
      </c>
      <c r="CN101" s="318">
        <v>0</v>
      </c>
      <c r="CO101" s="318">
        <v>0</v>
      </c>
      <c r="CP101" s="318">
        <v>0</v>
      </c>
      <c r="CQ101" s="318">
        <v>0</v>
      </c>
      <c r="CR101" s="318">
        <v>0</v>
      </c>
      <c r="CS101" s="318">
        <v>0</v>
      </c>
      <c r="CT101" s="318">
        <v>0</v>
      </c>
      <c r="CU101" s="318">
        <v>1</v>
      </c>
      <c r="CV101" s="318">
        <v>0</v>
      </c>
      <c r="CW101" s="318">
        <v>0</v>
      </c>
      <c r="CX101" s="318">
        <v>0</v>
      </c>
      <c r="CY101" s="318">
        <v>0</v>
      </c>
      <c r="CZ101" s="318">
        <v>0</v>
      </c>
      <c r="DA101" s="318">
        <v>0</v>
      </c>
      <c r="DB101" s="318">
        <v>0</v>
      </c>
      <c r="DC101" s="318">
        <v>0</v>
      </c>
      <c r="DD101" s="318">
        <v>0</v>
      </c>
      <c r="DE101" s="318">
        <v>0</v>
      </c>
      <c r="DF101" s="318">
        <v>0</v>
      </c>
      <c r="DG101" s="318">
        <v>0</v>
      </c>
      <c r="DH101" s="319">
        <v>0</v>
      </c>
    </row>
    <row r="102" spans="1:112">
      <c r="A102" s="224">
        <v>97</v>
      </c>
      <c r="B102" s="263" t="s">
        <v>598</v>
      </c>
      <c r="C102" s="264" t="s">
        <v>422</v>
      </c>
      <c r="D102" s="317">
        <v>0</v>
      </c>
      <c r="E102" s="318">
        <v>0</v>
      </c>
      <c r="F102" s="318">
        <v>0</v>
      </c>
      <c r="G102" s="318">
        <v>0</v>
      </c>
      <c r="H102" s="318">
        <v>0</v>
      </c>
      <c r="I102" s="318">
        <v>0</v>
      </c>
      <c r="J102" s="318">
        <v>0</v>
      </c>
      <c r="K102" s="318">
        <v>0</v>
      </c>
      <c r="L102" s="318">
        <v>0</v>
      </c>
      <c r="M102" s="318">
        <v>0</v>
      </c>
      <c r="N102" s="318">
        <v>0</v>
      </c>
      <c r="O102" s="318">
        <v>0</v>
      </c>
      <c r="P102" s="318">
        <v>0</v>
      </c>
      <c r="Q102" s="318">
        <v>0</v>
      </c>
      <c r="R102" s="318">
        <v>0</v>
      </c>
      <c r="S102" s="318">
        <v>0</v>
      </c>
      <c r="T102" s="318">
        <v>0</v>
      </c>
      <c r="U102" s="318">
        <v>0</v>
      </c>
      <c r="V102" s="318">
        <v>0</v>
      </c>
      <c r="W102" s="318">
        <v>0</v>
      </c>
      <c r="X102" s="318">
        <v>0</v>
      </c>
      <c r="Y102" s="318">
        <v>0</v>
      </c>
      <c r="Z102" s="318">
        <v>0</v>
      </c>
      <c r="AA102" s="318">
        <v>0</v>
      </c>
      <c r="AB102" s="318">
        <v>0</v>
      </c>
      <c r="AC102" s="318">
        <v>0</v>
      </c>
      <c r="AD102" s="318">
        <v>0</v>
      </c>
      <c r="AE102" s="318">
        <v>0</v>
      </c>
      <c r="AF102" s="318">
        <v>0</v>
      </c>
      <c r="AG102" s="318">
        <v>0</v>
      </c>
      <c r="AH102" s="318">
        <v>0</v>
      </c>
      <c r="AI102" s="318">
        <v>0</v>
      </c>
      <c r="AJ102" s="318">
        <v>0</v>
      </c>
      <c r="AK102" s="318">
        <v>0</v>
      </c>
      <c r="AL102" s="318">
        <v>0</v>
      </c>
      <c r="AM102" s="318">
        <v>0</v>
      </c>
      <c r="AN102" s="318">
        <v>0</v>
      </c>
      <c r="AO102" s="318">
        <v>0</v>
      </c>
      <c r="AP102" s="318">
        <v>0</v>
      </c>
      <c r="AQ102" s="318">
        <v>0</v>
      </c>
      <c r="AR102" s="318">
        <v>0</v>
      </c>
      <c r="AS102" s="318">
        <v>0</v>
      </c>
      <c r="AT102" s="318">
        <v>0</v>
      </c>
      <c r="AU102" s="318">
        <v>0</v>
      </c>
      <c r="AV102" s="318">
        <v>0</v>
      </c>
      <c r="AW102" s="318">
        <v>0</v>
      </c>
      <c r="AX102" s="318">
        <v>0</v>
      </c>
      <c r="AY102" s="318">
        <v>0</v>
      </c>
      <c r="AZ102" s="318">
        <v>0</v>
      </c>
      <c r="BA102" s="318">
        <v>0</v>
      </c>
      <c r="BB102" s="318">
        <v>0</v>
      </c>
      <c r="BC102" s="318">
        <v>0</v>
      </c>
      <c r="BD102" s="318">
        <v>0</v>
      </c>
      <c r="BE102" s="318">
        <v>0</v>
      </c>
      <c r="BF102" s="318">
        <v>0</v>
      </c>
      <c r="BG102" s="318">
        <v>0</v>
      </c>
      <c r="BH102" s="318">
        <v>0</v>
      </c>
      <c r="BI102" s="318">
        <v>0</v>
      </c>
      <c r="BJ102" s="318">
        <v>0</v>
      </c>
      <c r="BK102" s="318">
        <v>0</v>
      </c>
      <c r="BL102" s="318">
        <v>0</v>
      </c>
      <c r="BM102" s="318">
        <v>0</v>
      </c>
      <c r="BN102" s="318">
        <v>0</v>
      </c>
      <c r="BO102" s="318">
        <v>0</v>
      </c>
      <c r="BP102" s="318">
        <v>0</v>
      </c>
      <c r="BQ102" s="318">
        <v>0</v>
      </c>
      <c r="BR102" s="318">
        <v>0</v>
      </c>
      <c r="BS102" s="318">
        <v>0</v>
      </c>
      <c r="BT102" s="318">
        <v>0</v>
      </c>
      <c r="BU102" s="318">
        <v>0</v>
      </c>
      <c r="BV102" s="318">
        <v>0</v>
      </c>
      <c r="BW102" s="318">
        <v>0</v>
      </c>
      <c r="BX102" s="318">
        <v>0</v>
      </c>
      <c r="BY102" s="318">
        <v>0</v>
      </c>
      <c r="BZ102" s="318">
        <v>0</v>
      </c>
      <c r="CA102" s="318">
        <v>0</v>
      </c>
      <c r="CB102" s="318">
        <v>0</v>
      </c>
      <c r="CC102" s="318">
        <v>0</v>
      </c>
      <c r="CD102" s="318">
        <v>0</v>
      </c>
      <c r="CE102" s="318">
        <v>0</v>
      </c>
      <c r="CF102" s="318">
        <v>0</v>
      </c>
      <c r="CG102" s="318">
        <v>0</v>
      </c>
      <c r="CH102" s="318">
        <v>0</v>
      </c>
      <c r="CI102" s="318">
        <v>0</v>
      </c>
      <c r="CJ102" s="318">
        <v>0</v>
      </c>
      <c r="CK102" s="318">
        <v>0</v>
      </c>
      <c r="CL102" s="318">
        <v>0</v>
      </c>
      <c r="CM102" s="318">
        <v>0</v>
      </c>
      <c r="CN102" s="318">
        <v>0</v>
      </c>
      <c r="CO102" s="318">
        <v>0</v>
      </c>
      <c r="CP102" s="318">
        <v>0</v>
      </c>
      <c r="CQ102" s="318">
        <v>0</v>
      </c>
      <c r="CR102" s="318">
        <v>0</v>
      </c>
      <c r="CS102" s="318">
        <v>0</v>
      </c>
      <c r="CT102" s="318">
        <v>0</v>
      </c>
      <c r="CU102" s="318">
        <v>0</v>
      </c>
      <c r="CV102" s="318">
        <v>1</v>
      </c>
      <c r="CW102" s="318">
        <v>0</v>
      </c>
      <c r="CX102" s="318">
        <v>0</v>
      </c>
      <c r="CY102" s="318">
        <v>0</v>
      </c>
      <c r="CZ102" s="318">
        <v>0</v>
      </c>
      <c r="DA102" s="318">
        <v>0</v>
      </c>
      <c r="DB102" s="318">
        <v>0</v>
      </c>
      <c r="DC102" s="318">
        <v>0</v>
      </c>
      <c r="DD102" s="318">
        <v>0</v>
      </c>
      <c r="DE102" s="318">
        <v>0</v>
      </c>
      <c r="DF102" s="318">
        <v>0</v>
      </c>
      <c r="DG102" s="318">
        <v>0</v>
      </c>
      <c r="DH102" s="319">
        <v>0</v>
      </c>
    </row>
    <row r="103" spans="1:112">
      <c r="A103" s="224">
        <v>98</v>
      </c>
      <c r="B103" s="263" t="s">
        <v>599</v>
      </c>
      <c r="C103" s="264" t="s">
        <v>600</v>
      </c>
      <c r="D103" s="317">
        <v>0</v>
      </c>
      <c r="E103" s="318">
        <v>0</v>
      </c>
      <c r="F103" s="318">
        <v>0</v>
      </c>
      <c r="G103" s="318">
        <v>0</v>
      </c>
      <c r="H103" s="318">
        <v>0</v>
      </c>
      <c r="I103" s="318">
        <v>0</v>
      </c>
      <c r="J103" s="318">
        <v>0</v>
      </c>
      <c r="K103" s="318">
        <v>0</v>
      </c>
      <c r="L103" s="318">
        <v>0</v>
      </c>
      <c r="M103" s="318">
        <v>0</v>
      </c>
      <c r="N103" s="318">
        <v>0</v>
      </c>
      <c r="O103" s="318">
        <v>0</v>
      </c>
      <c r="P103" s="318">
        <v>0</v>
      </c>
      <c r="Q103" s="318">
        <v>0</v>
      </c>
      <c r="R103" s="318">
        <v>0</v>
      </c>
      <c r="S103" s="318">
        <v>0</v>
      </c>
      <c r="T103" s="318">
        <v>0</v>
      </c>
      <c r="U103" s="318">
        <v>0</v>
      </c>
      <c r="V103" s="318">
        <v>0</v>
      </c>
      <c r="W103" s="318">
        <v>0</v>
      </c>
      <c r="X103" s="318">
        <v>0</v>
      </c>
      <c r="Y103" s="318">
        <v>0</v>
      </c>
      <c r="Z103" s="318">
        <v>0</v>
      </c>
      <c r="AA103" s="318">
        <v>0</v>
      </c>
      <c r="AB103" s="318">
        <v>0</v>
      </c>
      <c r="AC103" s="318">
        <v>0</v>
      </c>
      <c r="AD103" s="318">
        <v>0</v>
      </c>
      <c r="AE103" s="318">
        <v>0</v>
      </c>
      <c r="AF103" s="318">
        <v>0</v>
      </c>
      <c r="AG103" s="318">
        <v>0</v>
      </c>
      <c r="AH103" s="318">
        <v>0</v>
      </c>
      <c r="AI103" s="318">
        <v>0</v>
      </c>
      <c r="AJ103" s="318">
        <v>0</v>
      </c>
      <c r="AK103" s="318">
        <v>0</v>
      </c>
      <c r="AL103" s="318">
        <v>0</v>
      </c>
      <c r="AM103" s="318">
        <v>0</v>
      </c>
      <c r="AN103" s="318">
        <v>0</v>
      </c>
      <c r="AO103" s="318">
        <v>0</v>
      </c>
      <c r="AP103" s="318">
        <v>0</v>
      </c>
      <c r="AQ103" s="318">
        <v>0</v>
      </c>
      <c r="AR103" s="318">
        <v>0</v>
      </c>
      <c r="AS103" s="318">
        <v>0</v>
      </c>
      <c r="AT103" s="318">
        <v>0</v>
      </c>
      <c r="AU103" s="318">
        <v>0</v>
      </c>
      <c r="AV103" s="318">
        <v>0</v>
      </c>
      <c r="AW103" s="318">
        <v>0</v>
      </c>
      <c r="AX103" s="318">
        <v>0</v>
      </c>
      <c r="AY103" s="318">
        <v>0</v>
      </c>
      <c r="AZ103" s="318">
        <v>0</v>
      </c>
      <c r="BA103" s="318">
        <v>0</v>
      </c>
      <c r="BB103" s="318">
        <v>0</v>
      </c>
      <c r="BC103" s="318">
        <v>0</v>
      </c>
      <c r="BD103" s="318">
        <v>0</v>
      </c>
      <c r="BE103" s="318">
        <v>0</v>
      </c>
      <c r="BF103" s="318">
        <v>0</v>
      </c>
      <c r="BG103" s="318">
        <v>0</v>
      </c>
      <c r="BH103" s="318">
        <v>0</v>
      </c>
      <c r="BI103" s="318">
        <v>0</v>
      </c>
      <c r="BJ103" s="318">
        <v>0</v>
      </c>
      <c r="BK103" s="318">
        <v>0</v>
      </c>
      <c r="BL103" s="318">
        <v>0</v>
      </c>
      <c r="BM103" s="318">
        <v>0</v>
      </c>
      <c r="BN103" s="318">
        <v>0</v>
      </c>
      <c r="BO103" s="318">
        <v>0</v>
      </c>
      <c r="BP103" s="318">
        <v>0</v>
      </c>
      <c r="BQ103" s="318">
        <v>0</v>
      </c>
      <c r="BR103" s="318">
        <v>0</v>
      </c>
      <c r="BS103" s="318">
        <v>0</v>
      </c>
      <c r="BT103" s="318">
        <v>0</v>
      </c>
      <c r="BU103" s="318">
        <v>0</v>
      </c>
      <c r="BV103" s="318">
        <v>0</v>
      </c>
      <c r="BW103" s="318">
        <v>0</v>
      </c>
      <c r="BX103" s="318">
        <v>0</v>
      </c>
      <c r="BY103" s="318">
        <v>0</v>
      </c>
      <c r="BZ103" s="318">
        <v>0</v>
      </c>
      <c r="CA103" s="318">
        <v>0</v>
      </c>
      <c r="CB103" s="318">
        <v>0</v>
      </c>
      <c r="CC103" s="318">
        <v>0</v>
      </c>
      <c r="CD103" s="318">
        <v>0</v>
      </c>
      <c r="CE103" s="318">
        <v>0</v>
      </c>
      <c r="CF103" s="318">
        <v>0</v>
      </c>
      <c r="CG103" s="318">
        <v>0</v>
      </c>
      <c r="CH103" s="318">
        <v>0</v>
      </c>
      <c r="CI103" s="318">
        <v>0</v>
      </c>
      <c r="CJ103" s="318">
        <v>0</v>
      </c>
      <c r="CK103" s="318">
        <v>0</v>
      </c>
      <c r="CL103" s="318">
        <v>0</v>
      </c>
      <c r="CM103" s="318">
        <v>0</v>
      </c>
      <c r="CN103" s="318">
        <v>0</v>
      </c>
      <c r="CO103" s="318">
        <v>0</v>
      </c>
      <c r="CP103" s="318">
        <v>0</v>
      </c>
      <c r="CQ103" s="318">
        <v>0</v>
      </c>
      <c r="CR103" s="318">
        <v>0</v>
      </c>
      <c r="CS103" s="318">
        <v>0</v>
      </c>
      <c r="CT103" s="318">
        <v>0</v>
      </c>
      <c r="CU103" s="318">
        <v>0</v>
      </c>
      <c r="CV103" s="318">
        <v>0</v>
      </c>
      <c r="CW103" s="318">
        <v>1</v>
      </c>
      <c r="CX103" s="318">
        <v>0</v>
      </c>
      <c r="CY103" s="318">
        <v>0</v>
      </c>
      <c r="CZ103" s="318">
        <v>0</v>
      </c>
      <c r="DA103" s="318">
        <v>0</v>
      </c>
      <c r="DB103" s="318">
        <v>0</v>
      </c>
      <c r="DC103" s="318">
        <v>0</v>
      </c>
      <c r="DD103" s="318">
        <v>0</v>
      </c>
      <c r="DE103" s="318">
        <v>0</v>
      </c>
      <c r="DF103" s="318">
        <v>0</v>
      </c>
      <c r="DG103" s="318">
        <v>0</v>
      </c>
      <c r="DH103" s="319">
        <v>0</v>
      </c>
    </row>
    <row r="104" spans="1:112">
      <c r="A104" s="224">
        <v>99</v>
      </c>
      <c r="B104" s="263" t="s">
        <v>601</v>
      </c>
      <c r="C104" s="264" t="s">
        <v>602</v>
      </c>
      <c r="D104" s="317">
        <v>0</v>
      </c>
      <c r="E104" s="318">
        <v>0</v>
      </c>
      <c r="F104" s="318">
        <v>0</v>
      </c>
      <c r="G104" s="318">
        <v>0</v>
      </c>
      <c r="H104" s="318">
        <v>0</v>
      </c>
      <c r="I104" s="318">
        <v>0</v>
      </c>
      <c r="J104" s="318">
        <v>0</v>
      </c>
      <c r="K104" s="318">
        <v>0</v>
      </c>
      <c r="L104" s="318">
        <v>0</v>
      </c>
      <c r="M104" s="318">
        <v>0</v>
      </c>
      <c r="N104" s="318">
        <v>0</v>
      </c>
      <c r="O104" s="318">
        <v>0</v>
      </c>
      <c r="P104" s="318">
        <v>0</v>
      </c>
      <c r="Q104" s="318">
        <v>0</v>
      </c>
      <c r="R104" s="318">
        <v>0</v>
      </c>
      <c r="S104" s="318">
        <v>0</v>
      </c>
      <c r="T104" s="318">
        <v>0</v>
      </c>
      <c r="U104" s="318">
        <v>0</v>
      </c>
      <c r="V104" s="318">
        <v>0</v>
      </c>
      <c r="W104" s="318">
        <v>0</v>
      </c>
      <c r="X104" s="318">
        <v>0</v>
      </c>
      <c r="Y104" s="318">
        <v>0</v>
      </c>
      <c r="Z104" s="318">
        <v>0</v>
      </c>
      <c r="AA104" s="318">
        <v>0</v>
      </c>
      <c r="AB104" s="318">
        <v>0</v>
      </c>
      <c r="AC104" s="318">
        <v>0</v>
      </c>
      <c r="AD104" s="318">
        <v>0</v>
      </c>
      <c r="AE104" s="318">
        <v>0</v>
      </c>
      <c r="AF104" s="318">
        <v>0</v>
      </c>
      <c r="AG104" s="318">
        <v>0</v>
      </c>
      <c r="AH104" s="318">
        <v>0</v>
      </c>
      <c r="AI104" s="318">
        <v>0</v>
      </c>
      <c r="AJ104" s="318">
        <v>0</v>
      </c>
      <c r="AK104" s="318">
        <v>0</v>
      </c>
      <c r="AL104" s="318">
        <v>0</v>
      </c>
      <c r="AM104" s="318">
        <v>0</v>
      </c>
      <c r="AN104" s="318">
        <v>0</v>
      </c>
      <c r="AO104" s="318">
        <v>0</v>
      </c>
      <c r="AP104" s="318">
        <v>0</v>
      </c>
      <c r="AQ104" s="318">
        <v>0</v>
      </c>
      <c r="AR104" s="318">
        <v>0</v>
      </c>
      <c r="AS104" s="318">
        <v>0</v>
      </c>
      <c r="AT104" s="318">
        <v>0</v>
      </c>
      <c r="AU104" s="318">
        <v>0</v>
      </c>
      <c r="AV104" s="318">
        <v>0</v>
      </c>
      <c r="AW104" s="318">
        <v>0</v>
      </c>
      <c r="AX104" s="318">
        <v>0</v>
      </c>
      <c r="AY104" s="318">
        <v>0</v>
      </c>
      <c r="AZ104" s="318">
        <v>0</v>
      </c>
      <c r="BA104" s="318">
        <v>0</v>
      </c>
      <c r="BB104" s="318">
        <v>0</v>
      </c>
      <c r="BC104" s="318">
        <v>0</v>
      </c>
      <c r="BD104" s="318">
        <v>0</v>
      </c>
      <c r="BE104" s="318">
        <v>0</v>
      </c>
      <c r="BF104" s="318">
        <v>0</v>
      </c>
      <c r="BG104" s="318">
        <v>0</v>
      </c>
      <c r="BH104" s="318">
        <v>0</v>
      </c>
      <c r="BI104" s="318">
        <v>0</v>
      </c>
      <c r="BJ104" s="318">
        <v>0</v>
      </c>
      <c r="BK104" s="318">
        <v>0</v>
      </c>
      <c r="BL104" s="318">
        <v>0</v>
      </c>
      <c r="BM104" s="318">
        <v>0</v>
      </c>
      <c r="BN104" s="318">
        <v>0</v>
      </c>
      <c r="BO104" s="318">
        <v>0</v>
      </c>
      <c r="BP104" s="318">
        <v>0</v>
      </c>
      <c r="BQ104" s="318">
        <v>0</v>
      </c>
      <c r="BR104" s="318">
        <v>0</v>
      </c>
      <c r="BS104" s="318">
        <v>0</v>
      </c>
      <c r="BT104" s="318">
        <v>0</v>
      </c>
      <c r="BU104" s="318">
        <v>0</v>
      </c>
      <c r="BV104" s="318">
        <v>0</v>
      </c>
      <c r="BW104" s="318">
        <v>0</v>
      </c>
      <c r="BX104" s="318">
        <v>0</v>
      </c>
      <c r="BY104" s="318">
        <v>0</v>
      </c>
      <c r="BZ104" s="318">
        <v>0</v>
      </c>
      <c r="CA104" s="318">
        <v>0</v>
      </c>
      <c r="CB104" s="318">
        <v>0</v>
      </c>
      <c r="CC104" s="318">
        <v>0</v>
      </c>
      <c r="CD104" s="318">
        <v>0</v>
      </c>
      <c r="CE104" s="318">
        <v>0</v>
      </c>
      <c r="CF104" s="318">
        <v>0</v>
      </c>
      <c r="CG104" s="318">
        <v>0</v>
      </c>
      <c r="CH104" s="318">
        <v>0</v>
      </c>
      <c r="CI104" s="318">
        <v>0</v>
      </c>
      <c r="CJ104" s="318">
        <v>0</v>
      </c>
      <c r="CK104" s="318">
        <v>0</v>
      </c>
      <c r="CL104" s="318">
        <v>0</v>
      </c>
      <c r="CM104" s="318">
        <v>0</v>
      </c>
      <c r="CN104" s="318">
        <v>0</v>
      </c>
      <c r="CO104" s="318">
        <v>0</v>
      </c>
      <c r="CP104" s="318">
        <v>0</v>
      </c>
      <c r="CQ104" s="318">
        <v>0</v>
      </c>
      <c r="CR104" s="318">
        <v>0</v>
      </c>
      <c r="CS104" s="318">
        <v>0</v>
      </c>
      <c r="CT104" s="318">
        <v>0</v>
      </c>
      <c r="CU104" s="318">
        <v>0</v>
      </c>
      <c r="CV104" s="318">
        <v>0</v>
      </c>
      <c r="CW104" s="318">
        <v>0</v>
      </c>
      <c r="CX104" s="318">
        <v>1</v>
      </c>
      <c r="CY104" s="318">
        <v>0</v>
      </c>
      <c r="CZ104" s="318">
        <v>0</v>
      </c>
      <c r="DA104" s="318">
        <v>0</v>
      </c>
      <c r="DB104" s="318">
        <v>0</v>
      </c>
      <c r="DC104" s="318">
        <v>0</v>
      </c>
      <c r="DD104" s="318">
        <v>0</v>
      </c>
      <c r="DE104" s="318">
        <v>0</v>
      </c>
      <c r="DF104" s="318">
        <v>0</v>
      </c>
      <c r="DG104" s="318">
        <v>0</v>
      </c>
      <c r="DH104" s="319">
        <v>0</v>
      </c>
    </row>
    <row r="105" spans="1:112">
      <c r="A105" s="224">
        <v>100</v>
      </c>
      <c r="B105" s="263" t="s">
        <v>603</v>
      </c>
      <c r="C105" s="264" t="s">
        <v>604</v>
      </c>
      <c r="D105" s="317">
        <v>0</v>
      </c>
      <c r="E105" s="318">
        <v>0</v>
      </c>
      <c r="F105" s="318">
        <v>0</v>
      </c>
      <c r="G105" s="318">
        <v>0</v>
      </c>
      <c r="H105" s="318">
        <v>0</v>
      </c>
      <c r="I105" s="318">
        <v>0</v>
      </c>
      <c r="J105" s="318">
        <v>0</v>
      </c>
      <c r="K105" s="318">
        <v>0</v>
      </c>
      <c r="L105" s="318">
        <v>0</v>
      </c>
      <c r="M105" s="318">
        <v>0</v>
      </c>
      <c r="N105" s="318">
        <v>0</v>
      </c>
      <c r="O105" s="318">
        <v>0</v>
      </c>
      <c r="P105" s="318">
        <v>0</v>
      </c>
      <c r="Q105" s="318">
        <v>0</v>
      </c>
      <c r="R105" s="318">
        <v>0</v>
      </c>
      <c r="S105" s="318">
        <v>0</v>
      </c>
      <c r="T105" s="318">
        <v>0</v>
      </c>
      <c r="U105" s="318">
        <v>0</v>
      </c>
      <c r="V105" s="318">
        <v>0</v>
      </c>
      <c r="W105" s="318">
        <v>0</v>
      </c>
      <c r="X105" s="318">
        <v>0</v>
      </c>
      <c r="Y105" s="318">
        <v>0</v>
      </c>
      <c r="Z105" s="318">
        <v>0</v>
      </c>
      <c r="AA105" s="318">
        <v>0</v>
      </c>
      <c r="AB105" s="318">
        <v>0</v>
      </c>
      <c r="AC105" s="318">
        <v>0</v>
      </c>
      <c r="AD105" s="318">
        <v>0</v>
      </c>
      <c r="AE105" s="318">
        <v>0</v>
      </c>
      <c r="AF105" s="318">
        <v>0</v>
      </c>
      <c r="AG105" s="318">
        <v>0</v>
      </c>
      <c r="AH105" s="318">
        <v>0</v>
      </c>
      <c r="AI105" s="318">
        <v>0</v>
      </c>
      <c r="AJ105" s="318">
        <v>0</v>
      </c>
      <c r="AK105" s="318">
        <v>0</v>
      </c>
      <c r="AL105" s="318">
        <v>0</v>
      </c>
      <c r="AM105" s="318">
        <v>0</v>
      </c>
      <c r="AN105" s="318">
        <v>0</v>
      </c>
      <c r="AO105" s="318">
        <v>0</v>
      </c>
      <c r="AP105" s="318">
        <v>0</v>
      </c>
      <c r="AQ105" s="318">
        <v>0</v>
      </c>
      <c r="AR105" s="318">
        <v>0</v>
      </c>
      <c r="AS105" s="318">
        <v>0</v>
      </c>
      <c r="AT105" s="318">
        <v>0</v>
      </c>
      <c r="AU105" s="318">
        <v>0</v>
      </c>
      <c r="AV105" s="318">
        <v>0</v>
      </c>
      <c r="AW105" s="318">
        <v>0</v>
      </c>
      <c r="AX105" s="318">
        <v>0</v>
      </c>
      <c r="AY105" s="318">
        <v>0</v>
      </c>
      <c r="AZ105" s="318">
        <v>0</v>
      </c>
      <c r="BA105" s="318">
        <v>0</v>
      </c>
      <c r="BB105" s="318">
        <v>0</v>
      </c>
      <c r="BC105" s="318">
        <v>0</v>
      </c>
      <c r="BD105" s="318">
        <v>0</v>
      </c>
      <c r="BE105" s="318">
        <v>0</v>
      </c>
      <c r="BF105" s="318">
        <v>0</v>
      </c>
      <c r="BG105" s="318">
        <v>0</v>
      </c>
      <c r="BH105" s="318">
        <v>0</v>
      </c>
      <c r="BI105" s="318">
        <v>0</v>
      </c>
      <c r="BJ105" s="318">
        <v>0</v>
      </c>
      <c r="BK105" s="318">
        <v>0</v>
      </c>
      <c r="BL105" s="318">
        <v>0</v>
      </c>
      <c r="BM105" s="318">
        <v>0</v>
      </c>
      <c r="BN105" s="318">
        <v>0</v>
      </c>
      <c r="BO105" s="318">
        <v>0</v>
      </c>
      <c r="BP105" s="318">
        <v>0</v>
      </c>
      <c r="BQ105" s="318">
        <v>0</v>
      </c>
      <c r="BR105" s="318">
        <v>0</v>
      </c>
      <c r="BS105" s="318">
        <v>0</v>
      </c>
      <c r="BT105" s="318">
        <v>0</v>
      </c>
      <c r="BU105" s="318">
        <v>0</v>
      </c>
      <c r="BV105" s="318">
        <v>0</v>
      </c>
      <c r="BW105" s="318">
        <v>0</v>
      </c>
      <c r="BX105" s="318">
        <v>0</v>
      </c>
      <c r="BY105" s="318">
        <v>0</v>
      </c>
      <c r="BZ105" s="318">
        <v>0</v>
      </c>
      <c r="CA105" s="318">
        <v>0</v>
      </c>
      <c r="CB105" s="318">
        <v>0</v>
      </c>
      <c r="CC105" s="318">
        <v>0</v>
      </c>
      <c r="CD105" s="318">
        <v>0</v>
      </c>
      <c r="CE105" s="318">
        <v>0</v>
      </c>
      <c r="CF105" s="318">
        <v>0</v>
      </c>
      <c r="CG105" s="318">
        <v>0</v>
      </c>
      <c r="CH105" s="318">
        <v>0</v>
      </c>
      <c r="CI105" s="318">
        <v>0</v>
      </c>
      <c r="CJ105" s="318">
        <v>0</v>
      </c>
      <c r="CK105" s="318">
        <v>0</v>
      </c>
      <c r="CL105" s="318">
        <v>0</v>
      </c>
      <c r="CM105" s="318">
        <v>0</v>
      </c>
      <c r="CN105" s="318">
        <v>0</v>
      </c>
      <c r="CO105" s="318">
        <v>0</v>
      </c>
      <c r="CP105" s="318">
        <v>0</v>
      </c>
      <c r="CQ105" s="318">
        <v>0</v>
      </c>
      <c r="CR105" s="318">
        <v>0</v>
      </c>
      <c r="CS105" s="318">
        <v>0</v>
      </c>
      <c r="CT105" s="318">
        <v>0</v>
      </c>
      <c r="CU105" s="318">
        <v>0</v>
      </c>
      <c r="CV105" s="318">
        <v>0</v>
      </c>
      <c r="CW105" s="318">
        <v>0</v>
      </c>
      <c r="CX105" s="318">
        <v>0</v>
      </c>
      <c r="CY105" s="318">
        <v>1</v>
      </c>
      <c r="CZ105" s="318">
        <v>0</v>
      </c>
      <c r="DA105" s="318">
        <v>0</v>
      </c>
      <c r="DB105" s="318">
        <v>0</v>
      </c>
      <c r="DC105" s="318">
        <v>0</v>
      </c>
      <c r="DD105" s="318">
        <v>0</v>
      </c>
      <c r="DE105" s="318">
        <v>0</v>
      </c>
      <c r="DF105" s="318">
        <v>0</v>
      </c>
      <c r="DG105" s="318">
        <v>0</v>
      </c>
      <c r="DH105" s="319">
        <v>0</v>
      </c>
    </row>
    <row r="106" spans="1:112">
      <c r="A106" s="224">
        <v>101</v>
      </c>
      <c r="B106" s="263" t="s">
        <v>605</v>
      </c>
      <c r="C106" s="264" t="s">
        <v>606</v>
      </c>
      <c r="D106" s="317">
        <v>0</v>
      </c>
      <c r="E106" s="318">
        <v>0</v>
      </c>
      <c r="F106" s="318">
        <v>0</v>
      </c>
      <c r="G106" s="318">
        <v>0</v>
      </c>
      <c r="H106" s="318">
        <v>0</v>
      </c>
      <c r="I106" s="318">
        <v>0</v>
      </c>
      <c r="J106" s="318">
        <v>0</v>
      </c>
      <c r="K106" s="318">
        <v>0</v>
      </c>
      <c r="L106" s="318">
        <v>0</v>
      </c>
      <c r="M106" s="318">
        <v>0</v>
      </c>
      <c r="N106" s="318">
        <v>0</v>
      </c>
      <c r="O106" s="318">
        <v>0</v>
      </c>
      <c r="P106" s="318">
        <v>0</v>
      </c>
      <c r="Q106" s="318">
        <v>0</v>
      </c>
      <c r="R106" s="318">
        <v>0</v>
      </c>
      <c r="S106" s="318">
        <v>0</v>
      </c>
      <c r="T106" s="318">
        <v>0</v>
      </c>
      <c r="U106" s="318">
        <v>0</v>
      </c>
      <c r="V106" s="318">
        <v>0</v>
      </c>
      <c r="W106" s="318">
        <v>0</v>
      </c>
      <c r="X106" s="318">
        <v>0</v>
      </c>
      <c r="Y106" s="318">
        <v>0</v>
      </c>
      <c r="Z106" s="318">
        <v>0</v>
      </c>
      <c r="AA106" s="318">
        <v>0</v>
      </c>
      <c r="AB106" s="318">
        <v>0</v>
      </c>
      <c r="AC106" s="318">
        <v>0</v>
      </c>
      <c r="AD106" s="318">
        <v>0</v>
      </c>
      <c r="AE106" s="318">
        <v>0</v>
      </c>
      <c r="AF106" s="318">
        <v>0</v>
      </c>
      <c r="AG106" s="318">
        <v>0</v>
      </c>
      <c r="AH106" s="318">
        <v>0</v>
      </c>
      <c r="AI106" s="318">
        <v>0</v>
      </c>
      <c r="AJ106" s="318">
        <v>0</v>
      </c>
      <c r="AK106" s="318">
        <v>0</v>
      </c>
      <c r="AL106" s="318">
        <v>0</v>
      </c>
      <c r="AM106" s="318">
        <v>0</v>
      </c>
      <c r="AN106" s="318">
        <v>0</v>
      </c>
      <c r="AO106" s="318">
        <v>0</v>
      </c>
      <c r="AP106" s="318">
        <v>0</v>
      </c>
      <c r="AQ106" s="318">
        <v>0</v>
      </c>
      <c r="AR106" s="318">
        <v>0</v>
      </c>
      <c r="AS106" s="318">
        <v>0</v>
      </c>
      <c r="AT106" s="318">
        <v>0</v>
      </c>
      <c r="AU106" s="318">
        <v>0</v>
      </c>
      <c r="AV106" s="318">
        <v>0</v>
      </c>
      <c r="AW106" s="318">
        <v>0</v>
      </c>
      <c r="AX106" s="318">
        <v>0</v>
      </c>
      <c r="AY106" s="318">
        <v>0</v>
      </c>
      <c r="AZ106" s="318">
        <v>0</v>
      </c>
      <c r="BA106" s="318">
        <v>0</v>
      </c>
      <c r="BB106" s="318">
        <v>0</v>
      </c>
      <c r="BC106" s="318">
        <v>0</v>
      </c>
      <c r="BD106" s="318">
        <v>0</v>
      </c>
      <c r="BE106" s="318">
        <v>0</v>
      </c>
      <c r="BF106" s="318">
        <v>0</v>
      </c>
      <c r="BG106" s="318">
        <v>0</v>
      </c>
      <c r="BH106" s="318">
        <v>0</v>
      </c>
      <c r="BI106" s="318">
        <v>0</v>
      </c>
      <c r="BJ106" s="318">
        <v>0</v>
      </c>
      <c r="BK106" s="318">
        <v>0</v>
      </c>
      <c r="BL106" s="318">
        <v>0</v>
      </c>
      <c r="BM106" s="318">
        <v>0</v>
      </c>
      <c r="BN106" s="318">
        <v>0</v>
      </c>
      <c r="BO106" s="318">
        <v>0</v>
      </c>
      <c r="BP106" s="318">
        <v>0</v>
      </c>
      <c r="BQ106" s="318">
        <v>0</v>
      </c>
      <c r="BR106" s="318">
        <v>0</v>
      </c>
      <c r="BS106" s="318">
        <v>0</v>
      </c>
      <c r="BT106" s="318">
        <v>0</v>
      </c>
      <c r="BU106" s="318">
        <v>0</v>
      </c>
      <c r="BV106" s="318">
        <v>0</v>
      </c>
      <c r="BW106" s="318">
        <v>0</v>
      </c>
      <c r="BX106" s="318">
        <v>0</v>
      </c>
      <c r="BY106" s="318">
        <v>0</v>
      </c>
      <c r="BZ106" s="318">
        <v>0</v>
      </c>
      <c r="CA106" s="318">
        <v>0</v>
      </c>
      <c r="CB106" s="318">
        <v>0</v>
      </c>
      <c r="CC106" s="318">
        <v>0</v>
      </c>
      <c r="CD106" s="318">
        <v>0</v>
      </c>
      <c r="CE106" s="318">
        <v>0</v>
      </c>
      <c r="CF106" s="318">
        <v>0</v>
      </c>
      <c r="CG106" s="318">
        <v>0</v>
      </c>
      <c r="CH106" s="318">
        <v>0</v>
      </c>
      <c r="CI106" s="318">
        <v>0</v>
      </c>
      <c r="CJ106" s="318">
        <v>0</v>
      </c>
      <c r="CK106" s="318">
        <v>0</v>
      </c>
      <c r="CL106" s="318">
        <v>0</v>
      </c>
      <c r="CM106" s="318">
        <v>0</v>
      </c>
      <c r="CN106" s="318">
        <v>0</v>
      </c>
      <c r="CO106" s="318">
        <v>0</v>
      </c>
      <c r="CP106" s="318">
        <v>0</v>
      </c>
      <c r="CQ106" s="318">
        <v>0</v>
      </c>
      <c r="CR106" s="318">
        <v>0</v>
      </c>
      <c r="CS106" s="318">
        <v>0</v>
      </c>
      <c r="CT106" s="318">
        <v>0</v>
      </c>
      <c r="CU106" s="318">
        <v>0</v>
      </c>
      <c r="CV106" s="318">
        <v>0</v>
      </c>
      <c r="CW106" s="318">
        <v>0</v>
      </c>
      <c r="CX106" s="318">
        <v>0</v>
      </c>
      <c r="CY106" s="318">
        <v>0</v>
      </c>
      <c r="CZ106" s="318">
        <v>1</v>
      </c>
      <c r="DA106" s="318">
        <v>0</v>
      </c>
      <c r="DB106" s="318">
        <v>0</v>
      </c>
      <c r="DC106" s="318">
        <v>0</v>
      </c>
      <c r="DD106" s="318">
        <v>0</v>
      </c>
      <c r="DE106" s="318">
        <v>0</v>
      </c>
      <c r="DF106" s="318">
        <v>0</v>
      </c>
      <c r="DG106" s="318">
        <v>0</v>
      </c>
      <c r="DH106" s="319">
        <v>0</v>
      </c>
    </row>
    <row r="107" spans="1:112">
      <c r="A107" s="224">
        <v>102</v>
      </c>
      <c r="B107" s="263" t="s">
        <v>607</v>
      </c>
      <c r="C107" s="264" t="s">
        <v>608</v>
      </c>
      <c r="D107" s="317">
        <v>0</v>
      </c>
      <c r="E107" s="318">
        <v>0</v>
      </c>
      <c r="F107" s="318">
        <v>0</v>
      </c>
      <c r="G107" s="318">
        <v>0</v>
      </c>
      <c r="H107" s="318">
        <v>0</v>
      </c>
      <c r="I107" s="318">
        <v>0</v>
      </c>
      <c r="J107" s="318">
        <v>0</v>
      </c>
      <c r="K107" s="318">
        <v>0</v>
      </c>
      <c r="L107" s="318">
        <v>0</v>
      </c>
      <c r="M107" s="318">
        <v>0</v>
      </c>
      <c r="N107" s="318">
        <v>0</v>
      </c>
      <c r="O107" s="318">
        <v>0</v>
      </c>
      <c r="P107" s="318">
        <v>0</v>
      </c>
      <c r="Q107" s="318">
        <v>0</v>
      </c>
      <c r="R107" s="318">
        <v>0</v>
      </c>
      <c r="S107" s="318">
        <v>0</v>
      </c>
      <c r="T107" s="318">
        <v>0</v>
      </c>
      <c r="U107" s="318">
        <v>0</v>
      </c>
      <c r="V107" s="318">
        <v>0</v>
      </c>
      <c r="W107" s="318">
        <v>0</v>
      </c>
      <c r="X107" s="318">
        <v>0</v>
      </c>
      <c r="Y107" s="318">
        <v>0</v>
      </c>
      <c r="Z107" s="318">
        <v>0</v>
      </c>
      <c r="AA107" s="318">
        <v>0</v>
      </c>
      <c r="AB107" s="318">
        <v>0</v>
      </c>
      <c r="AC107" s="318">
        <v>0</v>
      </c>
      <c r="AD107" s="318">
        <v>0</v>
      </c>
      <c r="AE107" s="318">
        <v>0</v>
      </c>
      <c r="AF107" s="318">
        <v>0</v>
      </c>
      <c r="AG107" s="318">
        <v>0</v>
      </c>
      <c r="AH107" s="318">
        <v>0</v>
      </c>
      <c r="AI107" s="318">
        <v>0</v>
      </c>
      <c r="AJ107" s="318">
        <v>0</v>
      </c>
      <c r="AK107" s="318">
        <v>0</v>
      </c>
      <c r="AL107" s="318">
        <v>0</v>
      </c>
      <c r="AM107" s="318">
        <v>0</v>
      </c>
      <c r="AN107" s="318">
        <v>0</v>
      </c>
      <c r="AO107" s="318">
        <v>0</v>
      </c>
      <c r="AP107" s="318">
        <v>0</v>
      </c>
      <c r="AQ107" s="318">
        <v>0</v>
      </c>
      <c r="AR107" s="318">
        <v>0</v>
      </c>
      <c r="AS107" s="318">
        <v>0</v>
      </c>
      <c r="AT107" s="318">
        <v>0</v>
      </c>
      <c r="AU107" s="318">
        <v>0</v>
      </c>
      <c r="AV107" s="318">
        <v>0</v>
      </c>
      <c r="AW107" s="318">
        <v>0</v>
      </c>
      <c r="AX107" s="318">
        <v>0</v>
      </c>
      <c r="AY107" s="318">
        <v>0</v>
      </c>
      <c r="AZ107" s="318">
        <v>0</v>
      </c>
      <c r="BA107" s="318">
        <v>0</v>
      </c>
      <c r="BB107" s="318">
        <v>0</v>
      </c>
      <c r="BC107" s="318">
        <v>0</v>
      </c>
      <c r="BD107" s="318">
        <v>0</v>
      </c>
      <c r="BE107" s="318">
        <v>0</v>
      </c>
      <c r="BF107" s="318">
        <v>0</v>
      </c>
      <c r="BG107" s="318">
        <v>0</v>
      </c>
      <c r="BH107" s="318">
        <v>0</v>
      </c>
      <c r="BI107" s="318">
        <v>0</v>
      </c>
      <c r="BJ107" s="318">
        <v>0</v>
      </c>
      <c r="BK107" s="318">
        <v>0</v>
      </c>
      <c r="BL107" s="318">
        <v>0</v>
      </c>
      <c r="BM107" s="318">
        <v>0</v>
      </c>
      <c r="BN107" s="318">
        <v>0</v>
      </c>
      <c r="BO107" s="318">
        <v>0</v>
      </c>
      <c r="BP107" s="318">
        <v>0</v>
      </c>
      <c r="BQ107" s="318">
        <v>0</v>
      </c>
      <c r="BR107" s="318">
        <v>0</v>
      </c>
      <c r="BS107" s="318">
        <v>0</v>
      </c>
      <c r="BT107" s="318">
        <v>0</v>
      </c>
      <c r="BU107" s="318">
        <v>0</v>
      </c>
      <c r="BV107" s="318">
        <v>0</v>
      </c>
      <c r="BW107" s="318">
        <v>0</v>
      </c>
      <c r="BX107" s="318">
        <v>0</v>
      </c>
      <c r="BY107" s="318">
        <v>0</v>
      </c>
      <c r="BZ107" s="318">
        <v>0</v>
      </c>
      <c r="CA107" s="318">
        <v>0</v>
      </c>
      <c r="CB107" s="318">
        <v>0</v>
      </c>
      <c r="CC107" s="318">
        <v>0</v>
      </c>
      <c r="CD107" s="318">
        <v>0</v>
      </c>
      <c r="CE107" s="318">
        <v>0</v>
      </c>
      <c r="CF107" s="318">
        <v>0</v>
      </c>
      <c r="CG107" s="318">
        <v>0</v>
      </c>
      <c r="CH107" s="318">
        <v>0</v>
      </c>
      <c r="CI107" s="318">
        <v>0</v>
      </c>
      <c r="CJ107" s="318">
        <v>0</v>
      </c>
      <c r="CK107" s="318">
        <v>0</v>
      </c>
      <c r="CL107" s="318">
        <v>0</v>
      </c>
      <c r="CM107" s="318">
        <v>0</v>
      </c>
      <c r="CN107" s="318">
        <v>0</v>
      </c>
      <c r="CO107" s="318">
        <v>0</v>
      </c>
      <c r="CP107" s="318">
        <v>0</v>
      </c>
      <c r="CQ107" s="318">
        <v>0</v>
      </c>
      <c r="CR107" s="318">
        <v>0</v>
      </c>
      <c r="CS107" s="318">
        <v>0</v>
      </c>
      <c r="CT107" s="318">
        <v>0</v>
      </c>
      <c r="CU107" s="318">
        <v>0</v>
      </c>
      <c r="CV107" s="318">
        <v>0</v>
      </c>
      <c r="CW107" s="318">
        <v>0</v>
      </c>
      <c r="CX107" s="318">
        <v>0</v>
      </c>
      <c r="CY107" s="318">
        <v>0</v>
      </c>
      <c r="CZ107" s="318">
        <v>0</v>
      </c>
      <c r="DA107" s="318">
        <v>1</v>
      </c>
      <c r="DB107" s="318">
        <v>0</v>
      </c>
      <c r="DC107" s="318">
        <v>0</v>
      </c>
      <c r="DD107" s="318">
        <v>0</v>
      </c>
      <c r="DE107" s="318">
        <v>0</v>
      </c>
      <c r="DF107" s="318">
        <v>0</v>
      </c>
      <c r="DG107" s="318">
        <v>0</v>
      </c>
      <c r="DH107" s="319">
        <v>0</v>
      </c>
    </row>
    <row r="108" spans="1:112">
      <c r="A108" s="224">
        <v>103</v>
      </c>
      <c r="B108" s="263" t="s">
        <v>609</v>
      </c>
      <c r="C108" s="264" t="s">
        <v>610</v>
      </c>
      <c r="D108" s="317">
        <v>0</v>
      </c>
      <c r="E108" s="318">
        <v>0</v>
      </c>
      <c r="F108" s="318">
        <v>0</v>
      </c>
      <c r="G108" s="318">
        <v>0</v>
      </c>
      <c r="H108" s="318">
        <v>0</v>
      </c>
      <c r="I108" s="318">
        <v>0</v>
      </c>
      <c r="J108" s="318">
        <v>0</v>
      </c>
      <c r="K108" s="318">
        <v>0</v>
      </c>
      <c r="L108" s="318">
        <v>0</v>
      </c>
      <c r="M108" s="318">
        <v>0</v>
      </c>
      <c r="N108" s="318">
        <v>0</v>
      </c>
      <c r="O108" s="318">
        <v>0</v>
      </c>
      <c r="P108" s="318">
        <v>0</v>
      </c>
      <c r="Q108" s="318">
        <v>0</v>
      </c>
      <c r="R108" s="318">
        <v>0</v>
      </c>
      <c r="S108" s="318">
        <v>0</v>
      </c>
      <c r="T108" s="318">
        <v>0</v>
      </c>
      <c r="U108" s="318">
        <v>0</v>
      </c>
      <c r="V108" s="318">
        <v>0</v>
      </c>
      <c r="W108" s="318">
        <v>0</v>
      </c>
      <c r="X108" s="318">
        <v>0</v>
      </c>
      <c r="Y108" s="318">
        <v>0</v>
      </c>
      <c r="Z108" s="318">
        <v>0</v>
      </c>
      <c r="AA108" s="318">
        <v>0</v>
      </c>
      <c r="AB108" s="318">
        <v>0</v>
      </c>
      <c r="AC108" s="318">
        <v>0</v>
      </c>
      <c r="AD108" s="318">
        <v>0</v>
      </c>
      <c r="AE108" s="318">
        <v>0</v>
      </c>
      <c r="AF108" s="318">
        <v>0</v>
      </c>
      <c r="AG108" s="318">
        <v>0</v>
      </c>
      <c r="AH108" s="318">
        <v>0</v>
      </c>
      <c r="AI108" s="318">
        <v>0</v>
      </c>
      <c r="AJ108" s="318">
        <v>0</v>
      </c>
      <c r="AK108" s="318">
        <v>0</v>
      </c>
      <c r="AL108" s="318">
        <v>0</v>
      </c>
      <c r="AM108" s="318">
        <v>0</v>
      </c>
      <c r="AN108" s="318">
        <v>0</v>
      </c>
      <c r="AO108" s="318">
        <v>0</v>
      </c>
      <c r="AP108" s="318">
        <v>0</v>
      </c>
      <c r="AQ108" s="318">
        <v>0</v>
      </c>
      <c r="AR108" s="318">
        <v>0</v>
      </c>
      <c r="AS108" s="318">
        <v>0</v>
      </c>
      <c r="AT108" s="318">
        <v>0</v>
      </c>
      <c r="AU108" s="318">
        <v>0</v>
      </c>
      <c r="AV108" s="318">
        <v>0</v>
      </c>
      <c r="AW108" s="318">
        <v>0</v>
      </c>
      <c r="AX108" s="318">
        <v>0</v>
      </c>
      <c r="AY108" s="318">
        <v>0</v>
      </c>
      <c r="AZ108" s="318">
        <v>0</v>
      </c>
      <c r="BA108" s="318">
        <v>0</v>
      </c>
      <c r="BB108" s="318">
        <v>0</v>
      </c>
      <c r="BC108" s="318">
        <v>0</v>
      </c>
      <c r="BD108" s="318">
        <v>0</v>
      </c>
      <c r="BE108" s="318">
        <v>0</v>
      </c>
      <c r="BF108" s="318">
        <v>0</v>
      </c>
      <c r="BG108" s="318">
        <v>0</v>
      </c>
      <c r="BH108" s="318">
        <v>0</v>
      </c>
      <c r="BI108" s="318">
        <v>0</v>
      </c>
      <c r="BJ108" s="318">
        <v>0</v>
      </c>
      <c r="BK108" s="318">
        <v>0</v>
      </c>
      <c r="BL108" s="318">
        <v>0</v>
      </c>
      <c r="BM108" s="318">
        <v>0</v>
      </c>
      <c r="BN108" s="318">
        <v>0</v>
      </c>
      <c r="BO108" s="318">
        <v>0</v>
      </c>
      <c r="BP108" s="318">
        <v>0</v>
      </c>
      <c r="BQ108" s="318">
        <v>0</v>
      </c>
      <c r="BR108" s="318">
        <v>0</v>
      </c>
      <c r="BS108" s="318">
        <v>0</v>
      </c>
      <c r="BT108" s="318">
        <v>0</v>
      </c>
      <c r="BU108" s="318">
        <v>0</v>
      </c>
      <c r="BV108" s="318">
        <v>0</v>
      </c>
      <c r="BW108" s="318">
        <v>0</v>
      </c>
      <c r="BX108" s="318">
        <v>0</v>
      </c>
      <c r="BY108" s="318">
        <v>0</v>
      </c>
      <c r="BZ108" s="318">
        <v>0</v>
      </c>
      <c r="CA108" s="318">
        <v>0</v>
      </c>
      <c r="CB108" s="318">
        <v>0</v>
      </c>
      <c r="CC108" s="318">
        <v>0</v>
      </c>
      <c r="CD108" s="318">
        <v>0</v>
      </c>
      <c r="CE108" s="318">
        <v>0</v>
      </c>
      <c r="CF108" s="318">
        <v>0</v>
      </c>
      <c r="CG108" s="318">
        <v>0</v>
      </c>
      <c r="CH108" s="318">
        <v>0</v>
      </c>
      <c r="CI108" s="318">
        <v>0</v>
      </c>
      <c r="CJ108" s="318">
        <v>0</v>
      </c>
      <c r="CK108" s="318">
        <v>0</v>
      </c>
      <c r="CL108" s="318">
        <v>0</v>
      </c>
      <c r="CM108" s="318">
        <v>0</v>
      </c>
      <c r="CN108" s="318">
        <v>0</v>
      </c>
      <c r="CO108" s="318">
        <v>0</v>
      </c>
      <c r="CP108" s="318">
        <v>0</v>
      </c>
      <c r="CQ108" s="318">
        <v>0</v>
      </c>
      <c r="CR108" s="318">
        <v>0</v>
      </c>
      <c r="CS108" s="318">
        <v>0</v>
      </c>
      <c r="CT108" s="318">
        <v>0</v>
      </c>
      <c r="CU108" s="318">
        <v>0</v>
      </c>
      <c r="CV108" s="318">
        <v>0</v>
      </c>
      <c r="CW108" s="318">
        <v>0</v>
      </c>
      <c r="CX108" s="318">
        <v>0</v>
      </c>
      <c r="CY108" s="318">
        <v>0</v>
      </c>
      <c r="CZ108" s="318">
        <v>0</v>
      </c>
      <c r="DA108" s="318">
        <v>0</v>
      </c>
      <c r="DB108" s="318">
        <v>1</v>
      </c>
      <c r="DC108" s="318">
        <v>0</v>
      </c>
      <c r="DD108" s="318">
        <v>0</v>
      </c>
      <c r="DE108" s="318">
        <v>0</v>
      </c>
      <c r="DF108" s="318">
        <v>0</v>
      </c>
      <c r="DG108" s="318">
        <v>0</v>
      </c>
      <c r="DH108" s="319">
        <v>0</v>
      </c>
    </row>
    <row r="109" spans="1:112">
      <c r="A109" s="224">
        <v>104</v>
      </c>
      <c r="B109" s="263" t="s">
        <v>611</v>
      </c>
      <c r="C109" s="264" t="s">
        <v>612</v>
      </c>
      <c r="D109" s="317">
        <v>0</v>
      </c>
      <c r="E109" s="318">
        <v>0</v>
      </c>
      <c r="F109" s="318">
        <v>0</v>
      </c>
      <c r="G109" s="318">
        <v>0</v>
      </c>
      <c r="H109" s="318">
        <v>0</v>
      </c>
      <c r="I109" s="318">
        <v>0</v>
      </c>
      <c r="J109" s="318">
        <v>0</v>
      </c>
      <c r="K109" s="318">
        <v>0</v>
      </c>
      <c r="L109" s="318">
        <v>0</v>
      </c>
      <c r="M109" s="318">
        <v>0</v>
      </c>
      <c r="N109" s="318">
        <v>0</v>
      </c>
      <c r="O109" s="318">
        <v>0</v>
      </c>
      <c r="P109" s="318">
        <v>0</v>
      </c>
      <c r="Q109" s="318">
        <v>0</v>
      </c>
      <c r="R109" s="318">
        <v>0</v>
      </c>
      <c r="S109" s="318">
        <v>0</v>
      </c>
      <c r="T109" s="318">
        <v>0</v>
      </c>
      <c r="U109" s="318">
        <v>0</v>
      </c>
      <c r="V109" s="318">
        <v>0</v>
      </c>
      <c r="W109" s="318">
        <v>0</v>
      </c>
      <c r="X109" s="318">
        <v>0</v>
      </c>
      <c r="Y109" s="318">
        <v>0</v>
      </c>
      <c r="Z109" s="318">
        <v>0</v>
      </c>
      <c r="AA109" s="318">
        <v>0</v>
      </c>
      <c r="AB109" s="318">
        <v>0</v>
      </c>
      <c r="AC109" s="318">
        <v>0</v>
      </c>
      <c r="AD109" s="318">
        <v>0</v>
      </c>
      <c r="AE109" s="318">
        <v>0</v>
      </c>
      <c r="AF109" s="318">
        <v>0</v>
      </c>
      <c r="AG109" s="318">
        <v>0</v>
      </c>
      <c r="AH109" s="318">
        <v>0</v>
      </c>
      <c r="AI109" s="318">
        <v>0</v>
      </c>
      <c r="AJ109" s="318">
        <v>0</v>
      </c>
      <c r="AK109" s="318">
        <v>0</v>
      </c>
      <c r="AL109" s="318">
        <v>0</v>
      </c>
      <c r="AM109" s="318">
        <v>0</v>
      </c>
      <c r="AN109" s="318">
        <v>0</v>
      </c>
      <c r="AO109" s="318">
        <v>0</v>
      </c>
      <c r="AP109" s="318">
        <v>0</v>
      </c>
      <c r="AQ109" s="318">
        <v>0</v>
      </c>
      <c r="AR109" s="318">
        <v>0</v>
      </c>
      <c r="AS109" s="318">
        <v>0</v>
      </c>
      <c r="AT109" s="318">
        <v>0</v>
      </c>
      <c r="AU109" s="318">
        <v>0</v>
      </c>
      <c r="AV109" s="318">
        <v>0</v>
      </c>
      <c r="AW109" s="318">
        <v>0</v>
      </c>
      <c r="AX109" s="318">
        <v>0</v>
      </c>
      <c r="AY109" s="318">
        <v>0</v>
      </c>
      <c r="AZ109" s="318">
        <v>0</v>
      </c>
      <c r="BA109" s="318">
        <v>0</v>
      </c>
      <c r="BB109" s="318">
        <v>0</v>
      </c>
      <c r="BC109" s="318">
        <v>0</v>
      </c>
      <c r="BD109" s="318">
        <v>0</v>
      </c>
      <c r="BE109" s="318">
        <v>0</v>
      </c>
      <c r="BF109" s="318">
        <v>0</v>
      </c>
      <c r="BG109" s="318">
        <v>0</v>
      </c>
      <c r="BH109" s="318">
        <v>0</v>
      </c>
      <c r="BI109" s="318">
        <v>0</v>
      </c>
      <c r="BJ109" s="318">
        <v>0</v>
      </c>
      <c r="BK109" s="318">
        <v>0</v>
      </c>
      <c r="BL109" s="318">
        <v>0</v>
      </c>
      <c r="BM109" s="318">
        <v>0</v>
      </c>
      <c r="BN109" s="318">
        <v>0</v>
      </c>
      <c r="BO109" s="318">
        <v>0</v>
      </c>
      <c r="BP109" s="318">
        <v>0</v>
      </c>
      <c r="BQ109" s="318">
        <v>0</v>
      </c>
      <c r="BR109" s="318">
        <v>0</v>
      </c>
      <c r="BS109" s="318">
        <v>0</v>
      </c>
      <c r="BT109" s="318">
        <v>0</v>
      </c>
      <c r="BU109" s="318">
        <v>0</v>
      </c>
      <c r="BV109" s="318">
        <v>0</v>
      </c>
      <c r="BW109" s="318">
        <v>0</v>
      </c>
      <c r="BX109" s="318">
        <v>0</v>
      </c>
      <c r="BY109" s="318">
        <v>0</v>
      </c>
      <c r="BZ109" s="318">
        <v>0</v>
      </c>
      <c r="CA109" s="318">
        <v>0</v>
      </c>
      <c r="CB109" s="318">
        <v>0</v>
      </c>
      <c r="CC109" s="318">
        <v>0</v>
      </c>
      <c r="CD109" s="318">
        <v>0</v>
      </c>
      <c r="CE109" s="318">
        <v>0</v>
      </c>
      <c r="CF109" s="318">
        <v>0</v>
      </c>
      <c r="CG109" s="318">
        <v>0</v>
      </c>
      <c r="CH109" s="318">
        <v>0</v>
      </c>
      <c r="CI109" s="318">
        <v>0</v>
      </c>
      <c r="CJ109" s="318">
        <v>0</v>
      </c>
      <c r="CK109" s="318">
        <v>0</v>
      </c>
      <c r="CL109" s="318">
        <v>0</v>
      </c>
      <c r="CM109" s="318">
        <v>0</v>
      </c>
      <c r="CN109" s="318">
        <v>0</v>
      </c>
      <c r="CO109" s="318">
        <v>0</v>
      </c>
      <c r="CP109" s="318">
        <v>0</v>
      </c>
      <c r="CQ109" s="318">
        <v>0</v>
      </c>
      <c r="CR109" s="318">
        <v>0</v>
      </c>
      <c r="CS109" s="318">
        <v>0</v>
      </c>
      <c r="CT109" s="318">
        <v>0</v>
      </c>
      <c r="CU109" s="318">
        <v>0</v>
      </c>
      <c r="CV109" s="318">
        <v>0</v>
      </c>
      <c r="CW109" s="318">
        <v>0</v>
      </c>
      <c r="CX109" s="318">
        <v>0</v>
      </c>
      <c r="CY109" s="318">
        <v>0</v>
      </c>
      <c r="CZ109" s="318">
        <v>0</v>
      </c>
      <c r="DA109" s="318">
        <v>0</v>
      </c>
      <c r="DB109" s="318">
        <v>0</v>
      </c>
      <c r="DC109" s="318">
        <v>1</v>
      </c>
      <c r="DD109" s="318">
        <v>0</v>
      </c>
      <c r="DE109" s="318">
        <v>0</v>
      </c>
      <c r="DF109" s="318">
        <v>0</v>
      </c>
      <c r="DG109" s="318">
        <v>0</v>
      </c>
      <c r="DH109" s="319">
        <v>0</v>
      </c>
    </row>
    <row r="110" spans="1:112">
      <c r="A110" s="224">
        <v>105</v>
      </c>
      <c r="B110" s="263" t="s">
        <v>613</v>
      </c>
      <c r="C110" s="264" t="s">
        <v>445</v>
      </c>
      <c r="D110" s="317">
        <v>0</v>
      </c>
      <c r="E110" s="318">
        <v>0</v>
      </c>
      <c r="F110" s="318">
        <v>0</v>
      </c>
      <c r="G110" s="318">
        <v>0</v>
      </c>
      <c r="H110" s="318">
        <v>0</v>
      </c>
      <c r="I110" s="318">
        <v>0</v>
      </c>
      <c r="J110" s="318">
        <v>0</v>
      </c>
      <c r="K110" s="318">
        <v>0</v>
      </c>
      <c r="L110" s="318">
        <v>0</v>
      </c>
      <c r="M110" s="318">
        <v>0</v>
      </c>
      <c r="N110" s="318">
        <v>0</v>
      </c>
      <c r="O110" s="318">
        <v>0</v>
      </c>
      <c r="P110" s="318">
        <v>0</v>
      </c>
      <c r="Q110" s="318">
        <v>0</v>
      </c>
      <c r="R110" s="318">
        <v>0</v>
      </c>
      <c r="S110" s="318">
        <v>0</v>
      </c>
      <c r="T110" s="318">
        <v>0</v>
      </c>
      <c r="U110" s="318">
        <v>0</v>
      </c>
      <c r="V110" s="318">
        <v>0</v>
      </c>
      <c r="W110" s="318">
        <v>0</v>
      </c>
      <c r="X110" s="318">
        <v>0</v>
      </c>
      <c r="Y110" s="318">
        <v>0</v>
      </c>
      <c r="Z110" s="318">
        <v>0</v>
      </c>
      <c r="AA110" s="318">
        <v>0</v>
      </c>
      <c r="AB110" s="318">
        <v>0</v>
      </c>
      <c r="AC110" s="318">
        <v>0</v>
      </c>
      <c r="AD110" s="318">
        <v>0</v>
      </c>
      <c r="AE110" s="318">
        <v>0</v>
      </c>
      <c r="AF110" s="318">
        <v>0</v>
      </c>
      <c r="AG110" s="318">
        <v>0</v>
      </c>
      <c r="AH110" s="318">
        <v>0</v>
      </c>
      <c r="AI110" s="318">
        <v>0</v>
      </c>
      <c r="AJ110" s="318">
        <v>0</v>
      </c>
      <c r="AK110" s="318">
        <v>0</v>
      </c>
      <c r="AL110" s="318">
        <v>0</v>
      </c>
      <c r="AM110" s="318">
        <v>0</v>
      </c>
      <c r="AN110" s="318">
        <v>0</v>
      </c>
      <c r="AO110" s="318">
        <v>0</v>
      </c>
      <c r="AP110" s="318">
        <v>0</v>
      </c>
      <c r="AQ110" s="318">
        <v>0</v>
      </c>
      <c r="AR110" s="318">
        <v>0</v>
      </c>
      <c r="AS110" s="318">
        <v>0</v>
      </c>
      <c r="AT110" s="318">
        <v>0</v>
      </c>
      <c r="AU110" s="318">
        <v>0</v>
      </c>
      <c r="AV110" s="318">
        <v>0</v>
      </c>
      <c r="AW110" s="318">
        <v>0</v>
      </c>
      <c r="AX110" s="318">
        <v>0</v>
      </c>
      <c r="AY110" s="318">
        <v>0</v>
      </c>
      <c r="AZ110" s="318">
        <v>0</v>
      </c>
      <c r="BA110" s="318">
        <v>0</v>
      </c>
      <c r="BB110" s="318">
        <v>0</v>
      </c>
      <c r="BC110" s="318">
        <v>0</v>
      </c>
      <c r="BD110" s="318">
        <v>0</v>
      </c>
      <c r="BE110" s="318">
        <v>0</v>
      </c>
      <c r="BF110" s="318">
        <v>0</v>
      </c>
      <c r="BG110" s="318">
        <v>0</v>
      </c>
      <c r="BH110" s="318">
        <v>0</v>
      </c>
      <c r="BI110" s="318">
        <v>0</v>
      </c>
      <c r="BJ110" s="318">
        <v>0</v>
      </c>
      <c r="BK110" s="318">
        <v>0</v>
      </c>
      <c r="BL110" s="318">
        <v>0</v>
      </c>
      <c r="BM110" s="318">
        <v>0</v>
      </c>
      <c r="BN110" s="318">
        <v>0</v>
      </c>
      <c r="BO110" s="318">
        <v>0</v>
      </c>
      <c r="BP110" s="318">
        <v>0</v>
      </c>
      <c r="BQ110" s="318">
        <v>0</v>
      </c>
      <c r="BR110" s="318">
        <v>0</v>
      </c>
      <c r="BS110" s="318">
        <v>0</v>
      </c>
      <c r="BT110" s="318">
        <v>0</v>
      </c>
      <c r="BU110" s="318">
        <v>0</v>
      </c>
      <c r="BV110" s="318">
        <v>0</v>
      </c>
      <c r="BW110" s="318">
        <v>0</v>
      </c>
      <c r="BX110" s="318">
        <v>0</v>
      </c>
      <c r="BY110" s="318">
        <v>0</v>
      </c>
      <c r="BZ110" s="318">
        <v>0</v>
      </c>
      <c r="CA110" s="318">
        <v>0</v>
      </c>
      <c r="CB110" s="318">
        <v>0</v>
      </c>
      <c r="CC110" s="318">
        <v>0</v>
      </c>
      <c r="CD110" s="318">
        <v>0</v>
      </c>
      <c r="CE110" s="318">
        <v>0</v>
      </c>
      <c r="CF110" s="318">
        <v>0</v>
      </c>
      <c r="CG110" s="318">
        <v>0</v>
      </c>
      <c r="CH110" s="318">
        <v>0</v>
      </c>
      <c r="CI110" s="318">
        <v>0</v>
      </c>
      <c r="CJ110" s="318">
        <v>0</v>
      </c>
      <c r="CK110" s="318">
        <v>0</v>
      </c>
      <c r="CL110" s="318">
        <v>0</v>
      </c>
      <c r="CM110" s="318">
        <v>0</v>
      </c>
      <c r="CN110" s="318">
        <v>0</v>
      </c>
      <c r="CO110" s="318">
        <v>0</v>
      </c>
      <c r="CP110" s="318">
        <v>0</v>
      </c>
      <c r="CQ110" s="318">
        <v>0</v>
      </c>
      <c r="CR110" s="318">
        <v>0</v>
      </c>
      <c r="CS110" s="318">
        <v>0</v>
      </c>
      <c r="CT110" s="318">
        <v>0</v>
      </c>
      <c r="CU110" s="318">
        <v>0</v>
      </c>
      <c r="CV110" s="318">
        <v>0</v>
      </c>
      <c r="CW110" s="318">
        <v>0</v>
      </c>
      <c r="CX110" s="318">
        <v>0</v>
      </c>
      <c r="CY110" s="318">
        <v>0</v>
      </c>
      <c r="CZ110" s="318">
        <v>0</v>
      </c>
      <c r="DA110" s="318">
        <v>0</v>
      </c>
      <c r="DB110" s="318">
        <v>0</v>
      </c>
      <c r="DC110" s="318">
        <v>0</v>
      </c>
      <c r="DD110" s="318">
        <v>1</v>
      </c>
      <c r="DE110" s="318">
        <v>0</v>
      </c>
      <c r="DF110" s="318">
        <v>0</v>
      </c>
      <c r="DG110" s="318">
        <v>0</v>
      </c>
      <c r="DH110" s="319">
        <v>0</v>
      </c>
    </row>
    <row r="111" spans="1:112">
      <c r="A111" s="224">
        <v>106</v>
      </c>
      <c r="B111" s="263" t="s">
        <v>614</v>
      </c>
      <c r="C111" s="264" t="s">
        <v>615</v>
      </c>
      <c r="D111" s="317">
        <v>0</v>
      </c>
      <c r="E111" s="318">
        <v>0</v>
      </c>
      <c r="F111" s="318">
        <v>0</v>
      </c>
      <c r="G111" s="318">
        <v>0</v>
      </c>
      <c r="H111" s="318">
        <v>0</v>
      </c>
      <c r="I111" s="318">
        <v>0</v>
      </c>
      <c r="J111" s="318">
        <v>0</v>
      </c>
      <c r="K111" s="318">
        <v>0</v>
      </c>
      <c r="L111" s="318">
        <v>0</v>
      </c>
      <c r="M111" s="318">
        <v>0</v>
      </c>
      <c r="N111" s="318">
        <v>0</v>
      </c>
      <c r="O111" s="318">
        <v>0</v>
      </c>
      <c r="P111" s="318">
        <v>0</v>
      </c>
      <c r="Q111" s="318">
        <v>0</v>
      </c>
      <c r="R111" s="318">
        <v>0</v>
      </c>
      <c r="S111" s="318">
        <v>0</v>
      </c>
      <c r="T111" s="318">
        <v>0</v>
      </c>
      <c r="U111" s="318">
        <v>0</v>
      </c>
      <c r="V111" s="318">
        <v>0</v>
      </c>
      <c r="W111" s="318">
        <v>0</v>
      </c>
      <c r="X111" s="318">
        <v>0</v>
      </c>
      <c r="Y111" s="318">
        <v>0</v>
      </c>
      <c r="Z111" s="318">
        <v>0</v>
      </c>
      <c r="AA111" s="318">
        <v>0</v>
      </c>
      <c r="AB111" s="318">
        <v>0</v>
      </c>
      <c r="AC111" s="318">
        <v>0</v>
      </c>
      <c r="AD111" s="318">
        <v>0</v>
      </c>
      <c r="AE111" s="318">
        <v>0</v>
      </c>
      <c r="AF111" s="318">
        <v>0</v>
      </c>
      <c r="AG111" s="318">
        <v>0</v>
      </c>
      <c r="AH111" s="318">
        <v>0</v>
      </c>
      <c r="AI111" s="318">
        <v>0</v>
      </c>
      <c r="AJ111" s="318">
        <v>0</v>
      </c>
      <c r="AK111" s="318">
        <v>0</v>
      </c>
      <c r="AL111" s="318">
        <v>0</v>
      </c>
      <c r="AM111" s="318">
        <v>0</v>
      </c>
      <c r="AN111" s="318">
        <v>0</v>
      </c>
      <c r="AO111" s="318">
        <v>0</v>
      </c>
      <c r="AP111" s="318">
        <v>0</v>
      </c>
      <c r="AQ111" s="318">
        <v>0</v>
      </c>
      <c r="AR111" s="318">
        <v>0</v>
      </c>
      <c r="AS111" s="318">
        <v>0</v>
      </c>
      <c r="AT111" s="318">
        <v>0</v>
      </c>
      <c r="AU111" s="318">
        <v>0</v>
      </c>
      <c r="AV111" s="318">
        <v>0</v>
      </c>
      <c r="AW111" s="318">
        <v>0</v>
      </c>
      <c r="AX111" s="318">
        <v>0</v>
      </c>
      <c r="AY111" s="318">
        <v>0</v>
      </c>
      <c r="AZ111" s="318">
        <v>0</v>
      </c>
      <c r="BA111" s="318">
        <v>0</v>
      </c>
      <c r="BB111" s="318">
        <v>0</v>
      </c>
      <c r="BC111" s="318">
        <v>0</v>
      </c>
      <c r="BD111" s="318">
        <v>0</v>
      </c>
      <c r="BE111" s="318">
        <v>0</v>
      </c>
      <c r="BF111" s="318">
        <v>0</v>
      </c>
      <c r="BG111" s="318">
        <v>0</v>
      </c>
      <c r="BH111" s="318">
        <v>0</v>
      </c>
      <c r="BI111" s="318">
        <v>0</v>
      </c>
      <c r="BJ111" s="318">
        <v>0</v>
      </c>
      <c r="BK111" s="318">
        <v>0</v>
      </c>
      <c r="BL111" s="318">
        <v>0</v>
      </c>
      <c r="BM111" s="318">
        <v>0</v>
      </c>
      <c r="BN111" s="318">
        <v>0</v>
      </c>
      <c r="BO111" s="318">
        <v>0</v>
      </c>
      <c r="BP111" s="318">
        <v>0</v>
      </c>
      <c r="BQ111" s="318">
        <v>0</v>
      </c>
      <c r="BR111" s="318">
        <v>0</v>
      </c>
      <c r="BS111" s="318">
        <v>0</v>
      </c>
      <c r="BT111" s="318">
        <v>0</v>
      </c>
      <c r="BU111" s="318">
        <v>0</v>
      </c>
      <c r="BV111" s="318">
        <v>0</v>
      </c>
      <c r="BW111" s="318">
        <v>0</v>
      </c>
      <c r="BX111" s="318">
        <v>0</v>
      </c>
      <c r="BY111" s="318">
        <v>0</v>
      </c>
      <c r="BZ111" s="318">
        <v>0</v>
      </c>
      <c r="CA111" s="318">
        <v>0</v>
      </c>
      <c r="CB111" s="318">
        <v>0</v>
      </c>
      <c r="CC111" s="318">
        <v>0</v>
      </c>
      <c r="CD111" s="318">
        <v>0</v>
      </c>
      <c r="CE111" s="318">
        <v>0</v>
      </c>
      <c r="CF111" s="318">
        <v>0</v>
      </c>
      <c r="CG111" s="318">
        <v>0</v>
      </c>
      <c r="CH111" s="318">
        <v>0</v>
      </c>
      <c r="CI111" s="318">
        <v>0</v>
      </c>
      <c r="CJ111" s="318">
        <v>0</v>
      </c>
      <c r="CK111" s="318">
        <v>0</v>
      </c>
      <c r="CL111" s="318">
        <v>0</v>
      </c>
      <c r="CM111" s="318">
        <v>0</v>
      </c>
      <c r="CN111" s="318">
        <v>0</v>
      </c>
      <c r="CO111" s="318">
        <v>0</v>
      </c>
      <c r="CP111" s="318">
        <v>0</v>
      </c>
      <c r="CQ111" s="318">
        <v>0</v>
      </c>
      <c r="CR111" s="318">
        <v>0</v>
      </c>
      <c r="CS111" s="318">
        <v>0</v>
      </c>
      <c r="CT111" s="318">
        <v>0</v>
      </c>
      <c r="CU111" s="318">
        <v>0</v>
      </c>
      <c r="CV111" s="318">
        <v>0</v>
      </c>
      <c r="CW111" s="318">
        <v>0</v>
      </c>
      <c r="CX111" s="318">
        <v>0</v>
      </c>
      <c r="CY111" s="318">
        <v>0</v>
      </c>
      <c r="CZ111" s="318">
        <v>0</v>
      </c>
      <c r="DA111" s="318">
        <v>0</v>
      </c>
      <c r="DB111" s="318">
        <v>0</v>
      </c>
      <c r="DC111" s="318">
        <v>0</v>
      </c>
      <c r="DD111" s="318">
        <v>0</v>
      </c>
      <c r="DE111" s="318">
        <v>1</v>
      </c>
      <c r="DF111" s="318">
        <v>0</v>
      </c>
      <c r="DG111" s="318">
        <v>0</v>
      </c>
      <c r="DH111" s="319">
        <v>0</v>
      </c>
    </row>
    <row r="112" spans="1:112">
      <c r="A112" s="224">
        <v>107</v>
      </c>
      <c r="B112" s="263" t="s">
        <v>616</v>
      </c>
      <c r="C112" s="264" t="s">
        <v>447</v>
      </c>
      <c r="D112" s="317">
        <v>0</v>
      </c>
      <c r="E112" s="318">
        <v>0</v>
      </c>
      <c r="F112" s="318">
        <v>0</v>
      </c>
      <c r="G112" s="318">
        <v>0</v>
      </c>
      <c r="H112" s="318">
        <v>0</v>
      </c>
      <c r="I112" s="318">
        <v>0</v>
      </c>
      <c r="J112" s="318">
        <v>0</v>
      </c>
      <c r="K112" s="318">
        <v>0</v>
      </c>
      <c r="L112" s="318">
        <v>0</v>
      </c>
      <c r="M112" s="318">
        <v>0</v>
      </c>
      <c r="N112" s="318">
        <v>0</v>
      </c>
      <c r="O112" s="318">
        <v>0</v>
      </c>
      <c r="P112" s="318">
        <v>0</v>
      </c>
      <c r="Q112" s="318">
        <v>0</v>
      </c>
      <c r="R112" s="318">
        <v>0</v>
      </c>
      <c r="S112" s="318">
        <v>0</v>
      </c>
      <c r="T112" s="318">
        <v>0</v>
      </c>
      <c r="U112" s="318">
        <v>0</v>
      </c>
      <c r="V112" s="318">
        <v>0</v>
      </c>
      <c r="W112" s="318">
        <v>0</v>
      </c>
      <c r="X112" s="318">
        <v>0</v>
      </c>
      <c r="Y112" s="318">
        <v>0</v>
      </c>
      <c r="Z112" s="318">
        <v>0</v>
      </c>
      <c r="AA112" s="318">
        <v>0</v>
      </c>
      <c r="AB112" s="318">
        <v>0</v>
      </c>
      <c r="AC112" s="318">
        <v>0</v>
      </c>
      <c r="AD112" s="318">
        <v>0</v>
      </c>
      <c r="AE112" s="318">
        <v>0</v>
      </c>
      <c r="AF112" s="318">
        <v>0</v>
      </c>
      <c r="AG112" s="318">
        <v>0</v>
      </c>
      <c r="AH112" s="318">
        <v>0</v>
      </c>
      <c r="AI112" s="318">
        <v>0</v>
      </c>
      <c r="AJ112" s="318">
        <v>0</v>
      </c>
      <c r="AK112" s="318">
        <v>0</v>
      </c>
      <c r="AL112" s="318">
        <v>0</v>
      </c>
      <c r="AM112" s="318">
        <v>0</v>
      </c>
      <c r="AN112" s="318">
        <v>0</v>
      </c>
      <c r="AO112" s="318">
        <v>0</v>
      </c>
      <c r="AP112" s="318">
        <v>0</v>
      </c>
      <c r="AQ112" s="318">
        <v>0</v>
      </c>
      <c r="AR112" s="318">
        <v>0</v>
      </c>
      <c r="AS112" s="318">
        <v>0</v>
      </c>
      <c r="AT112" s="318">
        <v>0</v>
      </c>
      <c r="AU112" s="318">
        <v>0</v>
      </c>
      <c r="AV112" s="318">
        <v>0</v>
      </c>
      <c r="AW112" s="318">
        <v>0</v>
      </c>
      <c r="AX112" s="318">
        <v>0</v>
      </c>
      <c r="AY112" s="318">
        <v>0</v>
      </c>
      <c r="AZ112" s="318">
        <v>0</v>
      </c>
      <c r="BA112" s="318">
        <v>0</v>
      </c>
      <c r="BB112" s="318">
        <v>0</v>
      </c>
      <c r="BC112" s="318">
        <v>0</v>
      </c>
      <c r="BD112" s="318">
        <v>0</v>
      </c>
      <c r="BE112" s="318">
        <v>0</v>
      </c>
      <c r="BF112" s="318">
        <v>0</v>
      </c>
      <c r="BG112" s="318">
        <v>0</v>
      </c>
      <c r="BH112" s="318">
        <v>0</v>
      </c>
      <c r="BI112" s="318">
        <v>0</v>
      </c>
      <c r="BJ112" s="318">
        <v>0</v>
      </c>
      <c r="BK112" s="318">
        <v>0</v>
      </c>
      <c r="BL112" s="318">
        <v>0</v>
      </c>
      <c r="BM112" s="318">
        <v>0</v>
      </c>
      <c r="BN112" s="318">
        <v>0</v>
      </c>
      <c r="BO112" s="318">
        <v>0</v>
      </c>
      <c r="BP112" s="318">
        <v>0</v>
      </c>
      <c r="BQ112" s="318">
        <v>0</v>
      </c>
      <c r="BR112" s="318">
        <v>0</v>
      </c>
      <c r="BS112" s="318">
        <v>0</v>
      </c>
      <c r="BT112" s="318">
        <v>0</v>
      </c>
      <c r="BU112" s="318">
        <v>0</v>
      </c>
      <c r="BV112" s="318">
        <v>0</v>
      </c>
      <c r="BW112" s="318">
        <v>0</v>
      </c>
      <c r="BX112" s="318">
        <v>0</v>
      </c>
      <c r="BY112" s="318">
        <v>0</v>
      </c>
      <c r="BZ112" s="318">
        <v>0</v>
      </c>
      <c r="CA112" s="318">
        <v>0</v>
      </c>
      <c r="CB112" s="318">
        <v>0</v>
      </c>
      <c r="CC112" s="318">
        <v>0</v>
      </c>
      <c r="CD112" s="318">
        <v>0</v>
      </c>
      <c r="CE112" s="318">
        <v>0</v>
      </c>
      <c r="CF112" s="318">
        <v>0</v>
      </c>
      <c r="CG112" s="318">
        <v>0</v>
      </c>
      <c r="CH112" s="318">
        <v>0</v>
      </c>
      <c r="CI112" s="318">
        <v>0</v>
      </c>
      <c r="CJ112" s="318">
        <v>0</v>
      </c>
      <c r="CK112" s="318">
        <v>0</v>
      </c>
      <c r="CL112" s="318">
        <v>0</v>
      </c>
      <c r="CM112" s="318">
        <v>0</v>
      </c>
      <c r="CN112" s="318">
        <v>0</v>
      </c>
      <c r="CO112" s="318">
        <v>0</v>
      </c>
      <c r="CP112" s="318">
        <v>0</v>
      </c>
      <c r="CQ112" s="318">
        <v>0</v>
      </c>
      <c r="CR112" s="318">
        <v>0</v>
      </c>
      <c r="CS112" s="318">
        <v>0</v>
      </c>
      <c r="CT112" s="318">
        <v>0</v>
      </c>
      <c r="CU112" s="318">
        <v>0</v>
      </c>
      <c r="CV112" s="318">
        <v>0</v>
      </c>
      <c r="CW112" s="318">
        <v>0</v>
      </c>
      <c r="CX112" s="318">
        <v>0</v>
      </c>
      <c r="CY112" s="318">
        <v>0</v>
      </c>
      <c r="CZ112" s="318">
        <v>0</v>
      </c>
      <c r="DA112" s="318">
        <v>0</v>
      </c>
      <c r="DB112" s="318">
        <v>0</v>
      </c>
      <c r="DC112" s="318">
        <v>0</v>
      </c>
      <c r="DD112" s="318">
        <v>0</v>
      </c>
      <c r="DE112" s="318">
        <v>0</v>
      </c>
      <c r="DF112" s="318">
        <v>1</v>
      </c>
      <c r="DG112" s="318">
        <v>0</v>
      </c>
      <c r="DH112" s="319">
        <v>0</v>
      </c>
    </row>
    <row r="113" spans="1:112">
      <c r="A113" s="224">
        <v>108</v>
      </c>
      <c r="B113" s="263" t="s">
        <v>617</v>
      </c>
      <c r="C113" s="264" t="s">
        <v>645</v>
      </c>
      <c r="D113" s="317">
        <v>0</v>
      </c>
      <c r="E113" s="318">
        <v>0</v>
      </c>
      <c r="F113" s="318">
        <v>0</v>
      </c>
      <c r="G113" s="318">
        <v>0</v>
      </c>
      <c r="H113" s="318">
        <v>0</v>
      </c>
      <c r="I113" s="318">
        <v>0</v>
      </c>
      <c r="J113" s="318">
        <v>0</v>
      </c>
      <c r="K113" s="318">
        <v>0</v>
      </c>
      <c r="L113" s="318">
        <v>0</v>
      </c>
      <c r="M113" s="318">
        <v>0</v>
      </c>
      <c r="N113" s="318">
        <v>0</v>
      </c>
      <c r="O113" s="318">
        <v>0</v>
      </c>
      <c r="P113" s="318">
        <v>0</v>
      </c>
      <c r="Q113" s="318">
        <v>0</v>
      </c>
      <c r="R113" s="318">
        <v>0</v>
      </c>
      <c r="S113" s="318">
        <v>0</v>
      </c>
      <c r="T113" s="318">
        <v>0</v>
      </c>
      <c r="U113" s="318">
        <v>0</v>
      </c>
      <c r="V113" s="318">
        <v>0</v>
      </c>
      <c r="W113" s="318">
        <v>0</v>
      </c>
      <c r="X113" s="318">
        <v>0</v>
      </c>
      <c r="Y113" s="318">
        <v>0</v>
      </c>
      <c r="Z113" s="318">
        <v>0</v>
      </c>
      <c r="AA113" s="318">
        <v>0</v>
      </c>
      <c r="AB113" s="318">
        <v>0</v>
      </c>
      <c r="AC113" s="318">
        <v>0</v>
      </c>
      <c r="AD113" s="318">
        <v>0</v>
      </c>
      <c r="AE113" s="318">
        <v>0</v>
      </c>
      <c r="AF113" s="318">
        <v>0</v>
      </c>
      <c r="AG113" s="318">
        <v>0</v>
      </c>
      <c r="AH113" s="318">
        <v>0</v>
      </c>
      <c r="AI113" s="318">
        <v>0</v>
      </c>
      <c r="AJ113" s="318">
        <v>0</v>
      </c>
      <c r="AK113" s="318">
        <v>0</v>
      </c>
      <c r="AL113" s="318">
        <v>0</v>
      </c>
      <c r="AM113" s="318">
        <v>0</v>
      </c>
      <c r="AN113" s="318">
        <v>0</v>
      </c>
      <c r="AO113" s="318">
        <v>0</v>
      </c>
      <c r="AP113" s="318">
        <v>0</v>
      </c>
      <c r="AQ113" s="318">
        <v>0</v>
      </c>
      <c r="AR113" s="318">
        <v>0</v>
      </c>
      <c r="AS113" s="318">
        <v>0</v>
      </c>
      <c r="AT113" s="318">
        <v>0</v>
      </c>
      <c r="AU113" s="318">
        <v>0</v>
      </c>
      <c r="AV113" s="318">
        <v>0</v>
      </c>
      <c r="AW113" s="318">
        <v>0</v>
      </c>
      <c r="AX113" s="318">
        <v>0</v>
      </c>
      <c r="AY113" s="318">
        <v>0</v>
      </c>
      <c r="AZ113" s="318">
        <v>0</v>
      </c>
      <c r="BA113" s="318">
        <v>0</v>
      </c>
      <c r="BB113" s="318">
        <v>0</v>
      </c>
      <c r="BC113" s="318">
        <v>0</v>
      </c>
      <c r="BD113" s="318">
        <v>0</v>
      </c>
      <c r="BE113" s="318">
        <v>0</v>
      </c>
      <c r="BF113" s="318">
        <v>0</v>
      </c>
      <c r="BG113" s="318">
        <v>0</v>
      </c>
      <c r="BH113" s="318">
        <v>0</v>
      </c>
      <c r="BI113" s="318">
        <v>0</v>
      </c>
      <c r="BJ113" s="318">
        <v>0</v>
      </c>
      <c r="BK113" s="318">
        <v>0</v>
      </c>
      <c r="BL113" s="318">
        <v>0</v>
      </c>
      <c r="BM113" s="318">
        <v>0</v>
      </c>
      <c r="BN113" s="318">
        <v>0</v>
      </c>
      <c r="BO113" s="318">
        <v>0</v>
      </c>
      <c r="BP113" s="318">
        <v>0</v>
      </c>
      <c r="BQ113" s="318">
        <v>0</v>
      </c>
      <c r="BR113" s="318">
        <v>0</v>
      </c>
      <c r="BS113" s="318">
        <v>0</v>
      </c>
      <c r="BT113" s="318">
        <v>0</v>
      </c>
      <c r="BU113" s="318">
        <v>0</v>
      </c>
      <c r="BV113" s="318">
        <v>0</v>
      </c>
      <c r="BW113" s="318">
        <v>0</v>
      </c>
      <c r="BX113" s="318">
        <v>0</v>
      </c>
      <c r="BY113" s="318">
        <v>0</v>
      </c>
      <c r="BZ113" s="318">
        <v>0</v>
      </c>
      <c r="CA113" s="318">
        <v>0</v>
      </c>
      <c r="CB113" s="318">
        <v>0</v>
      </c>
      <c r="CC113" s="318">
        <v>0</v>
      </c>
      <c r="CD113" s="318">
        <v>0</v>
      </c>
      <c r="CE113" s="318">
        <v>0</v>
      </c>
      <c r="CF113" s="318">
        <v>0</v>
      </c>
      <c r="CG113" s="318">
        <v>0</v>
      </c>
      <c r="CH113" s="318">
        <v>0</v>
      </c>
      <c r="CI113" s="318">
        <v>0</v>
      </c>
      <c r="CJ113" s="318">
        <v>0</v>
      </c>
      <c r="CK113" s="318">
        <v>0</v>
      </c>
      <c r="CL113" s="318">
        <v>0</v>
      </c>
      <c r="CM113" s="318">
        <v>0</v>
      </c>
      <c r="CN113" s="318">
        <v>0</v>
      </c>
      <c r="CO113" s="318">
        <v>0</v>
      </c>
      <c r="CP113" s="318">
        <v>0</v>
      </c>
      <c r="CQ113" s="318">
        <v>0</v>
      </c>
      <c r="CR113" s="318">
        <v>0</v>
      </c>
      <c r="CS113" s="318">
        <v>0</v>
      </c>
      <c r="CT113" s="318">
        <v>0</v>
      </c>
      <c r="CU113" s="318">
        <v>0</v>
      </c>
      <c r="CV113" s="318">
        <v>0</v>
      </c>
      <c r="CW113" s="318">
        <v>0</v>
      </c>
      <c r="CX113" s="318">
        <v>0</v>
      </c>
      <c r="CY113" s="318">
        <v>0</v>
      </c>
      <c r="CZ113" s="318">
        <v>0</v>
      </c>
      <c r="DA113" s="318">
        <v>0</v>
      </c>
      <c r="DB113" s="318">
        <v>0</v>
      </c>
      <c r="DC113" s="318">
        <v>0</v>
      </c>
      <c r="DD113" s="318">
        <v>0</v>
      </c>
      <c r="DE113" s="318">
        <v>0</v>
      </c>
      <c r="DF113" s="318">
        <v>0</v>
      </c>
      <c r="DG113" s="318">
        <v>1</v>
      </c>
      <c r="DH113" s="319">
        <v>0</v>
      </c>
    </row>
    <row r="114" spans="1:112">
      <c r="A114" s="224">
        <v>109</v>
      </c>
      <c r="B114" s="362" t="s">
        <v>618</v>
      </c>
      <c r="C114" s="363" t="s">
        <v>646</v>
      </c>
      <c r="D114" s="320">
        <v>0</v>
      </c>
      <c r="E114" s="321">
        <v>0</v>
      </c>
      <c r="F114" s="321">
        <v>0</v>
      </c>
      <c r="G114" s="321">
        <v>0</v>
      </c>
      <c r="H114" s="321">
        <v>0</v>
      </c>
      <c r="I114" s="321">
        <v>0</v>
      </c>
      <c r="J114" s="321">
        <v>0</v>
      </c>
      <c r="K114" s="321">
        <v>0</v>
      </c>
      <c r="L114" s="321">
        <v>0</v>
      </c>
      <c r="M114" s="321">
        <v>0</v>
      </c>
      <c r="N114" s="321">
        <v>0</v>
      </c>
      <c r="O114" s="321">
        <v>0</v>
      </c>
      <c r="P114" s="321">
        <v>0</v>
      </c>
      <c r="Q114" s="321">
        <v>0</v>
      </c>
      <c r="R114" s="321">
        <v>0</v>
      </c>
      <c r="S114" s="321">
        <v>0</v>
      </c>
      <c r="T114" s="321">
        <v>0</v>
      </c>
      <c r="U114" s="321">
        <v>0</v>
      </c>
      <c r="V114" s="321">
        <v>0</v>
      </c>
      <c r="W114" s="321">
        <v>0</v>
      </c>
      <c r="X114" s="321">
        <v>0</v>
      </c>
      <c r="Y114" s="321">
        <v>0</v>
      </c>
      <c r="Z114" s="321">
        <v>0</v>
      </c>
      <c r="AA114" s="321">
        <v>0</v>
      </c>
      <c r="AB114" s="321">
        <v>0</v>
      </c>
      <c r="AC114" s="321">
        <v>0</v>
      </c>
      <c r="AD114" s="321">
        <v>0</v>
      </c>
      <c r="AE114" s="321">
        <v>0</v>
      </c>
      <c r="AF114" s="321">
        <v>0</v>
      </c>
      <c r="AG114" s="321">
        <v>0</v>
      </c>
      <c r="AH114" s="321">
        <v>0</v>
      </c>
      <c r="AI114" s="321">
        <v>0</v>
      </c>
      <c r="AJ114" s="321">
        <v>0</v>
      </c>
      <c r="AK114" s="321">
        <v>0</v>
      </c>
      <c r="AL114" s="321">
        <v>0</v>
      </c>
      <c r="AM114" s="321">
        <v>0</v>
      </c>
      <c r="AN114" s="321">
        <v>0</v>
      </c>
      <c r="AO114" s="321">
        <v>0</v>
      </c>
      <c r="AP114" s="321">
        <v>0</v>
      </c>
      <c r="AQ114" s="321">
        <v>0</v>
      </c>
      <c r="AR114" s="321">
        <v>0</v>
      </c>
      <c r="AS114" s="321">
        <v>0</v>
      </c>
      <c r="AT114" s="321">
        <v>0</v>
      </c>
      <c r="AU114" s="321">
        <v>0</v>
      </c>
      <c r="AV114" s="321">
        <v>0</v>
      </c>
      <c r="AW114" s="321">
        <v>0</v>
      </c>
      <c r="AX114" s="321">
        <v>0</v>
      </c>
      <c r="AY114" s="321">
        <v>0</v>
      </c>
      <c r="AZ114" s="321">
        <v>0</v>
      </c>
      <c r="BA114" s="321">
        <v>0</v>
      </c>
      <c r="BB114" s="321">
        <v>0</v>
      </c>
      <c r="BC114" s="321">
        <v>0</v>
      </c>
      <c r="BD114" s="321">
        <v>0</v>
      </c>
      <c r="BE114" s="321">
        <v>0</v>
      </c>
      <c r="BF114" s="321">
        <v>0</v>
      </c>
      <c r="BG114" s="321">
        <v>0</v>
      </c>
      <c r="BH114" s="321">
        <v>0</v>
      </c>
      <c r="BI114" s="321">
        <v>0</v>
      </c>
      <c r="BJ114" s="321">
        <v>0</v>
      </c>
      <c r="BK114" s="321">
        <v>0</v>
      </c>
      <c r="BL114" s="321">
        <v>0</v>
      </c>
      <c r="BM114" s="321">
        <v>0</v>
      </c>
      <c r="BN114" s="321">
        <v>0</v>
      </c>
      <c r="BO114" s="321">
        <v>0</v>
      </c>
      <c r="BP114" s="321">
        <v>0</v>
      </c>
      <c r="BQ114" s="321">
        <v>0</v>
      </c>
      <c r="BR114" s="321">
        <v>0</v>
      </c>
      <c r="BS114" s="321">
        <v>0</v>
      </c>
      <c r="BT114" s="321">
        <v>0</v>
      </c>
      <c r="BU114" s="321">
        <v>0</v>
      </c>
      <c r="BV114" s="321">
        <v>0</v>
      </c>
      <c r="BW114" s="321">
        <v>0</v>
      </c>
      <c r="BX114" s="321">
        <v>0</v>
      </c>
      <c r="BY114" s="321">
        <v>0</v>
      </c>
      <c r="BZ114" s="321">
        <v>0</v>
      </c>
      <c r="CA114" s="321">
        <v>0</v>
      </c>
      <c r="CB114" s="321">
        <v>0</v>
      </c>
      <c r="CC114" s="321">
        <v>0</v>
      </c>
      <c r="CD114" s="321">
        <v>0</v>
      </c>
      <c r="CE114" s="321">
        <v>0</v>
      </c>
      <c r="CF114" s="321">
        <v>0</v>
      </c>
      <c r="CG114" s="321">
        <v>0</v>
      </c>
      <c r="CH114" s="321">
        <v>0</v>
      </c>
      <c r="CI114" s="321">
        <v>0</v>
      </c>
      <c r="CJ114" s="321">
        <v>0</v>
      </c>
      <c r="CK114" s="321">
        <v>0</v>
      </c>
      <c r="CL114" s="321">
        <v>0</v>
      </c>
      <c r="CM114" s="321">
        <v>0</v>
      </c>
      <c r="CN114" s="321">
        <v>0</v>
      </c>
      <c r="CO114" s="321">
        <v>0</v>
      </c>
      <c r="CP114" s="321">
        <v>0</v>
      </c>
      <c r="CQ114" s="321">
        <v>0</v>
      </c>
      <c r="CR114" s="321">
        <v>0</v>
      </c>
      <c r="CS114" s="321">
        <v>0</v>
      </c>
      <c r="CT114" s="321">
        <v>0</v>
      </c>
      <c r="CU114" s="321">
        <v>0</v>
      </c>
      <c r="CV114" s="321">
        <v>0</v>
      </c>
      <c r="CW114" s="321">
        <v>0</v>
      </c>
      <c r="CX114" s="321">
        <v>0</v>
      </c>
      <c r="CY114" s="321">
        <v>0</v>
      </c>
      <c r="CZ114" s="321">
        <v>0</v>
      </c>
      <c r="DA114" s="321">
        <v>0</v>
      </c>
      <c r="DB114" s="321">
        <v>0</v>
      </c>
      <c r="DC114" s="321">
        <v>0</v>
      </c>
      <c r="DD114" s="321">
        <v>0</v>
      </c>
      <c r="DE114" s="321">
        <v>0</v>
      </c>
      <c r="DF114" s="321">
        <v>0</v>
      </c>
      <c r="DG114" s="321">
        <v>0</v>
      </c>
      <c r="DH114" s="322">
        <v>1</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4" fitToWidth="0" orientation="portrait" r:id="rId1"/>
  <headerFooter>
    <oddHeader>&amp;L&amp;F&amp;R14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15"/>
  <sheetViews>
    <sheetView view="pageBreakPreview" zoomScaleNormal="100" zoomScaleSheetLayoutView="100" workbookViewId="0"/>
  </sheetViews>
  <sheetFormatPr defaultColWidth="8.75" defaultRowHeight="12"/>
  <cols>
    <col min="1" max="1" width="4" style="24" customWidth="1"/>
    <col min="2" max="2" width="7" style="24" customWidth="1"/>
    <col min="3" max="3" width="26.625" style="24" customWidth="1"/>
    <col min="4" max="73" width="9" style="24" customWidth="1"/>
    <col min="74" max="74" width="13" style="24" customWidth="1"/>
    <col min="75" max="112" width="9" style="24" customWidth="1"/>
    <col min="113" max="113" width="1.25" style="24" customWidth="1"/>
    <col min="114" max="16384" width="8.75" style="24"/>
  </cols>
  <sheetData>
    <row r="1" spans="1:112" ht="6.75" customHeight="1"/>
    <row r="2" spans="1:112" ht="17.25" customHeight="1">
      <c r="B2" s="307" t="s">
        <v>930</v>
      </c>
      <c r="D2" s="323" t="s">
        <v>931</v>
      </c>
    </row>
    <row r="3" spans="1:112" ht="4.5" customHeight="1"/>
    <row r="4" spans="1:112" ht="12" customHeight="1">
      <c r="B4" s="680" t="s">
        <v>619</v>
      </c>
      <c r="C4" s="681"/>
      <c r="D4" s="450">
        <v>11</v>
      </c>
      <c r="E4" s="451">
        <v>12</v>
      </c>
      <c r="F4" s="451">
        <v>13</v>
      </c>
      <c r="G4" s="451">
        <v>15</v>
      </c>
      <c r="H4" s="451">
        <v>17</v>
      </c>
      <c r="I4" s="451">
        <v>61</v>
      </c>
      <c r="J4" s="451">
        <v>62</v>
      </c>
      <c r="K4" s="451">
        <v>111</v>
      </c>
      <c r="L4" s="451">
        <v>112</v>
      </c>
      <c r="M4" s="451">
        <v>113</v>
      </c>
      <c r="N4" s="451">
        <v>114</v>
      </c>
      <c r="O4" s="451">
        <v>151</v>
      </c>
      <c r="P4" s="451">
        <v>152</v>
      </c>
      <c r="Q4" s="451">
        <v>161</v>
      </c>
      <c r="R4" s="451">
        <v>162</v>
      </c>
      <c r="S4" s="451">
        <v>163</v>
      </c>
      <c r="T4" s="451">
        <v>164</v>
      </c>
      <c r="U4" s="451">
        <v>191</v>
      </c>
      <c r="V4" s="451">
        <v>201</v>
      </c>
      <c r="W4" s="451">
        <v>202</v>
      </c>
      <c r="X4" s="451">
        <v>203</v>
      </c>
      <c r="Y4" s="451">
        <v>204</v>
      </c>
      <c r="Z4" s="451">
        <v>205</v>
      </c>
      <c r="AA4" s="451">
        <v>206</v>
      </c>
      <c r="AB4" s="451">
        <v>207</v>
      </c>
      <c r="AC4" s="451">
        <v>208</v>
      </c>
      <c r="AD4" s="451">
        <v>211</v>
      </c>
      <c r="AE4" s="451">
        <v>212</v>
      </c>
      <c r="AF4" s="451">
        <v>221</v>
      </c>
      <c r="AG4" s="451">
        <v>222</v>
      </c>
      <c r="AH4" s="451">
        <v>231</v>
      </c>
      <c r="AI4" s="451">
        <v>251</v>
      </c>
      <c r="AJ4" s="451">
        <v>252</v>
      </c>
      <c r="AK4" s="451">
        <v>253</v>
      </c>
      <c r="AL4" s="451">
        <v>259</v>
      </c>
      <c r="AM4" s="451">
        <v>261</v>
      </c>
      <c r="AN4" s="451">
        <v>262</v>
      </c>
      <c r="AO4" s="451">
        <v>263</v>
      </c>
      <c r="AP4" s="451">
        <v>269</v>
      </c>
      <c r="AQ4" s="451">
        <v>271</v>
      </c>
      <c r="AR4" s="451">
        <v>272</v>
      </c>
      <c r="AS4" s="451">
        <v>281</v>
      </c>
      <c r="AT4" s="451">
        <v>289</v>
      </c>
      <c r="AU4" s="451">
        <v>291</v>
      </c>
      <c r="AV4" s="451">
        <v>301</v>
      </c>
      <c r="AW4" s="451">
        <v>311</v>
      </c>
      <c r="AX4" s="451">
        <v>321</v>
      </c>
      <c r="AY4" s="451">
        <v>329</v>
      </c>
      <c r="AZ4" s="451">
        <v>331</v>
      </c>
      <c r="BA4" s="451">
        <v>332</v>
      </c>
      <c r="BB4" s="451">
        <v>333</v>
      </c>
      <c r="BC4" s="451">
        <v>339</v>
      </c>
      <c r="BD4" s="451">
        <v>341</v>
      </c>
      <c r="BE4" s="451">
        <v>342</v>
      </c>
      <c r="BF4" s="451">
        <v>351</v>
      </c>
      <c r="BG4" s="451">
        <v>352</v>
      </c>
      <c r="BH4" s="451">
        <v>353</v>
      </c>
      <c r="BI4" s="451">
        <v>354</v>
      </c>
      <c r="BJ4" s="452">
        <v>355</v>
      </c>
      <c r="BK4" s="451">
        <v>359</v>
      </c>
      <c r="BL4" s="451">
        <v>391</v>
      </c>
      <c r="BM4" s="451">
        <v>392</v>
      </c>
      <c r="BN4" s="452">
        <v>410</v>
      </c>
      <c r="BO4" s="452">
        <v>411</v>
      </c>
      <c r="BP4" s="451">
        <v>412</v>
      </c>
      <c r="BQ4" s="451">
        <v>413</v>
      </c>
      <c r="BR4" s="451">
        <v>419</v>
      </c>
      <c r="BS4" s="451">
        <v>461</v>
      </c>
      <c r="BT4" s="451">
        <v>462</v>
      </c>
      <c r="BU4" s="451">
        <v>471</v>
      </c>
      <c r="BV4" s="451">
        <v>481</v>
      </c>
      <c r="BW4" s="452">
        <v>510</v>
      </c>
      <c r="BX4" s="452">
        <v>511</v>
      </c>
      <c r="BY4" s="451">
        <v>531</v>
      </c>
      <c r="BZ4" s="451">
        <v>551</v>
      </c>
      <c r="CA4" s="451">
        <v>552</v>
      </c>
      <c r="CB4" s="451">
        <v>553</v>
      </c>
      <c r="CC4" s="451">
        <v>571</v>
      </c>
      <c r="CD4" s="451">
        <v>572</v>
      </c>
      <c r="CE4" s="451">
        <v>573</v>
      </c>
      <c r="CF4" s="451">
        <v>574</v>
      </c>
      <c r="CG4" s="451">
        <v>575</v>
      </c>
      <c r="CH4" s="451">
        <v>577</v>
      </c>
      <c r="CI4" s="451">
        <v>578</v>
      </c>
      <c r="CJ4" s="451">
        <v>579</v>
      </c>
      <c r="CK4" s="451">
        <v>591</v>
      </c>
      <c r="CL4" s="451">
        <v>592</v>
      </c>
      <c r="CM4" s="451">
        <v>593</v>
      </c>
      <c r="CN4" s="451">
        <v>594</v>
      </c>
      <c r="CO4" s="451">
        <v>595</v>
      </c>
      <c r="CP4" s="451">
        <v>611</v>
      </c>
      <c r="CQ4" s="451">
        <v>631</v>
      </c>
      <c r="CR4" s="452">
        <v>632</v>
      </c>
      <c r="CS4" s="451">
        <v>641</v>
      </c>
      <c r="CT4" s="451">
        <v>642</v>
      </c>
      <c r="CU4" s="451">
        <v>643</v>
      </c>
      <c r="CV4" s="451">
        <v>644</v>
      </c>
      <c r="CW4" s="451">
        <v>659</v>
      </c>
      <c r="CX4" s="451">
        <v>661</v>
      </c>
      <c r="CY4" s="451">
        <v>662</v>
      </c>
      <c r="CZ4" s="451">
        <v>663</v>
      </c>
      <c r="DA4" s="451">
        <v>669</v>
      </c>
      <c r="DB4" s="451">
        <v>671</v>
      </c>
      <c r="DC4" s="451">
        <v>672</v>
      </c>
      <c r="DD4" s="451">
        <v>673</v>
      </c>
      <c r="DE4" s="451">
        <v>674</v>
      </c>
      <c r="DF4" s="451">
        <v>679</v>
      </c>
      <c r="DG4" s="451">
        <v>681</v>
      </c>
      <c r="DH4" s="453">
        <v>691</v>
      </c>
    </row>
    <row r="5" spans="1:112" ht="52.9" customHeight="1">
      <c r="B5" s="682"/>
      <c r="C5" s="683"/>
      <c r="D5" s="454"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929</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386">
        <v>11</v>
      </c>
      <c r="C6" s="254" t="s">
        <v>449</v>
      </c>
      <c r="D6" s="389">
        <f>IF(D$4=$B6,ABS(取引基本表!$DY6)/取引基本表!$DQ6,0)</f>
        <v>0.64383828387374631</v>
      </c>
      <c r="E6" s="390">
        <f>IF(E$4=$B6,ABS(取引基本表!$DY6)/取引基本表!$DQ6,0)</f>
        <v>0</v>
      </c>
      <c r="F6" s="390">
        <f>IF(F$4=$B6,ABS(取引基本表!$DY6)/取引基本表!$DQ6,0)</f>
        <v>0</v>
      </c>
      <c r="G6" s="390">
        <f>IF(G$4=$B6,ABS(取引基本表!$DY6)/取引基本表!$DQ6,0)</f>
        <v>0</v>
      </c>
      <c r="H6" s="390">
        <f>IF(H$4=$B6,ABS(取引基本表!$DY6)/取引基本表!$DQ6,0)</f>
        <v>0</v>
      </c>
      <c r="I6" s="390">
        <f>IF(I$4=$B6,ABS(取引基本表!$DY6)/取引基本表!$DQ6,0)</f>
        <v>0</v>
      </c>
      <c r="J6" s="390">
        <f>IF(J$4=$B6,ABS(取引基本表!$DY6)/取引基本表!$DQ6,0)</f>
        <v>0</v>
      </c>
      <c r="K6" s="390">
        <f>IF(K$4=$B6,ABS(取引基本表!$DY6)/取引基本表!$DQ6,0)</f>
        <v>0</v>
      </c>
      <c r="L6" s="390">
        <f>IF(L$4=$B6,ABS(取引基本表!$DY6)/取引基本表!$DQ6,0)</f>
        <v>0</v>
      </c>
      <c r="M6" s="390">
        <f>IF(M$4=$B6,ABS(取引基本表!$DY6)/取引基本表!$DQ6,0)</f>
        <v>0</v>
      </c>
      <c r="N6" s="390">
        <f>IF(N$4=$B6,ABS(取引基本表!$DY6)/取引基本表!$DQ6,0)</f>
        <v>0</v>
      </c>
      <c r="O6" s="390">
        <f>IF(O$4=$B6,ABS(取引基本表!$DY6)/取引基本表!$DQ6,0)</f>
        <v>0</v>
      </c>
      <c r="P6" s="390">
        <f>IF(P$4=$B6,ABS(取引基本表!$DY6)/取引基本表!$DQ6,0)</f>
        <v>0</v>
      </c>
      <c r="Q6" s="390">
        <f>IF(Q$4=$B6,ABS(取引基本表!$DY6)/取引基本表!$DQ6,0)</f>
        <v>0</v>
      </c>
      <c r="R6" s="390">
        <f>IF(R$4=$B6,ABS(取引基本表!$DY6)/取引基本表!$DQ6,0)</f>
        <v>0</v>
      </c>
      <c r="S6" s="390">
        <f>IF(S$4=$B6,ABS(取引基本表!$DY6)/取引基本表!$DQ6,0)</f>
        <v>0</v>
      </c>
      <c r="T6" s="390">
        <f>IF(T$4=$B6,ABS(取引基本表!$DY6)/取引基本表!$DQ6,0)</f>
        <v>0</v>
      </c>
      <c r="U6" s="390">
        <f>IF(U$4=$B6,ABS(取引基本表!$DY6)/取引基本表!$DQ6,0)</f>
        <v>0</v>
      </c>
      <c r="V6" s="390">
        <f>IF(V$4=$B6,ABS(取引基本表!$DY6)/取引基本表!$DQ6,0)</f>
        <v>0</v>
      </c>
      <c r="W6" s="390">
        <f>IF(W$4=$B6,ABS(取引基本表!$DY6)/取引基本表!$DQ6,0)</f>
        <v>0</v>
      </c>
      <c r="X6" s="390">
        <f>IF(X$4=$B6,ABS(取引基本表!$DY6)/取引基本表!$DQ6,0)</f>
        <v>0</v>
      </c>
      <c r="Y6" s="390">
        <f>IF(Y$4=$B6,ABS(取引基本表!$DY6)/取引基本表!$DQ6,0)</f>
        <v>0</v>
      </c>
      <c r="Z6" s="390">
        <f>IF(Z$4=$B6,ABS(取引基本表!$DY6)/取引基本表!$DQ6,0)</f>
        <v>0</v>
      </c>
      <c r="AA6" s="390">
        <f>IF(AA$4=$B6,ABS(取引基本表!$DY6)/取引基本表!$DQ6,0)</f>
        <v>0</v>
      </c>
      <c r="AB6" s="390">
        <f>IF(AB$4=$B6,ABS(取引基本表!$DY6)/取引基本表!$DQ6,0)</f>
        <v>0</v>
      </c>
      <c r="AC6" s="390">
        <f>IF(AC$4=$B6,ABS(取引基本表!$DY6)/取引基本表!$DQ6,0)</f>
        <v>0</v>
      </c>
      <c r="AD6" s="390">
        <f>IF(AD$4=$B6,ABS(取引基本表!$DY6)/取引基本表!$DQ6,0)</f>
        <v>0</v>
      </c>
      <c r="AE6" s="390">
        <f>IF(AE$4=$B6,ABS(取引基本表!$DY6)/取引基本表!$DQ6,0)</f>
        <v>0</v>
      </c>
      <c r="AF6" s="390">
        <f>IF(AF$4=$B6,ABS(取引基本表!$DY6)/取引基本表!$DQ6,0)</f>
        <v>0</v>
      </c>
      <c r="AG6" s="390">
        <f>IF(AG$4=$B6,ABS(取引基本表!$DY6)/取引基本表!$DQ6,0)</f>
        <v>0</v>
      </c>
      <c r="AH6" s="390">
        <f>IF(AH$4=$B6,ABS(取引基本表!$DY6)/取引基本表!$DQ6,0)</f>
        <v>0</v>
      </c>
      <c r="AI6" s="390">
        <f>IF(AI$4=$B6,ABS(取引基本表!$DY6)/取引基本表!$DQ6,0)</f>
        <v>0</v>
      </c>
      <c r="AJ6" s="390">
        <f>IF(AJ$4=$B6,ABS(取引基本表!$DY6)/取引基本表!$DQ6,0)</f>
        <v>0</v>
      </c>
      <c r="AK6" s="390">
        <f>IF(AK$4=$B6,ABS(取引基本表!$DY6)/取引基本表!$DQ6,0)</f>
        <v>0</v>
      </c>
      <c r="AL6" s="390">
        <f>IF(AL$4=$B6,ABS(取引基本表!$DY6)/取引基本表!$DQ6,0)</f>
        <v>0</v>
      </c>
      <c r="AM6" s="390">
        <f>IF(AM$4=$B6,ABS(取引基本表!$DY6)/取引基本表!$DQ6,0)</f>
        <v>0</v>
      </c>
      <c r="AN6" s="390">
        <f>IF(AN$4=$B6,ABS(取引基本表!$DY6)/取引基本表!$DQ6,0)</f>
        <v>0</v>
      </c>
      <c r="AO6" s="390">
        <f>IF(AO$4=$B6,ABS(取引基本表!$DY6)/取引基本表!$DQ6,0)</f>
        <v>0</v>
      </c>
      <c r="AP6" s="390">
        <f>IF(AP$4=$B6,ABS(取引基本表!$DY6)/取引基本表!$DQ6,0)</f>
        <v>0</v>
      </c>
      <c r="AQ6" s="390">
        <f>IF(AQ$4=$B6,ABS(取引基本表!$DY6)/取引基本表!$DQ6,0)</f>
        <v>0</v>
      </c>
      <c r="AR6" s="390">
        <f>IF(AR$4=$B6,ABS(取引基本表!$DY6)/取引基本表!$DQ6,0)</f>
        <v>0</v>
      </c>
      <c r="AS6" s="390">
        <f>IF(AS$4=$B6,ABS(取引基本表!$DY6)/取引基本表!$DQ6,0)</f>
        <v>0</v>
      </c>
      <c r="AT6" s="390">
        <f>IF(AT$4=$B6,ABS(取引基本表!$DY6)/取引基本表!$DQ6,0)</f>
        <v>0</v>
      </c>
      <c r="AU6" s="390">
        <f>IF(AU$4=$B6,ABS(取引基本表!$DY6)/取引基本表!$DQ6,0)</f>
        <v>0</v>
      </c>
      <c r="AV6" s="390">
        <f>IF(AV$4=$B6,ABS(取引基本表!$DY6)/取引基本表!$DQ6,0)</f>
        <v>0</v>
      </c>
      <c r="AW6" s="390">
        <f>IF(AW$4=$B6,ABS(取引基本表!$DY6)/取引基本表!$DQ6,0)</f>
        <v>0</v>
      </c>
      <c r="AX6" s="390">
        <f>IF(AX$4=$B6,ABS(取引基本表!$DY6)/取引基本表!$DQ6,0)</f>
        <v>0</v>
      </c>
      <c r="AY6" s="390">
        <f>IF(AY$4=$B6,ABS(取引基本表!$DY6)/取引基本表!$DQ6,0)</f>
        <v>0</v>
      </c>
      <c r="AZ6" s="390">
        <f>IF(AZ$4=$B6,ABS(取引基本表!$DY6)/取引基本表!$DQ6,0)</f>
        <v>0</v>
      </c>
      <c r="BA6" s="390">
        <f>IF(BA$4=$B6,ABS(取引基本表!$DY6)/取引基本表!$DQ6,0)</f>
        <v>0</v>
      </c>
      <c r="BB6" s="390">
        <f>IF(BB$4=$B6,ABS(取引基本表!$DY6)/取引基本表!$DQ6,0)</f>
        <v>0</v>
      </c>
      <c r="BC6" s="390">
        <f>IF(BC$4=$B6,ABS(取引基本表!$DY6)/取引基本表!$DQ6,0)</f>
        <v>0</v>
      </c>
      <c r="BD6" s="390">
        <f>IF(BD$4=$B6,ABS(取引基本表!$DY6)/取引基本表!$DQ6,0)</f>
        <v>0</v>
      </c>
      <c r="BE6" s="390">
        <f>IF(BE$4=$B6,ABS(取引基本表!$DY6)/取引基本表!$DQ6,0)</f>
        <v>0</v>
      </c>
      <c r="BF6" s="390">
        <f>IF(BF$4=$B6,ABS(取引基本表!$DY6)/取引基本表!$DQ6,0)</f>
        <v>0</v>
      </c>
      <c r="BG6" s="390">
        <f>IF(BG$4=$B6,ABS(取引基本表!$DY6)/取引基本表!$DQ6,0)</f>
        <v>0</v>
      </c>
      <c r="BH6" s="390">
        <f>IF(BH$4=$B6,ABS(取引基本表!$DY6)/取引基本表!$DQ6,0)</f>
        <v>0</v>
      </c>
      <c r="BI6" s="390">
        <f>IF(BI$4=$B6,ABS(取引基本表!$DY6)/取引基本表!$DQ6,0)</f>
        <v>0</v>
      </c>
      <c r="BJ6" s="390">
        <f>IF(BJ$4=$B6,ABS(取引基本表!$DY6)/取引基本表!$DQ6,0)</f>
        <v>0</v>
      </c>
      <c r="BK6" s="390">
        <f>IF(BK$4=$B6,ABS(取引基本表!$DY6)/取引基本表!$DQ6,0)</f>
        <v>0</v>
      </c>
      <c r="BL6" s="390">
        <f>IF(BL$4=$B6,ABS(取引基本表!$DY6)/取引基本表!$DQ6,0)</f>
        <v>0</v>
      </c>
      <c r="BM6" s="390">
        <f>IF(BM$4=$B6,ABS(取引基本表!$DY6)/取引基本表!$DQ6,0)</f>
        <v>0</v>
      </c>
      <c r="BN6" s="390">
        <f>IF(BN$4=$B6,ABS(取引基本表!$DY6)/取引基本表!$DQ6,0)</f>
        <v>0</v>
      </c>
      <c r="BO6" s="390">
        <f>IF(BO$4=$B6,ABS(取引基本表!$DY6)/取引基本表!$DQ6,0)</f>
        <v>0</v>
      </c>
      <c r="BP6" s="390">
        <f>IF(BP$4=$B6,ABS(取引基本表!$DY6)/取引基本表!$DQ6,0)</f>
        <v>0</v>
      </c>
      <c r="BQ6" s="390">
        <f>IF(BQ$4=$B6,ABS(取引基本表!$DY6)/取引基本表!$DQ6,0)</f>
        <v>0</v>
      </c>
      <c r="BR6" s="390">
        <f>IF(BR$4=$B6,ABS(取引基本表!$DY6)/取引基本表!$DQ6,0)</f>
        <v>0</v>
      </c>
      <c r="BS6" s="390">
        <f>IF(BS$4=$B6,ABS(取引基本表!$DY6)/取引基本表!$DQ6,0)</f>
        <v>0</v>
      </c>
      <c r="BT6" s="390">
        <f>IF(BT$4=$B6,ABS(取引基本表!$DY6)/取引基本表!$DQ6,0)</f>
        <v>0</v>
      </c>
      <c r="BU6" s="390">
        <f>IF(BU$4=$B6,ABS(取引基本表!$DY6)/取引基本表!$DQ6,0)</f>
        <v>0</v>
      </c>
      <c r="BV6" s="390">
        <f>IF(BV$4=$B6,ABS(取引基本表!$DY6)/取引基本表!$DQ6,0)</f>
        <v>0</v>
      </c>
      <c r="BW6" s="390">
        <f>IF(BW$4=$B6,ABS(取引基本表!$DY6)/取引基本表!$DQ6,0)</f>
        <v>0</v>
      </c>
      <c r="BX6" s="390">
        <f>IF(BX$4=$B6,ABS(取引基本表!$DY6)/取引基本表!$DQ6,0)</f>
        <v>0</v>
      </c>
      <c r="BY6" s="390">
        <f>IF(BY$4=$B6,ABS(取引基本表!$DY6)/取引基本表!$DQ6,0)</f>
        <v>0</v>
      </c>
      <c r="BZ6" s="390">
        <f>IF(BZ$4=$B6,ABS(取引基本表!$DY6)/取引基本表!$DQ6,0)</f>
        <v>0</v>
      </c>
      <c r="CA6" s="390">
        <f>IF(CA$4=$B6,ABS(取引基本表!$DY6)/取引基本表!$DQ6,0)</f>
        <v>0</v>
      </c>
      <c r="CB6" s="390">
        <f>IF(CB$4=$B6,ABS(取引基本表!$DY6)/取引基本表!$DQ6,0)</f>
        <v>0</v>
      </c>
      <c r="CC6" s="390">
        <f>IF(CC$4=$B6,ABS(取引基本表!$DY6)/取引基本表!$DQ6,0)</f>
        <v>0</v>
      </c>
      <c r="CD6" s="390">
        <f>IF(CD$4=$B6,ABS(取引基本表!$DY6)/取引基本表!$DQ6,0)</f>
        <v>0</v>
      </c>
      <c r="CE6" s="390">
        <f>IF(CE$4=$B6,ABS(取引基本表!$DY6)/取引基本表!$DQ6,0)</f>
        <v>0</v>
      </c>
      <c r="CF6" s="390">
        <f>IF(CF$4=$B6,ABS(取引基本表!$DY6)/取引基本表!$DQ6,0)</f>
        <v>0</v>
      </c>
      <c r="CG6" s="390">
        <f>IF(CG$4=$B6,ABS(取引基本表!$DY6)/取引基本表!$DQ6,0)</f>
        <v>0</v>
      </c>
      <c r="CH6" s="390">
        <f>IF(CH$4=$B6,ABS(取引基本表!$DY6)/取引基本表!$DQ6,0)</f>
        <v>0</v>
      </c>
      <c r="CI6" s="390">
        <f>IF(CI$4=$B6,ABS(取引基本表!$DY6)/取引基本表!$DQ6,0)</f>
        <v>0</v>
      </c>
      <c r="CJ6" s="390">
        <f>IF(CJ$4=$B6,ABS(取引基本表!$DY6)/取引基本表!$DQ6,0)</f>
        <v>0</v>
      </c>
      <c r="CK6" s="390">
        <f>IF(CK$4=$B6,ABS(取引基本表!$DY6)/取引基本表!$DQ6,0)</f>
        <v>0</v>
      </c>
      <c r="CL6" s="390">
        <f>IF(CL$4=$B6,ABS(取引基本表!$DY6)/取引基本表!$DQ6,0)</f>
        <v>0</v>
      </c>
      <c r="CM6" s="390">
        <f>IF(CM$4=$B6,ABS(取引基本表!$DY6)/取引基本表!$DQ6,0)</f>
        <v>0</v>
      </c>
      <c r="CN6" s="390">
        <f>IF(CN$4=$B6,ABS(取引基本表!$DY6)/取引基本表!$DQ6,0)</f>
        <v>0</v>
      </c>
      <c r="CO6" s="390">
        <f>IF(CO$4=$B6,ABS(取引基本表!$DY6)/取引基本表!$DQ6,0)</f>
        <v>0</v>
      </c>
      <c r="CP6" s="390">
        <f>IF(CP$4=$B6,ABS(取引基本表!$DY6)/取引基本表!$DQ6,0)</f>
        <v>0</v>
      </c>
      <c r="CQ6" s="390">
        <f>IF(CQ$4=$B6,ABS(取引基本表!$DY6)/取引基本表!$DQ6,0)</f>
        <v>0</v>
      </c>
      <c r="CR6" s="390">
        <f>IF(CR$4=$B6,ABS(取引基本表!$DY6)/取引基本表!$DQ6,0)</f>
        <v>0</v>
      </c>
      <c r="CS6" s="390">
        <f>IF(CS$4=$B6,ABS(取引基本表!$DY6)/取引基本表!$DQ6,0)</f>
        <v>0</v>
      </c>
      <c r="CT6" s="390">
        <f>IF(CT$4=$B6,ABS(取引基本表!$DY6)/取引基本表!$DQ6,0)</f>
        <v>0</v>
      </c>
      <c r="CU6" s="390">
        <f>IF(CU$4=$B6,ABS(取引基本表!$DY6)/取引基本表!$DQ6,0)</f>
        <v>0</v>
      </c>
      <c r="CV6" s="390">
        <f>IF(CV$4=$B6,ABS(取引基本表!$DY6)/取引基本表!$DQ6,0)</f>
        <v>0</v>
      </c>
      <c r="CW6" s="390">
        <f>IF(CW$4=$B6,ABS(取引基本表!$DY6)/取引基本表!$DQ6,0)</f>
        <v>0</v>
      </c>
      <c r="CX6" s="390">
        <f>IF(CX$4=$B6,ABS(取引基本表!$DY6)/取引基本表!$DQ6,0)</f>
        <v>0</v>
      </c>
      <c r="CY6" s="390">
        <f>IF(CY$4=$B6,ABS(取引基本表!$DY6)/取引基本表!$DQ6,0)</f>
        <v>0</v>
      </c>
      <c r="CZ6" s="390">
        <f>IF(CZ$4=$B6,ABS(取引基本表!$DY6)/取引基本表!$DQ6,0)</f>
        <v>0</v>
      </c>
      <c r="DA6" s="390">
        <f>IF(DA$4=$B6,ABS(取引基本表!$DY6)/取引基本表!$DQ6,0)</f>
        <v>0</v>
      </c>
      <c r="DB6" s="390">
        <f>IF(DB$4=$B6,ABS(取引基本表!$DY6)/取引基本表!$DQ6,0)</f>
        <v>0</v>
      </c>
      <c r="DC6" s="390">
        <f>IF(DC$4=$B6,ABS(取引基本表!$DY6)/取引基本表!$DQ6,0)</f>
        <v>0</v>
      </c>
      <c r="DD6" s="390">
        <f>IF(DD$4=$B6,ABS(取引基本表!$DY6)/取引基本表!$DQ6,0)</f>
        <v>0</v>
      </c>
      <c r="DE6" s="390">
        <f>IF(DE$4=$B6,ABS(取引基本表!$DY6)/取引基本表!$DQ6,0)</f>
        <v>0</v>
      </c>
      <c r="DF6" s="390">
        <f>IF(DF$4=$B6,ABS(取引基本表!$DY6)/取引基本表!$DQ6,0)</f>
        <v>0</v>
      </c>
      <c r="DG6" s="390">
        <f>IF(DG$4=$B6,ABS(取引基本表!$DY6)/取引基本表!$DQ6,0)</f>
        <v>0</v>
      </c>
      <c r="DH6" s="391">
        <f>IF(DH$4=$B6,ABS(取引基本表!$DY6)/取引基本表!$DQ6,0)</f>
        <v>0</v>
      </c>
    </row>
    <row r="7" spans="1:112">
      <c r="A7" s="224">
        <v>2</v>
      </c>
      <c r="B7" s="387">
        <v>12</v>
      </c>
      <c r="C7" s="264" t="s">
        <v>40</v>
      </c>
      <c r="D7" s="392">
        <f>IF(D$4=$B7,ABS(取引基本表!$DY7)/取引基本表!$DQ7,0)</f>
        <v>0</v>
      </c>
      <c r="E7" s="346">
        <f>IF(E$4=$B7,ABS(取引基本表!$DY7)/取引基本表!$DQ7,0)</f>
        <v>0.57277171562186291</v>
      </c>
      <c r="F7" s="346">
        <f>IF(F$4=$B7,ABS(取引基本表!$DY7)/取引基本表!$DQ7,0)</f>
        <v>0</v>
      </c>
      <c r="G7" s="346">
        <f>IF(G$4=$B7,ABS(取引基本表!$DY7)/取引基本表!$DQ7,0)</f>
        <v>0</v>
      </c>
      <c r="H7" s="346">
        <f>IF(H$4=$B7,ABS(取引基本表!$DY7)/取引基本表!$DQ7,0)</f>
        <v>0</v>
      </c>
      <c r="I7" s="346">
        <f>IF(I$4=$B7,ABS(取引基本表!$DY7)/取引基本表!$DQ7,0)</f>
        <v>0</v>
      </c>
      <c r="J7" s="346">
        <f>IF(J$4=$B7,ABS(取引基本表!$DY7)/取引基本表!$DQ7,0)</f>
        <v>0</v>
      </c>
      <c r="K7" s="346">
        <f>IF(K$4=$B7,ABS(取引基本表!$DY7)/取引基本表!$DQ7,0)</f>
        <v>0</v>
      </c>
      <c r="L7" s="346">
        <f>IF(L$4=$B7,ABS(取引基本表!$DY7)/取引基本表!$DQ7,0)</f>
        <v>0</v>
      </c>
      <c r="M7" s="346">
        <f>IF(M$4=$B7,ABS(取引基本表!$DY7)/取引基本表!$DQ7,0)</f>
        <v>0</v>
      </c>
      <c r="N7" s="346">
        <f>IF(N$4=$B7,ABS(取引基本表!$DY7)/取引基本表!$DQ7,0)</f>
        <v>0</v>
      </c>
      <c r="O7" s="346">
        <f>IF(O$4=$B7,ABS(取引基本表!$DY7)/取引基本表!$DQ7,0)</f>
        <v>0</v>
      </c>
      <c r="P7" s="346">
        <f>IF(P$4=$B7,ABS(取引基本表!$DY7)/取引基本表!$DQ7,0)</f>
        <v>0</v>
      </c>
      <c r="Q7" s="346">
        <f>IF(Q$4=$B7,ABS(取引基本表!$DY7)/取引基本表!$DQ7,0)</f>
        <v>0</v>
      </c>
      <c r="R7" s="346">
        <f>IF(R$4=$B7,ABS(取引基本表!$DY7)/取引基本表!$DQ7,0)</f>
        <v>0</v>
      </c>
      <c r="S7" s="346">
        <f>IF(S$4=$B7,ABS(取引基本表!$DY7)/取引基本表!$DQ7,0)</f>
        <v>0</v>
      </c>
      <c r="T7" s="346">
        <f>IF(T$4=$B7,ABS(取引基本表!$DY7)/取引基本表!$DQ7,0)</f>
        <v>0</v>
      </c>
      <c r="U7" s="346">
        <f>IF(U$4=$B7,ABS(取引基本表!$DY7)/取引基本表!$DQ7,0)</f>
        <v>0</v>
      </c>
      <c r="V7" s="346">
        <f>IF(V$4=$B7,ABS(取引基本表!$DY7)/取引基本表!$DQ7,0)</f>
        <v>0</v>
      </c>
      <c r="W7" s="346">
        <f>IF(W$4=$B7,ABS(取引基本表!$DY7)/取引基本表!$DQ7,0)</f>
        <v>0</v>
      </c>
      <c r="X7" s="346">
        <f>IF(X$4=$B7,ABS(取引基本表!$DY7)/取引基本表!$DQ7,0)</f>
        <v>0</v>
      </c>
      <c r="Y7" s="346">
        <f>IF(Y$4=$B7,ABS(取引基本表!$DY7)/取引基本表!$DQ7,0)</f>
        <v>0</v>
      </c>
      <c r="Z7" s="346">
        <f>IF(Z$4=$B7,ABS(取引基本表!$DY7)/取引基本表!$DQ7,0)</f>
        <v>0</v>
      </c>
      <c r="AA7" s="346">
        <f>IF(AA$4=$B7,ABS(取引基本表!$DY7)/取引基本表!$DQ7,0)</f>
        <v>0</v>
      </c>
      <c r="AB7" s="346">
        <f>IF(AB$4=$B7,ABS(取引基本表!$DY7)/取引基本表!$DQ7,0)</f>
        <v>0</v>
      </c>
      <c r="AC7" s="346">
        <f>IF(AC$4=$B7,ABS(取引基本表!$DY7)/取引基本表!$DQ7,0)</f>
        <v>0</v>
      </c>
      <c r="AD7" s="346">
        <f>IF(AD$4=$B7,ABS(取引基本表!$DY7)/取引基本表!$DQ7,0)</f>
        <v>0</v>
      </c>
      <c r="AE7" s="346">
        <f>IF(AE$4=$B7,ABS(取引基本表!$DY7)/取引基本表!$DQ7,0)</f>
        <v>0</v>
      </c>
      <c r="AF7" s="346">
        <f>IF(AF$4=$B7,ABS(取引基本表!$DY7)/取引基本表!$DQ7,0)</f>
        <v>0</v>
      </c>
      <c r="AG7" s="346">
        <f>IF(AG$4=$B7,ABS(取引基本表!$DY7)/取引基本表!$DQ7,0)</f>
        <v>0</v>
      </c>
      <c r="AH7" s="346">
        <f>IF(AH$4=$B7,ABS(取引基本表!$DY7)/取引基本表!$DQ7,0)</f>
        <v>0</v>
      </c>
      <c r="AI7" s="346">
        <f>IF(AI$4=$B7,ABS(取引基本表!$DY7)/取引基本表!$DQ7,0)</f>
        <v>0</v>
      </c>
      <c r="AJ7" s="346">
        <f>IF(AJ$4=$B7,ABS(取引基本表!$DY7)/取引基本表!$DQ7,0)</f>
        <v>0</v>
      </c>
      <c r="AK7" s="346">
        <f>IF(AK$4=$B7,ABS(取引基本表!$DY7)/取引基本表!$DQ7,0)</f>
        <v>0</v>
      </c>
      <c r="AL7" s="346">
        <f>IF(AL$4=$B7,ABS(取引基本表!$DY7)/取引基本表!$DQ7,0)</f>
        <v>0</v>
      </c>
      <c r="AM7" s="346">
        <f>IF(AM$4=$B7,ABS(取引基本表!$DY7)/取引基本表!$DQ7,0)</f>
        <v>0</v>
      </c>
      <c r="AN7" s="346">
        <f>IF(AN$4=$B7,ABS(取引基本表!$DY7)/取引基本表!$DQ7,0)</f>
        <v>0</v>
      </c>
      <c r="AO7" s="346">
        <f>IF(AO$4=$B7,ABS(取引基本表!$DY7)/取引基本表!$DQ7,0)</f>
        <v>0</v>
      </c>
      <c r="AP7" s="346">
        <f>IF(AP$4=$B7,ABS(取引基本表!$DY7)/取引基本表!$DQ7,0)</f>
        <v>0</v>
      </c>
      <c r="AQ7" s="346">
        <f>IF(AQ$4=$B7,ABS(取引基本表!$DY7)/取引基本表!$DQ7,0)</f>
        <v>0</v>
      </c>
      <c r="AR7" s="346">
        <f>IF(AR$4=$B7,ABS(取引基本表!$DY7)/取引基本表!$DQ7,0)</f>
        <v>0</v>
      </c>
      <c r="AS7" s="346">
        <f>IF(AS$4=$B7,ABS(取引基本表!$DY7)/取引基本表!$DQ7,0)</f>
        <v>0</v>
      </c>
      <c r="AT7" s="346">
        <f>IF(AT$4=$B7,ABS(取引基本表!$DY7)/取引基本表!$DQ7,0)</f>
        <v>0</v>
      </c>
      <c r="AU7" s="346">
        <f>IF(AU$4=$B7,ABS(取引基本表!$DY7)/取引基本表!$DQ7,0)</f>
        <v>0</v>
      </c>
      <c r="AV7" s="346">
        <f>IF(AV$4=$B7,ABS(取引基本表!$DY7)/取引基本表!$DQ7,0)</f>
        <v>0</v>
      </c>
      <c r="AW7" s="346">
        <f>IF(AW$4=$B7,ABS(取引基本表!$DY7)/取引基本表!$DQ7,0)</f>
        <v>0</v>
      </c>
      <c r="AX7" s="346">
        <f>IF(AX$4=$B7,ABS(取引基本表!$DY7)/取引基本表!$DQ7,0)</f>
        <v>0</v>
      </c>
      <c r="AY7" s="346">
        <f>IF(AY$4=$B7,ABS(取引基本表!$DY7)/取引基本表!$DQ7,0)</f>
        <v>0</v>
      </c>
      <c r="AZ7" s="346">
        <f>IF(AZ$4=$B7,ABS(取引基本表!$DY7)/取引基本表!$DQ7,0)</f>
        <v>0</v>
      </c>
      <c r="BA7" s="346">
        <f>IF(BA$4=$B7,ABS(取引基本表!$DY7)/取引基本表!$DQ7,0)</f>
        <v>0</v>
      </c>
      <c r="BB7" s="346">
        <f>IF(BB$4=$B7,ABS(取引基本表!$DY7)/取引基本表!$DQ7,0)</f>
        <v>0</v>
      </c>
      <c r="BC7" s="346">
        <f>IF(BC$4=$B7,ABS(取引基本表!$DY7)/取引基本表!$DQ7,0)</f>
        <v>0</v>
      </c>
      <c r="BD7" s="346">
        <f>IF(BD$4=$B7,ABS(取引基本表!$DY7)/取引基本表!$DQ7,0)</f>
        <v>0</v>
      </c>
      <c r="BE7" s="346">
        <f>IF(BE$4=$B7,ABS(取引基本表!$DY7)/取引基本表!$DQ7,0)</f>
        <v>0</v>
      </c>
      <c r="BF7" s="346">
        <f>IF(BF$4=$B7,ABS(取引基本表!$DY7)/取引基本表!$DQ7,0)</f>
        <v>0</v>
      </c>
      <c r="BG7" s="346">
        <f>IF(BG$4=$B7,ABS(取引基本表!$DY7)/取引基本表!$DQ7,0)</f>
        <v>0</v>
      </c>
      <c r="BH7" s="346">
        <f>IF(BH$4=$B7,ABS(取引基本表!$DY7)/取引基本表!$DQ7,0)</f>
        <v>0</v>
      </c>
      <c r="BI7" s="346">
        <f>IF(BI$4=$B7,ABS(取引基本表!$DY7)/取引基本表!$DQ7,0)</f>
        <v>0</v>
      </c>
      <c r="BJ7" s="346">
        <f>IF(BJ$4=$B7,ABS(取引基本表!$DY7)/取引基本表!$DQ7,0)</f>
        <v>0</v>
      </c>
      <c r="BK7" s="346">
        <f>IF(BK$4=$B7,ABS(取引基本表!$DY7)/取引基本表!$DQ7,0)</f>
        <v>0</v>
      </c>
      <c r="BL7" s="346">
        <f>IF(BL$4=$B7,ABS(取引基本表!$DY7)/取引基本表!$DQ7,0)</f>
        <v>0</v>
      </c>
      <c r="BM7" s="346">
        <f>IF(BM$4=$B7,ABS(取引基本表!$DY7)/取引基本表!$DQ7,0)</f>
        <v>0</v>
      </c>
      <c r="BN7" s="346">
        <f>IF(BN$4=$B7,ABS(取引基本表!$DY7)/取引基本表!$DQ7,0)</f>
        <v>0</v>
      </c>
      <c r="BO7" s="346">
        <f>IF(BO$4=$B7,ABS(取引基本表!$DY7)/取引基本表!$DQ7,0)</f>
        <v>0</v>
      </c>
      <c r="BP7" s="346">
        <f>IF(BP$4=$B7,ABS(取引基本表!$DY7)/取引基本表!$DQ7,0)</f>
        <v>0</v>
      </c>
      <c r="BQ7" s="346">
        <f>IF(BQ$4=$B7,ABS(取引基本表!$DY7)/取引基本表!$DQ7,0)</f>
        <v>0</v>
      </c>
      <c r="BR7" s="346">
        <f>IF(BR$4=$B7,ABS(取引基本表!$DY7)/取引基本表!$DQ7,0)</f>
        <v>0</v>
      </c>
      <c r="BS7" s="346">
        <f>IF(BS$4=$B7,ABS(取引基本表!$DY7)/取引基本表!$DQ7,0)</f>
        <v>0</v>
      </c>
      <c r="BT7" s="346">
        <f>IF(BT$4=$B7,ABS(取引基本表!$DY7)/取引基本表!$DQ7,0)</f>
        <v>0</v>
      </c>
      <c r="BU7" s="346">
        <f>IF(BU$4=$B7,ABS(取引基本表!$DY7)/取引基本表!$DQ7,0)</f>
        <v>0</v>
      </c>
      <c r="BV7" s="346">
        <f>IF(BV$4=$B7,ABS(取引基本表!$DY7)/取引基本表!$DQ7,0)</f>
        <v>0</v>
      </c>
      <c r="BW7" s="346">
        <f>IF(BW$4=$B7,ABS(取引基本表!$DY7)/取引基本表!$DQ7,0)</f>
        <v>0</v>
      </c>
      <c r="BX7" s="346">
        <f>IF(BX$4=$B7,ABS(取引基本表!$DY7)/取引基本表!$DQ7,0)</f>
        <v>0</v>
      </c>
      <c r="BY7" s="346">
        <f>IF(BY$4=$B7,ABS(取引基本表!$DY7)/取引基本表!$DQ7,0)</f>
        <v>0</v>
      </c>
      <c r="BZ7" s="346">
        <f>IF(BZ$4=$B7,ABS(取引基本表!$DY7)/取引基本表!$DQ7,0)</f>
        <v>0</v>
      </c>
      <c r="CA7" s="346">
        <f>IF(CA$4=$B7,ABS(取引基本表!$DY7)/取引基本表!$DQ7,0)</f>
        <v>0</v>
      </c>
      <c r="CB7" s="346">
        <f>IF(CB$4=$B7,ABS(取引基本表!$DY7)/取引基本表!$DQ7,0)</f>
        <v>0</v>
      </c>
      <c r="CC7" s="346">
        <f>IF(CC$4=$B7,ABS(取引基本表!$DY7)/取引基本表!$DQ7,0)</f>
        <v>0</v>
      </c>
      <c r="CD7" s="346">
        <f>IF(CD$4=$B7,ABS(取引基本表!$DY7)/取引基本表!$DQ7,0)</f>
        <v>0</v>
      </c>
      <c r="CE7" s="346">
        <f>IF(CE$4=$B7,ABS(取引基本表!$DY7)/取引基本表!$DQ7,0)</f>
        <v>0</v>
      </c>
      <c r="CF7" s="346">
        <f>IF(CF$4=$B7,ABS(取引基本表!$DY7)/取引基本表!$DQ7,0)</f>
        <v>0</v>
      </c>
      <c r="CG7" s="346">
        <f>IF(CG$4=$B7,ABS(取引基本表!$DY7)/取引基本表!$DQ7,0)</f>
        <v>0</v>
      </c>
      <c r="CH7" s="346">
        <f>IF(CH$4=$B7,ABS(取引基本表!$DY7)/取引基本表!$DQ7,0)</f>
        <v>0</v>
      </c>
      <c r="CI7" s="346">
        <f>IF(CI$4=$B7,ABS(取引基本表!$DY7)/取引基本表!$DQ7,0)</f>
        <v>0</v>
      </c>
      <c r="CJ7" s="346">
        <f>IF(CJ$4=$B7,ABS(取引基本表!$DY7)/取引基本表!$DQ7,0)</f>
        <v>0</v>
      </c>
      <c r="CK7" s="346">
        <f>IF(CK$4=$B7,ABS(取引基本表!$DY7)/取引基本表!$DQ7,0)</f>
        <v>0</v>
      </c>
      <c r="CL7" s="346">
        <f>IF(CL$4=$B7,ABS(取引基本表!$DY7)/取引基本表!$DQ7,0)</f>
        <v>0</v>
      </c>
      <c r="CM7" s="346">
        <f>IF(CM$4=$B7,ABS(取引基本表!$DY7)/取引基本表!$DQ7,0)</f>
        <v>0</v>
      </c>
      <c r="CN7" s="346">
        <f>IF(CN$4=$B7,ABS(取引基本表!$DY7)/取引基本表!$DQ7,0)</f>
        <v>0</v>
      </c>
      <c r="CO7" s="346">
        <f>IF(CO$4=$B7,ABS(取引基本表!$DY7)/取引基本表!$DQ7,0)</f>
        <v>0</v>
      </c>
      <c r="CP7" s="346">
        <f>IF(CP$4=$B7,ABS(取引基本表!$DY7)/取引基本表!$DQ7,0)</f>
        <v>0</v>
      </c>
      <c r="CQ7" s="346">
        <f>IF(CQ$4=$B7,ABS(取引基本表!$DY7)/取引基本表!$DQ7,0)</f>
        <v>0</v>
      </c>
      <c r="CR7" s="346">
        <f>IF(CR$4=$B7,ABS(取引基本表!$DY7)/取引基本表!$DQ7,0)</f>
        <v>0</v>
      </c>
      <c r="CS7" s="346">
        <f>IF(CS$4=$B7,ABS(取引基本表!$DY7)/取引基本表!$DQ7,0)</f>
        <v>0</v>
      </c>
      <c r="CT7" s="346">
        <f>IF(CT$4=$B7,ABS(取引基本表!$DY7)/取引基本表!$DQ7,0)</f>
        <v>0</v>
      </c>
      <c r="CU7" s="346">
        <f>IF(CU$4=$B7,ABS(取引基本表!$DY7)/取引基本表!$DQ7,0)</f>
        <v>0</v>
      </c>
      <c r="CV7" s="346">
        <f>IF(CV$4=$B7,ABS(取引基本表!$DY7)/取引基本表!$DQ7,0)</f>
        <v>0</v>
      </c>
      <c r="CW7" s="346">
        <f>IF(CW$4=$B7,ABS(取引基本表!$DY7)/取引基本表!$DQ7,0)</f>
        <v>0</v>
      </c>
      <c r="CX7" s="346">
        <f>IF(CX$4=$B7,ABS(取引基本表!$DY7)/取引基本表!$DQ7,0)</f>
        <v>0</v>
      </c>
      <c r="CY7" s="346">
        <f>IF(CY$4=$B7,ABS(取引基本表!$DY7)/取引基本表!$DQ7,0)</f>
        <v>0</v>
      </c>
      <c r="CZ7" s="346">
        <f>IF(CZ$4=$B7,ABS(取引基本表!$DY7)/取引基本表!$DQ7,0)</f>
        <v>0</v>
      </c>
      <c r="DA7" s="346">
        <f>IF(DA$4=$B7,ABS(取引基本表!$DY7)/取引基本表!$DQ7,0)</f>
        <v>0</v>
      </c>
      <c r="DB7" s="346">
        <f>IF(DB$4=$B7,ABS(取引基本表!$DY7)/取引基本表!$DQ7,0)</f>
        <v>0</v>
      </c>
      <c r="DC7" s="346">
        <f>IF(DC$4=$B7,ABS(取引基本表!$DY7)/取引基本表!$DQ7,0)</f>
        <v>0</v>
      </c>
      <c r="DD7" s="346">
        <f>IF(DD$4=$B7,ABS(取引基本表!$DY7)/取引基本表!$DQ7,0)</f>
        <v>0</v>
      </c>
      <c r="DE7" s="346">
        <f>IF(DE$4=$B7,ABS(取引基本表!$DY7)/取引基本表!$DQ7,0)</f>
        <v>0</v>
      </c>
      <c r="DF7" s="346">
        <f>IF(DF$4=$B7,ABS(取引基本表!$DY7)/取引基本表!$DQ7,0)</f>
        <v>0</v>
      </c>
      <c r="DG7" s="346">
        <f>IF(DG$4=$B7,ABS(取引基本表!$DY7)/取引基本表!$DQ7,0)</f>
        <v>0</v>
      </c>
      <c r="DH7" s="347">
        <f>IF(DH$4=$B7,ABS(取引基本表!$DY7)/取引基本表!$DQ7,0)</f>
        <v>0</v>
      </c>
    </row>
    <row r="8" spans="1:112">
      <c r="A8" s="224">
        <v>3</v>
      </c>
      <c r="B8" s="387">
        <v>13</v>
      </c>
      <c r="C8" s="264" t="s">
        <v>43</v>
      </c>
      <c r="D8" s="392">
        <f>IF(D$4=$B8,ABS(取引基本表!$DY8)/取引基本表!$DQ8,0)</f>
        <v>0</v>
      </c>
      <c r="E8" s="346">
        <f>IF(E$4=$B8,ABS(取引基本表!$DY8)/取引基本表!$DQ8,0)</f>
        <v>0</v>
      </c>
      <c r="F8" s="346">
        <f>IF(F$4=$B8,ABS(取引基本表!$DY8)/取引基本表!$DQ8,0)</f>
        <v>5.3021650912448669E-2</v>
      </c>
      <c r="G8" s="346">
        <f>IF(G$4=$B8,ABS(取引基本表!$DY8)/取引基本表!$DQ8,0)</f>
        <v>0</v>
      </c>
      <c r="H8" s="346">
        <f>IF(H$4=$B8,ABS(取引基本表!$DY8)/取引基本表!$DQ8,0)</f>
        <v>0</v>
      </c>
      <c r="I8" s="346">
        <f>IF(I$4=$B8,ABS(取引基本表!$DY8)/取引基本表!$DQ8,0)</f>
        <v>0</v>
      </c>
      <c r="J8" s="346">
        <f>IF(J$4=$B8,ABS(取引基本表!$DY8)/取引基本表!$DQ8,0)</f>
        <v>0</v>
      </c>
      <c r="K8" s="346">
        <f>IF(K$4=$B8,ABS(取引基本表!$DY8)/取引基本表!$DQ8,0)</f>
        <v>0</v>
      </c>
      <c r="L8" s="346">
        <f>IF(L$4=$B8,ABS(取引基本表!$DY8)/取引基本表!$DQ8,0)</f>
        <v>0</v>
      </c>
      <c r="M8" s="346">
        <f>IF(M$4=$B8,ABS(取引基本表!$DY8)/取引基本表!$DQ8,0)</f>
        <v>0</v>
      </c>
      <c r="N8" s="346">
        <f>IF(N$4=$B8,ABS(取引基本表!$DY8)/取引基本表!$DQ8,0)</f>
        <v>0</v>
      </c>
      <c r="O8" s="346">
        <f>IF(O$4=$B8,ABS(取引基本表!$DY8)/取引基本表!$DQ8,0)</f>
        <v>0</v>
      </c>
      <c r="P8" s="346">
        <f>IF(P$4=$B8,ABS(取引基本表!$DY8)/取引基本表!$DQ8,0)</f>
        <v>0</v>
      </c>
      <c r="Q8" s="346">
        <f>IF(Q$4=$B8,ABS(取引基本表!$DY8)/取引基本表!$DQ8,0)</f>
        <v>0</v>
      </c>
      <c r="R8" s="346">
        <f>IF(R$4=$B8,ABS(取引基本表!$DY8)/取引基本表!$DQ8,0)</f>
        <v>0</v>
      </c>
      <c r="S8" s="346">
        <f>IF(S$4=$B8,ABS(取引基本表!$DY8)/取引基本表!$DQ8,0)</f>
        <v>0</v>
      </c>
      <c r="T8" s="346">
        <f>IF(T$4=$B8,ABS(取引基本表!$DY8)/取引基本表!$DQ8,0)</f>
        <v>0</v>
      </c>
      <c r="U8" s="346">
        <f>IF(U$4=$B8,ABS(取引基本表!$DY8)/取引基本表!$DQ8,0)</f>
        <v>0</v>
      </c>
      <c r="V8" s="346">
        <f>IF(V$4=$B8,ABS(取引基本表!$DY8)/取引基本表!$DQ8,0)</f>
        <v>0</v>
      </c>
      <c r="W8" s="346">
        <f>IF(W$4=$B8,ABS(取引基本表!$DY8)/取引基本表!$DQ8,0)</f>
        <v>0</v>
      </c>
      <c r="X8" s="346">
        <f>IF(X$4=$B8,ABS(取引基本表!$DY8)/取引基本表!$DQ8,0)</f>
        <v>0</v>
      </c>
      <c r="Y8" s="346">
        <f>IF(Y$4=$B8,ABS(取引基本表!$DY8)/取引基本表!$DQ8,0)</f>
        <v>0</v>
      </c>
      <c r="Z8" s="346">
        <f>IF(Z$4=$B8,ABS(取引基本表!$DY8)/取引基本表!$DQ8,0)</f>
        <v>0</v>
      </c>
      <c r="AA8" s="346">
        <f>IF(AA$4=$B8,ABS(取引基本表!$DY8)/取引基本表!$DQ8,0)</f>
        <v>0</v>
      </c>
      <c r="AB8" s="346">
        <f>IF(AB$4=$B8,ABS(取引基本表!$DY8)/取引基本表!$DQ8,0)</f>
        <v>0</v>
      </c>
      <c r="AC8" s="346">
        <f>IF(AC$4=$B8,ABS(取引基本表!$DY8)/取引基本表!$DQ8,0)</f>
        <v>0</v>
      </c>
      <c r="AD8" s="346">
        <f>IF(AD$4=$B8,ABS(取引基本表!$DY8)/取引基本表!$DQ8,0)</f>
        <v>0</v>
      </c>
      <c r="AE8" s="346">
        <f>IF(AE$4=$B8,ABS(取引基本表!$DY8)/取引基本表!$DQ8,0)</f>
        <v>0</v>
      </c>
      <c r="AF8" s="346">
        <f>IF(AF$4=$B8,ABS(取引基本表!$DY8)/取引基本表!$DQ8,0)</f>
        <v>0</v>
      </c>
      <c r="AG8" s="346">
        <f>IF(AG$4=$B8,ABS(取引基本表!$DY8)/取引基本表!$DQ8,0)</f>
        <v>0</v>
      </c>
      <c r="AH8" s="346">
        <f>IF(AH$4=$B8,ABS(取引基本表!$DY8)/取引基本表!$DQ8,0)</f>
        <v>0</v>
      </c>
      <c r="AI8" s="346">
        <f>IF(AI$4=$B8,ABS(取引基本表!$DY8)/取引基本表!$DQ8,0)</f>
        <v>0</v>
      </c>
      <c r="AJ8" s="346">
        <f>IF(AJ$4=$B8,ABS(取引基本表!$DY8)/取引基本表!$DQ8,0)</f>
        <v>0</v>
      </c>
      <c r="AK8" s="346">
        <f>IF(AK$4=$B8,ABS(取引基本表!$DY8)/取引基本表!$DQ8,0)</f>
        <v>0</v>
      </c>
      <c r="AL8" s="346">
        <f>IF(AL$4=$B8,ABS(取引基本表!$DY8)/取引基本表!$DQ8,0)</f>
        <v>0</v>
      </c>
      <c r="AM8" s="346">
        <f>IF(AM$4=$B8,ABS(取引基本表!$DY8)/取引基本表!$DQ8,0)</f>
        <v>0</v>
      </c>
      <c r="AN8" s="346">
        <f>IF(AN$4=$B8,ABS(取引基本表!$DY8)/取引基本表!$DQ8,0)</f>
        <v>0</v>
      </c>
      <c r="AO8" s="346">
        <f>IF(AO$4=$B8,ABS(取引基本表!$DY8)/取引基本表!$DQ8,0)</f>
        <v>0</v>
      </c>
      <c r="AP8" s="346">
        <f>IF(AP$4=$B8,ABS(取引基本表!$DY8)/取引基本表!$DQ8,0)</f>
        <v>0</v>
      </c>
      <c r="AQ8" s="346">
        <f>IF(AQ$4=$B8,ABS(取引基本表!$DY8)/取引基本表!$DQ8,0)</f>
        <v>0</v>
      </c>
      <c r="AR8" s="346">
        <f>IF(AR$4=$B8,ABS(取引基本表!$DY8)/取引基本表!$DQ8,0)</f>
        <v>0</v>
      </c>
      <c r="AS8" s="346">
        <f>IF(AS$4=$B8,ABS(取引基本表!$DY8)/取引基本表!$DQ8,0)</f>
        <v>0</v>
      </c>
      <c r="AT8" s="346">
        <f>IF(AT$4=$B8,ABS(取引基本表!$DY8)/取引基本表!$DQ8,0)</f>
        <v>0</v>
      </c>
      <c r="AU8" s="346">
        <f>IF(AU$4=$B8,ABS(取引基本表!$DY8)/取引基本表!$DQ8,0)</f>
        <v>0</v>
      </c>
      <c r="AV8" s="346">
        <f>IF(AV$4=$B8,ABS(取引基本表!$DY8)/取引基本表!$DQ8,0)</f>
        <v>0</v>
      </c>
      <c r="AW8" s="346">
        <f>IF(AW$4=$B8,ABS(取引基本表!$DY8)/取引基本表!$DQ8,0)</f>
        <v>0</v>
      </c>
      <c r="AX8" s="346">
        <f>IF(AX$4=$B8,ABS(取引基本表!$DY8)/取引基本表!$DQ8,0)</f>
        <v>0</v>
      </c>
      <c r="AY8" s="346">
        <f>IF(AY$4=$B8,ABS(取引基本表!$DY8)/取引基本表!$DQ8,0)</f>
        <v>0</v>
      </c>
      <c r="AZ8" s="346">
        <f>IF(AZ$4=$B8,ABS(取引基本表!$DY8)/取引基本表!$DQ8,0)</f>
        <v>0</v>
      </c>
      <c r="BA8" s="346">
        <f>IF(BA$4=$B8,ABS(取引基本表!$DY8)/取引基本表!$DQ8,0)</f>
        <v>0</v>
      </c>
      <c r="BB8" s="346">
        <f>IF(BB$4=$B8,ABS(取引基本表!$DY8)/取引基本表!$DQ8,0)</f>
        <v>0</v>
      </c>
      <c r="BC8" s="346">
        <f>IF(BC$4=$B8,ABS(取引基本表!$DY8)/取引基本表!$DQ8,0)</f>
        <v>0</v>
      </c>
      <c r="BD8" s="346">
        <f>IF(BD$4=$B8,ABS(取引基本表!$DY8)/取引基本表!$DQ8,0)</f>
        <v>0</v>
      </c>
      <c r="BE8" s="346">
        <f>IF(BE$4=$B8,ABS(取引基本表!$DY8)/取引基本表!$DQ8,0)</f>
        <v>0</v>
      </c>
      <c r="BF8" s="346">
        <f>IF(BF$4=$B8,ABS(取引基本表!$DY8)/取引基本表!$DQ8,0)</f>
        <v>0</v>
      </c>
      <c r="BG8" s="346">
        <f>IF(BG$4=$B8,ABS(取引基本表!$DY8)/取引基本表!$DQ8,0)</f>
        <v>0</v>
      </c>
      <c r="BH8" s="346">
        <f>IF(BH$4=$B8,ABS(取引基本表!$DY8)/取引基本表!$DQ8,0)</f>
        <v>0</v>
      </c>
      <c r="BI8" s="346">
        <f>IF(BI$4=$B8,ABS(取引基本表!$DY8)/取引基本表!$DQ8,0)</f>
        <v>0</v>
      </c>
      <c r="BJ8" s="346">
        <f>IF(BJ$4=$B8,ABS(取引基本表!$DY8)/取引基本表!$DQ8,0)</f>
        <v>0</v>
      </c>
      <c r="BK8" s="346">
        <f>IF(BK$4=$B8,ABS(取引基本表!$DY8)/取引基本表!$DQ8,0)</f>
        <v>0</v>
      </c>
      <c r="BL8" s="346">
        <f>IF(BL$4=$B8,ABS(取引基本表!$DY8)/取引基本表!$DQ8,0)</f>
        <v>0</v>
      </c>
      <c r="BM8" s="346">
        <f>IF(BM$4=$B8,ABS(取引基本表!$DY8)/取引基本表!$DQ8,0)</f>
        <v>0</v>
      </c>
      <c r="BN8" s="346">
        <f>IF(BN$4=$B8,ABS(取引基本表!$DY8)/取引基本表!$DQ8,0)</f>
        <v>0</v>
      </c>
      <c r="BO8" s="346">
        <f>IF(BO$4=$B8,ABS(取引基本表!$DY8)/取引基本表!$DQ8,0)</f>
        <v>0</v>
      </c>
      <c r="BP8" s="346">
        <f>IF(BP$4=$B8,ABS(取引基本表!$DY8)/取引基本表!$DQ8,0)</f>
        <v>0</v>
      </c>
      <c r="BQ8" s="346">
        <f>IF(BQ$4=$B8,ABS(取引基本表!$DY8)/取引基本表!$DQ8,0)</f>
        <v>0</v>
      </c>
      <c r="BR8" s="346">
        <f>IF(BR$4=$B8,ABS(取引基本表!$DY8)/取引基本表!$DQ8,0)</f>
        <v>0</v>
      </c>
      <c r="BS8" s="346">
        <f>IF(BS$4=$B8,ABS(取引基本表!$DY8)/取引基本表!$DQ8,0)</f>
        <v>0</v>
      </c>
      <c r="BT8" s="346">
        <f>IF(BT$4=$B8,ABS(取引基本表!$DY8)/取引基本表!$DQ8,0)</f>
        <v>0</v>
      </c>
      <c r="BU8" s="346">
        <f>IF(BU$4=$B8,ABS(取引基本表!$DY8)/取引基本表!$DQ8,0)</f>
        <v>0</v>
      </c>
      <c r="BV8" s="346">
        <f>IF(BV$4=$B8,ABS(取引基本表!$DY8)/取引基本表!$DQ8,0)</f>
        <v>0</v>
      </c>
      <c r="BW8" s="346">
        <f>IF(BW$4=$B8,ABS(取引基本表!$DY8)/取引基本表!$DQ8,0)</f>
        <v>0</v>
      </c>
      <c r="BX8" s="346">
        <f>IF(BX$4=$B8,ABS(取引基本表!$DY8)/取引基本表!$DQ8,0)</f>
        <v>0</v>
      </c>
      <c r="BY8" s="346">
        <f>IF(BY$4=$B8,ABS(取引基本表!$DY8)/取引基本表!$DQ8,0)</f>
        <v>0</v>
      </c>
      <c r="BZ8" s="346">
        <f>IF(BZ$4=$B8,ABS(取引基本表!$DY8)/取引基本表!$DQ8,0)</f>
        <v>0</v>
      </c>
      <c r="CA8" s="346">
        <f>IF(CA$4=$B8,ABS(取引基本表!$DY8)/取引基本表!$DQ8,0)</f>
        <v>0</v>
      </c>
      <c r="CB8" s="346">
        <f>IF(CB$4=$B8,ABS(取引基本表!$DY8)/取引基本表!$DQ8,0)</f>
        <v>0</v>
      </c>
      <c r="CC8" s="346">
        <f>IF(CC$4=$B8,ABS(取引基本表!$DY8)/取引基本表!$DQ8,0)</f>
        <v>0</v>
      </c>
      <c r="CD8" s="346">
        <f>IF(CD$4=$B8,ABS(取引基本表!$DY8)/取引基本表!$DQ8,0)</f>
        <v>0</v>
      </c>
      <c r="CE8" s="346">
        <f>IF(CE$4=$B8,ABS(取引基本表!$DY8)/取引基本表!$DQ8,0)</f>
        <v>0</v>
      </c>
      <c r="CF8" s="346">
        <f>IF(CF$4=$B8,ABS(取引基本表!$DY8)/取引基本表!$DQ8,0)</f>
        <v>0</v>
      </c>
      <c r="CG8" s="346">
        <f>IF(CG$4=$B8,ABS(取引基本表!$DY8)/取引基本表!$DQ8,0)</f>
        <v>0</v>
      </c>
      <c r="CH8" s="346">
        <f>IF(CH$4=$B8,ABS(取引基本表!$DY8)/取引基本表!$DQ8,0)</f>
        <v>0</v>
      </c>
      <c r="CI8" s="346">
        <f>IF(CI$4=$B8,ABS(取引基本表!$DY8)/取引基本表!$DQ8,0)</f>
        <v>0</v>
      </c>
      <c r="CJ8" s="346">
        <f>IF(CJ$4=$B8,ABS(取引基本表!$DY8)/取引基本表!$DQ8,0)</f>
        <v>0</v>
      </c>
      <c r="CK8" s="346">
        <f>IF(CK$4=$B8,ABS(取引基本表!$DY8)/取引基本表!$DQ8,0)</f>
        <v>0</v>
      </c>
      <c r="CL8" s="346">
        <f>IF(CL$4=$B8,ABS(取引基本表!$DY8)/取引基本表!$DQ8,0)</f>
        <v>0</v>
      </c>
      <c r="CM8" s="346">
        <f>IF(CM$4=$B8,ABS(取引基本表!$DY8)/取引基本表!$DQ8,0)</f>
        <v>0</v>
      </c>
      <c r="CN8" s="346">
        <f>IF(CN$4=$B8,ABS(取引基本表!$DY8)/取引基本表!$DQ8,0)</f>
        <v>0</v>
      </c>
      <c r="CO8" s="346">
        <f>IF(CO$4=$B8,ABS(取引基本表!$DY8)/取引基本表!$DQ8,0)</f>
        <v>0</v>
      </c>
      <c r="CP8" s="346">
        <f>IF(CP$4=$B8,ABS(取引基本表!$DY8)/取引基本表!$DQ8,0)</f>
        <v>0</v>
      </c>
      <c r="CQ8" s="346">
        <f>IF(CQ$4=$B8,ABS(取引基本表!$DY8)/取引基本表!$DQ8,0)</f>
        <v>0</v>
      </c>
      <c r="CR8" s="346">
        <f>IF(CR$4=$B8,ABS(取引基本表!$DY8)/取引基本表!$DQ8,0)</f>
        <v>0</v>
      </c>
      <c r="CS8" s="346">
        <f>IF(CS$4=$B8,ABS(取引基本表!$DY8)/取引基本表!$DQ8,0)</f>
        <v>0</v>
      </c>
      <c r="CT8" s="346">
        <f>IF(CT$4=$B8,ABS(取引基本表!$DY8)/取引基本表!$DQ8,0)</f>
        <v>0</v>
      </c>
      <c r="CU8" s="346">
        <f>IF(CU$4=$B8,ABS(取引基本表!$DY8)/取引基本表!$DQ8,0)</f>
        <v>0</v>
      </c>
      <c r="CV8" s="346">
        <f>IF(CV$4=$B8,ABS(取引基本表!$DY8)/取引基本表!$DQ8,0)</f>
        <v>0</v>
      </c>
      <c r="CW8" s="346">
        <f>IF(CW$4=$B8,ABS(取引基本表!$DY8)/取引基本表!$DQ8,0)</f>
        <v>0</v>
      </c>
      <c r="CX8" s="346">
        <f>IF(CX$4=$B8,ABS(取引基本表!$DY8)/取引基本表!$DQ8,0)</f>
        <v>0</v>
      </c>
      <c r="CY8" s="346">
        <f>IF(CY$4=$B8,ABS(取引基本表!$DY8)/取引基本表!$DQ8,0)</f>
        <v>0</v>
      </c>
      <c r="CZ8" s="346">
        <f>IF(CZ$4=$B8,ABS(取引基本表!$DY8)/取引基本表!$DQ8,0)</f>
        <v>0</v>
      </c>
      <c r="DA8" s="346">
        <f>IF(DA$4=$B8,ABS(取引基本表!$DY8)/取引基本表!$DQ8,0)</f>
        <v>0</v>
      </c>
      <c r="DB8" s="346">
        <f>IF(DB$4=$B8,ABS(取引基本表!$DY8)/取引基本表!$DQ8,0)</f>
        <v>0</v>
      </c>
      <c r="DC8" s="346">
        <f>IF(DC$4=$B8,ABS(取引基本表!$DY8)/取引基本表!$DQ8,0)</f>
        <v>0</v>
      </c>
      <c r="DD8" s="346">
        <f>IF(DD$4=$B8,ABS(取引基本表!$DY8)/取引基本表!$DQ8,0)</f>
        <v>0</v>
      </c>
      <c r="DE8" s="346">
        <f>IF(DE$4=$B8,ABS(取引基本表!$DY8)/取引基本表!$DQ8,0)</f>
        <v>0</v>
      </c>
      <c r="DF8" s="346">
        <f>IF(DF$4=$B8,ABS(取引基本表!$DY8)/取引基本表!$DQ8,0)</f>
        <v>0</v>
      </c>
      <c r="DG8" s="346">
        <f>IF(DG$4=$B8,ABS(取引基本表!$DY8)/取引基本表!$DQ8,0)</f>
        <v>0</v>
      </c>
      <c r="DH8" s="347">
        <f>IF(DH$4=$B8,ABS(取引基本表!$DY8)/取引基本表!$DQ8,0)</f>
        <v>0</v>
      </c>
    </row>
    <row r="9" spans="1:112">
      <c r="A9" s="224">
        <v>4</v>
      </c>
      <c r="B9" s="387">
        <v>15</v>
      </c>
      <c r="C9" s="264" t="s">
        <v>46</v>
      </c>
      <c r="D9" s="392">
        <f>IF(D$4=$B9,ABS(取引基本表!$DY9)/取引基本表!$DQ9,0)</f>
        <v>0</v>
      </c>
      <c r="E9" s="346">
        <f>IF(E$4=$B9,ABS(取引基本表!$DY9)/取引基本表!$DQ9,0)</f>
        <v>0</v>
      </c>
      <c r="F9" s="346">
        <f>IF(F$4=$B9,ABS(取引基本表!$DY9)/取引基本表!$DQ9,0)</f>
        <v>0</v>
      </c>
      <c r="G9" s="346">
        <f>IF(G$4=$B9,ABS(取引基本表!$DY9)/取引基本表!$DQ9,0)</f>
        <v>0.89689468105007175</v>
      </c>
      <c r="H9" s="346">
        <f>IF(H$4=$B9,ABS(取引基本表!$DY9)/取引基本表!$DQ9,0)</f>
        <v>0</v>
      </c>
      <c r="I9" s="346">
        <f>IF(I$4=$B9,ABS(取引基本表!$DY9)/取引基本表!$DQ9,0)</f>
        <v>0</v>
      </c>
      <c r="J9" s="346">
        <f>IF(J$4=$B9,ABS(取引基本表!$DY9)/取引基本表!$DQ9,0)</f>
        <v>0</v>
      </c>
      <c r="K9" s="346">
        <f>IF(K$4=$B9,ABS(取引基本表!$DY9)/取引基本表!$DQ9,0)</f>
        <v>0</v>
      </c>
      <c r="L9" s="346">
        <f>IF(L$4=$B9,ABS(取引基本表!$DY9)/取引基本表!$DQ9,0)</f>
        <v>0</v>
      </c>
      <c r="M9" s="346">
        <f>IF(M$4=$B9,ABS(取引基本表!$DY9)/取引基本表!$DQ9,0)</f>
        <v>0</v>
      </c>
      <c r="N9" s="346">
        <f>IF(N$4=$B9,ABS(取引基本表!$DY9)/取引基本表!$DQ9,0)</f>
        <v>0</v>
      </c>
      <c r="O9" s="346">
        <f>IF(O$4=$B9,ABS(取引基本表!$DY9)/取引基本表!$DQ9,0)</f>
        <v>0</v>
      </c>
      <c r="P9" s="346">
        <f>IF(P$4=$B9,ABS(取引基本表!$DY9)/取引基本表!$DQ9,0)</f>
        <v>0</v>
      </c>
      <c r="Q9" s="346">
        <f>IF(Q$4=$B9,ABS(取引基本表!$DY9)/取引基本表!$DQ9,0)</f>
        <v>0</v>
      </c>
      <c r="R9" s="346">
        <f>IF(R$4=$B9,ABS(取引基本表!$DY9)/取引基本表!$DQ9,0)</f>
        <v>0</v>
      </c>
      <c r="S9" s="346">
        <f>IF(S$4=$B9,ABS(取引基本表!$DY9)/取引基本表!$DQ9,0)</f>
        <v>0</v>
      </c>
      <c r="T9" s="346">
        <f>IF(T$4=$B9,ABS(取引基本表!$DY9)/取引基本表!$DQ9,0)</f>
        <v>0</v>
      </c>
      <c r="U9" s="346">
        <f>IF(U$4=$B9,ABS(取引基本表!$DY9)/取引基本表!$DQ9,0)</f>
        <v>0</v>
      </c>
      <c r="V9" s="346">
        <f>IF(V$4=$B9,ABS(取引基本表!$DY9)/取引基本表!$DQ9,0)</f>
        <v>0</v>
      </c>
      <c r="W9" s="346">
        <f>IF(W$4=$B9,ABS(取引基本表!$DY9)/取引基本表!$DQ9,0)</f>
        <v>0</v>
      </c>
      <c r="X9" s="346">
        <f>IF(X$4=$B9,ABS(取引基本表!$DY9)/取引基本表!$DQ9,0)</f>
        <v>0</v>
      </c>
      <c r="Y9" s="346">
        <f>IF(Y$4=$B9,ABS(取引基本表!$DY9)/取引基本表!$DQ9,0)</f>
        <v>0</v>
      </c>
      <c r="Z9" s="346">
        <f>IF(Z$4=$B9,ABS(取引基本表!$DY9)/取引基本表!$DQ9,0)</f>
        <v>0</v>
      </c>
      <c r="AA9" s="346">
        <f>IF(AA$4=$B9,ABS(取引基本表!$DY9)/取引基本表!$DQ9,0)</f>
        <v>0</v>
      </c>
      <c r="AB9" s="346">
        <f>IF(AB$4=$B9,ABS(取引基本表!$DY9)/取引基本表!$DQ9,0)</f>
        <v>0</v>
      </c>
      <c r="AC9" s="346">
        <f>IF(AC$4=$B9,ABS(取引基本表!$DY9)/取引基本表!$DQ9,0)</f>
        <v>0</v>
      </c>
      <c r="AD9" s="346">
        <f>IF(AD$4=$B9,ABS(取引基本表!$DY9)/取引基本表!$DQ9,0)</f>
        <v>0</v>
      </c>
      <c r="AE9" s="346">
        <f>IF(AE$4=$B9,ABS(取引基本表!$DY9)/取引基本表!$DQ9,0)</f>
        <v>0</v>
      </c>
      <c r="AF9" s="346">
        <f>IF(AF$4=$B9,ABS(取引基本表!$DY9)/取引基本表!$DQ9,0)</f>
        <v>0</v>
      </c>
      <c r="AG9" s="346">
        <f>IF(AG$4=$B9,ABS(取引基本表!$DY9)/取引基本表!$DQ9,0)</f>
        <v>0</v>
      </c>
      <c r="AH9" s="346">
        <f>IF(AH$4=$B9,ABS(取引基本表!$DY9)/取引基本表!$DQ9,0)</f>
        <v>0</v>
      </c>
      <c r="AI9" s="346">
        <f>IF(AI$4=$B9,ABS(取引基本表!$DY9)/取引基本表!$DQ9,0)</f>
        <v>0</v>
      </c>
      <c r="AJ9" s="346">
        <f>IF(AJ$4=$B9,ABS(取引基本表!$DY9)/取引基本表!$DQ9,0)</f>
        <v>0</v>
      </c>
      <c r="AK9" s="346">
        <f>IF(AK$4=$B9,ABS(取引基本表!$DY9)/取引基本表!$DQ9,0)</f>
        <v>0</v>
      </c>
      <c r="AL9" s="346">
        <f>IF(AL$4=$B9,ABS(取引基本表!$DY9)/取引基本表!$DQ9,0)</f>
        <v>0</v>
      </c>
      <c r="AM9" s="346">
        <f>IF(AM$4=$B9,ABS(取引基本表!$DY9)/取引基本表!$DQ9,0)</f>
        <v>0</v>
      </c>
      <c r="AN9" s="346">
        <f>IF(AN$4=$B9,ABS(取引基本表!$DY9)/取引基本表!$DQ9,0)</f>
        <v>0</v>
      </c>
      <c r="AO9" s="346">
        <f>IF(AO$4=$B9,ABS(取引基本表!$DY9)/取引基本表!$DQ9,0)</f>
        <v>0</v>
      </c>
      <c r="AP9" s="346">
        <f>IF(AP$4=$B9,ABS(取引基本表!$DY9)/取引基本表!$DQ9,0)</f>
        <v>0</v>
      </c>
      <c r="AQ9" s="346">
        <f>IF(AQ$4=$B9,ABS(取引基本表!$DY9)/取引基本表!$DQ9,0)</f>
        <v>0</v>
      </c>
      <c r="AR9" s="346">
        <f>IF(AR$4=$B9,ABS(取引基本表!$DY9)/取引基本表!$DQ9,0)</f>
        <v>0</v>
      </c>
      <c r="AS9" s="346">
        <f>IF(AS$4=$B9,ABS(取引基本表!$DY9)/取引基本表!$DQ9,0)</f>
        <v>0</v>
      </c>
      <c r="AT9" s="346">
        <f>IF(AT$4=$B9,ABS(取引基本表!$DY9)/取引基本表!$DQ9,0)</f>
        <v>0</v>
      </c>
      <c r="AU9" s="346">
        <f>IF(AU$4=$B9,ABS(取引基本表!$DY9)/取引基本表!$DQ9,0)</f>
        <v>0</v>
      </c>
      <c r="AV9" s="346">
        <f>IF(AV$4=$B9,ABS(取引基本表!$DY9)/取引基本表!$DQ9,0)</f>
        <v>0</v>
      </c>
      <c r="AW9" s="346">
        <f>IF(AW$4=$B9,ABS(取引基本表!$DY9)/取引基本表!$DQ9,0)</f>
        <v>0</v>
      </c>
      <c r="AX9" s="346">
        <f>IF(AX$4=$B9,ABS(取引基本表!$DY9)/取引基本表!$DQ9,0)</f>
        <v>0</v>
      </c>
      <c r="AY9" s="346">
        <f>IF(AY$4=$B9,ABS(取引基本表!$DY9)/取引基本表!$DQ9,0)</f>
        <v>0</v>
      </c>
      <c r="AZ9" s="346">
        <f>IF(AZ$4=$B9,ABS(取引基本表!$DY9)/取引基本表!$DQ9,0)</f>
        <v>0</v>
      </c>
      <c r="BA9" s="346">
        <f>IF(BA$4=$B9,ABS(取引基本表!$DY9)/取引基本表!$DQ9,0)</f>
        <v>0</v>
      </c>
      <c r="BB9" s="346">
        <f>IF(BB$4=$B9,ABS(取引基本表!$DY9)/取引基本表!$DQ9,0)</f>
        <v>0</v>
      </c>
      <c r="BC9" s="346">
        <f>IF(BC$4=$B9,ABS(取引基本表!$DY9)/取引基本表!$DQ9,0)</f>
        <v>0</v>
      </c>
      <c r="BD9" s="346">
        <f>IF(BD$4=$B9,ABS(取引基本表!$DY9)/取引基本表!$DQ9,0)</f>
        <v>0</v>
      </c>
      <c r="BE9" s="346">
        <f>IF(BE$4=$B9,ABS(取引基本表!$DY9)/取引基本表!$DQ9,0)</f>
        <v>0</v>
      </c>
      <c r="BF9" s="346">
        <f>IF(BF$4=$B9,ABS(取引基本表!$DY9)/取引基本表!$DQ9,0)</f>
        <v>0</v>
      </c>
      <c r="BG9" s="346">
        <f>IF(BG$4=$B9,ABS(取引基本表!$DY9)/取引基本表!$DQ9,0)</f>
        <v>0</v>
      </c>
      <c r="BH9" s="346">
        <f>IF(BH$4=$B9,ABS(取引基本表!$DY9)/取引基本表!$DQ9,0)</f>
        <v>0</v>
      </c>
      <c r="BI9" s="346">
        <f>IF(BI$4=$B9,ABS(取引基本表!$DY9)/取引基本表!$DQ9,0)</f>
        <v>0</v>
      </c>
      <c r="BJ9" s="346">
        <f>IF(BJ$4=$B9,ABS(取引基本表!$DY9)/取引基本表!$DQ9,0)</f>
        <v>0</v>
      </c>
      <c r="BK9" s="346">
        <f>IF(BK$4=$B9,ABS(取引基本表!$DY9)/取引基本表!$DQ9,0)</f>
        <v>0</v>
      </c>
      <c r="BL9" s="346">
        <f>IF(BL$4=$B9,ABS(取引基本表!$DY9)/取引基本表!$DQ9,0)</f>
        <v>0</v>
      </c>
      <c r="BM9" s="346">
        <f>IF(BM$4=$B9,ABS(取引基本表!$DY9)/取引基本表!$DQ9,0)</f>
        <v>0</v>
      </c>
      <c r="BN9" s="346">
        <f>IF(BN$4=$B9,ABS(取引基本表!$DY9)/取引基本表!$DQ9,0)</f>
        <v>0</v>
      </c>
      <c r="BO9" s="346">
        <f>IF(BO$4=$B9,ABS(取引基本表!$DY9)/取引基本表!$DQ9,0)</f>
        <v>0</v>
      </c>
      <c r="BP9" s="346">
        <f>IF(BP$4=$B9,ABS(取引基本表!$DY9)/取引基本表!$DQ9,0)</f>
        <v>0</v>
      </c>
      <c r="BQ9" s="346">
        <f>IF(BQ$4=$B9,ABS(取引基本表!$DY9)/取引基本表!$DQ9,0)</f>
        <v>0</v>
      </c>
      <c r="BR9" s="346">
        <f>IF(BR$4=$B9,ABS(取引基本表!$DY9)/取引基本表!$DQ9,0)</f>
        <v>0</v>
      </c>
      <c r="BS9" s="346">
        <f>IF(BS$4=$B9,ABS(取引基本表!$DY9)/取引基本表!$DQ9,0)</f>
        <v>0</v>
      </c>
      <c r="BT9" s="346">
        <f>IF(BT$4=$B9,ABS(取引基本表!$DY9)/取引基本表!$DQ9,0)</f>
        <v>0</v>
      </c>
      <c r="BU9" s="346">
        <f>IF(BU$4=$B9,ABS(取引基本表!$DY9)/取引基本表!$DQ9,0)</f>
        <v>0</v>
      </c>
      <c r="BV9" s="346">
        <f>IF(BV$4=$B9,ABS(取引基本表!$DY9)/取引基本表!$DQ9,0)</f>
        <v>0</v>
      </c>
      <c r="BW9" s="346">
        <f>IF(BW$4=$B9,ABS(取引基本表!$DY9)/取引基本表!$DQ9,0)</f>
        <v>0</v>
      </c>
      <c r="BX9" s="346">
        <f>IF(BX$4=$B9,ABS(取引基本表!$DY9)/取引基本表!$DQ9,0)</f>
        <v>0</v>
      </c>
      <c r="BY9" s="346">
        <f>IF(BY$4=$B9,ABS(取引基本表!$DY9)/取引基本表!$DQ9,0)</f>
        <v>0</v>
      </c>
      <c r="BZ9" s="346">
        <f>IF(BZ$4=$B9,ABS(取引基本表!$DY9)/取引基本表!$DQ9,0)</f>
        <v>0</v>
      </c>
      <c r="CA9" s="346">
        <f>IF(CA$4=$B9,ABS(取引基本表!$DY9)/取引基本表!$DQ9,0)</f>
        <v>0</v>
      </c>
      <c r="CB9" s="346">
        <f>IF(CB$4=$B9,ABS(取引基本表!$DY9)/取引基本表!$DQ9,0)</f>
        <v>0</v>
      </c>
      <c r="CC9" s="346">
        <f>IF(CC$4=$B9,ABS(取引基本表!$DY9)/取引基本表!$DQ9,0)</f>
        <v>0</v>
      </c>
      <c r="CD9" s="346">
        <f>IF(CD$4=$B9,ABS(取引基本表!$DY9)/取引基本表!$DQ9,0)</f>
        <v>0</v>
      </c>
      <c r="CE9" s="346">
        <f>IF(CE$4=$B9,ABS(取引基本表!$DY9)/取引基本表!$DQ9,0)</f>
        <v>0</v>
      </c>
      <c r="CF9" s="346">
        <f>IF(CF$4=$B9,ABS(取引基本表!$DY9)/取引基本表!$DQ9,0)</f>
        <v>0</v>
      </c>
      <c r="CG9" s="346">
        <f>IF(CG$4=$B9,ABS(取引基本表!$DY9)/取引基本表!$DQ9,0)</f>
        <v>0</v>
      </c>
      <c r="CH9" s="346">
        <f>IF(CH$4=$B9,ABS(取引基本表!$DY9)/取引基本表!$DQ9,0)</f>
        <v>0</v>
      </c>
      <c r="CI9" s="346">
        <f>IF(CI$4=$B9,ABS(取引基本表!$DY9)/取引基本表!$DQ9,0)</f>
        <v>0</v>
      </c>
      <c r="CJ9" s="346">
        <f>IF(CJ$4=$B9,ABS(取引基本表!$DY9)/取引基本表!$DQ9,0)</f>
        <v>0</v>
      </c>
      <c r="CK9" s="346">
        <f>IF(CK$4=$B9,ABS(取引基本表!$DY9)/取引基本表!$DQ9,0)</f>
        <v>0</v>
      </c>
      <c r="CL9" s="346">
        <f>IF(CL$4=$B9,ABS(取引基本表!$DY9)/取引基本表!$DQ9,0)</f>
        <v>0</v>
      </c>
      <c r="CM9" s="346">
        <f>IF(CM$4=$B9,ABS(取引基本表!$DY9)/取引基本表!$DQ9,0)</f>
        <v>0</v>
      </c>
      <c r="CN9" s="346">
        <f>IF(CN$4=$B9,ABS(取引基本表!$DY9)/取引基本表!$DQ9,0)</f>
        <v>0</v>
      </c>
      <c r="CO9" s="346">
        <f>IF(CO$4=$B9,ABS(取引基本表!$DY9)/取引基本表!$DQ9,0)</f>
        <v>0</v>
      </c>
      <c r="CP9" s="346">
        <f>IF(CP$4=$B9,ABS(取引基本表!$DY9)/取引基本表!$DQ9,0)</f>
        <v>0</v>
      </c>
      <c r="CQ9" s="346">
        <f>IF(CQ$4=$B9,ABS(取引基本表!$DY9)/取引基本表!$DQ9,0)</f>
        <v>0</v>
      </c>
      <c r="CR9" s="346">
        <f>IF(CR$4=$B9,ABS(取引基本表!$DY9)/取引基本表!$DQ9,0)</f>
        <v>0</v>
      </c>
      <c r="CS9" s="346">
        <f>IF(CS$4=$B9,ABS(取引基本表!$DY9)/取引基本表!$DQ9,0)</f>
        <v>0</v>
      </c>
      <c r="CT9" s="346">
        <f>IF(CT$4=$B9,ABS(取引基本表!$DY9)/取引基本表!$DQ9,0)</f>
        <v>0</v>
      </c>
      <c r="CU9" s="346">
        <f>IF(CU$4=$B9,ABS(取引基本表!$DY9)/取引基本表!$DQ9,0)</f>
        <v>0</v>
      </c>
      <c r="CV9" s="346">
        <f>IF(CV$4=$B9,ABS(取引基本表!$DY9)/取引基本表!$DQ9,0)</f>
        <v>0</v>
      </c>
      <c r="CW9" s="346">
        <f>IF(CW$4=$B9,ABS(取引基本表!$DY9)/取引基本表!$DQ9,0)</f>
        <v>0</v>
      </c>
      <c r="CX9" s="346">
        <f>IF(CX$4=$B9,ABS(取引基本表!$DY9)/取引基本表!$DQ9,0)</f>
        <v>0</v>
      </c>
      <c r="CY9" s="346">
        <f>IF(CY$4=$B9,ABS(取引基本表!$DY9)/取引基本表!$DQ9,0)</f>
        <v>0</v>
      </c>
      <c r="CZ9" s="346">
        <f>IF(CZ$4=$B9,ABS(取引基本表!$DY9)/取引基本表!$DQ9,0)</f>
        <v>0</v>
      </c>
      <c r="DA9" s="346">
        <f>IF(DA$4=$B9,ABS(取引基本表!$DY9)/取引基本表!$DQ9,0)</f>
        <v>0</v>
      </c>
      <c r="DB9" s="346">
        <f>IF(DB$4=$B9,ABS(取引基本表!$DY9)/取引基本表!$DQ9,0)</f>
        <v>0</v>
      </c>
      <c r="DC9" s="346">
        <f>IF(DC$4=$B9,ABS(取引基本表!$DY9)/取引基本表!$DQ9,0)</f>
        <v>0</v>
      </c>
      <c r="DD9" s="346">
        <f>IF(DD$4=$B9,ABS(取引基本表!$DY9)/取引基本表!$DQ9,0)</f>
        <v>0</v>
      </c>
      <c r="DE9" s="346">
        <f>IF(DE$4=$B9,ABS(取引基本表!$DY9)/取引基本表!$DQ9,0)</f>
        <v>0</v>
      </c>
      <c r="DF9" s="346">
        <f>IF(DF$4=$B9,ABS(取引基本表!$DY9)/取引基本表!$DQ9,0)</f>
        <v>0</v>
      </c>
      <c r="DG9" s="346">
        <f>IF(DG$4=$B9,ABS(取引基本表!$DY9)/取引基本表!$DQ9,0)</f>
        <v>0</v>
      </c>
      <c r="DH9" s="347">
        <f>IF(DH$4=$B9,ABS(取引基本表!$DY9)/取引基本表!$DQ9,0)</f>
        <v>0</v>
      </c>
    </row>
    <row r="10" spans="1:112">
      <c r="A10" s="224">
        <v>5</v>
      </c>
      <c r="B10" s="387">
        <v>17</v>
      </c>
      <c r="C10" s="264" t="s">
        <v>52</v>
      </c>
      <c r="D10" s="392">
        <f>IF(D$4=$B10,ABS(取引基本表!$DY10)/取引基本表!$DQ10,0)</f>
        <v>0</v>
      </c>
      <c r="E10" s="346">
        <f>IF(E$4=$B10,ABS(取引基本表!$DY10)/取引基本表!$DQ10,0)</f>
        <v>0</v>
      </c>
      <c r="F10" s="346">
        <f>IF(F$4=$B10,ABS(取引基本表!$DY10)/取引基本表!$DQ10,0)</f>
        <v>0</v>
      </c>
      <c r="G10" s="346">
        <f>IF(G$4=$B10,ABS(取引基本表!$DY10)/取引基本表!$DQ10,0)</f>
        <v>0</v>
      </c>
      <c r="H10" s="346">
        <f>IF(H$4=$B10,ABS(取引基本表!$DY10)/取引基本表!$DQ10,0)</f>
        <v>0.69917131474103589</v>
      </c>
      <c r="I10" s="346">
        <f>IF(I$4=$B10,ABS(取引基本表!$DY10)/取引基本表!$DQ10,0)</f>
        <v>0</v>
      </c>
      <c r="J10" s="346">
        <f>IF(J$4=$B10,ABS(取引基本表!$DY10)/取引基本表!$DQ10,0)</f>
        <v>0</v>
      </c>
      <c r="K10" s="346">
        <f>IF(K$4=$B10,ABS(取引基本表!$DY10)/取引基本表!$DQ10,0)</f>
        <v>0</v>
      </c>
      <c r="L10" s="346">
        <f>IF(L$4=$B10,ABS(取引基本表!$DY10)/取引基本表!$DQ10,0)</f>
        <v>0</v>
      </c>
      <c r="M10" s="346">
        <f>IF(M$4=$B10,ABS(取引基本表!$DY10)/取引基本表!$DQ10,0)</f>
        <v>0</v>
      </c>
      <c r="N10" s="346">
        <f>IF(N$4=$B10,ABS(取引基本表!$DY10)/取引基本表!$DQ10,0)</f>
        <v>0</v>
      </c>
      <c r="O10" s="346">
        <f>IF(O$4=$B10,ABS(取引基本表!$DY10)/取引基本表!$DQ10,0)</f>
        <v>0</v>
      </c>
      <c r="P10" s="346">
        <f>IF(P$4=$B10,ABS(取引基本表!$DY10)/取引基本表!$DQ10,0)</f>
        <v>0</v>
      </c>
      <c r="Q10" s="346">
        <f>IF(Q$4=$B10,ABS(取引基本表!$DY10)/取引基本表!$DQ10,0)</f>
        <v>0</v>
      </c>
      <c r="R10" s="346">
        <f>IF(R$4=$B10,ABS(取引基本表!$DY10)/取引基本表!$DQ10,0)</f>
        <v>0</v>
      </c>
      <c r="S10" s="346">
        <f>IF(S$4=$B10,ABS(取引基本表!$DY10)/取引基本表!$DQ10,0)</f>
        <v>0</v>
      </c>
      <c r="T10" s="346">
        <f>IF(T$4=$B10,ABS(取引基本表!$DY10)/取引基本表!$DQ10,0)</f>
        <v>0</v>
      </c>
      <c r="U10" s="346">
        <f>IF(U$4=$B10,ABS(取引基本表!$DY10)/取引基本表!$DQ10,0)</f>
        <v>0</v>
      </c>
      <c r="V10" s="346">
        <f>IF(V$4=$B10,ABS(取引基本表!$DY10)/取引基本表!$DQ10,0)</f>
        <v>0</v>
      </c>
      <c r="W10" s="346">
        <f>IF(W$4=$B10,ABS(取引基本表!$DY10)/取引基本表!$DQ10,0)</f>
        <v>0</v>
      </c>
      <c r="X10" s="346">
        <f>IF(X$4=$B10,ABS(取引基本表!$DY10)/取引基本表!$DQ10,0)</f>
        <v>0</v>
      </c>
      <c r="Y10" s="346">
        <f>IF(Y$4=$B10,ABS(取引基本表!$DY10)/取引基本表!$DQ10,0)</f>
        <v>0</v>
      </c>
      <c r="Z10" s="346">
        <f>IF(Z$4=$B10,ABS(取引基本表!$DY10)/取引基本表!$DQ10,0)</f>
        <v>0</v>
      </c>
      <c r="AA10" s="346">
        <f>IF(AA$4=$B10,ABS(取引基本表!$DY10)/取引基本表!$DQ10,0)</f>
        <v>0</v>
      </c>
      <c r="AB10" s="346">
        <f>IF(AB$4=$B10,ABS(取引基本表!$DY10)/取引基本表!$DQ10,0)</f>
        <v>0</v>
      </c>
      <c r="AC10" s="346">
        <f>IF(AC$4=$B10,ABS(取引基本表!$DY10)/取引基本表!$DQ10,0)</f>
        <v>0</v>
      </c>
      <c r="AD10" s="346">
        <f>IF(AD$4=$B10,ABS(取引基本表!$DY10)/取引基本表!$DQ10,0)</f>
        <v>0</v>
      </c>
      <c r="AE10" s="346">
        <f>IF(AE$4=$B10,ABS(取引基本表!$DY10)/取引基本表!$DQ10,0)</f>
        <v>0</v>
      </c>
      <c r="AF10" s="346">
        <f>IF(AF$4=$B10,ABS(取引基本表!$DY10)/取引基本表!$DQ10,0)</f>
        <v>0</v>
      </c>
      <c r="AG10" s="346">
        <f>IF(AG$4=$B10,ABS(取引基本表!$DY10)/取引基本表!$DQ10,0)</f>
        <v>0</v>
      </c>
      <c r="AH10" s="346">
        <f>IF(AH$4=$B10,ABS(取引基本表!$DY10)/取引基本表!$DQ10,0)</f>
        <v>0</v>
      </c>
      <c r="AI10" s="346">
        <f>IF(AI$4=$B10,ABS(取引基本表!$DY10)/取引基本表!$DQ10,0)</f>
        <v>0</v>
      </c>
      <c r="AJ10" s="346">
        <f>IF(AJ$4=$B10,ABS(取引基本表!$DY10)/取引基本表!$DQ10,0)</f>
        <v>0</v>
      </c>
      <c r="AK10" s="346">
        <f>IF(AK$4=$B10,ABS(取引基本表!$DY10)/取引基本表!$DQ10,0)</f>
        <v>0</v>
      </c>
      <c r="AL10" s="346">
        <f>IF(AL$4=$B10,ABS(取引基本表!$DY10)/取引基本表!$DQ10,0)</f>
        <v>0</v>
      </c>
      <c r="AM10" s="346">
        <f>IF(AM$4=$B10,ABS(取引基本表!$DY10)/取引基本表!$DQ10,0)</f>
        <v>0</v>
      </c>
      <c r="AN10" s="346">
        <f>IF(AN$4=$B10,ABS(取引基本表!$DY10)/取引基本表!$DQ10,0)</f>
        <v>0</v>
      </c>
      <c r="AO10" s="346">
        <f>IF(AO$4=$B10,ABS(取引基本表!$DY10)/取引基本表!$DQ10,0)</f>
        <v>0</v>
      </c>
      <c r="AP10" s="346">
        <f>IF(AP$4=$B10,ABS(取引基本表!$DY10)/取引基本表!$DQ10,0)</f>
        <v>0</v>
      </c>
      <c r="AQ10" s="346">
        <f>IF(AQ$4=$B10,ABS(取引基本表!$DY10)/取引基本表!$DQ10,0)</f>
        <v>0</v>
      </c>
      <c r="AR10" s="346">
        <f>IF(AR$4=$B10,ABS(取引基本表!$DY10)/取引基本表!$DQ10,0)</f>
        <v>0</v>
      </c>
      <c r="AS10" s="346">
        <f>IF(AS$4=$B10,ABS(取引基本表!$DY10)/取引基本表!$DQ10,0)</f>
        <v>0</v>
      </c>
      <c r="AT10" s="346">
        <f>IF(AT$4=$B10,ABS(取引基本表!$DY10)/取引基本表!$DQ10,0)</f>
        <v>0</v>
      </c>
      <c r="AU10" s="346">
        <f>IF(AU$4=$B10,ABS(取引基本表!$DY10)/取引基本表!$DQ10,0)</f>
        <v>0</v>
      </c>
      <c r="AV10" s="346">
        <f>IF(AV$4=$B10,ABS(取引基本表!$DY10)/取引基本表!$DQ10,0)</f>
        <v>0</v>
      </c>
      <c r="AW10" s="346">
        <f>IF(AW$4=$B10,ABS(取引基本表!$DY10)/取引基本表!$DQ10,0)</f>
        <v>0</v>
      </c>
      <c r="AX10" s="346">
        <f>IF(AX$4=$B10,ABS(取引基本表!$DY10)/取引基本表!$DQ10,0)</f>
        <v>0</v>
      </c>
      <c r="AY10" s="346">
        <f>IF(AY$4=$B10,ABS(取引基本表!$DY10)/取引基本表!$DQ10,0)</f>
        <v>0</v>
      </c>
      <c r="AZ10" s="346">
        <f>IF(AZ$4=$B10,ABS(取引基本表!$DY10)/取引基本表!$DQ10,0)</f>
        <v>0</v>
      </c>
      <c r="BA10" s="346">
        <f>IF(BA$4=$B10,ABS(取引基本表!$DY10)/取引基本表!$DQ10,0)</f>
        <v>0</v>
      </c>
      <c r="BB10" s="346">
        <f>IF(BB$4=$B10,ABS(取引基本表!$DY10)/取引基本表!$DQ10,0)</f>
        <v>0</v>
      </c>
      <c r="BC10" s="346">
        <f>IF(BC$4=$B10,ABS(取引基本表!$DY10)/取引基本表!$DQ10,0)</f>
        <v>0</v>
      </c>
      <c r="BD10" s="346">
        <f>IF(BD$4=$B10,ABS(取引基本表!$DY10)/取引基本表!$DQ10,0)</f>
        <v>0</v>
      </c>
      <c r="BE10" s="346">
        <f>IF(BE$4=$B10,ABS(取引基本表!$DY10)/取引基本表!$DQ10,0)</f>
        <v>0</v>
      </c>
      <c r="BF10" s="346">
        <f>IF(BF$4=$B10,ABS(取引基本表!$DY10)/取引基本表!$DQ10,0)</f>
        <v>0</v>
      </c>
      <c r="BG10" s="346">
        <f>IF(BG$4=$B10,ABS(取引基本表!$DY10)/取引基本表!$DQ10,0)</f>
        <v>0</v>
      </c>
      <c r="BH10" s="346">
        <f>IF(BH$4=$B10,ABS(取引基本表!$DY10)/取引基本表!$DQ10,0)</f>
        <v>0</v>
      </c>
      <c r="BI10" s="346">
        <f>IF(BI$4=$B10,ABS(取引基本表!$DY10)/取引基本表!$DQ10,0)</f>
        <v>0</v>
      </c>
      <c r="BJ10" s="346">
        <f>IF(BJ$4=$B10,ABS(取引基本表!$DY10)/取引基本表!$DQ10,0)</f>
        <v>0</v>
      </c>
      <c r="BK10" s="346">
        <f>IF(BK$4=$B10,ABS(取引基本表!$DY10)/取引基本表!$DQ10,0)</f>
        <v>0</v>
      </c>
      <c r="BL10" s="346">
        <f>IF(BL$4=$B10,ABS(取引基本表!$DY10)/取引基本表!$DQ10,0)</f>
        <v>0</v>
      </c>
      <c r="BM10" s="346">
        <f>IF(BM$4=$B10,ABS(取引基本表!$DY10)/取引基本表!$DQ10,0)</f>
        <v>0</v>
      </c>
      <c r="BN10" s="346">
        <f>IF(BN$4=$B10,ABS(取引基本表!$DY10)/取引基本表!$DQ10,0)</f>
        <v>0</v>
      </c>
      <c r="BO10" s="346">
        <f>IF(BO$4=$B10,ABS(取引基本表!$DY10)/取引基本表!$DQ10,0)</f>
        <v>0</v>
      </c>
      <c r="BP10" s="346">
        <f>IF(BP$4=$B10,ABS(取引基本表!$DY10)/取引基本表!$DQ10,0)</f>
        <v>0</v>
      </c>
      <c r="BQ10" s="346">
        <f>IF(BQ$4=$B10,ABS(取引基本表!$DY10)/取引基本表!$DQ10,0)</f>
        <v>0</v>
      </c>
      <c r="BR10" s="346">
        <f>IF(BR$4=$B10,ABS(取引基本表!$DY10)/取引基本表!$DQ10,0)</f>
        <v>0</v>
      </c>
      <c r="BS10" s="346">
        <f>IF(BS$4=$B10,ABS(取引基本表!$DY10)/取引基本表!$DQ10,0)</f>
        <v>0</v>
      </c>
      <c r="BT10" s="346">
        <f>IF(BT$4=$B10,ABS(取引基本表!$DY10)/取引基本表!$DQ10,0)</f>
        <v>0</v>
      </c>
      <c r="BU10" s="346">
        <f>IF(BU$4=$B10,ABS(取引基本表!$DY10)/取引基本表!$DQ10,0)</f>
        <v>0</v>
      </c>
      <c r="BV10" s="346">
        <f>IF(BV$4=$B10,ABS(取引基本表!$DY10)/取引基本表!$DQ10,0)</f>
        <v>0</v>
      </c>
      <c r="BW10" s="346">
        <f>IF(BW$4=$B10,ABS(取引基本表!$DY10)/取引基本表!$DQ10,0)</f>
        <v>0</v>
      </c>
      <c r="BX10" s="346">
        <f>IF(BX$4=$B10,ABS(取引基本表!$DY10)/取引基本表!$DQ10,0)</f>
        <v>0</v>
      </c>
      <c r="BY10" s="346">
        <f>IF(BY$4=$B10,ABS(取引基本表!$DY10)/取引基本表!$DQ10,0)</f>
        <v>0</v>
      </c>
      <c r="BZ10" s="346">
        <f>IF(BZ$4=$B10,ABS(取引基本表!$DY10)/取引基本表!$DQ10,0)</f>
        <v>0</v>
      </c>
      <c r="CA10" s="346">
        <f>IF(CA$4=$B10,ABS(取引基本表!$DY10)/取引基本表!$DQ10,0)</f>
        <v>0</v>
      </c>
      <c r="CB10" s="346">
        <f>IF(CB$4=$B10,ABS(取引基本表!$DY10)/取引基本表!$DQ10,0)</f>
        <v>0</v>
      </c>
      <c r="CC10" s="346">
        <f>IF(CC$4=$B10,ABS(取引基本表!$DY10)/取引基本表!$DQ10,0)</f>
        <v>0</v>
      </c>
      <c r="CD10" s="346">
        <f>IF(CD$4=$B10,ABS(取引基本表!$DY10)/取引基本表!$DQ10,0)</f>
        <v>0</v>
      </c>
      <c r="CE10" s="346">
        <f>IF(CE$4=$B10,ABS(取引基本表!$DY10)/取引基本表!$DQ10,0)</f>
        <v>0</v>
      </c>
      <c r="CF10" s="346">
        <f>IF(CF$4=$B10,ABS(取引基本表!$DY10)/取引基本表!$DQ10,0)</f>
        <v>0</v>
      </c>
      <c r="CG10" s="346">
        <f>IF(CG$4=$B10,ABS(取引基本表!$DY10)/取引基本表!$DQ10,0)</f>
        <v>0</v>
      </c>
      <c r="CH10" s="346">
        <f>IF(CH$4=$B10,ABS(取引基本表!$DY10)/取引基本表!$DQ10,0)</f>
        <v>0</v>
      </c>
      <c r="CI10" s="346">
        <f>IF(CI$4=$B10,ABS(取引基本表!$DY10)/取引基本表!$DQ10,0)</f>
        <v>0</v>
      </c>
      <c r="CJ10" s="346">
        <f>IF(CJ$4=$B10,ABS(取引基本表!$DY10)/取引基本表!$DQ10,0)</f>
        <v>0</v>
      </c>
      <c r="CK10" s="346">
        <f>IF(CK$4=$B10,ABS(取引基本表!$DY10)/取引基本表!$DQ10,0)</f>
        <v>0</v>
      </c>
      <c r="CL10" s="346">
        <f>IF(CL$4=$B10,ABS(取引基本表!$DY10)/取引基本表!$DQ10,0)</f>
        <v>0</v>
      </c>
      <c r="CM10" s="346">
        <f>IF(CM$4=$B10,ABS(取引基本表!$DY10)/取引基本表!$DQ10,0)</f>
        <v>0</v>
      </c>
      <c r="CN10" s="346">
        <f>IF(CN$4=$B10,ABS(取引基本表!$DY10)/取引基本表!$DQ10,0)</f>
        <v>0</v>
      </c>
      <c r="CO10" s="346">
        <f>IF(CO$4=$B10,ABS(取引基本表!$DY10)/取引基本表!$DQ10,0)</f>
        <v>0</v>
      </c>
      <c r="CP10" s="346">
        <f>IF(CP$4=$B10,ABS(取引基本表!$DY10)/取引基本表!$DQ10,0)</f>
        <v>0</v>
      </c>
      <c r="CQ10" s="346">
        <f>IF(CQ$4=$B10,ABS(取引基本表!$DY10)/取引基本表!$DQ10,0)</f>
        <v>0</v>
      </c>
      <c r="CR10" s="346">
        <f>IF(CR$4=$B10,ABS(取引基本表!$DY10)/取引基本表!$DQ10,0)</f>
        <v>0</v>
      </c>
      <c r="CS10" s="346">
        <f>IF(CS$4=$B10,ABS(取引基本表!$DY10)/取引基本表!$DQ10,0)</f>
        <v>0</v>
      </c>
      <c r="CT10" s="346">
        <f>IF(CT$4=$B10,ABS(取引基本表!$DY10)/取引基本表!$DQ10,0)</f>
        <v>0</v>
      </c>
      <c r="CU10" s="346">
        <f>IF(CU$4=$B10,ABS(取引基本表!$DY10)/取引基本表!$DQ10,0)</f>
        <v>0</v>
      </c>
      <c r="CV10" s="346">
        <f>IF(CV$4=$B10,ABS(取引基本表!$DY10)/取引基本表!$DQ10,0)</f>
        <v>0</v>
      </c>
      <c r="CW10" s="346">
        <f>IF(CW$4=$B10,ABS(取引基本表!$DY10)/取引基本表!$DQ10,0)</f>
        <v>0</v>
      </c>
      <c r="CX10" s="346">
        <f>IF(CX$4=$B10,ABS(取引基本表!$DY10)/取引基本表!$DQ10,0)</f>
        <v>0</v>
      </c>
      <c r="CY10" s="346">
        <f>IF(CY$4=$B10,ABS(取引基本表!$DY10)/取引基本表!$DQ10,0)</f>
        <v>0</v>
      </c>
      <c r="CZ10" s="346">
        <f>IF(CZ$4=$B10,ABS(取引基本表!$DY10)/取引基本表!$DQ10,0)</f>
        <v>0</v>
      </c>
      <c r="DA10" s="346">
        <f>IF(DA$4=$B10,ABS(取引基本表!$DY10)/取引基本表!$DQ10,0)</f>
        <v>0</v>
      </c>
      <c r="DB10" s="346">
        <f>IF(DB$4=$B10,ABS(取引基本表!$DY10)/取引基本表!$DQ10,0)</f>
        <v>0</v>
      </c>
      <c r="DC10" s="346">
        <f>IF(DC$4=$B10,ABS(取引基本表!$DY10)/取引基本表!$DQ10,0)</f>
        <v>0</v>
      </c>
      <c r="DD10" s="346">
        <f>IF(DD$4=$B10,ABS(取引基本表!$DY10)/取引基本表!$DQ10,0)</f>
        <v>0</v>
      </c>
      <c r="DE10" s="346">
        <f>IF(DE$4=$B10,ABS(取引基本表!$DY10)/取引基本表!$DQ10,0)</f>
        <v>0</v>
      </c>
      <c r="DF10" s="346">
        <f>IF(DF$4=$B10,ABS(取引基本表!$DY10)/取引基本表!$DQ10,0)</f>
        <v>0</v>
      </c>
      <c r="DG10" s="346">
        <f>IF(DG$4=$B10,ABS(取引基本表!$DY10)/取引基本表!$DQ10,0)</f>
        <v>0</v>
      </c>
      <c r="DH10" s="347">
        <f>IF(DH$4=$B10,ABS(取引基本表!$DY10)/取引基本表!$DQ10,0)</f>
        <v>0</v>
      </c>
    </row>
    <row r="11" spans="1:112">
      <c r="A11" s="224">
        <v>6</v>
      </c>
      <c r="B11" s="387">
        <v>61</v>
      </c>
      <c r="C11" s="264" t="s">
        <v>58</v>
      </c>
      <c r="D11" s="392">
        <f>IF(D$4=$B11,ABS(取引基本表!$DY11)/取引基本表!$DQ11,0)</f>
        <v>0</v>
      </c>
      <c r="E11" s="346">
        <f>IF(E$4=$B11,ABS(取引基本表!$DY11)/取引基本表!$DQ11,0)</f>
        <v>0</v>
      </c>
      <c r="F11" s="346">
        <f>IF(F$4=$B11,ABS(取引基本表!$DY11)/取引基本表!$DQ11,0)</f>
        <v>0</v>
      </c>
      <c r="G11" s="346">
        <f>IF(G$4=$B11,ABS(取引基本表!$DY11)/取引基本表!$DQ11,0)</f>
        <v>0</v>
      </c>
      <c r="H11" s="346">
        <f>IF(H$4=$B11,ABS(取引基本表!$DY11)/取引基本表!$DQ11,0)</f>
        <v>0</v>
      </c>
      <c r="I11" s="346">
        <f>IF(I$4=$B11,ABS(取引基本表!$DY11)/取引基本表!$DQ11,0)</f>
        <v>1</v>
      </c>
      <c r="J11" s="346">
        <f>IF(J$4=$B11,ABS(取引基本表!$DY11)/取引基本表!$DQ11,0)</f>
        <v>0</v>
      </c>
      <c r="K11" s="346">
        <f>IF(K$4=$B11,ABS(取引基本表!$DY11)/取引基本表!$DQ11,0)</f>
        <v>0</v>
      </c>
      <c r="L11" s="346">
        <f>IF(L$4=$B11,ABS(取引基本表!$DY11)/取引基本表!$DQ11,0)</f>
        <v>0</v>
      </c>
      <c r="M11" s="346">
        <f>IF(M$4=$B11,ABS(取引基本表!$DY11)/取引基本表!$DQ11,0)</f>
        <v>0</v>
      </c>
      <c r="N11" s="346">
        <f>IF(N$4=$B11,ABS(取引基本表!$DY11)/取引基本表!$DQ11,0)</f>
        <v>0</v>
      </c>
      <c r="O11" s="346">
        <f>IF(O$4=$B11,ABS(取引基本表!$DY11)/取引基本表!$DQ11,0)</f>
        <v>0</v>
      </c>
      <c r="P11" s="346">
        <f>IF(P$4=$B11,ABS(取引基本表!$DY11)/取引基本表!$DQ11,0)</f>
        <v>0</v>
      </c>
      <c r="Q11" s="346">
        <f>IF(Q$4=$B11,ABS(取引基本表!$DY11)/取引基本表!$DQ11,0)</f>
        <v>0</v>
      </c>
      <c r="R11" s="346">
        <f>IF(R$4=$B11,ABS(取引基本表!$DY11)/取引基本表!$DQ11,0)</f>
        <v>0</v>
      </c>
      <c r="S11" s="346">
        <f>IF(S$4=$B11,ABS(取引基本表!$DY11)/取引基本表!$DQ11,0)</f>
        <v>0</v>
      </c>
      <c r="T11" s="346">
        <f>IF(T$4=$B11,ABS(取引基本表!$DY11)/取引基本表!$DQ11,0)</f>
        <v>0</v>
      </c>
      <c r="U11" s="346">
        <f>IF(U$4=$B11,ABS(取引基本表!$DY11)/取引基本表!$DQ11,0)</f>
        <v>0</v>
      </c>
      <c r="V11" s="346">
        <f>IF(V$4=$B11,ABS(取引基本表!$DY11)/取引基本表!$DQ11,0)</f>
        <v>0</v>
      </c>
      <c r="W11" s="346">
        <f>IF(W$4=$B11,ABS(取引基本表!$DY11)/取引基本表!$DQ11,0)</f>
        <v>0</v>
      </c>
      <c r="X11" s="346">
        <f>IF(X$4=$B11,ABS(取引基本表!$DY11)/取引基本表!$DQ11,0)</f>
        <v>0</v>
      </c>
      <c r="Y11" s="346">
        <f>IF(Y$4=$B11,ABS(取引基本表!$DY11)/取引基本表!$DQ11,0)</f>
        <v>0</v>
      </c>
      <c r="Z11" s="346">
        <f>IF(Z$4=$B11,ABS(取引基本表!$DY11)/取引基本表!$DQ11,0)</f>
        <v>0</v>
      </c>
      <c r="AA11" s="346">
        <f>IF(AA$4=$B11,ABS(取引基本表!$DY11)/取引基本表!$DQ11,0)</f>
        <v>0</v>
      </c>
      <c r="AB11" s="346">
        <f>IF(AB$4=$B11,ABS(取引基本表!$DY11)/取引基本表!$DQ11,0)</f>
        <v>0</v>
      </c>
      <c r="AC11" s="346">
        <f>IF(AC$4=$B11,ABS(取引基本表!$DY11)/取引基本表!$DQ11,0)</f>
        <v>0</v>
      </c>
      <c r="AD11" s="346">
        <f>IF(AD$4=$B11,ABS(取引基本表!$DY11)/取引基本表!$DQ11,0)</f>
        <v>0</v>
      </c>
      <c r="AE11" s="346">
        <f>IF(AE$4=$B11,ABS(取引基本表!$DY11)/取引基本表!$DQ11,0)</f>
        <v>0</v>
      </c>
      <c r="AF11" s="346">
        <f>IF(AF$4=$B11,ABS(取引基本表!$DY11)/取引基本表!$DQ11,0)</f>
        <v>0</v>
      </c>
      <c r="AG11" s="346">
        <f>IF(AG$4=$B11,ABS(取引基本表!$DY11)/取引基本表!$DQ11,0)</f>
        <v>0</v>
      </c>
      <c r="AH11" s="346">
        <f>IF(AH$4=$B11,ABS(取引基本表!$DY11)/取引基本表!$DQ11,0)</f>
        <v>0</v>
      </c>
      <c r="AI11" s="346">
        <f>IF(AI$4=$B11,ABS(取引基本表!$DY11)/取引基本表!$DQ11,0)</f>
        <v>0</v>
      </c>
      <c r="AJ11" s="346">
        <f>IF(AJ$4=$B11,ABS(取引基本表!$DY11)/取引基本表!$DQ11,0)</f>
        <v>0</v>
      </c>
      <c r="AK11" s="346">
        <f>IF(AK$4=$B11,ABS(取引基本表!$DY11)/取引基本表!$DQ11,0)</f>
        <v>0</v>
      </c>
      <c r="AL11" s="346">
        <f>IF(AL$4=$B11,ABS(取引基本表!$DY11)/取引基本表!$DQ11,0)</f>
        <v>0</v>
      </c>
      <c r="AM11" s="346">
        <f>IF(AM$4=$B11,ABS(取引基本表!$DY11)/取引基本表!$DQ11,0)</f>
        <v>0</v>
      </c>
      <c r="AN11" s="346">
        <f>IF(AN$4=$B11,ABS(取引基本表!$DY11)/取引基本表!$DQ11,0)</f>
        <v>0</v>
      </c>
      <c r="AO11" s="346">
        <f>IF(AO$4=$B11,ABS(取引基本表!$DY11)/取引基本表!$DQ11,0)</f>
        <v>0</v>
      </c>
      <c r="AP11" s="346">
        <f>IF(AP$4=$B11,ABS(取引基本表!$DY11)/取引基本表!$DQ11,0)</f>
        <v>0</v>
      </c>
      <c r="AQ11" s="346">
        <f>IF(AQ$4=$B11,ABS(取引基本表!$DY11)/取引基本表!$DQ11,0)</f>
        <v>0</v>
      </c>
      <c r="AR11" s="346">
        <f>IF(AR$4=$B11,ABS(取引基本表!$DY11)/取引基本表!$DQ11,0)</f>
        <v>0</v>
      </c>
      <c r="AS11" s="346">
        <f>IF(AS$4=$B11,ABS(取引基本表!$DY11)/取引基本表!$DQ11,0)</f>
        <v>0</v>
      </c>
      <c r="AT11" s="346">
        <f>IF(AT$4=$B11,ABS(取引基本表!$DY11)/取引基本表!$DQ11,0)</f>
        <v>0</v>
      </c>
      <c r="AU11" s="346">
        <f>IF(AU$4=$B11,ABS(取引基本表!$DY11)/取引基本表!$DQ11,0)</f>
        <v>0</v>
      </c>
      <c r="AV11" s="346">
        <f>IF(AV$4=$B11,ABS(取引基本表!$DY11)/取引基本表!$DQ11,0)</f>
        <v>0</v>
      </c>
      <c r="AW11" s="346">
        <f>IF(AW$4=$B11,ABS(取引基本表!$DY11)/取引基本表!$DQ11,0)</f>
        <v>0</v>
      </c>
      <c r="AX11" s="346">
        <f>IF(AX$4=$B11,ABS(取引基本表!$DY11)/取引基本表!$DQ11,0)</f>
        <v>0</v>
      </c>
      <c r="AY11" s="346">
        <f>IF(AY$4=$B11,ABS(取引基本表!$DY11)/取引基本表!$DQ11,0)</f>
        <v>0</v>
      </c>
      <c r="AZ11" s="346">
        <f>IF(AZ$4=$B11,ABS(取引基本表!$DY11)/取引基本表!$DQ11,0)</f>
        <v>0</v>
      </c>
      <c r="BA11" s="346">
        <f>IF(BA$4=$B11,ABS(取引基本表!$DY11)/取引基本表!$DQ11,0)</f>
        <v>0</v>
      </c>
      <c r="BB11" s="346">
        <f>IF(BB$4=$B11,ABS(取引基本表!$DY11)/取引基本表!$DQ11,0)</f>
        <v>0</v>
      </c>
      <c r="BC11" s="346">
        <f>IF(BC$4=$B11,ABS(取引基本表!$DY11)/取引基本表!$DQ11,0)</f>
        <v>0</v>
      </c>
      <c r="BD11" s="346">
        <f>IF(BD$4=$B11,ABS(取引基本表!$DY11)/取引基本表!$DQ11,0)</f>
        <v>0</v>
      </c>
      <c r="BE11" s="346">
        <f>IF(BE$4=$B11,ABS(取引基本表!$DY11)/取引基本表!$DQ11,0)</f>
        <v>0</v>
      </c>
      <c r="BF11" s="346">
        <f>IF(BF$4=$B11,ABS(取引基本表!$DY11)/取引基本表!$DQ11,0)</f>
        <v>0</v>
      </c>
      <c r="BG11" s="346">
        <f>IF(BG$4=$B11,ABS(取引基本表!$DY11)/取引基本表!$DQ11,0)</f>
        <v>0</v>
      </c>
      <c r="BH11" s="346">
        <f>IF(BH$4=$B11,ABS(取引基本表!$DY11)/取引基本表!$DQ11,0)</f>
        <v>0</v>
      </c>
      <c r="BI11" s="346">
        <f>IF(BI$4=$B11,ABS(取引基本表!$DY11)/取引基本表!$DQ11,0)</f>
        <v>0</v>
      </c>
      <c r="BJ11" s="346">
        <f>IF(BJ$4=$B11,ABS(取引基本表!$DY11)/取引基本表!$DQ11,0)</f>
        <v>0</v>
      </c>
      <c r="BK11" s="346">
        <f>IF(BK$4=$B11,ABS(取引基本表!$DY11)/取引基本表!$DQ11,0)</f>
        <v>0</v>
      </c>
      <c r="BL11" s="346">
        <f>IF(BL$4=$B11,ABS(取引基本表!$DY11)/取引基本表!$DQ11,0)</f>
        <v>0</v>
      </c>
      <c r="BM11" s="346">
        <f>IF(BM$4=$B11,ABS(取引基本表!$DY11)/取引基本表!$DQ11,0)</f>
        <v>0</v>
      </c>
      <c r="BN11" s="346">
        <f>IF(BN$4=$B11,ABS(取引基本表!$DY11)/取引基本表!$DQ11,0)</f>
        <v>0</v>
      </c>
      <c r="BO11" s="346">
        <f>IF(BO$4=$B11,ABS(取引基本表!$DY11)/取引基本表!$DQ11,0)</f>
        <v>0</v>
      </c>
      <c r="BP11" s="346">
        <f>IF(BP$4=$B11,ABS(取引基本表!$DY11)/取引基本表!$DQ11,0)</f>
        <v>0</v>
      </c>
      <c r="BQ11" s="346">
        <f>IF(BQ$4=$B11,ABS(取引基本表!$DY11)/取引基本表!$DQ11,0)</f>
        <v>0</v>
      </c>
      <c r="BR11" s="346">
        <f>IF(BR$4=$B11,ABS(取引基本表!$DY11)/取引基本表!$DQ11,0)</f>
        <v>0</v>
      </c>
      <c r="BS11" s="346">
        <f>IF(BS$4=$B11,ABS(取引基本表!$DY11)/取引基本表!$DQ11,0)</f>
        <v>0</v>
      </c>
      <c r="BT11" s="346">
        <f>IF(BT$4=$B11,ABS(取引基本表!$DY11)/取引基本表!$DQ11,0)</f>
        <v>0</v>
      </c>
      <c r="BU11" s="346">
        <f>IF(BU$4=$B11,ABS(取引基本表!$DY11)/取引基本表!$DQ11,0)</f>
        <v>0</v>
      </c>
      <c r="BV11" s="346">
        <f>IF(BV$4=$B11,ABS(取引基本表!$DY11)/取引基本表!$DQ11,0)</f>
        <v>0</v>
      </c>
      <c r="BW11" s="346">
        <f>IF(BW$4=$B11,ABS(取引基本表!$DY11)/取引基本表!$DQ11,0)</f>
        <v>0</v>
      </c>
      <c r="BX11" s="346">
        <f>IF(BX$4=$B11,ABS(取引基本表!$DY11)/取引基本表!$DQ11,0)</f>
        <v>0</v>
      </c>
      <c r="BY11" s="346">
        <f>IF(BY$4=$B11,ABS(取引基本表!$DY11)/取引基本表!$DQ11,0)</f>
        <v>0</v>
      </c>
      <c r="BZ11" s="346">
        <f>IF(BZ$4=$B11,ABS(取引基本表!$DY11)/取引基本表!$DQ11,0)</f>
        <v>0</v>
      </c>
      <c r="CA11" s="346">
        <f>IF(CA$4=$B11,ABS(取引基本表!$DY11)/取引基本表!$DQ11,0)</f>
        <v>0</v>
      </c>
      <c r="CB11" s="346">
        <f>IF(CB$4=$B11,ABS(取引基本表!$DY11)/取引基本表!$DQ11,0)</f>
        <v>0</v>
      </c>
      <c r="CC11" s="346">
        <f>IF(CC$4=$B11,ABS(取引基本表!$DY11)/取引基本表!$DQ11,0)</f>
        <v>0</v>
      </c>
      <c r="CD11" s="346">
        <f>IF(CD$4=$B11,ABS(取引基本表!$DY11)/取引基本表!$DQ11,0)</f>
        <v>0</v>
      </c>
      <c r="CE11" s="346">
        <f>IF(CE$4=$B11,ABS(取引基本表!$DY11)/取引基本表!$DQ11,0)</f>
        <v>0</v>
      </c>
      <c r="CF11" s="346">
        <f>IF(CF$4=$B11,ABS(取引基本表!$DY11)/取引基本表!$DQ11,0)</f>
        <v>0</v>
      </c>
      <c r="CG11" s="346">
        <f>IF(CG$4=$B11,ABS(取引基本表!$DY11)/取引基本表!$DQ11,0)</f>
        <v>0</v>
      </c>
      <c r="CH11" s="346">
        <f>IF(CH$4=$B11,ABS(取引基本表!$DY11)/取引基本表!$DQ11,0)</f>
        <v>0</v>
      </c>
      <c r="CI11" s="346">
        <f>IF(CI$4=$B11,ABS(取引基本表!$DY11)/取引基本表!$DQ11,0)</f>
        <v>0</v>
      </c>
      <c r="CJ11" s="346">
        <f>IF(CJ$4=$B11,ABS(取引基本表!$DY11)/取引基本表!$DQ11,0)</f>
        <v>0</v>
      </c>
      <c r="CK11" s="346">
        <f>IF(CK$4=$B11,ABS(取引基本表!$DY11)/取引基本表!$DQ11,0)</f>
        <v>0</v>
      </c>
      <c r="CL11" s="346">
        <f>IF(CL$4=$B11,ABS(取引基本表!$DY11)/取引基本表!$DQ11,0)</f>
        <v>0</v>
      </c>
      <c r="CM11" s="346">
        <f>IF(CM$4=$B11,ABS(取引基本表!$DY11)/取引基本表!$DQ11,0)</f>
        <v>0</v>
      </c>
      <c r="CN11" s="346">
        <f>IF(CN$4=$B11,ABS(取引基本表!$DY11)/取引基本表!$DQ11,0)</f>
        <v>0</v>
      </c>
      <c r="CO11" s="346">
        <f>IF(CO$4=$B11,ABS(取引基本表!$DY11)/取引基本表!$DQ11,0)</f>
        <v>0</v>
      </c>
      <c r="CP11" s="346">
        <f>IF(CP$4=$B11,ABS(取引基本表!$DY11)/取引基本表!$DQ11,0)</f>
        <v>0</v>
      </c>
      <c r="CQ11" s="346">
        <f>IF(CQ$4=$B11,ABS(取引基本表!$DY11)/取引基本表!$DQ11,0)</f>
        <v>0</v>
      </c>
      <c r="CR11" s="346">
        <f>IF(CR$4=$B11,ABS(取引基本表!$DY11)/取引基本表!$DQ11,0)</f>
        <v>0</v>
      </c>
      <c r="CS11" s="346">
        <f>IF(CS$4=$B11,ABS(取引基本表!$DY11)/取引基本表!$DQ11,0)</f>
        <v>0</v>
      </c>
      <c r="CT11" s="346">
        <f>IF(CT$4=$B11,ABS(取引基本表!$DY11)/取引基本表!$DQ11,0)</f>
        <v>0</v>
      </c>
      <c r="CU11" s="346">
        <f>IF(CU$4=$B11,ABS(取引基本表!$DY11)/取引基本表!$DQ11,0)</f>
        <v>0</v>
      </c>
      <c r="CV11" s="346">
        <f>IF(CV$4=$B11,ABS(取引基本表!$DY11)/取引基本表!$DQ11,0)</f>
        <v>0</v>
      </c>
      <c r="CW11" s="346">
        <f>IF(CW$4=$B11,ABS(取引基本表!$DY11)/取引基本表!$DQ11,0)</f>
        <v>0</v>
      </c>
      <c r="CX11" s="346">
        <f>IF(CX$4=$B11,ABS(取引基本表!$DY11)/取引基本表!$DQ11,0)</f>
        <v>0</v>
      </c>
      <c r="CY11" s="346">
        <f>IF(CY$4=$B11,ABS(取引基本表!$DY11)/取引基本表!$DQ11,0)</f>
        <v>0</v>
      </c>
      <c r="CZ11" s="346">
        <f>IF(CZ$4=$B11,ABS(取引基本表!$DY11)/取引基本表!$DQ11,0)</f>
        <v>0</v>
      </c>
      <c r="DA11" s="346">
        <f>IF(DA$4=$B11,ABS(取引基本表!$DY11)/取引基本表!$DQ11,0)</f>
        <v>0</v>
      </c>
      <c r="DB11" s="346">
        <f>IF(DB$4=$B11,ABS(取引基本表!$DY11)/取引基本表!$DQ11,0)</f>
        <v>0</v>
      </c>
      <c r="DC11" s="346">
        <f>IF(DC$4=$B11,ABS(取引基本表!$DY11)/取引基本表!$DQ11,0)</f>
        <v>0</v>
      </c>
      <c r="DD11" s="346">
        <f>IF(DD$4=$B11,ABS(取引基本表!$DY11)/取引基本表!$DQ11,0)</f>
        <v>0</v>
      </c>
      <c r="DE11" s="346">
        <f>IF(DE$4=$B11,ABS(取引基本表!$DY11)/取引基本表!$DQ11,0)</f>
        <v>0</v>
      </c>
      <c r="DF11" s="346">
        <f>IF(DF$4=$B11,ABS(取引基本表!$DY11)/取引基本表!$DQ11,0)</f>
        <v>0</v>
      </c>
      <c r="DG11" s="346">
        <f>IF(DG$4=$B11,ABS(取引基本表!$DY11)/取引基本表!$DQ11,0)</f>
        <v>0</v>
      </c>
      <c r="DH11" s="347">
        <f>IF(DH$4=$B11,ABS(取引基本表!$DY11)/取引基本表!$DQ11,0)</f>
        <v>0</v>
      </c>
    </row>
    <row r="12" spans="1:112">
      <c r="A12" s="224">
        <v>7</v>
      </c>
      <c r="B12" s="387">
        <v>62</v>
      </c>
      <c r="C12" s="264" t="s">
        <v>456</v>
      </c>
      <c r="D12" s="392">
        <f>IF(D$4=$B12,ABS(取引基本表!$DY12)/取引基本表!$DQ12,0)</f>
        <v>0</v>
      </c>
      <c r="E12" s="346">
        <f>IF(E$4=$B12,ABS(取引基本表!$DY12)/取引基本表!$DQ12,0)</f>
        <v>0</v>
      </c>
      <c r="F12" s="346">
        <f>IF(F$4=$B12,ABS(取引基本表!$DY12)/取引基本表!$DQ12,0)</f>
        <v>0</v>
      </c>
      <c r="G12" s="346">
        <f>IF(G$4=$B12,ABS(取引基本表!$DY12)/取引基本表!$DQ12,0)</f>
        <v>0</v>
      </c>
      <c r="H12" s="346">
        <f>IF(H$4=$B12,ABS(取引基本表!$DY12)/取引基本表!$DQ12,0)</f>
        <v>0</v>
      </c>
      <c r="I12" s="346">
        <f>IF(I$4=$B12,ABS(取引基本表!$DY12)/取引基本表!$DQ12,0)</f>
        <v>0</v>
      </c>
      <c r="J12" s="346">
        <f>IF(J$4=$B12,ABS(取引基本表!$DY12)/取引基本表!$DQ12,0)</f>
        <v>0.92789287318658664</v>
      </c>
      <c r="K12" s="346">
        <f>IF(K$4=$B12,ABS(取引基本表!$DY12)/取引基本表!$DQ12,0)</f>
        <v>0</v>
      </c>
      <c r="L12" s="346">
        <f>IF(L$4=$B12,ABS(取引基本表!$DY12)/取引基本表!$DQ12,0)</f>
        <v>0</v>
      </c>
      <c r="M12" s="346">
        <f>IF(M$4=$B12,ABS(取引基本表!$DY12)/取引基本表!$DQ12,0)</f>
        <v>0</v>
      </c>
      <c r="N12" s="346">
        <f>IF(N$4=$B12,ABS(取引基本表!$DY12)/取引基本表!$DQ12,0)</f>
        <v>0</v>
      </c>
      <c r="O12" s="346">
        <f>IF(O$4=$B12,ABS(取引基本表!$DY12)/取引基本表!$DQ12,0)</f>
        <v>0</v>
      </c>
      <c r="P12" s="346">
        <f>IF(P$4=$B12,ABS(取引基本表!$DY12)/取引基本表!$DQ12,0)</f>
        <v>0</v>
      </c>
      <c r="Q12" s="346">
        <f>IF(Q$4=$B12,ABS(取引基本表!$DY12)/取引基本表!$DQ12,0)</f>
        <v>0</v>
      </c>
      <c r="R12" s="346">
        <f>IF(R$4=$B12,ABS(取引基本表!$DY12)/取引基本表!$DQ12,0)</f>
        <v>0</v>
      </c>
      <c r="S12" s="346">
        <f>IF(S$4=$B12,ABS(取引基本表!$DY12)/取引基本表!$DQ12,0)</f>
        <v>0</v>
      </c>
      <c r="T12" s="346">
        <f>IF(T$4=$B12,ABS(取引基本表!$DY12)/取引基本表!$DQ12,0)</f>
        <v>0</v>
      </c>
      <c r="U12" s="346">
        <f>IF(U$4=$B12,ABS(取引基本表!$DY12)/取引基本表!$DQ12,0)</f>
        <v>0</v>
      </c>
      <c r="V12" s="346">
        <f>IF(V$4=$B12,ABS(取引基本表!$DY12)/取引基本表!$DQ12,0)</f>
        <v>0</v>
      </c>
      <c r="W12" s="346">
        <f>IF(W$4=$B12,ABS(取引基本表!$DY12)/取引基本表!$DQ12,0)</f>
        <v>0</v>
      </c>
      <c r="X12" s="346">
        <f>IF(X$4=$B12,ABS(取引基本表!$DY12)/取引基本表!$DQ12,0)</f>
        <v>0</v>
      </c>
      <c r="Y12" s="346">
        <f>IF(Y$4=$B12,ABS(取引基本表!$DY12)/取引基本表!$DQ12,0)</f>
        <v>0</v>
      </c>
      <c r="Z12" s="346">
        <f>IF(Z$4=$B12,ABS(取引基本表!$DY12)/取引基本表!$DQ12,0)</f>
        <v>0</v>
      </c>
      <c r="AA12" s="346">
        <f>IF(AA$4=$B12,ABS(取引基本表!$DY12)/取引基本表!$DQ12,0)</f>
        <v>0</v>
      </c>
      <c r="AB12" s="346">
        <f>IF(AB$4=$B12,ABS(取引基本表!$DY12)/取引基本表!$DQ12,0)</f>
        <v>0</v>
      </c>
      <c r="AC12" s="346">
        <f>IF(AC$4=$B12,ABS(取引基本表!$DY12)/取引基本表!$DQ12,0)</f>
        <v>0</v>
      </c>
      <c r="AD12" s="346">
        <f>IF(AD$4=$B12,ABS(取引基本表!$DY12)/取引基本表!$DQ12,0)</f>
        <v>0</v>
      </c>
      <c r="AE12" s="346">
        <f>IF(AE$4=$B12,ABS(取引基本表!$DY12)/取引基本表!$DQ12,0)</f>
        <v>0</v>
      </c>
      <c r="AF12" s="346">
        <f>IF(AF$4=$B12,ABS(取引基本表!$DY12)/取引基本表!$DQ12,0)</f>
        <v>0</v>
      </c>
      <c r="AG12" s="346">
        <f>IF(AG$4=$B12,ABS(取引基本表!$DY12)/取引基本表!$DQ12,0)</f>
        <v>0</v>
      </c>
      <c r="AH12" s="346">
        <f>IF(AH$4=$B12,ABS(取引基本表!$DY12)/取引基本表!$DQ12,0)</f>
        <v>0</v>
      </c>
      <c r="AI12" s="346">
        <f>IF(AI$4=$B12,ABS(取引基本表!$DY12)/取引基本表!$DQ12,0)</f>
        <v>0</v>
      </c>
      <c r="AJ12" s="346">
        <f>IF(AJ$4=$B12,ABS(取引基本表!$DY12)/取引基本表!$DQ12,0)</f>
        <v>0</v>
      </c>
      <c r="AK12" s="346">
        <f>IF(AK$4=$B12,ABS(取引基本表!$DY12)/取引基本表!$DQ12,0)</f>
        <v>0</v>
      </c>
      <c r="AL12" s="346">
        <f>IF(AL$4=$B12,ABS(取引基本表!$DY12)/取引基本表!$DQ12,0)</f>
        <v>0</v>
      </c>
      <c r="AM12" s="346">
        <f>IF(AM$4=$B12,ABS(取引基本表!$DY12)/取引基本表!$DQ12,0)</f>
        <v>0</v>
      </c>
      <c r="AN12" s="346">
        <f>IF(AN$4=$B12,ABS(取引基本表!$DY12)/取引基本表!$DQ12,0)</f>
        <v>0</v>
      </c>
      <c r="AO12" s="346">
        <f>IF(AO$4=$B12,ABS(取引基本表!$DY12)/取引基本表!$DQ12,0)</f>
        <v>0</v>
      </c>
      <c r="AP12" s="346">
        <f>IF(AP$4=$B12,ABS(取引基本表!$DY12)/取引基本表!$DQ12,0)</f>
        <v>0</v>
      </c>
      <c r="AQ12" s="346">
        <f>IF(AQ$4=$B12,ABS(取引基本表!$DY12)/取引基本表!$DQ12,0)</f>
        <v>0</v>
      </c>
      <c r="AR12" s="346">
        <f>IF(AR$4=$B12,ABS(取引基本表!$DY12)/取引基本表!$DQ12,0)</f>
        <v>0</v>
      </c>
      <c r="AS12" s="346">
        <f>IF(AS$4=$B12,ABS(取引基本表!$DY12)/取引基本表!$DQ12,0)</f>
        <v>0</v>
      </c>
      <c r="AT12" s="346">
        <f>IF(AT$4=$B12,ABS(取引基本表!$DY12)/取引基本表!$DQ12,0)</f>
        <v>0</v>
      </c>
      <c r="AU12" s="346">
        <f>IF(AU$4=$B12,ABS(取引基本表!$DY12)/取引基本表!$DQ12,0)</f>
        <v>0</v>
      </c>
      <c r="AV12" s="346">
        <f>IF(AV$4=$B12,ABS(取引基本表!$DY12)/取引基本表!$DQ12,0)</f>
        <v>0</v>
      </c>
      <c r="AW12" s="346">
        <f>IF(AW$4=$B12,ABS(取引基本表!$DY12)/取引基本表!$DQ12,0)</f>
        <v>0</v>
      </c>
      <c r="AX12" s="346">
        <f>IF(AX$4=$B12,ABS(取引基本表!$DY12)/取引基本表!$DQ12,0)</f>
        <v>0</v>
      </c>
      <c r="AY12" s="346">
        <f>IF(AY$4=$B12,ABS(取引基本表!$DY12)/取引基本表!$DQ12,0)</f>
        <v>0</v>
      </c>
      <c r="AZ12" s="346">
        <f>IF(AZ$4=$B12,ABS(取引基本表!$DY12)/取引基本表!$DQ12,0)</f>
        <v>0</v>
      </c>
      <c r="BA12" s="346">
        <f>IF(BA$4=$B12,ABS(取引基本表!$DY12)/取引基本表!$DQ12,0)</f>
        <v>0</v>
      </c>
      <c r="BB12" s="346">
        <f>IF(BB$4=$B12,ABS(取引基本表!$DY12)/取引基本表!$DQ12,0)</f>
        <v>0</v>
      </c>
      <c r="BC12" s="346">
        <f>IF(BC$4=$B12,ABS(取引基本表!$DY12)/取引基本表!$DQ12,0)</f>
        <v>0</v>
      </c>
      <c r="BD12" s="346">
        <f>IF(BD$4=$B12,ABS(取引基本表!$DY12)/取引基本表!$DQ12,0)</f>
        <v>0</v>
      </c>
      <c r="BE12" s="346">
        <f>IF(BE$4=$B12,ABS(取引基本表!$DY12)/取引基本表!$DQ12,0)</f>
        <v>0</v>
      </c>
      <c r="BF12" s="346">
        <f>IF(BF$4=$B12,ABS(取引基本表!$DY12)/取引基本表!$DQ12,0)</f>
        <v>0</v>
      </c>
      <c r="BG12" s="346">
        <f>IF(BG$4=$B12,ABS(取引基本表!$DY12)/取引基本表!$DQ12,0)</f>
        <v>0</v>
      </c>
      <c r="BH12" s="346">
        <f>IF(BH$4=$B12,ABS(取引基本表!$DY12)/取引基本表!$DQ12,0)</f>
        <v>0</v>
      </c>
      <c r="BI12" s="346">
        <f>IF(BI$4=$B12,ABS(取引基本表!$DY12)/取引基本表!$DQ12,0)</f>
        <v>0</v>
      </c>
      <c r="BJ12" s="346">
        <f>IF(BJ$4=$B12,ABS(取引基本表!$DY12)/取引基本表!$DQ12,0)</f>
        <v>0</v>
      </c>
      <c r="BK12" s="346">
        <f>IF(BK$4=$B12,ABS(取引基本表!$DY12)/取引基本表!$DQ12,0)</f>
        <v>0</v>
      </c>
      <c r="BL12" s="346">
        <f>IF(BL$4=$B12,ABS(取引基本表!$DY12)/取引基本表!$DQ12,0)</f>
        <v>0</v>
      </c>
      <c r="BM12" s="346">
        <f>IF(BM$4=$B12,ABS(取引基本表!$DY12)/取引基本表!$DQ12,0)</f>
        <v>0</v>
      </c>
      <c r="BN12" s="346">
        <f>IF(BN$4=$B12,ABS(取引基本表!$DY12)/取引基本表!$DQ12,0)</f>
        <v>0</v>
      </c>
      <c r="BO12" s="346">
        <f>IF(BO$4=$B12,ABS(取引基本表!$DY12)/取引基本表!$DQ12,0)</f>
        <v>0</v>
      </c>
      <c r="BP12" s="346">
        <f>IF(BP$4=$B12,ABS(取引基本表!$DY12)/取引基本表!$DQ12,0)</f>
        <v>0</v>
      </c>
      <c r="BQ12" s="346">
        <f>IF(BQ$4=$B12,ABS(取引基本表!$DY12)/取引基本表!$DQ12,0)</f>
        <v>0</v>
      </c>
      <c r="BR12" s="346">
        <f>IF(BR$4=$B12,ABS(取引基本表!$DY12)/取引基本表!$DQ12,0)</f>
        <v>0</v>
      </c>
      <c r="BS12" s="346">
        <f>IF(BS$4=$B12,ABS(取引基本表!$DY12)/取引基本表!$DQ12,0)</f>
        <v>0</v>
      </c>
      <c r="BT12" s="346">
        <f>IF(BT$4=$B12,ABS(取引基本表!$DY12)/取引基本表!$DQ12,0)</f>
        <v>0</v>
      </c>
      <c r="BU12" s="346">
        <f>IF(BU$4=$B12,ABS(取引基本表!$DY12)/取引基本表!$DQ12,0)</f>
        <v>0</v>
      </c>
      <c r="BV12" s="346">
        <f>IF(BV$4=$B12,ABS(取引基本表!$DY12)/取引基本表!$DQ12,0)</f>
        <v>0</v>
      </c>
      <c r="BW12" s="346">
        <f>IF(BW$4=$B12,ABS(取引基本表!$DY12)/取引基本表!$DQ12,0)</f>
        <v>0</v>
      </c>
      <c r="BX12" s="346">
        <f>IF(BX$4=$B12,ABS(取引基本表!$DY12)/取引基本表!$DQ12,0)</f>
        <v>0</v>
      </c>
      <c r="BY12" s="346">
        <f>IF(BY$4=$B12,ABS(取引基本表!$DY12)/取引基本表!$DQ12,0)</f>
        <v>0</v>
      </c>
      <c r="BZ12" s="346">
        <f>IF(BZ$4=$B12,ABS(取引基本表!$DY12)/取引基本表!$DQ12,0)</f>
        <v>0</v>
      </c>
      <c r="CA12" s="346">
        <f>IF(CA$4=$B12,ABS(取引基本表!$DY12)/取引基本表!$DQ12,0)</f>
        <v>0</v>
      </c>
      <c r="CB12" s="346">
        <f>IF(CB$4=$B12,ABS(取引基本表!$DY12)/取引基本表!$DQ12,0)</f>
        <v>0</v>
      </c>
      <c r="CC12" s="346">
        <f>IF(CC$4=$B12,ABS(取引基本表!$DY12)/取引基本表!$DQ12,0)</f>
        <v>0</v>
      </c>
      <c r="CD12" s="346">
        <f>IF(CD$4=$B12,ABS(取引基本表!$DY12)/取引基本表!$DQ12,0)</f>
        <v>0</v>
      </c>
      <c r="CE12" s="346">
        <f>IF(CE$4=$B12,ABS(取引基本表!$DY12)/取引基本表!$DQ12,0)</f>
        <v>0</v>
      </c>
      <c r="CF12" s="346">
        <f>IF(CF$4=$B12,ABS(取引基本表!$DY12)/取引基本表!$DQ12,0)</f>
        <v>0</v>
      </c>
      <c r="CG12" s="346">
        <f>IF(CG$4=$B12,ABS(取引基本表!$DY12)/取引基本表!$DQ12,0)</f>
        <v>0</v>
      </c>
      <c r="CH12" s="346">
        <f>IF(CH$4=$B12,ABS(取引基本表!$DY12)/取引基本表!$DQ12,0)</f>
        <v>0</v>
      </c>
      <c r="CI12" s="346">
        <f>IF(CI$4=$B12,ABS(取引基本表!$DY12)/取引基本表!$DQ12,0)</f>
        <v>0</v>
      </c>
      <c r="CJ12" s="346">
        <f>IF(CJ$4=$B12,ABS(取引基本表!$DY12)/取引基本表!$DQ12,0)</f>
        <v>0</v>
      </c>
      <c r="CK12" s="346">
        <f>IF(CK$4=$B12,ABS(取引基本表!$DY12)/取引基本表!$DQ12,0)</f>
        <v>0</v>
      </c>
      <c r="CL12" s="346">
        <f>IF(CL$4=$B12,ABS(取引基本表!$DY12)/取引基本表!$DQ12,0)</f>
        <v>0</v>
      </c>
      <c r="CM12" s="346">
        <f>IF(CM$4=$B12,ABS(取引基本表!$DY12)/取引基本表!$DQ12,0)</f>
        <v>0</v>
      </c>
      <c r="CN12" s="346">
        <f>IF(CN$4=$B12,ABS(取引基本表!$DY12)/取引基本表!$DQ12,0)</f>
        <v>0</v>
      </c>
      <c r="CO12" s="346">
        <f>IF(CO$4=$B12,ABS(取引基本表!$DY12)/取引基本表!$DQ12,0)</f>
        <v>0</v>
      </c>
      <c r="CP12" s="346">
        <f>IF(CP$4=$B12,ABS(取引基本表!$DY12)/取引基本表!$DQ12,0)</f>
        <v>0</v>
      </c>
      <c r="CQ12" s="346">
        <f>IF(CQ$4=$B12,ABS(取引基本表!$DY12)/取引基本表!$DQ12,0)</f>
        <v>0</v>
      </c>
      <c r="CR12" s="346">
        <f>IF(CR$4=$B12,ABS(取引基本表!$DY12)/取引基本表!$DQ12,0)</f>
        <v>0</v>
      </c>
      <c r="CS12" s="346">
        <f>IF(CS$4=$B12,ABS(取引基本表!$DY12)/取引基本表!$DQ12,0)</f>
        <v>0</v>
      </c>
      <c r="CT12" s="346">
        <f>IF(CT$4=$B12,ABS(取引基本表!$DY12)/取引基本表!$DQ12,0)</f>
        <v>0</v>
      </c>
      <c r="CU12" s="346">
        <f>IF(CU$4=$B12,ABS(取引基本表!$DY12)/取引基本表!$DQ12,0)</f>
        <v>0</v>
      </c>
      <c r="CV12" s="346">
        <f>IF(CV$4=$B12,ABS(取引基本表!$DY12)/取引基本表!$DQ12,0)</f>
        <v>0</v>
      </c>
      <c r="CW12" s="346">
        <f>IF(CW$4=$B12,ABS(取引基本表!$DY12)/取引基本表!$DQ12,0)</f>
        <v>0</v>
      </c>
      <c r="CX12" s="346">
        <f>IF(CX$4=$B12,ABS(取引基本表!$DY12)/取引基本表!$DQ12,0)</f>
        <v>0</v>
      </c>
      <c r="CY12" s="346">
        <f>IF(CY$4=$B12,ABS(取引基本表!$DY12)/取引基本表!$DQ12,0)</f>
        <v>0</v>
      </c>
      <c r="CZ12" s="346">
        <f>IF(CZ$4=$B12,ABS(取引基本表!$DY12)/取引基本表!$DQ12,0)</f>
        <v>0</v>
      </c>
      <c r="DA12" s="346">
        <f>IF(DA$4=$B12,ABS(取引基本表!$DY12)/取引基本表!$DQ12,0)</f>
        <v>0</v>
      </c>
      <c r="DB12" s="346">
        <f>IF(DB$4=$B12,ABS(取引基本表!$DY12)/取引基本表!$DQ12,0)</f>
        <v>0</v>
      </c>
      <c r="DC12" s="346">
        <f>IF(DC$4=$B12,ABS(取引基本表!$DY12)/取引基本表!$DQ12,0)</f>
        <v>0</v>
      </c>
      <c r="DD12" s="346">
        <f>IF(DD$4=$B12,ABS(取引基本表!$DY12)/取引基本表!$DQ12,0)</f>
        <v>0</v>
      </c>
      <c r="DE12" s="346">
        <f>IF(DE$4=$B12,ABS(取引基本表!$DY12)/取引基本表!$DQ12,0)</f>
        <v>0</v>
      </c>
      <c r="DF12" s="346">
        <f>IF(DF$4=$B12,ABS(取引基本表!$DY12)/取引基本表!$DQ12,0)</f>
        <v>0</v>
      </c>
      <c r="DG12" s="346">
        <f>IF(DG$4=$B12,ABS(取引基本表!$DY12)/取引基本表!$DQ12,0)</f>
        <v>0</v>
      </c>
      <c r="DH12" s="347">
        <f>IF(DH$4=$B12,ABS(取引基本表!$DY12)/取引基本表!$DQ12,0)</f>
        <v>0</v>
      </c>
    </row>
    <row r="13" spans="1:112">
      <c r="A13" s="224">
        <v>8</v>
      </c>
      <c r="B13" s="387">
        <v>111</v>
      </c>
      <c r="C13" s="264" t="s">
        <v>458</v>
      </c>
      <c r="D13" s="392">
        <f>IF(D$4=$B13,ABS(取引基本表!$DY13)/取引基本表!$DQ13,0)</f>
        <v>0</v>
      </c>
      <c r="E13" s="346">
        <f>IF(E$4=$B13,ABS(取引基本表!$DY13)/取引基本表!$DQ13,0)</f>
        <v>0</v>
      </c>
      <c r="F13" s="346">
        <f>IF(F$4=$B13,ABS(取引基本表!$DY13)/取引基本表!$DQ13,0)</f>
        <v>0</v>
      </c>
      <c r="G13" s="346">
        <f>IF(G$4=$B13,ABS(取引基本表!$DY13)/取引基本表!$DQ13,0)</f>
        <v>0</v>
      </c>
      <c r="H13" s="346">
        <f>IF(H$4=$B13,ABS(取引基本表!$DY13)/取引基本表!$DQ13,0)</f>
        <v>0</v>
      </c>
      <c r="I13" s="346">
        <f>IF(I$4=$B13,ABS(取引基本表!$DY13)/取引基本表!$DQ13,0)</f>
        <v>0</v>
      </c>
      <c r="J13" s="346">
        <f>IF(J$4=$B13,ABS(取引基本表!$DY13)/取引基本表!$DQ13,0)</f>
        <v>0</v>
      </c>
      <c r="K13" s="346">
        <f>IF(K$4=$B13,ABS(取引基本表!$DY13)/取引基本表!$DQ13,0)</f>
        <v>0.66998694708103324</v>
      </c>
      <c r="L13" s="346">
        <f>IF(L$4=$B13,ABS(取引基本表!$DY13)/取引基本表!$DQ13,0)</f>
        <v>0</v>
      </c>
      <c r="M13" s="346">
        <f>IF(M$4=$B13,ABS(取引基本表!$DY13)/取引基本表!$DQ13,0)</f>
        <v>0</v>
      </c>
      <c r="N13" s="346">
        <f>IF(N$4=$B13,ABS(取引基本表!$DY13)/取引基本表!$DQ13,0)</f>
        <v>0</v>
      </c>
      <c r="O13" s="346">
        <f>IF(O$4=$B13,ABS(取引基本表!$DY13)/取引基本表!$DQ13,0)</f>
        <v>0</v>
      </c>
      <c r="P13" s="346">
        <f>IF(P$4=$B13,ABS(取引基本表!$DY13)/取引基本表!$DQ13,0)</f>
        <v>0</v>
      </c>
      <c r="Q13" s="346">
        <f>IF(Q$4=$B13,ABS(取引基本表!$DY13)/取引基本表!$DQ13,0)</f>
        <v>0</v>
      </c>
      <c r="R13" s="346">
        <f>IF(R$4=$B13,ABS(取引基本表!$DY13)/取引基本表!$DQ13,0)</f>
        <v>0</v>
      </c>
      <c r="S13" s="346">
        <f>IF(S$4=$B13,ABS(取引基本表!$DY13)/取引基本表!$DQ13,0)</f>
        <v>0</v>
      </c>
      <c r="T13" s="346">
        <f>IF(T$4=$B13,ABS(取引基本表!$DY13)/取引基本表!$DQ13,0)</f>
        <v>0</v>
      </c>
      <c r="U13" s="346">
        <f>IF(U$4=$B13,ABS(取引基本表!$DY13)/取引基本表!$DQ13,0)</f>
        <v>0</v>
      </c>
      <c r="V13" s="346">
        <f>IF(V$4=$B13,ABS(取引基本表!$DY13)/取引基本表!$DQ13,0)</f>
        <v>0</v>
      </c>
      <c r="W13" s="346">
        <f>IF(W$4=$B13,ABS(取引基本表!$DY13)/取引基本表!$DQ13,0)</f>
        <v>0</v>
      </c>
      <c r="X13" s="346">
        <f>IF(X$4=$B13,ABS(取引基本表!$DY13)/取引基本表!$DQ13,0)</f>
        <v>0</v>
      </c>
      <c r="Y13" s="346">
        <f>IF(Y$4=$B13,ABS(取引基本表!$DY13)/取引基本表!$DQ13,0)</f>
        <v>0</v>
      </c>
      <c r="Z13" s="346">
        <f>IF(Z$4=$B13,ABS(取引基本表!$DY13)/取引基本表!$DQ13,0)</f>
        <v>0</v>
      </c>
      <c r="AA13" s="346">
        <f>IF(AA$4=$B13,ABS(取引基本表!$DY13)/取引基本表!$DQ13,0)</f>
        <v>0</v>
      </c>
      <c r="AB13" s="346">
        <f>IF(AB$4=$B13,ABS(取引基本表!$DY13)/取引基本表!$DQ13,0)</f>
        <v>0</v>
      </c>
      <c r="AC13" s="346">
        <f>IF(AC$4=$B13,ABS(取引基本表!$DY13)/取引基本表!$DQ13,0)</f>
        <v>0</v>
      </c>
      <c r="AD13" s="346">
        <f>IF(AD$4=$B13,ABS(取引基本表!$DY13)/取引基本表!$DQ13,0)</f>
        <v>0</v>
      </c>
      <c r="AE13" s="346">
        <f>IF(AE$4=$B13,ABS(取引基本表!$DY13)/取引基本表!$DQ13,0)</f>
        <v>0</v>
      </c>
      <c r="AF13" s="346">
        <f>IF(AF$4=$B13,ABS(取引基本表!$DY13)/取引基本表!$DQ13,0)</f>
        <v>0</v>
      </c>
      <c r="AG13" s="346">
        <f>IF(AG$4=$B13,ABS(取引基本表!$DY13)/取引基本表!$DQ13,0)</f>
        <v>0</v>
      </c>
      <c r="AH13" s="346">
        <f>IF(AH$4=$B13,ABS(取引基本表!$DY13)/取引基本表!$DQ13,0)</f>
        <v>0</v>
      </c>
      <c r="AI13" s="346">
        <f>IF(AI$4=$B13,ABS(取引基本表!$DY13)/取引基本表!$DQ13,0)</f>
        <v>0</v>
      </c>
      <c r="AJ13" s="346">
        <f>IF(AJ$4=$B13,ABS(取引基本表!$DY13)/取引基本表!$DQ13,0)</f>
        <v>0</v>
      </c>
      <c r="AK13" s="346">
        <f>IF(AK$4=$B13,ABS(取引基本表!$DY13)/取引基本表!$DQ13,0)</f>
        <v>0</v>
      </c>
      <c r="AL13" s="346">
        <f>IF(AL$4=$B13,ABS(取引基本表!$DY13)/取引基本表!$DQ13,0)</f>
        <v>0</v>
      </c>
      <c r="AM13" s="346">
        <f>IF(AM$4=$B13,ABS(取引基本表!$DY13)/取引基本表!$DQ13,0)</f>
        <v>0</v>
      </c>
      <c r="AN13" s="346">
        <f>IF(AN$4=$B13,ABS(取引基本表!$DY13)/取引基本表!$DQ13,0)</f>
        <v>0</v>
      </c>
      <c r="AO13" s="346">
        <f>IF(AO$4=$B13,ABS(取引基本表!$DY13)/取引基本表!$DQ13,0)</f>
        <v>0</v>
      </c>
      <c r="AP13" s="346">
        <f>IF(AP$4=$B13,ABS(取引基本表!$DY13)/取引基本表!$DQ13,0)</f>
        <v>0</v>
      </c>
      <c r="AQ13" s="346">
        <f>IF(AQ$4=$B13,ABS(取引基本表!$DY13)/取引基本表!$DQ13,0)</f>
        <v>0</v>
      </c>
      <c r="AR13" s="346">
        <f>IF(AR$4=$B13,ABS(取引基本表!$DY13)/取引基本表!$DQ13,0)</f>
        <v>0</v>
      </c>
      <c r="AS13" s="346">
        <f>IF(AS$4=$B13,ABS(取引基本表!$DY13)/取引基本表!$DQ13,0)</f>
        <v>0</v>
      </c>
      <c r="AT13" s="346">
        <f>IF(AT$4=$B13,ABS(取引基本表!$DY13)/取引基本表!$DQ13,0)</f>
        <v>0</v>
      </c>
      <c r="AU13" s="346">
        <f>IF(AU$4=$B13,ABS(取引基本表!$DY13)/取引基本表!$DQ13,0)</f>
        <v>0</v>
      </c>
      <c r="AV13" s="346">
        <f>IF(AV$4=$B13,ABS(取引基本表!$DY13)/取引基本表!$DQ13,0)</f>
        <v>0</v>
      </c>
      <c r="AW13" s="346">
        <f>IF(AW$4=$B13,ABS(取引基本表!$DY13)/取引基本表!$DQ13,0)</f>
        <v>0</v>
      </c>
      <c r="AX13" s="346">
        <f>IF(AX$4=$B13,ABS(取引基本表!$DY13)/取引基本表!$DQ13,0)</f>
        <v>0</v>
      </c>
      <c r="AY13" s="346">
        <f>IF(AY$4=$B13,ABS(取引基本表!$DY13)/取引基本表!$DQ13,0)</f>
        <v>0</v>
      </c>
      <c r="AZ13" s="346">
        <f>IF(AZ$4=$B13,ABS(取引基本表!$DY13)/取引基本表!$DQ13,0)</f>
        <v>0</v>
      </c>
      <c r="BA13" s="346">
        <f>IF(BA$4=$B13,ABS(取引基本表!$DY13)/取引基本表!$DQ13,0)</f>
        <v>0</v>
      </c>
      <c r="BB13" s="346">
        <f>IF(BB$4=$B13,ABS(取引基本表!$DY13)/取引基本表!$DQ13,0)</f>
        <v>0</v>
      </c>
      <c r="BC13" s="346">
        <f>IF(BC$4=$B13,ABS(取引基本表!$DY13)/取引基本表!$DQ13,0)</f>
        <v>0</v>
      </c>
      <c r="BD13" s="346">
        <f>IF(BD$4=$B13,ABS(取引基本表!$DY13)/取引基本表!$DQ13,0)</f>
        <v>0</v>
      </c>
      <c r="BE13" s="346">
        <f>IF(BE$4=$B13,ABS(取引基本表!$DY13)/取引基本表!$DQ13,0)</f>
        <v>0</v>
      </c>
      <c r="BF13" s="346">
        <f>IF(BF$4=$B13,ABS(取引基本表!$DY13)/取引基本表!$DQ13,0)</f>
        <v>0</v>
      </c>
      <c r="BG13" s="346">
        <f>IF(BG$4=$B13,ABS(取引基本表!$DY13)/取引基本表!$DQ13,0)</f>
        <v>0</v>
      </c>
      <c r="BH13" s="346">
        <f>IF(BH$4=$B13,ABS(取引基本表!$DY13)/取引基本表!$DQ13,0)</f>
        <v>0</v>
      </c>
      <c r="BI13" s="346">
        <f>IF(BI$4=$B13,ABS(取引基本表!$DY13)/取引基本表!$DQ13,0)</f>
        <v>0</v>
      </c>
      <c r="BJ13" s="346">
        <f>IF(BJ$4=$B13,ABS(取引基本表!$DY13)/取引基本表!$DQ13,0)</f>
        <v>0</v>
      </c>
      <c r="BK13" s="346">
        <f>IF(BK$4=$B13,ABS(取引基本表!$DY13)/取引基本表!$DQ13,0)</f>
        <v>0</v>
      </c>
      <c r="BL13" s="346">
        <f>IF(BL$4=$B13,ABS(取引基本表!$DY13)/取引基本表!$DQ13,0)</f>
        <v>0</v>
      </c>
      <c r="BM13" s="346">
        <f>IF(BM$4=$B13,ABS(取引基本表!$DY13)/取引基本表!$DQ13,0)</f>
        <v>0</v>
      </c>
      <c r="BN13" s="346">
        <f>IF(BN$4=$B13,ABS(取引基本表!$DY13)/取引基本表!$DQ13,0)</f>
        <v>0</v>
      </c>
      <c r="BO13" s="346">
        <f>IF(BO$4=$B13,ABS(取引基本表!$DY13)/取引基本表!$DQ13,0)</f>
        <v>0</v>
      </c>
      <c r="BP13" s="346">
        <f>IF(BP$4=$B13,ABS(取引基本表!$DY13)/取引基本表!$DQ13,0)</f>
        <v>0</v>
      </c>
      <c r="BQ13" s="346">
        <f>IF(BQ$4=$B13,ABS(取引基本表!$DY13)/取引基本表!$DQ13,0)</f>
        <v>0</v>
      </c>
      <c r="BR13" s="346">
        <f>IF(BR$4=$B13,ABS(取引基本表!$DY13)/取引基本表!$DQ13,0)</f>
        <v>0</v>
      </c>
      <c r="BS13" s="346">
        <f>IF(BS$4=$B13,ABS(取引基本表!$DY13)/取引基本表!$DQ13,0)</f>
        <v>0</v>
      </c>
      <c r="BT13" s="346">
        <f>IF(BT$4=$B13,ABS(取引基本表!$DY13)/取引基本表!$DQ13,0)</f>
        <v>0</v>
      </c>
      <c r="BU13" s="346">
        <f>IF(BU$4=$B13,ABS(取引基本表!$DY13)/取引基本表!$DQ13,0)</f>
        <v>0</v>
      </c>
      <c r="BV13" s="346">
        <f>IF(BV$4=$B13,ABS(取引基本表!$DY13)/取引基本表!$DQ13,0)</f>
        <v>0</v>
      </c>
      <c r="BW13" s="346">
        <f>IF(BW$4=$B13,ABS(取引基本表!$DY13)/取引基本表!$DQ13,0)</f>
        <v>0</v>
      </c>
      <c r="BX13" s="346">
        <f>IF(BX$4=$B13,ABS(取引基本表!$DY13)/取引基本表!$DQ13,0)</f>
        <v>0</v>
      </c>
      <c r="BY13" s="346">
        <f>IF(BY$4=$B13,ABS(取引基本表!$DY13)/取引基本表!$DQ13,0)</f>
        <v>0</v>
      </c>
      <c r="BZ13" s="346">
        <f>IF(BZ$4=$B13,ABS(取引基本表!$DY13)/取引基本表!$DQ13,0)</f>
        <v>0</v>
      </c>
      <c r="CA13" s="346">
        <f>IF(CA$4=$B13,ABS(取引基本表!$DY13)/取引基本表!$DQ13,0)</f>
        <v>0</v>
      </c>
      <c r="CB13" s="346">
        <f>IF(CB$4=$B13,ABS(取引基本表!$DY13)/取引基本表!$DQ13,0)</f>
        <v>0</v>
      </c>
      <c r="CC13" s="346">
        <f>IF(CC$4=$B13,ABS(取引基本表!$DY13)/取引基本表!$DQ13,0)</f>
        <v>0</v>
      </c>
      <c r="CD13" s="346">
        <f>IF(CD$4=$B13,ABS(取引基本表!$DY13)/取引基本表!$DQ13,0)</f>
        <v>0</v>
      </c>
      <c r="CE13" s="346">
        <f>IF(CE$4=$B13,ABS(取引基本表!$DY13)/取引基本表!$DQ13,0)</f>
        <v>0</v>
      </c>
      <c r="CF13" s="346">
        <f>IF(CF$4=$B13,ABS(取引基本表!$DY13)/取引基本表!$DQ13,0)</f>
        <v>0</v>
      </c>
      <c r="CG13" s="346">
        <f>IF(CG$4=$B13,ABS(取引基本表!$DY13)/取引基本表!$DQ13,0)</f>
        <v>0</v>
      </c>
      <c r="CH13" s="346">
        <f>IF(CH$4=$B13,ABS(取引基本表!$DY13)/取引基本表!$DQ13,0)</f>
        <v>0</v>
      </c>
      <c r="CI13" s="346">
        <f>IF(CI$4=$B13,ABS(取引基本表!$DY13)/取引基本表!$DQ13,0)</f>
        <v>0</v>
      </c>
      <c r="CJ13" s="346">
        <f>IF(CJ$4=$B13,ABS(取引基本表!$DY13)/取引基本表!$DQ13,0)</f>
        <v>0</v>
      </c>
      <c r="CK13" s="346">
        <f>IF(CK$4=$B13,ABS(取引基本表!$DY13)/取引基本表!$DQ13,0)</f>
        <v>0</v>
      </c>
      <c r="CL13" s="346">
        <f>IF(CL$4=$B13,ABS(取引基本表!$DY13)/取引基本表!$DQ13,0)</f>
        <v>0</v>
      </c>
      <c r="CM13" s="346">
        <f>IF(CM$4=$B13,ABS(取引基本表!$DY13)/取引基本表!$DQ13,0)</f>
        <v>0</v>
      </c>
      <c r="CN13" s="346">
        <f>IF(CN$4=$B13,ABS(取引基本表!$DY13)/取引基本表!$DQ13,0)</f>
        <v>0</v>
      </c>
      <c r="CO13" s="346">
        <f>IF(CO$4=$B13,ABS(取引基本表!$DY13)/取引基本表!$DQ13,0)</f>
        <v>0</v>
      </c>
      <c r="CP13" s="346">
        <f>IF(CP$4=$B13,ABS(取引基本表!$DY13)/取引基本表!$DQ13,0)</f>
        <v>0</v>
      </c>
      <c r="CQ13" s="346">
        <f>IF(CQ$4=$B13,ABS(取引基本表!$DY13)/取引基本表!$DQ13,0)</f>
        <v>0</v>
      </c>
      <c r="CR13" s="346">
        <f>IF(CR$4=$B13,ABS(取引基本表!$DY13)/取引基本表!$DQ13,0)</f>
        <v>0</v>
      </c>
      <c r="CS13" s="346">
        <f>IF(CS$4=$B13,ABS(取引基本表!$DY13)/取引基本表!$DQ13,0)</f>
        <v>0</v>
      </c>
      <c r="CT13" s="346">
        <f>IF(CT$4=$B13,ABS(取引基本表!$DY13)/取引基本表!$DQ13,0)</f>
        <v>0</v>
      </c>
      <c r="CU13" s="346">
        <f>IF(CU$4=$B13,ABS(取引基本表!$DY13)/取引基本表!$DQ13,0)</f>
        <v>0</v>
      </c>
      <c r="CV13" s="346">
        <f>IF(CV$4=$B13,ABS(取引基本表!$DY13)/取引基本表!$DQ13,0)</f>
        <v>0</v>
      </c>
      <c r="CW13" s="346">
        <f>IF(CW$4=$B13,ABS(取引基本表!$DY13)/取引基本表!$DQ13,0)</f>
        <v>0</v>
      </c>
      <c r="CX13" s="346">
        <f>IF(CX$4=$B13,ABS(取引基本表!$DY13)/取引基本表!$DQ13,0)</f>
        <v>0</v>
      </c>
      <c r="CY13" s="346">
        <f>IF(CY$4=$B13,ABS(取引基本表!$DY13)/取引基本表!$DQ13,0)</f>
        <v>0</v>
      </c>
      <c r="CZ13" s="346">
        <f>IF(CZ$4=$B13,ABS(取引基本表!$DY13)/取引基本表!$DQ13,0)</f>
        <v>0</v>
      </c>
      <c r="DA13" s="346">
        <f>IF(DA$4=$B13,ABS(取引基本表!$DY13)/取引基本表!$DQ13,0)</f>
        <v>0</v>
      </c>
      <c r="DB13" s="346">
        <f>IF(DB$4=$B13,ABS(取引基本表!$DY13)/取引基本表!$DQ13,0)</f>
        <v>0</v>
      </c>
      <c r="DC13" s="346">
        <f>IF(DC$4=$B13,ABS(取引基本表!$DY13)/取引基本表!$DQ13,0)</f>
        <v>0</v>
      </c>
      <c r="DD13" s="346">
        <f>IF(DD$4=$B13,ABS(取引基本表!$DY13)/取引基本表!$DQ13,0)</f>
        <v>0</v>
      </c>
      <c r="DE13" s="346">
        <f>IF(DE$4=$B13,ABS(取引基本表!$DY13)/取引基本表!$DQ13,0)</f>
        <v>0</v>
      </c>
      <c r="DF13" s="346">
        <f>IF(DF$4=$B13,ABS(取引基本表!$DY13)/取引基本表!$DQ13,0)</f>
        <v>0</v>
      </c>
      <c r="DG13" s="346">
        <f>IF(DG$4=$B13,ABS(取引基本表!$DY13)/取引基本表!$DQ13,0)</f>
        <v>0</v>
      </c>
      <c r="DH13" s="347">
        <f>IF(DH$4=$B13,ABS(取引基本表!$DY13)/取引基本表!$DQ13,0)</f>
        <v>0</v>
      </c>
    </row>
    <row r="14" spans="1:112">
      <c r="A14" s="224">
        <v>9</v>
      </c>
      <c r="B14" s="387">
        <v>112</v>
      </c>
      <c r="C14" s="264" t="s">
        <v>79</v>
      </c>
      <c r="D14" s="392">
        <f>IF(D$4=$B14,ABS(取引基本表!$DY14)/取引基本表!$DQ14,0)</f>
        <v>0</v>
      </c>
      <c r="E14" s="346">
        <f>IF(E$4=$B14,ABS(取引基本表!$DY14)/取引基本表!$DQ14,0)</f>
        <v>0</v>
      </c>
      <c r="F14" s="346">
        <f>IF(F$4=$B14,ABS(取引基本表!$DY14)/取引基本表!$DQ14,0)</f>
        <v>0</v>
      </c>
      <c r="G14" s="346">
        <f>IF(G$4=$B14,ABS(取引基本表!$DY14)/取引基本表!$DQ14,0)</f>
        <v>0</v>
      </c>
      <c r="H14" s="346">
        <f>IF(H$4=$B14,ABS(取引基本表!$DY14)/取引基本表!$DQ14,0)</f>
        <v>0</v>
      </c>
      <c r="I14" s="346">
        <f>IF(I$4=$B14,ABS(取引基本表!$DY14)/取引基本表!$DQ14,0)</f>
        <v>0</v>
      </c>
      <c r="J14" s="346">
        <f>IF(J$4=$B14,ABS(取引基本表!$DY14)/取引基本表!$DQ14,0)</f>
        <v>0</v>
      </c>
      <c r="K14" s="346">
        <f>IF(K$4=$B14,ABS(取引基本表!$DY14)/取引基本表!$DQ14,0)</f>
        <v>0</v>
      </c>
      <c r="L14" s="346">
        <f>IF(L$4=$B14,ABS(取引基本表!$DY14)/取引基本表!$DQ14,0)</f>
        <v>0.6235180924276974</v>
      </c>
      <c r="M14" s="346">
        <f>IF(M$4=$B14,ABS(取引基本表!$DY14)/取引基本表!$DQ14,0)</f>
        <v>0</v>
      </c>
      <c r="N14" s="346">
        <f>IF(N$4=$B14,ABS(取引基本表!$DY14)/取引基本表!$DQ14,0)</f>
        <v>0</v>
      </c>
      <c r="O14" s="346">
        <f>IF(O$4=$B14,ABS(取引基本表!$DY14)/取引基本表!$DQ14,0)</f>
        <v>0</v>
      </c>
      <c r="P14" s="346">
        <f>IF(P$4=$B14,ABS(取引基本表!$DY14)/取引基本表!$DQ14,0)</f>
        <v>0</v>
      </c>
      <c r="Q14" s="346">
        <f>IF(Q$4=$B14,ABS(取引基本表!$DY14)/取引基本表!$DQ14,0)</f>
        <v>0</v>
      </c>
      <c r="R14" s="346">
        <f>IF(R$4=$B14,ABS(取引基本表!$DY14)/取引基本表!$DQ14,0)</f>
        <v>0</v>
      </c>
      <c r="S14" s="346">
        <f>IF(S$4=$B14,ABS(取引基本表!$DY14)/取引基本表!$DQ14,0)</f>
        <v>0</v>
      </c>
      <c r="T14" s="346">
        <f>IF(T$4=$B14,ABS(取引基本表!$DY14)/取引基本表!$DQ14,0)</f>
        <v>0</v>
      </c>
      <c r="U14" s="346">
        <f>IF(U$4=$B14,ABS(取引基本表!$DY14)/取引基本表!$DQ14,0)</f>
        <v>0</v>
      </c>
      <c r="V14" s="346">
        <f>IF(V$4=$B14,ABS(取引基本表!$DY14)/取引基本表!$DQ14,0)</f>
        <v>0</v>
      </c>
      <c r="W14" s="346">
        <f>IF(W$4=$B14,ABS(取引基本表!$DY14)/取引基本表!$DQ14,0)</f>
        <v>0</v>
      </c>
      <c r="X14" s="346">
        <f>IF(X$4=$B14,ABS(取引基本表!$DY14)/取引基本表!$DQ14,0)</f>
        <v>0</v>
      </c>
      <c r="Y14" s="346">
        <f>IF(Y$4=$B14,ABS(取引基本表!$DY14)/取引基本表!$DQ14,0)</f>
        <v>0</v>
      </c>
      <c r="Z14" s="346">
        <f>IF(Z$4=$B14,ABS(取引基本表!$DY14)/取引基本表!$DQ14,0)</f>
        <v>0</v>
      </c>
      <c r="AA14" s="346">
        <f>IF(AA$4=$B14,ABS(取引基本表!$DY14)/取引基本表!$DQ14,0)</f>
        <v>0</v>
      </c>
      <c r="AB14" s="346">
        <f>IF(AB$4=$B14,ABS(取引基本表!$DY14)/取引基本表!$DQ14,0)</f>
        <v>0</v>
      </c>
      <c r="AC14" s="346">
        <f>IF(AC$4=$B14,ABS(取引基本表!$DY14)/取引基本表!$DQ14,0)</f>
        <v>0</v>
      </c>
      <c r="AD14" s="346">
        <f>IF(AD$4=$B14,ABS(取引基本表!$DY14)/取引基本表!$DQ14,0)</f>
        <v>0</v>
      </c>
      <c r="AE14" s="346">
        <f>IF(AE$4=$B14,ABS(取引基本表!$DY14)/取引基本表!$DQ14,0)</f>
        <v>0</v>
      </c>
      <c r="AF14" s="346">
        <f>IF(AF$4=$B14,ABS(取引基本表!$DY14)/取引基本表!$DQ14,0)</f>
        <v>0</v>
      </c>
      <c r="AG14" s="346">
        <f>IF(AG$4=$B14,ABS(取引基本表!$DY14)/取引基本表!$DQ14,0)</f>
        <v>0</v>
      </c>
      <c r="AH14" s="346">
        <f>IF(AH$4=$B14,ABS(取引基本表!$DY14)/取引基本表!$DQ14,0)</f>
        <v>0</v>
      </c>
      <c r="AI14" s="346">
        <f>IF(AI$4=$B14,ABS(取引基本表!$DY14)/取引基本表!$DQ14,0)</f>
        <v>0</v>
      </c>
      <c r="AJ14" s="346">
        <f>IF(AJ$4=$B14,ABS(取引基本表!$DY14)/取引基本表!$DQ14,0)</f>
        <v>0</v>
      </c>
      <c r="AK14" s="346">
        <f>IF(AK$4=$B14,ABS(取引基本表!$DY14)/取引基本表!$DQ14,0)</f>
        <v>0</v>
      </c>
      <c r="AL14" s="346">
        <f>IF(AL$4=$B14,ABS(取引基本表!$DY14)/取引基本表!$DQ14,0)</f>
        <v>0</v>
      </c>
      <c r="AM14" s="346">
        <f>IF(AM$4=$B14,ABS(取引基本表!$DY14)/取引基本表!$DQ14,0)</f>
        <v>0</v>
      </c>
      <c r="AN14" s="346">
        <f>IF(AN$4=$B14,ABS(取引基本表!$DY14)/取引基本表!$DQ14,0)</f>
        <v>0</v>
      </c>
      <c r="AO14" s="346">
        <f>IF(AO$4=$B14,ABS(取引基本表!$DY14)/取引基本表!$DQ14,0)</f>
        <v>0</v>
      </c>
      <c r="AP14" s="346">
        <f>IF(AP$4=$B14,ABS(取引基本表!$DY14)/取引基本表!$DQ14,0)</f>
        <v>0</v>
      </c>
      <c r="AQ14" s="346">
        <f>IF(AQ$4=$B14,ABS(取引基本表!$DY14)/取引基本表!$DQ14,0)</f>
        <v>0</v>
      </c>
      <c r="AR14" s="346">
        <f>IF(AR$4=$B14,ABS(取引基本表!$DY14)/取引基本表!$DQ14,0)</f>
        <v>0</v>
      </c>
      <c r="AS14" s="346">
        <f>IF(AS$4=$B14,ABS(取引基本表!$DY14)/取引基本表!$DQ14,0)</f>
        <v>0</v>
      </c>
      <c r="AT14" s="346">
        <f>IF(AT$4=$B14,ABS(取引基本表!$DY14)/取引基本表!$DQ14,0)</f>
        <v>0</v>
      </c>
      <c r="AU14" s="346">
        <f>IF(AU$4=$B14,ABS(取引基本表!$DY14)/取引基本表!$DQ14,0)</f>
        <v>0</v>
      </c>
      <c r="AV14" s="346">
        <f>IF(AV$4=$B14,ABS(取引基本表!$DY14)/取引基本表!$DQ14,0)</f>
        <v>0</v>
      </c>
      <c r="AW14" s="346">
        <f>IF(AW$4=$B14,ABS(取引基本表!$DY14)/取引基本表!$DQ14,0)</f>
        <v>0</v>
      </c>
      <c r="AX14" s="346">
        <f>IF(AX$4=$B14,ABS(取引基本表!$DY14)/取引基本表!$DQ14,0)</f>
        <v>0</v>
      </c>
      <c r="AY14" s="346">
        <f>IF(AY$4=$B14,ABS(取引基本表!$DY14)/取引基本表!$DQ14,0)</f>
        <v>0</v>
      </c>
      <c r="AZ14" s="346">
        <f>IF(AZ$4=$B14,ABS(取引基本表!$DY14)/取引基本表!$DQ14,0)</f>
        <v>0</v>
      </c>
      <c r="BA14" s="346">
        <f>IF(BA$4=$B14,ABS(取引基本表!$DY14)/取引基本表!$DQ14,0)</f>
        <v>0</v>
      </c>
      <c r="BB14" s="346">
        <f>IF(BB$4=$B14,ABS(取引基本表!$DY14)/取引基本表!$DQ14,0)</f>
        <v>0</v>
      </c>
      <c r="BC14" s="346">
        <f>IF(BC$4=$B14,ABS(取引基本表!$DY14)/取引基本表!$DQ14,0)</f>
        <v>0</v>
      </c>
      <c r="BD14" s="346">
        <f>IF(BD$4=$B14,ABS(取引基本表!$DY14)/取引基本表!$DQ14,0)</f>
        <v>0</v>
      </c>
      <c r="BE14" s="346">
        <f>IF(BE$4=$B14,ABS(取引基本表!$DY14)/取引基本表!$DQ14,0)</f>
        <v>0</v>
      </c>
      <c r="BF14" s="346">
        <f>IF(BF$4=$B14,ABS(取引基本表!$DY14)/取引基本表!$DQ14,0)</f>
        <v>0</v>
      </c>
      <c r="BG14" s="346">
        <f>IF(BG$4=$B14,ABS(取引基本表!$DY14)/取引基本表!$DQ14,0)</f>
        <v>0</v>
      </c>
      <c r="BH14" s="346">
        <f>IF(BH$4=$B14,ABS(取引基本表!$DY14)/取引基本表!$DQ14,0)</f>
        <v>0</v>
      </c>
      <c r="BI14" s="346">
        <f>IF(BI$4=$B14,ABS(取引基本表!$DY14)/取引基本表!$DQ14,0)</f>
        <v>0</v>
      </c>
      <c r="BJ14" s="346">
        <f>IF(BJ$4=$B14,ABS(取引基本表!$DY14)/取引基本表!$DQ14,0)</f>
        <v>0</v>
      </c>
      <c r="BK14" s="346">
        <f>IF(BK$4=$B14,ABS(取引基本表!$DY14)/取引基本表!$DQ14,0)</f>
        <v>0</v>
      </c>
      <c r="BL14" s="346">
        <f>IF(BL$4=$B14,ABS(取引基本表!$DY14)/取引基本表!$DQ14,0)</f>
        <v>0</v>
      </c>
      <c r="BM14" s="346">
        <f>IF(BM$4=$B14,ABS(取引基本表!$DY14)/取引基本表!$DQ14,0)</f>
        <v>0</v>
      </c>
      <c r="BN14" s="346">
        <f>IF(BN$4=$B14,ABS(取引基本表!$DY14)/取引基本表!$DQ14,0)</f>
        <v>0</v>
      </c>
      <c r="BO14" s="346">
        <f>IF(BO$4=$B14,ABS(取引基本表!$DY14)/取引基本表!$DQ14,0)</f>
        <v>0</v>
      </c>
      <c r="BP14" s="346">
        <f>IF(BP$4=$B14,ABS(取引基本表!$DY14)/取引基本表!$DQ14,0)</f>
        <v>0</v>
      </c>
      <c r="BQ14" s="346">
        <f>IF(BQ$4=$B14,ABS(取引基本表!$DY14)/取引基本表!$DQ14,0)</f>
        <v>0</v>
      </c>
      <c r="BR14" s="346">
        <f>IF(BR$4=$B14,ABS(取引基本表!$DY14)/取引基本表!$DQ14,0)</f>
        <v>0</v>
      </c>
      <c r="BS14" s="346">
        <f>IF(BS$4=$B14,ABS(取引基本表!$DY14)/取引基本表!$DQ14,0)</f>
        <v>0</v>
      </c>
      <c r="BT14" s="346">
        <f>IF(BT$4=$B14,ABS(取引基本表!$DY14)/取引基本表!$DQ14,0)</f>
        <v>0</v>
      </c>
      <c r="BU14" s="346">
        <f>IF(BU$4=$B14,ABS(取引基本表!$DY14)/取引基本表!$DQ14,0)</f>
        <v>0</v>
      </c>
      <c r="BV14" s="346">
        <f>IF(BV$4=$B14,ABS(取引基本表!$DY14)/取引基本表!$DQ14,0)</f>
        <v>0</v>
      </c>
      <c r="BW14" s="346">
        <f>IF(BW$4=$B14,ABS(取引基本表!$DY14)/取引基本表!$DQ14,0)</f>
        <v>0</v>
      </c>
      <c r="BX14" s="346">
        <f>IF(BX$4=$B14,ABS(取引基本表!$DY14)/取引基本表!$DQ14,0)</f>
        <v>0</v>
      </c>
      <c r="BY14" s="346">
        <f>IF(BY$4=$B14,ABS(取引基本表!$DY14)/取引基本表!$DQ14,0)</f>
        <v>0</v>
      </c>
      <c r="BZ14" s="346">
        <f>IF(BZ$4=$B14,ABS(取引基本表!$DY14)/取引基本表!$DQ14,0)</f>
        <v>0</v>
      </c>
      <c r="CA14" s="346">
        <f>IF(CA$4=$B14,ABS(取引基本表!$DY14)/取引基本表!$DQ14,0)</f>
        <v>0</v>
      </c>
      <c r="CB14" s="346">
        <f>IF(CB$4=$B14,ABS(取引基本表!$DY14)/取引基本表!$DQ14,0)</f>
        <v>0</v>
      </c>
      <c r="CC14" s="346">
        <f>IF(CC$4=$B14,ABS(取引基本表!$DY14)/取引基本表!$DQ14,0)</f>
        <v>0</v>
      </c>
      <c r="CD14" s="346">
        <f>IF(CD$4=$B14,ABS(取引基本表!$DY14)/取引基本表!$DQ14,0)</f>
        <v>0</v>
      </c>
      <c r="CE14" s="346">
        <f>IF(CE$4=$B14,ABS(取引基本表!$DY14)/取引基本表!$DQ14,0)</f>
        <v>0</v>
      </c>
      <c r="CF14" s="346">
        <f>IF(CF$4=$B14,ABS(取引基本表!$DY14)/取引基本表!$DQ14,0)</f>
        <v>0</v>
      </c>
      <c r="CG14" s="346">
        <f>IF(CG$4=$B14,ABS(取引基本表!$DY14)/取引基本表!$DQ14,0)</f>
        <v>0</v>
      </c>
      <c r="CH14" s="346">
        <f>IF(CH$4=$B14,ABS(取引基本表!$DY14)/取引基本表!$DQ14,0)</f>
        <v>0</v>
      </c>
      <c r="CI14" s="346">
        <f>IF(CI$4=$B14,ABS(取引基本表!$DY14)/取引基本表!$DQ14,0)</f>
        <v>0</v>
      </c>
      <c r="CJ14" s="346">
        <f>IF(CJ$4=$B14,ABS(取引基本表!$DY14)/取引基本表!$DQ14,0)</f>
        <v>0</v>
      </c>
      <c r="CK14" s="346">
        <f>IF(CK$4=$B14,ABS(取引基本表!$DY14)/取引基本表!$DQ14,0)</f>
        <v>0</v>
      </c>
      <c r="CL14" s="346">
        <f>IF(CL$4=$B14,ABS(取引基本表!$DY14)/取引基本表!$DQ14,0)</f>
        <v>0</v>
      </c>
      <c r="CM14" s="346">
        <f>IF(CM$4=$B14,ABS(取引基本表!$DY14)/取引基本表!$DQ14,0)</f>
        <v>0</v>
      </c>
      <c r="CN14" s="346">
        <f>IF(CN$4=$B14,ABS(取引基本表!$DY14)/取引基本表!$DQ14,0)</f>
        <v>0</v>
      </c>
      <c r="CO14" s="346">
        <f>IF(CO$4=$B14,ABS(取引基本表!$DY14)/取引基本表!$DQ14,0)</f>
        <v>0</v>
      </c>
      <c r="CP14" s="346">
        <f>IF(CP$4=$B14,ABS(取引基本表!$DY14)/取引基本表!$DQ14,0)</f>
        <v>0</v>
      </c>
      <c r="CQ14" s="346">
        <f>IF(CQ$4=$B14,ABS(取引基本表!$DY14)/取引基本表!$DQ14,0)</f>
        <v>0</v>
      </c>
      <c r="CR14" s="346">
        <f>IF(CR$4=$B14,ABS(取引基本表!$DY14)/取引基本表!$DQ14,0)</f>
        <v>0</v>
      </c>
      <c r="CS14" s="346">
        <f>IF(CS$4=$B14,ABS(取引基本表!$DY14)/取引基本表!$DQ14,0)</f>
        <v>0</v>
      </c>
      <c r="CT14" s="346">
        <f>IF(CT$4=$B14,ABS(取引基本表!$DY14)/取引基本表!$DQ14,0)</f>
        <v>0</v>
      </c>
      <c r="CU14" s="346">
        <f>IF(CU$4=$B14,ABS(取引基本表!$DY14)/取引基本表!$DQ14,0)</f>
        <v>0</v>
      </c>
      <c r="CV14" s="346">
        <f>IF(CV$4=$B14,ABS(取引基本表!$DY14)/取引基本表!$DQ14,0)</f>
        <v>0</v>
      </c>
      <c r="CW14" s="346">
        <f>IF(CW$4=$B14,ABS(取引基本表!$DY14)/取引基本表!$DQ14,0)</f>
        <v>0</v>
      </c>
      <c r="CX14" s="346">
        <f>IF(CX$4=$B14,ABS(取引基本表!$DY14)/取引基本表!$DQ14,0)</f>
        <v>0</v>
      </c>
      <c r="CY14" s="346">
        <f>IF(CY$4=$B14,ABS(取引基本表!$DY14)/取引基本表!$DQ14,0)</f>
        <v>0</v>
      </c>
      <c r="CZ14" s="346">
        <f>IF(CZ$4=$B14,ABS(取引基本表!$DY14)/取引基本表!$DQ14,0)</f>
        <v>0</v>
      </c>
      <c r="DA14" s="346">
        <f>IF(DA$4=$B14,ABS(取引基本表!$DY14)/取引基本表!$DQ14,0)</f>
        <v>0</v>
      </c>
      <c r="DB14" s="346">
        <f>IF(DB$4=$B14,ABS(取引基本表!$DY14)/取引基本表!$DQ14,0)</f>
        <v>0</v>
      </c>
      <c r="DC14" s="346">
        <f>IF(DC$4=$B14,ABS(取引基本表!$DY14)/取引基本表!$DQ14,0)</f>
        <v>0</v>
      </c>
      <c r="DD14" s="346">
        <f>IF(DD$4=$B14,ABS(取引基本表!$DY14)/取引基本表!$DQ14,0)</f>
        <v>0</v>
      </c>
      <c r="DE14" s="346">
        <f>IF(DE$4=$B14,ABS(取引基本表!$DY14)/取引基本表!$DQ14,0)</f>
        <v>0</v>
      </c>
      <c r="DF14" s="346">
        <f>IF(DF$4=$B14,ABS(取引基本表!$DY14)/取引基本表!$DQ14,0)</f>
        <v>0</v>
      </c>
      <c r="DG14" s="346">
        <f>IF(DG$4=$B14,ABS(取引基本表!$DY14)/取引基本表!$DQ14,0)</f>
        <v>0</v>
      </c>
      <c r="DH14" s="347">
        <f>IF(DH$4=$B14,ABS(取引基本表!$DY14)/取引基本表!$DQ14,0)</f>
        <v>0</v>
      </c>
    </row>
    <row r="15" spans="1:112">
      <c r="A15" s="224">
        <v>10</v>
      </c>
      <c r="B15" s="387">
        <v>113</v>
      </c>
      <c r="C15" s="264" t="s">
        <v>461</v>
      </c>
      <c r="D15" s="392">
        <f>IF(D$4=$B15,ABS(取引基本表!$DY15)/取引基本表!$DQ15,0)</f>
        <v>0</v>
      </c>
      <c r="E15" s="346">
        <f>IF(E$4=$B15,ABS(取引基本表!$DY15)/取引基本表!$DQ15,0)</f>
        <v>0</v>
      </c>
      <c r="F15" s="346">
        <f>IF(F$4=$B15,ABS(取引基本表!$DY15)/取引基本表!$DQ15,0)</f>
        <v>0</v>
      </c>
      <c r="G15" s="346">
        <f>IF(G$4=$B15,ABS(取引基本表!$DY15)/取引基本表!$DQ15,0)</f>
        <v>0</v>
      </c>
      <c r="H15" s="346">
        <f>IF(H$4=$B15,ABS(取引基本表!$DY15)/取引基本表!$DQ15,0)</f>
        <v>0</v>
      </c>
      <c r="I15" s="346">
        <f>IF(I$4=$B15,ABS(取引基本表!$DY15)/取引基本表!$DQ15,0)</f>
        <v>0</v>
      </c>
      <c r="J15" s="346">
        <f>IF(J$4=$B15,ABS(取引基本表!$DY15)/取引基本表!$DQ15,0)</f>
        <v>0</v>
      </c>
      <c r="K15" s="346">
        <f>IF(K$4=$B15,ABS(取引基本表!$DY15)/取引基本表!$DQ15,0)</f>
        <v>0</v>
      </c>
      <c r="L15" s="346">
        <f>IF(L$4=$B15,ABS(取引基本表!$DY15)/取引基本表!$DQ15,0)</f>
        <v>0</v>
      </c>
      <c r="M15" s="346">
        <f>IF(M$4=$B15,ABS(取引基本表!$DY15)/取引基本表!$DQ15,0)</f>
        <v>0.37797476788481871</v>
      </c>
      <c r="N15" s="346">
        <f>IF(N$4=$B15,ABS(取引基本表!$DY15)/取引基本表!$DQ15,0)</f>
        <v>0</v>
      </c>
      <c r="O15" s="346">
        <f>IF(O$4=$B15,ABS(取引基本表!$DY15)/取引基本表!$DQ15,0)</f>
        <v>0</v>
      </c>
      <c r="P15" s="346">
        <f>IF(P$4=$B15,ABS(取引基本表!$DY15)/取引基本表!$DQ15,0)</f>
        <v>0</v>
      </c>
      <c r="Q15" s="346">
        <f>IF(Q$4=$B15,ABS(取引基本表!$DY15)/取引基本表!$DQ15,0)</f>
        <v>0</v>
      </c>
      <c r="R15" s="346">
        <f>IF(R$4=$B15,ABS(取引基本表!$DY15)/取引基本表!$DQ15,0)</f>
        <v>0</v>
      </c>
      <c r="S15" s="346">
        <f>IF(S$4=$B15,ABS(取引基本表!$DY15)/取引基本表!$DQ15,0)</f>
        <v>0</v>
      </c>
      <c r="T15" s="346">
        <f>IF(T$4=$B15,ABS(取引基本表!$DY15)/取引基本表!$DQ15,0)</f>
        <v>0</v>
      </c>
      <c r="U15" s="346">
        <f>IF(U$4=$B15,ABS(取引基本表!$DY15)/取引基本表!$DQ15,0)</f>
        <v>0</v>
      </c>
      <c r="V15" s="346">
        <f>IF(V$4=$B15,ABS(取引基本表!$DY15)/取引基本表!$DQ15,0)</f>
        <v>0</v>
      </c>
      <c r="W15" s="346">
        <f>IF(W$4=$B15,ABS(取引基本表!$DY15)/取引基本表!$DQ15,0)</f>
        <v>0</v>
      </c>
      <c r="X15" s="346">
        <f>IF(X$4=$B15,ABS(取引基本表!$DY15)/取引基本表!$DQ15,0)</f>
        <v>0</v>
      </c>
      <c r="Y15" s="346">
        <f>IF(Y$4=$B15,ABS(取引基本表!$DY15)/取引基本表!$DQ15,0)</f>
        <v>0</v>
      </c>
      <c r="Z15" s="346">
        <f>IF(Z$4=$B15,ABS(取引基本表!$DY15)/取引基本表!$DQ15,0)</f>
        <v>0</v>
      </c>
      <c r="AA15" s="346">
        <f>IF(AA$4=$B15,ABS(取引基本表!$DY15)/取引基本表!$DQ15,0)</f>
        <v>0</v>
      </c>
      <c r="AB15" s="346">
        <f>IF(AB$4=$B15,ABS(取引基本表!$DY15)/取引基本表!$DQ15,0)</f>
        <v>0</v>
      </c>
      <c r="AC15" s="346">
        <f>IF(AC$4=$B15,ABS(取引基本表!$DY15)/取引基本表!$DQ15,0)</f>
        <v>0</v>
      </c>
      <c r="AD15" s="346">
        <f>IF(AD$4=$B15,ABS(取引基本表!$DY15)/取引基本表!$DQ15,0)</f>
        <v>0</v>
      </c>
      <c r="AE15" s="346">
        <f>IF(AE$4=$B15,ABS(取引基本表!$DY15)/取引基本表!$DQ15,0)</f>
        <v>0</v>
      </c>
      <c r="AF15" s="346">
        <f>IF(AF$4=$B15,ABS(取引基本表!$DY15)/取引基本表!$DQ15,0)</f>
        <v>0</v>
      </c>
      <c r="AG15" s="346">
        <f>IF(AG$4=$B15,ABS(取引基本表!$DY15)/取引基本表!$DQ15,0)</f>
        <v>0</v>
      </c>
      <c r="AH15" s="346">
        <f>IF(AH$4=$B15,ABS(取引基本表!$DY15)/取引基本表!$DQ15,0)</f>
        <v>0</v>
      </c>
      <c r="AI15" s="346">
        <f>IF(AI$4=$B15,ABS(取引基本表!$DY15)/取引基本表!$DQ15,0)</f>
        <v>0</v>
      </c>
      <c r="AJ15" s="346">
        <f>IF(AJ$4=$B15,ABS(取引基本表!$DY15)/取引基本表!$DQ15,0)</f>
        <v>0</v>
      </c>
      <c r="AK15" s="346">
        <f>IF(AK$4=$B15,ABS(取引基本表!$DY15)/取引基本表!$DQ15,0)</f>
        <v>0</v>
      </c>
      <c r="AL15" s="346">
        <f>IF(AL$4=$B15,ABS(取引基本表!$DY15)/取引基本表!$DQ15,0)</f>
        <v>0</v>
      </c>
      <c r="AM15" s="346">
        <f>IF(AM$4=$B15,ABS(取引基本表!$DY15)/取引基本表!$DQ15,0)</f>
        <v>0</v>
      </c>
      <c r="AN15" s="346">
        <f>IF(AN$4=$B15,ABS(取引基本表!$DY15)/取引基本表!$DQ15,0)</f>
        <v>0</v>
      </c>
      <c r="AO15" s="346">
        <f>IF(AO$4=$B15,ABS(取引基本表!$DY15)/取引基本表!$DQ15,0)</f>
        <v>0</v>
      </c>
      <c r="AP15" s="346">
        <f>IF(AP$4=$B15,ABS(取引基本表!$DY15)/取引基本表!$DQ15,0)</f>
        <v>0</v>
      </c>
      <c r="AQ15" s="346">
        <f>IF(AQ$4=$B15,ABS(取引基本表!$DY15)/取引基本表!$DQ15,0)</f>
        <v>0</v>
      </c>
      <c r="AR15" s="346">
        <f>IF(AR$4=$B15,ABS(取引基本表!$DY15)/取引基本表!$DQ15,0)</f>
        <v>0</v>
      </c>
      <c r="AS15" s="346">
        <f>IF(AS$4=$B15,ABS(取引基本表!$DY15)/取引基本表!$DQ15,0)</f>
        <v>0</v>
      </c>
      <c r="AT15" s="346">
        <f>IF(AT$4=$B15,ABS(取引基本表!$DY15)/取引基本表!$DQ15,0)</f>
        <v>0</v>
      </c>
      <c r="AU15" s="346">
        <f>IF(AU$4=$B15,ABS(取引基本表!$DY15)/取引基本表!$DQ15,0)</f>
        <v>0</v>
      </c>
      <c r="AV15" s="346">
        <f>IF(AV$4=$B15,ABS(取引基本表!$DY15)/取引基本表!$DQ15,0)</f>
        <v>0</v>
      </c>
      <c r="AW15" s="346">
        <f>IF(AW$4=$B15,ABS(取引基本表!$DY15)/取引基本表!$DQ15,0)</f>
        <v>0</v>
      </c>
      <c r="AX15" s="346">
        <f>IF(AX$4=$B15,ABS(取引基本表!$DY15)/取引基本表!$DQ15,0)</f>
        <v>0</v>
      </c>
      <c r="AY15" s="346">
        <f>IF(AY$4=$B15,ABS(取引基本表!$DY15)/取引基本表!$DQ15,0)</f>
        <v>0</v>
      </c>
      <c r="AZ15" s="346">
        <f>IF(AZ$4=$B15,ABS(取引基本表!$DY15)/取引基本表!$DQ15,0)</f>
        <v>0</v>
      </c>
      <c r="BA15" s="346">
        <f>IF(BA$4=$B15,ABS(取引基本表!$DY15)/取引基本表!$DQ15,0)</f>
        <v>0</v>
      </c>
      <c r="BB15" s="346">
        <f>IF(BB$4=$B15,ABS(取引基本表!$DY15)/取引基本表!$DQ15,0)</f>
        <v>0</v>
      </c>
      <c r="BC15" s="346">
        <f>IF(BC$4=$B15,ABS(取引基本表!$DY15)/取引基本表!$DQ15,0)</f>
        <v>0</v>
      </c>
      <c r="BD15" s="346">
        <f>IF(BD$4=$B15,ABS(取引基本表!$DY15)/取引基本表!$DQ15,0)</f>
        <v>0</v>
      </c>
      <c r="BE15" s="346">
        <f>IF(BE$4=$B15,ABS(取引基本表!$DY15)/取引基本表!$DQ15,0)</f>
        <v>0</v>
      </c>
      <c r="BF15" s="346">
        <f>IF(BF$4=$B15,ABS(取引基本表!$DY15)/取引基本表!$DQ15,0)</f>
        <v>0</v>
      </c>
      <c r="BG15" s="346">
        <f>IF(BG$4=$B15,ABS(取引基本表!$DY15)/取引基本表!$DQ15,0)</f>
        <v>0</v>
      </c>
      <c r="BH15" s="346">
        <f>IF(BH$4=$B15,ABS(取引基本表!$DY15)/取引基本表!$DQ15,0)</f>
        <v>0</v>
      </c>
      <c r="BI15" s="346">
        <f>IF(BI$4=$B15,ABS(取引基本表!$DY15)/取引基本表!$DQ15,0)</f>
        <v>0</v>
      </c>
      <c r="BJ15" s="346">
        <f>IF(BJ$4=$B15,ABS(取引基本表!$DY15)/取引基本表!$DQ15,0)</f>
        <v>0</v>
      </c>
      <c r="BK15" s="346">
        <f>IF(BK$4=$B15,ABS(取引基本表!$DY15)/取引基本表!$DQ15,0)</f>
        <v>0</v>
      </c>
      <c r="BL15" s="346">
        <f>IF(BL$4=$B15,ABS(取引基本表!$DY15)/取引基本表!$DQ15,0)</f>
        <v>0</v>
      </c>
      <c r="BM15" s="346">
        <f>IF(BM$4=$B15,ABS(取引基本表!$DY15)/取引基本表!$DQ15,0)</f>
        <v>0</v>
      </c>
      <c r="BN15" s="346">
        <f>IF(BN$4=$B15,ABS(取引基本表!$DY15)/取引基本表!$DQ15,0)</f>
        <v>0</v>
      </c>
      <c r="BO15" s="346">
        <f>IF(BO$4=$B15,ABS(取引基本表!$DY15)/取引基本表!$DQ15,0)</f>
        <v>0</v>
      </c>
      <c r="BP15" s="346">
        <f>IF(BP$4=$B15,ABS(取引基本表!$DY15)/取引基本表!$DQ15,0)</f>
        <v>0</v>
      </c>
      <c r="BQ15" s="346">
        <f>IF(BQ$4=$B15,ABS(取引基本表!$DY15)/取引基本表!$DQ15,0)</f>
        <v>0</v>
      </c>
      <c r="BR15" s="346">
        <f>IF(BR$4=$B15,ABS(取引基本表!$DY15)/取引基本表!$DQ15,0)</f>
        <v>0</v>
      </c>
      <c r="BS15" s="346">
        <f>IF(BS$4=$B15,ABS(取引基本表!$DY15)/取引基本表!$DQ15,0)</f>
        <v>0</v>
      </c>
      <c r="BT15" s="346">
        <f>IF(BT$4=$B15,ABS(取引基本表!$DY15)/取引基本表!$DQ15,0)</f>
        <v>0</v>
      </c>
      <c r="BU15" s="346">
        <f>IF(BU$4=$B15,ABS(取引基本表!$DY15)/取引基本表!$DQ15,0)</f>
        <v>0</v>
      </c>
      <c r="BV15" s="346">
        <f>IF(BV$4=$B15,ABS(取引基本表!$DY15)/取引基本表!$DQ15,0)</f>
        <v>0</v>
      </c>
      <c r="BW15" s="346">
        <f>IF(BW$4=$B15,ABS(取引基本表!$DY15)/取引基本表!$DQ15,0)</f>
        <v>0</v>
      </c>
      <c r="BX15" s="346">
        <f>IF(BX$4=$B15,ABS(取引基本表!$DY15)/取引基本表!$DQ15,0)</f>
        <v>0</v>
      </c>
      <c r="BY15" s="346">
        <f>IF(BY$4=$B15,ABS(取引基本表!$DY15)/取引基本表!$DQ15,0)</f>
        <v>0</v>
      </c>
      <c r="BZ15" s="346">
        <f>IF(BZ$4=$B15,ABS(取引基本表!$DY15)/取引基本表!$DQ15,0)</f>
        <v>0</v>
      </c>
      <c r="CA15" s="346">
        <f>IF(CA$4=$B15,ABS(取引基本表!$DY15)/取引基本表!$DQ15,0)</f>
        <v>0</v>
      </c>
      <c r="CB15" s="346">
        <f>IF(CB$4=$B15,ABS(取引基本表!$DY15)/取引基本表!$DQ15,0)</f>
        <v>0</v>
      </c>
      <c r="CC15" s="346">
        <f>IF(CC$4=$B15,ABS(取引基本表!$DY15)/取引基本表!$DQ15,0)</f>
        <v>0</v>
      </c>
      <c r="CD15" s="346">
        <f>IF(CD$4=$B15,ABS(取引基本表!$DY15)/取引基本表!$DQ15,0)</f>
        <v>0</v>
      </c>
      <c r="CE15" s="346">
        <f>IF(CE$4=$B15,ABS(取引基本表!$DY15)/取引基本表!$DQ15,0)</f>
        <v>0</v>
      </c>
      <c r="CF15" s="346">
        <f>IF(CF$4=$B15,ABS(取引基本表!$DY15)/取引基本表!$DQ15,0)</f>
        <v>0</v>
      </c>
      <c r="CG15" s="346">
        <f>IF(CG$4=$B15,ABS(取引基本表!$DY15)/取引基本表!$DQ15,0)</f>
        <v>0</v>
      </c>
      <c r="CH15" s="346">
        <f>IF(CH$4=$B15,ABS(取引基本表!$DY15)/取引基本表!$DQ15,0)</f>
        <v>0</v>
      </c>
      <c r="CI15" s="346">
        <f>IF(CI$4=$B15,ABS(取引基本表!$DY15)/取引基本表!$DQ15,0)</f>
        <v>0</v>
      </c>
      <c r="CJ15" s="346">
        <f>IF(CJ$4=$B15,ABS(取引基本表!$DY15)/取引基本表!$DQ15,0)</f>
        <v>0</v>
      </c>
      <c r="CK15" s="346">
        <f>IF(CK$4=$B15,ABS(取引基本表!$DY15)/取引基本表!$DQ15,0)</f>
        <v>0</v>
      </c>
      <c r="CL15" s="346">
        <f>IF(CL$4=$B15,ABS(取引基本表!$DY15)/取引基本表!$DQ15,0)</f>
        <v>0</v>
      </c>
      <c r="CM15" s="346">
        <f>IF(CM$4=$B15,ABS(取引基本表!$DY15)/取引基本表!$DQ15,0)</f>
        <v>0</v>
      </c>
      <c r="CN15" s="346">
        <f>IF(CN$4=$B15,ABS(取引基本表!$DY15)/取引基本表!$DQ15,0)</f>
        <v>0</v>
      </c>
      <c r="CO15" s="346">
        <f>IF(CO$4=$B15,ABS(取引基本表!$DY15)/取引基本表!$DQ15,0)</f>
        <v>0</v>
      </c>
      <c r="CP15" s="346">
        <f>IF(CP$4=$B15,ABS(取引基本表!$DY15)/取引基本表!$DQ15,0)</f>
        <v>0</v>
      </c>
      <c r="CQ15" s="346">
        <f>IF(CQ$4=$B15,ABS(取引基本表!$DY15)/取引基本表!$DQ15,0)</f>
        <v>0</v>
      </c>
      <c r="CR15" s="346">
        <f>IF(CR$4=$B15,ABS(取引基本表!$DY15)/取引基本表!$DQ15,0)</f>
        <v>0</v>
      </c>
      <c r="CS15" s="346">
        <f>IF(CS$4=$B15,ABS(取引基本表!$DY15)/取引基本表!$DQ15,0)</f>
        <v>0</v>
      </c>
      <c r="CT15" s="346">
        <f>IF(CT$4=$B15,ABS(取引基本表!$DY15)/取引基本表!$DQ15,0)</f>
        <v>0</v>
      </c>
      <c r="CU15" s="346">
        <f>IF(CU$4=$B15,ABS(取引基本表!$DY15)/取引基本表!$DQ15,0)</f>
        <v>0</v>
      </c>
      <c r="CV15" s="346">
        <f>IF(CV$4=$B15,ABS(取引基本表!$DY15)/取引基本表!$DQ15,0)</f>
        <v>0</v>
      </c>
      <c r="CW15" s="346">
        <f>IF(CW$4=$B15,ABS(取引基本表!$DY15)/取引基本表!$DQ15,0)</f>
        <v>0</v>
      </c>
      <c r="CX15" s="346">
        <f>IF(CX$4=$B15,ABS(取引基本表!$DY15)/取引基本表!$DQ15,0)</f>
        <v>0</v>
      </c>
      <c r="CY15" s="346">
        <f>IF(CY$4=$B15,ABS(取引基本表!$DY15)/取引基本表!$DQ15,0)</f>
        <v>0</v>
      </c>
      <c r="CZ15" s="346">
        <f>IF(CZ$4=$B15,ABS(取引基本表!$DY15)/取引基本表!$DQ15,0)</f>
        <v>0</v>
      </c>
      <c r="DA15" s="346">
        <f>IF(DA$4=$B15,ABS(取引基本表!$DY15)/取引基本表!$DQ15,0)</f>
        <v>0</v>
      </c>
      <c r="DB15" s="346">
        <f>IF(DB$4=$B15,ABS(取引基本表!$DY15)/取引基本表!$DQ15,0)</f>
        <v>0</v>
      </c>
      <c r="DC15" s="346">
        <f>IF(DC$4=$B15,ABS(取引基本表!$DY15)/取引基本表!$DQ15,0)</f>
        <v>0</v>
      </c>
      <c r="DD15" s="346">
        <f>IF(DD$4=$B15,ABS(取引基本表!$DY15)/取引基本表!$DQ15,0)</f>
        <v>0</v>
      </c>
      <c r="DE15" s="346">
        <f>IF(DE$4=$B15,ABS(取引基本表!$DY15)/取引基本表!$DQ15,0)</f>
        <v>0</v>
      </c>
      <c r="DF15" s="346">
        <f>IF(DF$4=$B15,ABS(取引基本表!$DY15)/取引基本表!$DQ15,0)</f>
        <v>0</v>
      </c>
      <c r="DG15" s="346">
        <f>IF(DG$4=$B15,ABS(取引基本表!$DY15)/取引基本表!$DQ15,0)</f>
        <v>0</v>
      </c>
      <c r="DH15" s="347">
        <f>IF(DH$4=$B15,ABS(取引基本表!$DY15)/取引基本表!$DQ15,0)</f>
        <v>0</v>
      </c>
    </row>
    <row r="16" spans="1:112">
      <c r="A16" s="224">
        <v>11</v>
      </c>
      <c r="B16" s="387">
        <v>114</v>
      </c>
      <c r="C16" s="264" t="s">
        <v>86</v>
      </c>
      <c r="D16" s="392">
        <f>IF(D$4=$B16,ABS(取引基本表!$DY16)/取引基本表!$DQ16,0)</f>
        <v>0</v>
      </c>
      <c r="E16" s="346">
        <f>IF(E$4=$B16,ABS(取引基本表!$DY16)/取引基本表!$DQ16,0)</f>
        <v>0</v>
      </c>
      <c r="F16" s="346">
        <f>IF(F$4=$B16,ABS(取引基本表!$DY16)/取引基本表!$DQ16,0)</f>
        <v>0</v>
      </c>
      <c r="G16" s="346">
        <f>IF(G$4=$B16,ABS(取引基本表!$DY16)/取引基本表!$DQ16,0)</f>
        <v>0</v>
      </c>
      <c r="H16" s="346">
        <f>IF(H$4=$B16,ABS(取引基本表!$DY16)/取引基本表!$DQ16,0)</f>
        <v>0</v>
      </c>
      <c r="I16" s="346">
        <f>IF(I$4=$B16,ABS(取引基本表!$DY16)/取引基本表!$DQ16,0)</f>
        <v>0</v>
      </c>
      <c r="J16" s="346">
        <f>IF(J$4=$B16,ABS(取引基本表!$DY16)/取引基本表!$DQ16,0)</f>
        <v>0</v>
      </c>
      <c r="K16" s="346">
        <f>IF(K$4=$B16,ABS(取引基本表!$DY16)/取引基本表!$DQ16,0)</f>
        <v>0</v>
      </c>
      <c r="L16" s="346">
        <f>IF(L$4=$B16,ABS(取引基本表!$DY16)/取引基本表!$DQ16,0)</f>
        <v>0</v>
      </c>
      <c r="M16" s="346">
        <f>IF(M$4=$B16,ABS(取引基本表!$DY16)/取引基本表!$DQ16,0)</f>
        <v>0</v>
      </c>
      <c r="N16" s="346">
        <f>IF(N$4=$B16,ABS(取引基本表!$DY16)/取引基本表!$DQ16,0)</f>
        <v>1</v>
      </c>
      <c r="O16" s="346">
        <f>IF(O$4=$B16,ABS(取引基本表!$DY16)/取引基本表!$DQ16,0)</f>
        <v>0</v>
      </c>
      <c r="P16" s="346">
        <f>IF(P$4=$B16,ABS(取引基本表!$DY16)/取引基本表!$DQ16,0)</f>
        <v>0</v>
      </c>
      <c r="Q16" s="346">
        <f>IF(Q$4=$B16,ABS(取引基本表!$DY16)/取引基本表!$DQ16,0)</f>
        <v>0</v>
      </c>
      <c r="R16" s="346">
        <f>IF(R$4=$B16,ABS(取引基本表!$DY16)/取引基本表!$DQ16,0)</f>
        <v>0</v>
      </c>
      <c r="S16" s="346">
        <f>IF(S$4=$B16,ABS(取引基本表!$DY16)/取引基本表!$DQ16,0)</f>
        <v>0</v>
      </c>
      <c r="T16" s="346">
        <f>IF(T$4=$B16,ABS(取引基本表!$DY16)/取引基本表!$DQ16,0)</f>
        <v>0</v>
      </c>
      <c r="U16" s="346">
        <f>IF(U$4=$B16,ABS(取引基本表!$DY16)/取引基本表!$DQ16,0)</f>
        <v>0</v>
      </c>
      <c r="V16" s="346">
        <f>IF(V$4=$B16,ABS(取引基本表!$DY16)/取引基本表!$DQ16,0)</f>
        <v>0</v>
      </c>
      <c r="W16" s="346">
        <f>IF(W$4=$B16,ABS(取引基本表!$DY16)/取引基本表!$DQ16,0)</f>
        <v>0</v>
      </c>
      <c r="X16" s="346">
        <f>IF(X$4=$B16,ABS(取引基本表!$DY16)/取引基本表!$DQ16,0)</f>
        <v>0</v>
      </c>
      <c r="Y16" s="346">
        <f>IF(Y$4=$B16,ABS(取引基本表!$DY16)/取引基本表!$DQ16,0)</f>
        <v>0</v>
      </c>
      <c r="Z16" s="346">
        <f>IF(Z$4=$B16,ABS(取引基本表!$DY16)/取引基本表!$DQ16,0)</f>
        <v>0</v>
      </c>
      <c r="AA16" s="346">
        <f>IF(AA$4=$B16,ABS(取引基本表!$DY16)/取引基本表!$DQ16,0)</f>
        <v>0</v>
      </c>
      <c r="AB16" s="346">
        <f>IF(AB$4=$B16,ABS(取引基本表!$DY16)/取引基本表!$DQ16,0)</f>
        <v>0</v>
      </c>
      <c r="AC16" s="346">
        <f>IF(AC$4=$B16,ABS(取引基本表!$DY16)/取引基本表!$DQ16,0)</f>
        <v>0</v>
      </c>
      <c r="AD16" s="346">
        <f>IF(AD$4=$B16,ABS(取引基本表!$DY16)/取引基本表!$DQ16,0)</f>
        <v>0</v>
      </c>
      <c r="AE16" s="346">
        <f>IF(AE$4=$B16,ABS(取引基本表!$DY16)/取引基本表!$DQ16,0)</f>
        <v>0</v>
      </c>
      <c r="AF16" s="346">
        <f>IF(AF$4=$B16,ABS(取引基本表!$DY16)/取引基本表!$DQ16,0)</f>
        <v>0</v>
      </c>
      <c r="AG16" s="346">
        <f>IF(AG$4=$B16,ABS(取引基本表!$DY16)/取引基本表!$DQ16,0)</f>
        <v>0</v>
      </c>
      <c r="AH16" s="346">
        <f>IF(AH$4=$B16,ABS(取引基本表!$DY16)/取引基本表!$DQ16,0)</f>
        <v>0</v>
      </c>
      <c r="AI16" s="346">
        <f>IF(AI$4=$B16,ABS(取引基本表!$DY16)/取引基本表!$DQ16,0)</f>
        <v>0</v>
      </c>
      <c r="AJ16" s="346">
        <f>IF(AJ$4=$B16,ABS(取引基本表!$DY16)/取引基本表!$DQ16,0)</f>
        <v>0</v>
      </c>
      <c r="AK16" s="346">
        <f>IF(AK$4=$B16,ABS(取引基本表!$DY16)/取引基本表!$DQ16,0)</f>
        <v>0</v>
      </c>
      <c r="AL16" s="346">
        <f>IF(AL$4=$B16,ABS(取引基本表!$DY16)/取引基本表!$DQ16,0)</f>
        <v>0</v>
      </c>
      <c r="AM16" s="346">
        <f>IF(AM$4=$B16,ABS(取引基本表!$DY16)/取引基本表!$DQ16,0)</f>
        <v>0</v>
      </c>
      <c r="AN16" s="346">
        <f>IF(AN$4=$B16,ABS(取引基本表!$DY16)/取引基本表!$DQ16,0)</f>
        <v>0</v>
      </c>
      <c r="AO16" s="346">
        <f>IF(AO$4=$B16,ABS(取引基本表!$DY16)/取引基本表!$DQ16,0)</f>
        <v>0</v>
      </c>
      <c r="AP16" s="346">
        <f>IF(AP$4=$B16,ABS(取引基本表!$DY16)/取引基本表!$DQ16,0)</f>
        <v>0</v>
      </c>
      <c r="AQ16" s="346">
        <f>IF(AQ$4=$B16,ABS(取引基本表!$DY16)/取引基本表!$DQ16,0)</f>
        <v>0</v>
      </c>
      <c r="AR16" s="346">
        <f>IF(AR$4=$B16,ABS(取引基本表!$DY16)/取引基本表!$DQ16,0)</f>
        <v>0</v>
      </c>
      <c r="AS16" s="346">
        <f>IF(AS$4=$B16,ABS(取引基本表!$DY16)/取引基本表!$DQ16,0)</f>
        <v>0</v>
      </c>
      <c r="AT16" s="346">
        <f>IF(AT$4=$B16,ABS(取引基本表!$DY16)/取引基本表!$DQ16,0)</f>
        <v>0</v>
      </c>
      <c r="AU16" s="346">
        <f>IF(AU$4=$B16,ABS(取引基本表!$DY16)/取引基本表!$DQ16,0)</f>
        <v>0</v>
      </c>
      <c r="AV16" s="346">
        <f>IF(AV$4=$B16,ABS(取引基本表!$DY16)/取引基本表!$DQ16,0)</f>
        <v>0</v>
      </c>
      <c r="AW16" s="346">
        <f>IF(AW$4=$B16,ABS(取引基本表!$DY16)/取引基本表!$DQ16,0)</f>
        <v>0</v>
      </c>
      <c r="AX16" s="346">
        <f>IF(AX$4=$B16,ABS(取引基本表!$DY16)/取引基本表!$DQ16,0)</f>
        <v>0</v>
      </c>
      <c r="AY16" s="346">
        <f>IF(AY$4=$B16,ABS(取引基本表!$DY16)/取引基本表!$DQ16,0)</f>
        <v>0</v>
      </c>
      <c r="AZ16" s="346">
        <f>IF(AZ$4=$B16,ABS(取引基本表!$DY16)/取引基本表!$DQ16,0)</f>
        <v>0</v>
      </c>
      <c r="BA16" s="346">
        <f>IF(BA$4=$B16,ABS(取引基本表!$DY16)/取引基本表!$DQ16,0)</f>
        <v>0</v>
      </c>
      <c r="BB16" s="346">
        <f>IF(BB$4=$B16,ABS(取引基本表!$DY16)/取引基本表!$DQ16,0)</f>
        <v>0</v>
      </c>
      <c r="BC16" s="346">
        <f>IF(BC$4=$B16,ABS(取引基本表!$DY16)/取引基本表!$DQ16,0)</f>
        <v>0</v>
      </c>
      <c r="BD16" s="346">
        <f>IF(BD$4=$B16,ABS(取引基本表!$DY16)/取引基本表!$DQ16,0)</f>
        <v>0</v>
      </c>
      <c r="BE16" s="346">
        <f>IF(BE$4=$B16,ABS(取引基本表!$DY16)/取引基本表!$DQ16,0)</f>
        <v>0</v>
      </c>
      <c r="BF16" s="346">
        <f>IF(BF$4=$B16,ABS(取引基本表!$DY16)/取引基本表!$DQ16,0)</f>
        <v>0</v>
      </c>
      <c r="BG16" s="346">
        <f>IF(BG$4=$B16,ABS(取引基本表!$DY16)/取引基本表!$DQ16,0)</f>
        <v>0</v>
      </c>
      <c r="BH16" s="346">
        <f>IF(BH$4=$B16,ABS(取引基本表!$DY16)/取引基本表!$DQ16,0)</f>
        <v>0</v>
      </c>
      <c r="BI16" s="346">
        <f>IF(BI$4=$B16,ABS(取引基本表!$DY16)/取引基本表!$DQ16,0)</f>
        <v>0</v>
      </c>
      <c r="BJ16" s="346">
        <f>IF(BJ$4=$B16,ABS(取引基本表!$DY16)/取引基本表!$DQ16,0)</f>
        <v>0</v>
      </c>
      <c r="BK16" s="346">
        <f>IF(BK$4=$B16,ABS(取引基本表!$DY16)/取引基本表!$DQ16,0)</f>
        <v>0</v>
      </c>
      <c r="BL16" s="346">
        <f>IF(BL$4=$B16,ABS(取引基本表!$DY16)/取引基本表!$DQ16,0)</f>
        <v>0</v>
      </c>
      <c r="BM16" s="346">
        <f>IF(BM$4=$B16,ABS(取引基本表!$DY16)/取引基本表!$DQ16,0)</f>
        <v>0</v>
      </c>
      <c r="BN16" s="346">
        <f>IF(BN$4=$B16,ABS(取引基本表!$DY16)/取引基本表!$DQ16,0)</f>
        <v>0</v>
      </c>
      <c r="BO16" s="346">
        <f>IF(BO$4=$B16,ABS(取引基本表!$DY16)/取引基本表!$DQ16,0)</f>
        <v>0</v>
      </c>
      <c r="BP16" s="346">
        <f>IF(BP$4=$B16,ABS(取引基本表!$DY16)/取引基本表!$DQ16,0)</f>
        <v>0</v>
      </c>
      <c r="BQ16" s="346">
        <f>IF(BQ$4=$B16,ABS(取引基本表!$DY16)/取引基本表!$DQ16,0)</f>
        <v>0</v>
      </c>
      <c r="BR16" s="346">
        <f>IF(BR$4=$B16,ABS(取引基本表!$DY16)/取引基本表!$DQ16,0)</f>
        <v>0</v>
      </c>
      <c r="BS16" s="346">
        <f>IF(BS$4=$B16,ABS(取引基本表!$DY16)/取引基本表!$DQ16,0)</f>
        <v>0</v>
      </c>
      <c r="BT16" s="346">
        <f>IF(BT$4=$B16,ABS(取引基本表!$DY16)/取引基本表!$DQ16,0)</f>
        <v>0</v>
      </c>
      <c r="BU16" s="346">
        <f>IF(BU$4=$B16,ABS(取引基本表!$DY16)/取引基本表!$DQ16,0)</f>
        <v>0</v>
      </c>
      <c r="BV16" s="346">
        <f>IF(BV$4=$B16,ABS(取引基本表!$DY16)/取引基本表!$DQ16,0)</f>
        <v>0</v>
      </c>
      <c r="BW16" s="346">
        <f>IF(BW$4=$B16,ABS(取引基本表!$DY16)/取引基本表!$DQ16,0)</f>
        <v>0</v>
      </c>
      <c r="BX16" s="346">
        <f>IF(BX$4=$B16,ABS(取引基本表!$DY16)/取引基本表!$DQ16,0)</f>
        <v>0</v>
      </c>
      <c r="BY16" s="346">
        <f>IF(BY$4=$B16,ABS(取引基本表!$DY16)/取引基本表!$DQ16,0)</f>
        <v>0</v>
      </c>
      <c r="BZ16" s="346">
        <f>IF(BZ$4=$B16,ABS(取引基本表!$DY16)/取引基本表!$DQ16,0)</f>
        <v>0</v>
      </c>
      <c r="CA16" s="346">
        <f>IF(CA$4=$B16,ABS(取引基本表!$DY16)/取引基本表!$DQ16,0)</f>
        <v>0</v>
      </c>
      <c r="CB16" s="346">
        <f>IF(CB$4=$B16,ABS(取引基本表!$DY16)/取引基本表!$DQ16,0)</f>
        <v>0</v>
      </c>
      <c r="CC16" s="346">
        <f>IF(CC$4=$B16,ABS(取引基本表!$DY16)/取引基本表!$DQ16,0)</f>
        <v>0</v>
      </c>
      <c r="CD16" s="346">
        <f>IF(CD$4=$B16,ABS(取引基本表!$DY16)/取引基本表!$DQ16,0)</f>
        <v>0</v>
      </c>
      <c r="CE16" s="346">
        <f>IF(CE$4=$B16,ABS(取引基本表!$DY16)/取引基本表!$DQ16,0)</f>
        <v>0</v>
      </c>
      <c r="CF16" s="346">
        <f>IF(CF$4=$B16,ABS(取引基本表!$DY16)/取引基本表!$DQ16,0)</f>
        <v>0</v>
      </c>
      <c r="CG16" s="346">
        <f>IF(CG$4=$B16,ABS(取引基本表!$DY16)/取引基本表!$DQ16,0)</f>
        <v>0</v>
      </c>
      <c r="CH16" s="346">
        <f>IF(CH$4=$B16,ABS(取引基本表!$DY16)/取引基本表!$DQ16,0)</f>
        <v>0</v>
      </c>
      <c r="CI16" s="346">
        <f>IF(CI$4=$B16,ABS(取引基本表!$DY16)/取引基本表!$DQ16,0)</f>
        <v>0</v>
      </c>
      <c r="CJ16" s="346">
        <f>IF(CJ$4=$B16,ABS(取引基本表!$DY16)/取引基本表!$DQ16,0)</f>
        <v>0</v>
      </c>
      <c r="CK16" s="346">
        <f>IF(CK$4=$B16,ABS(取引基本表!$DY16)/取引基本表!$DQ16,0)</f>
        <v>0</v>
      </c>
      <c r="CL16" s="346">
        <f>IF(CL$4=$B16,ABS(取引基本表!$DY16)/取引基本表!$DQ16,0)</f>
        <v>0</v>
      </c>
      <c r="CM16" s="346">
        <f>IF(CM$4=$B16,ABS(取引基本表!$DY16)/取引基本表!$DQ16,0)</f>
        <v>0</v>
      </c>
      <c r="CN16" s="346">
        <f>IF(CN$4=$B16,ABS(取引基本表!$DY16)/取引基本表!$DQ16,0)</f>
        <v>0</v>
      </c>
      <c r="CO16" s="346">
        <f>IF(CO$4=$B16,ABS(取引基本表!$DY16)/取引基本表!$DQ16,0)</f>
        <v>0</v>
      </c>
      <c r="CP16" s="346">
        <f>IF(CP$4=$B16,ABS(取引基本表!$DY16)/取引基本表!$DQ16,0)</f>
        <v>0</v>
      </c>
      <c r="CQ16" s="346">
        <f>IF(CQ$4=$B16,ABS(取引基本表!$DY16)/取引基本表!$DQ16,0)</f>
        <v>0</v>
      </c>
      <c r="CR16" s="346">
        <f>IF(CR$4=$B16,ABS(取引基本表!$DY16)/取引基本表!$DQ16,0)</f>
        <v>0</v>
      </c>
      <c r="CS16" s="346">
        <f>IF(CS$4=$B16,ABS(取引基本表!$DY16)/取引基本表!$DQ16,0)</f>
        <v>0</v>
      </c>
      <c r="CT16" s="346">
        <f>IF(CT$4=$B16,ABS(取引基本表!$DY16)/取引基本表!$DQ16,0)</f>
        <v>0</v>
      </c>
      <c r="CU16" s="346">
        <f>IF(CU$4=$B16,ABS(取引基本表!$DY16)/取引基本表!$DQ16,0)</f>
        <v>0</v>
      </c>
      <c r="CV16" s="346">
        <f>IF(CV$4=$B16,ABS(取引基本表!$DY16)/取引基本表!$DQ16,0)</f>
        <v>0</v>
      </c>
      <c r="CW16" s="346">
        <f>IF(CW$4=$B16,ABS(取引基本表!$DY16)/取引基本表!$DQ16,0)</f>
        <v>0</v>
      </c>
      <c r="CX16" s="346">
        <f>IF(CX$4=$B16,ABS(取引基本表!$DY16)/取引基本表!$DQ16,0)</f>
        <v>0</v>
      </c>
      <c r="CY16" s="346">
        <f>IF(CY$4=$B16,ABS(取引基本表!$DY16)/取引基本表!$DQ16,0)</f>
        <v>0</v>
      </c>
      <c r="CZ16" s="346">
        <f>IF(CZ$4=$B16,ABS(取引基本表!$DY16)/取引基本表!$DQ16,0)</f>
        <v>0</v>
      </c>
      <c r="DA16" s="346">
        <f>IF(DA$4=$B16,ABS(取引基本表!$DY16)/取引基本表!$DQ16,0)</f>
        <v>0</v>
      </c>
      <c r="DB16" s="346">
        <f>IF(DB$4=$B16,ABS(取引基本表!$DY16)/取引基本表!$DQ16,0)</f>
        <v>0</v>
      </c>
      <c r="DC16" s="346">
        <f>IF(DC$4=$B16,ABS(取引基本表!$DY16)/取引基本表!$DQ16,0)</f>
        <v>0</v>
      </c>
      <c r="DD16" s="346">
        <f>IF(DD$4=$B16,ABS(取引基本表!$DY16)/取引基本表!$DQ16,0)</f>
        <v>0</v>
      </c>
      <c r="DE16" s="346">
        <f>IF(DE$4=$B16,ABS(取引基本表!$DY16)/取引基本表!$DQ16,0)</f>
        <v>0</v>
      </c>
      <c r="DF16" s="346">
        <f>IF(DF$4=$B16,ABS(取引基本表!$DY16)/取引基本表!$DQ16,0)</f>
        <v>0</v>
      </c>
      <c r="DG16" s="346">
        <f>IF(DG$4=$B16,ABS(取引基本表!$DY16)/取引基本表!$DQ16,0)</f>
        <v>0</v>
      </c>
      <c r="DH16" s="347">
        <f>IF(DH$4=$B16,ABS(取引基本表!$DY16)/取引基本表!$DQ16,0)</f>
        <v>0</v>
      </c>
    </row>
    <row r="17" spans="1:112">
      <c r="A17" s="224">
        <v>12</v>
      </c>
      <c r="B17" s="387">
        <v>151</v>
      </c>
      <c r="C17" s="264" t="s">
        <v>88</v>
      </c>
      <c r="D17" s="392">
        <f>IF(D$4=$B17,ABS(取引基本表!$DY17)/取引基本表!$DQ17,0)</f>
        <v>0</v>
      </c>
      <c r="E17" s="346">
        <f>IF(E$4=$B17,ABS(取引基本表!$DY17)/取引基本表!$DQ17,0)</f>
        <v>0</v>
      </c>
      <c r="F17" s="346">
        <f>IF(F$4=$B17,ABS(取引基本表!$DY17)/取引基本表!$DQ17,0)</f>
        <v>0</v>
      </c>
      <c r="G17" s="346">
        <f>IF(G$4=$B17,ABS(取引基本表!$DY17)/取引基本表!$DQ17,0)</f>
        <v>0</v>
      </c>
      <c r="H17" s="346">
        <f>IF(H$4=$B17,ABS(取引基本表!$DY17)/取引基本表!$DQ17,0)</f>
        <v>0</v>
      </c>
      <c r="I17" s="346">
        <f>IF(I$4=$B17,ABS(取引基本表!$DY17)/取引基本表!$DQ17,0)</f>
        <v>0</v>
      </c>
      <c r="J17" s="346">
        <f>IF(J$4=$B17,ABS(取引基本表!$DY17)/取引基本表!$DQ17,0)</f>
        <v>0</v>
      </c>
      <c r="K17" s="346">
        <f>IF(K$4=$B17,ABS(取引基本表!$DY17)/取引基本表!$DQ17,0)</f>
        <v>0</v>
      </c>
      <c r="L17" s="346">
        <f>IF(L$4=$B17,ABS(取引基本表!$DY17)/取引基本表!$DQ17,0)</f>
        <v>0</v>
      </c>
      <c r="M17" s="346">
        <f>IF(M$4=$B17,ABS(取引基本表!$DY17)/取引基本表!$DQ17,0)</f>
        <v>0</v>
      </c>
      <c r="N17" s="346">
        <f>IF(N$4=$B17,ABS(取引基本表!$DY17)/取引基本表!$DQ17,0)</f>
        <v>0</v>
      </c>
      <c r="O17" s="346">
        <f>IF(O$4=$B17,ABS(取引基本表!$DY17)/取引基本表!$DQ17,0)</f>
        <v>0.81575269023091945</v>
      </c>
      <c r="P17" s="346">
        <f>IF(P$4=$B17,ABS(取引基本表!$DY17)/取引基本表!$DQ17,0)</f>
        <v>0</v>
      </c>
      <c r="Q17" s="346">
        <f>IF(Q$4=$B17,ABS(取引基本表!$DY17)/取引基本表!$DQ17,0)</f>
        <v>0</v>
      </c>
      <c r="R17" s="346">
        <f>IF(R$4=$B17,ABS(取引基本表!$DY17)/取引基本表!$DQ17,0)</f>
        <v>0</v>
      </c>
      <c r="S17" s="346">
        <f>IF(S$4=$B17,ABS(取引基本表!$DY17)/取引基本表!$DQ17,0)</f>
        <v>0</v>
      </c>
      <c r="T17" s="346">
        <f>IF(T$4=$B17,ABS(取引基本表!$DY17)/取引基本表!$DQ17,0)</f>
        <v>0</v>
      </c>
      <c r="U17" s="346">
        <f>IF(U$4=$B17,ABS(取引基本表!$DY17)/取引基本表!$DQ17,0)</f>
        <v>0</v>
      </c>
      <c r="V17" s="346">
        <f>IF(V$4=$B17,ABS(取引基本表!$DY17)/取引基本表!$DQ17,0)</f>
        <v>0</v>
      </c>
      <c r="W17" s="346">
        <f>IF(W$4=$B17,ABS(取引基本表!$DY17)/取引基本表!$DQ17,0)</f>
        <v>0</v>
      </c>
      <c r="X17" s="346">
        <f>IF(X$4=$B17,ABS(取引基本表!$DY17)/取引基本表!$DQ17,0)</f>
        <v>0</v>
      </c>
      <c r="Y17" s="346">
        <f>IF(Y$4=$B17,ABS(取引基本表!$DY17)/取引基本表!$DQ17,0)</f>
        <v>0</v>
      </c>
      <c r="Z17" s="346">
        <f>IF(Z$4=$B17,ABS(取引基本表!$DY17)/取引基本表!$DQ17,0)</f>
        <v>0</v>
      </c>
      <c r="AA17" s="346">
        <f>IF(AA$4=$B17,ABS(取引基本表!$DY17)/取引基本表!$DQ17,0)</f>
        <v>0</v>
      </c>
      <c r="AB17" s="346">
        <f>IF(AB$4=$B17,ABS(取引基本表!$DY17)/取引基本表!$DQ17,0)</f>
        <v>0</v>
      </c>
      <c r="AC17" s="346">
        <f>IF(AC$4=$B17,ABS(取引基本表!$DY17)/取引基本表!$DQ17,0)</f>
        <v>0</v>
      </c>
      <c r="AD17" s="346">
        <f>IF(AD$4=$B17,ABS(取引基本表!$DY17)/取引基本表!$DQ17,0)</f>
        <v>0</v>
      </c>
      <c r="AE17" s="346">
        <f>IF(AE$4=$B17,ABS(取引基本表!$DY17)/取引基本表!$DQ17,0)</f>
        <v>0</v>
      </c>
      <c r="AF17" s="346">
        <f>IF(AF$4=$B17,ABS(取引基本表!$DY17)/取引基本表!$DQ17,0)</f>
        <v>0</v>
      </c>
      <c r="AG17" s="346">
        <f>IF(AG$4=$B17,ABS(取引基本表!$DY17)/取引基本表!$DQ17,0)</f>
        <v>0</v>
      </c>
      <c r="AH17" s="346">
        <f>IF(AH$4=$B17,ABS(取引基本表!$DY17)/取引基本表!$DQ17,0)</f>
        <v>0</v>
      </c>
      <c r="AI17" s="346">
        <f>IF(AI$4=$B17,ABS(取引基本表!$DY17)/取引基本表!$DQ17,0)</f>
        <v>0</v>
      </c>
      <c r="AJ17" s="346">
        <f>IF(AJ$4=$B17,ABS(取引基本表!$DY17)/取引基本表!$DQ17,0)</f>
        <v>0</v>
      </c>
      <c r="AK17" s="346">
        <f>IF(AK$4=$B17,ABS(取引基本表!$DY17)/取引基本表!$DQ17,0)</f>
        <v>0</v>
      </c>
      <c r="AL17" s="346">
        <f>IF(AL$4=$B17,ABS(取引基本表!$DY17)/取引基本表!$DQ17,0)</f>
        <v>0</v>
      </c>
      <c r="AM17" s="346">
        <f>IF(AM$4=$B17,ABS(取引基本表!$DY17)/取引基本表!$DQ17,0)</f>
        <v>0</v>
      </c>
      <c r="AN17" s="346">
        <f>IF(AN$4=$B17,ABS(取引基本表!$DY17)/取引基本表!$DQ17,0)</f>
        <v>0</v>
      </c>
      <c r="AO17" s="346">
        <f>IF(AO$4=$B17,ABS(取引基本表!$DY17)/取引基本表!$DQ17,0)</f>
        <v>0</v>
      </c>
      <c r="AP17" s="346">
        <f>IF(AP$4=$B17,ABS(取引基本表!$DY17)/取引基本表!$DQ17,0)</f>
        <v>0</v>
      </c>
      <c r="AQ17" s="346">
        <f>IF(AQ$4=$B17,ABS(取引基本表!$DY17)/取引基本表!$DQ17,0)</f>
        <v>0</v>
      </c>
      <c r="AR17" s="346">
        <f>IF(AR$4=$B17,ABS(取引基本表!$DY17)/取引基本表!$DQ17,0)</f>
        <v>0</v>
      </c>
      <c r="AS17" s="346">
        <f>IF(AS$4=$B17,ABS(取引基本表!$DY17)/取引基本表!$DQ17,0)</f>
        <v>0</v>
      </c>
      <c r="AT17" s="346">
        <f>IF(AT$4=$B17,ABS(取引基本表!$DY17)/取引基本表!$DQ17,0)</f>
        <v>0</v>
      </c>
      <c r="AU17" s="346">
        <f>IF(AU$4=$B17,ABS(取引基本表!$DY17)/取引基本表!$DQ17,0)</f>
        <v>0</v>
      </c>
      <c r="AV17" s="346">
        <f>IF(AV$4=$B17,ABS(取引基本表!$DY17)/取引基本表!$DQ17,0)</f>
        <v>0</v>
      </c>
      <c r="AW17" s="346">
        <f>IF(AW$4=$B17,ABS(取引基本表!$DY17)/取引基本表!$DQ17,0)</f>
        <v>0</v>
      </c>
      <c r="AX17" s="346">
        <f>IF(AX$4=$B17,ABS(取引基本表!$DY17)/取引基本表!$DQ17,0)</f>
        <v>0</v>
      </c>
      <c r="AY17" s="346">
        <f>IF(AY$4=$B17,ABS(取引基本表!$DY17)/取引基本表!$DQ17,0)</f>
        <v>0</v>
      </c>
      <c r="AZ17" s="346">
        <f>IF(AZ$4=$B17,ABS(取引基本表!$DY17)/取引基本表!$DQ17,0)</f>
        <v>0</v>
      </c>
      <c r="BA17" s="346">
        <f>IF(BA$4=$B17,ABS(取引基本表!$DY17)/取引基本表!$DQ17,0)</f>
        <v>0</v>
      </c>
      <c r="BB17" s="346">
        <f>IF(BB$4=$B17,ABS(取引基本表!$DY17)/取引基本表!$DQ17,0)</f>
        <v>0</v>
      </c>
      <c r="BC17" s="346">
        <f>IF(BC$4=$B17,ABS(取引基本表!$DY17)/取引基本表!$DQ17,0)</f>
        <v>0</v>
      </c>
      <c r="BD17" s="346">
        <f>IF(BD$4=$B17,ABS(取引基本表!$DY17)/取引基本表!$DQ17,0)</f>
        <v>0</v>
      </c>
      <c r="BE17" s="346">
        <f>IF(BE$4=$B17,ABS(取引基本表!$DY17)/取引基本表!$DQ17,0)</f>
        <v>0</v>
      </c>
      <c r="BF17" s="346">
        <f>IF(BF$4=$B17,ABS(取引基本表!$DY17)/取引基本表!$DQ17,0)</f>
        <v>0</v>
      </c>
      <c r="BG17" s="346">
        <f>IF(BG$4=$B17,ABS(取引基本表!$DY17)/取引基本表!$DQ17,0)</f>
        <v>0</v>
      </c>
      <c r="BH17" s="346">
        <f>IF(BH$4=$B17,ABS(取引基本表!$DY17)/取引基本表!$DQ17,0)</f>
        <v>0</v>
      </c>
      <c r="BI17" s="346">
        <f>IF(BI$4=$B17,ABS(取引基本表!$DY17)/取引基本表!$DQ17,0)</f>
        <v>0</v>
      </c>
      <c r="BJ17" s="346">
        <f>IF(BJ$4=$B17,ABS(取引基本表!$DY17)/取引基本表!$DQ17,0)</f>
        <v>0</v>
      </c>
      <c r="BK17" s="346">
        <f>IF(BK$4=$B17,ABS(取引基本表!$DY17)/取引基本表!$DQ17,0)</f>
        <v>0</v>
      </c>
      <c r="BL17" s="346">
        <f>IF(BL$4=$B17,ABS(取引基本表!$DY17)/取引基本表!$DQ17,0)</f>
        <v>0</v>
      </c>
      <c r="BM17" s="346">
        <f>IF(BM$4=$B17,ABS(取引基本表!$DY17)/取引基本表!$DQ17,0)</f>
        <v>0</v>
      </c>
      <c r="BN17" s="346">
        <f>IF(BN$4=$B17,ABS(取引基本表!$DY17)/取引基本表!$DQ17,0)</f>
        <v>0</v>
      </c>
      <c r="BO17" s="346">
        <f>IF(BO$4=$B17,ABS(取引基本表!$DY17)/取引基本表!$DQ17,0)</f>
        <v>0</v>
      </c>
      <c r="BP17" s="346">
        <f>IF(BP$4=$B17,ABS(取引基本表!$DY17)/取引基本表!$DQ17,0)</f>
        <v>0</v>
      </c>
      <c r="BQ17" s="346">
        <f>IF(BQ$4=$B17,ABS(取引基本表!$DY17)/取引基本表!$DQ17,0)</f>
        <v>0</v>
      </c>
      <c r="BR17" s="346">
        <f>IF(BR$4=$B17,ABS(取引基本表!$DY17)/取引基本表!$DQ17,0)</f>
        <v>0</v>
      </c>
      <c r="BS17" s="346">
        <f>IF(BS$4=$B17,ABS(取引基本表!$DY17)/取引基本表!$DQ17,0)</f>
        <v>0</v>
      </c>
      <c r="BT17" s="346">
        <f>IF(BT$4=$B17,ABS(取引基本表!$DY17)/取引基本表!$DQ17,0)</f>
        <v>0</v>
      </c>
      <c r="BU17" s="346">
        <f>IF(BU$4=$B17,ABS(取引基本表!$DY17)/取引基本表!$DQ17,0)</f>
        <v>0</v>
      </c>
      <c r="BV17" s="346">
        <f>IF(BV$4=$B17,ABS(取引基本表!$DY17)/取引基本表!$DQ17,0)</f>
        <v>0</v>
      </c>
      <c r="BW17" s="346">
        <f>IF(BW$4=$B17,ABS(取引基本表!$DY17)/取引基本表!$DQ17,0)</f>
        <v>0</v>
      </c>
      <c r="BX17" s="346">
        <f>IF(BX$4=$B17,ABS(取引基本表!$DY17)/取引基本表!$DQ17,0)</f>
        <v>0</v>
      </c>
      <c r="BY17" s="346">
        <f>IF(BY$4=$B17,ABS(取引基本表!$DY17)/取引基本表!$DQ17,0)</f>
        <v>0</v>
      </c>
      <c r="BZ17" s="346">
        <f>IF(BZ$4=$B17,ABS(取引基本表!$DY17)/取引基本表!$DQ17,0)</f>
        <v>0</v>
      </c>
      <c r="CA17" s="346">
        <f>IF(CA$4=$B17,ABS(取引基本表!$DY17)/取引基本表!$DQ17,0)</f>
        <v>0</v>
      </c>
      <c r="CB17" s="346">
        <f>IF(CB$4=$B17,ABS(取引基本表!$DY17)/取引基本表!$DQ17,0)</f>
        <v>0</v>
      </c>
      <c r="CC17" s="346">
        <f>IF(CC$4=$B17,ABS(取引基本表!$DY17)/取引基本表!$DQ17,0)</f>
        <v>0</v>
      </c>
      <c r="CD17" s="346">
        <f>IF(CD$4=$B17,ABS(取引基本表!$DY17)/取引基本表!$DQ17,0)</f>
        <v>0</v>
      </c>
      <c r="CE17" s="346">
        <f>IF(CE$4=$B17,ABS(取引基本表!$DY17)/取引基本表!$DQ17,0)</f>
        <v>0</v>
      </c>
      <c r="CF17" s="346">
        <f>IF(CF$4=$B17,ABS(取引基本表!$DY17)/取引基本表!$DQ17,0)</f>
        <v>0</v>
      </c>
      <c r="CG17" s="346">
        <f>IF(CG$4=$B17,ABS(取引基本表!$DY17)/取引基本表!$DQ17,0)</f>
        <v>0</v>
      </c>
      <c r="CH17" s="346">
        <f>IF(CH$4=$B17,ABS(取引基本表!$DY17)/取引基本表!$DQ17,0)</f>
        <v>0</v>
      </c>
      <c r="CI17" s="346">
        <f>IF(CI$4=$B17,ABS(取引基本表!$DY17)/取引基本表!$DQ17,0)</f>
        <v>0</v>
      </c>
      <c r="CJ17" s="346">
        <f>IF(CJ$4=$B17,ABS(取引基本表!$DY17)/取引基本表!$DQ17,0)</f>
        <v>0</v>
      </c>
      <c r="CK17" s="346">
        <f>IF(CK$4=$B17,ABS(取引基本表!$DY17)/取引基本表!$DQ17,0)</f>
        <v>0</v>
      </c>
      <c r="CL17" s="346">
        <f>IF(CL$4=$B17,ABS(取引基本表!$DY17)/取引基本表!$DQ17,0)</f>
        <v>0</v>
      </c>
      <c r="CM17" s="346">
        <f>IF(CM$4=$B17,ABS(取引基本表!$DY17)/取引基本表!$DQ17,0)</f>
        <v>0</v>
      </c>
      <c r="CN17" s="346">
        <f>IF(CN$4=$B17,ABS(取引基本表!$DY17)/取引基本表!$DQ17,0)</f>
        <v>0</v>
      </c>
      <c r="CO17" s="346">
        <f>IF(CO$4=$B17,ABS(取引基本表!$DY17)/取引基本表!$DQ17,0)</f>
        <v>0</v>
      </c>
      <c r="CP17" s="346">
        <f>IF(CP$4=$B17,ABS(取引基本表!$DY17)/取引基本表!$DQ17,0)</f>
        <v>0</v>
      </c>
      <c r="CQ17" s="346">
        <f>IF(CQ$4=$B17,ABS(取引基本表!$DY17)/取引基本表!$DQ17,0)</f>
        <v>0</v>
      </c>
      <c r="CR17" s="346">
        <f>IF(CR$4=$B17,ABS(取引基本表!$DY17)/取引基本表!$DQ17,0)</f>
        <v>0</v>
      </c>
      <c r="CS17" s="346">
        <f>IF(CS$4=$B17,ABS(取引基本表!$DY17)/取引基本表!$DQ17,0)</f>
        <v>0</v>
      </c>
      <c r="CT17" s="346">
        <f>IF(CT$4=$B17,ABS(取引基本表!$DY17)/取引基本表!$DQ17,0)</f>
        <v>0</v>
      </c>
      <c r="CU17" s="346">
        <f>IF(CU$4=$B17,ABS(取引基本表!$DY17)/取引基本表!$DQ17,0)</f>
        <v>0</v>
      </c>
      <c r="CV17" s="346">
        <f>IF(CV$4=$B17,ABS(取引基本表!$DY17)/取引基本表!$DQ17,0)</f>
        <v>0</v>
      </c>
      <c r="CW17" s="346">
        <f>IF(CW$4=$B17,ABS(取引基本表!$DY17)/取引基本表!$DQ17,0)</f>
        <v>0</v>
      </c>
      <c r="CX17" s="346">
        <f>IF(CX$4=$B17,ABS(取引基本表!$DY17)/取引基本表!$DQ17,0)</f>
        <v>0</v>
      </c>
      <c r="CY17" s="346">
        <f>IF(CY$4=$B17,ABS(取引基本表!$DY17)/取引基本表!$DQ17,0)</f>
        <v>0</v>
      </c>
      <c r="CZ17" s="346">
        <f>IF(CZ$4=$B17,ABS(取引基本表!$DY17)/取引基本表!$DQ17,0)</f>
        <v>0</v>
      </c>
      <c r="DA17" s="346">
        <f>IF(DA$4=$B17,ABS(取引基本表!$DY17)/取引基本表!$DQ17,0)</f>
        <v>0</v>
      </c>
      <c r="DB17" s="346">
        <f>IF(DB$4=$B17,ABS(取引基本表!$DY17)/取引基本表!$DQ17,0)</f>
        <v>0</v>
      </c>
      <c r="DC17" s="346">
        <f>IF(DC$4=$B17,ABS(取引基本表!$DY17)/取引基本表!$DQ17,0)</f>
        <v>0</v>
      </c>
      <c r="DD17" s="346">
        <f>IF(DD$4=$B17,ABS(取引基本表!$DY17)/取引基本表!$DQ17,0)</f>
        <v>0</v>
      </c>
      <c r="DE17" s="346">
        <f>IF(DE$4=$B17,ABS(取引基本表!$DY17)/取引基本表!$DQ17,0)</f>
        <v>0</v>
      </c>
      <c r="DF17" s="346">
        <f>IF(DF$4=$B17,ABS(取引基本表!$DY17)/取引基本表!$DQ17,0)</f>
        <v>0</v>
      </c>
      <c r="DG17" s="346">
        <f>IF(DG$4=$B17,ABS(取引基本表!$DY17)/取引基本表!$DQ17,0)</f>
        <v>0</v>
      </c>
      <c r="DH17" s="347">
        <f>IF(DH$4=$B17,ABS(取引基本表!$DY17)/取引基本表!$DQ17,0)</f>
        <v>0</v>
      </c>
    </row>
    <row r="18" spans="1:112">
      <c r="A18" s="224">
        <v>13</v>
      </c>
      <c r="B18" s="387">
        <v>152</v>
      </c>
      <c r="C18" s="264" t="s">
        <v>465</v>
      </c>
      <c r="D18" s="392">
        <f>IF(D$4=$B18,ABS(取引基本表!$DY18)/取引基本表!$DQ18,0)</f>
        <v>0</v>
      </c>
      <c r="E18" s="346">
        <f>IF(E$4=$B18,ABS(取引基本表!$DY18)/取引基本表!$DQ18,0)</f>
        <v>0</v>
      </c>
      <c r="F18" s="346">
        <f>IF(F$4=$B18,ABS(取引基本表!$DY18)/取引基本表!$DQ18,0)</f>
        <v>0</v>
      </c>
      <c r="G18" s="346">
        <f>IF(G$4=$B18,ABS(取引基本表!$DY18)/取引基本表!$DQ18,0)</f>
        <v>0</v>
      </c>
      <c r="H18" s="346">
        <f>IF(H$4=$B18,ABS(取引基本表!$DY18)/取引基本表!$DQ18,0)</f>
        <v>0</v>
      </c>
      <c r="I18" s="346">
        <f>IF(I$4=$B18,ABS(取引基本表!$DY18)/取引基本表!$DQ18,0)</f>
        <v>0</v>
      </c>
      <c r="J18" s="346">
        <f>IF(J$4=$B18,ABS(取引基本表!$DY18)/取引基本表!$DQ18,0)</f>
        <v>0</v>
      </c>
      <c r="K18" s="346">
        <f>IF(K$4=$B18,ABS(取引基本表!$DY18)/取引基本表!$DQ18,0)</f>
        <v>0</v>
      </c>
      <c r="L18" s="346">
        <f>IF(L$4=$B18,ABS(取引基本表!$DY18)/取引基本表!$DQ18,0)</f>
        <v>0</v>
      </c>
      <c r="M18" s="346">
        <f>IF(M$4=$B18,ABS(取引基本表!$DY18)/取引基本表!$DQ18,0)</f>
        <v>0</v>
      </c>
      <c r="N18" s="346">
        <f>IF(N$4=$B18,ABS(取引基本表!$DY18)/取引基本表!$DQ18,0)</f>
        <v>0</v>
      </c>
      <c r="O18" s="346">
        <f>IF(O$4=$B18,ABS(取引基本表!$DY18)/取引基本表!$DQ18,0)</f>
        <v>0</v>
      </c>
      <c r="P18" s="346">
        <f>IF(P$4=$B18,ABS(取引基本表!$DY18)/取引基本表!$DQ18,0)</f>
        <v>0.90404870668334836</v>
      </c>
      <c r="Q18" s="346">
        <f>IF(Q$4=$B18,ABS(取引基本表!$DY18)/取引基本表!$DQ18,0)</f>
        <v>0</v>
      </c>
      <c r="R18" s="346">
        <f>IF(R$4=$B18,ABS(取引基本表!$DY18)/取引基本表!$DQ18,0)</f>
        <v>0</v>
      </c>
      <c r="S18" s="346">
        <f>IF(S$4=$B18,ABS(取引基本表!$DY18)/取引基本表!$DQ18,0)</f>
        <v>0</v>
      </c>
      <c r="T18" s="346">
        <f>IF(T$4=$B18,ABS(取引基本表!$DY18)/取引基本表!$DQ18,0)</f>
        <v>0</v>
      </c>
      <c r="U18" s="346">
        <f>IF(U$4=$B18,ABS(取引基本表!$DY18)/取引基本表!$DQ18,0)</f>
        <v>0</v>
      </c>
      <c r="V18" s="346">
        <f>IF(V$4=$B18,ABS(取引基本表!$DY18)/取引基本表!$DQ18,0)</f>
        <v>0</v>
      </c>
      <c r="W18" s="346">
        <f>IF(W$4=$B18,ABS(取引基本表!$DY18)/取引基本表!$DQ18,0)</f>
        <v>0</v>
      </c>
      <c r="X18" s="346">
        <f>IF(X$4=$B18,ABS(取引基本表!$DY18)/取引基本表!$DQ18,0)</f>
        <v>0</v>
      </c>
      <c r="Y18" s="346">
        <f>IF(Y$4=$B18,ABS(取引基本表!$DY18)/取引基本表!$DQ18,0)</f>
        <v>0</v>
      </c>
      <c r="Z18" s="346">
        <f>IF(Z$4=$B18,ABS(取引基本表!$DY18)/取引基本表!$DQ18,0)</f>
        <v>0</v>
      </c>
      <c r="AA18" s="346">
        <f>IF(AA$4=$B18,ABS(取引基本表!$DY18)/取引基本表!$DQ18,0)</f>
        <v>0</v>
      </c>
      <c r="AB18" s="346">
        <f>IF(AB$4=$B18,ABS(取引基本表!$DY18)/取引基本表!$DQ18,0)</f>
        <v>0</v>
      </c>
      <c r="AC18" s="346">
        <f>IF(AC$4=$B18,ABS(取引基本表!$DY18)/取引基本表!$DQ18,0)</f>
        <v>0</v>
      </c>
      <c r="AD18" s="346">
        <f>IF(AD$4=$B18,ABS(取引基本表!$DY18)/取引基本表!$DQ18,0)</f>
        <v>0</v>
      </c>
      <c r="AE18" s="346">
        <f>IF(AE$4=$B18,ABS(取引基本表!$DY18)/取引基本表!$DQ18,0)</f>
        <v>0</v>
      </c>
      <c r="AF18" s="346">
        <f>IF(AF$4=$B18,ABS(取引基本表!$DY18)/取引基本表!$DQ18,0)</f>
        <v>0</v>
      </c>
      <c r="AG18" s="346">
        <f>IF(AG$4=$B18,ABS(取引基本表!$DY18)/取引基本表!$DQ18,0)</f>
        <v>0</v>
      </c>
      <c r="AH18" s="346">
        <f>IF(AH$4=$B18,ABS(取引基本表!$DY18)/取引基本表!$DQ18,0)</f>
        <v>0</v>
      </c>
      <c r="AI18" s="346">
        <f>IF(AI$4=$B18,ABS(取引基本表!$DY18)/取引基本表!$DQ18,0)</f>
        <v>0</v>
      </c>
      <c r="AJ18" s="346">
        <f>IF(AJ$4=$B18,ABS(取引基本表!$DY18)/取引基本表!$DQ18,0)</f>
        <v>0</v>
      </c>
      <c r="AK18" s="346">
        <f>IF(AK$4=$B18,ABS(取引基本表!$DY18)/取引基本表!$DQ18,0)</f>
        <v>0</v>
      </c>
      <c r="AL18" s="346">
        <f>IF(AL$4=$B18,ABS(取引基本表!$DY18)/取引基本表!$DQ18,0)</f>
        <v>0</v>
      </c>
      <c r="AM18" s="346">
        <f>IF(AM$4=$B18,ABS(取引基本表!$DY18)/取引基本表!$DQ18,0)</f>
        <v>0</v>
      </c>
      <c r="AN18" s="346">
        <f>IF(AN$4=$B18,ABS(取引基本表!$DY18)/取引基本表!$DQ18,0)</f>
        <v>0</v>
      </c>
      <c r="AO18" s="346">
        <f>IF(AO$4=$B18,ABS(取引基本表!$DY18)/取引基本表!$DQ18,0)</f>
        <v>0</v>
      </c>
      <c r="AP18" s="346">
        <f>IF(AP$4=$B18,ABS(取引基本表!$DY18)/取引基本表!$DQ18,0)</f>
        <v>0</v>
      </c>
      <c r="AQ18" s="346">
        <f>IF(AQ$4=$B18,ABS(取引基本表!$DY18)/取引基本表!$DQ18,0)</f>
        <v>0</v>
      </c>
      <c r="AR18" s="346">
        <f>IF(AR$4=$B18,ABS(取引基本表!$DY18)/取引基本表!$DQ18,0)</f>
        <v>0</v>
      </c>
      <c r="AS18" s="346">
        <f>IF(AS$4=$B18,ABS(取引基本表!$DY18)/取引基本表!$DQ18,0)</f>
        <v>0</v>
      </c>
      <c r="AT18" s="346">
        <f>IF(AT$4=$B18,ABS(取引基本表!$DY18)/取引基本表!$DQ18,0)</f>
        <v>0</v>
      </c>
      <c r="AU18" s="346">
        <f>IF(AU$4=$B18,ABS(取引基本表!$DY18)/取引基本表!$DQ18,0)</f>
        <v>0</v>
      </c>
      <c r="AV18" s="346">
        <f>IF(AV$4=$B18,ABS(取引基本表!$DY18)/取引基本表!$DQ18,0)</f>
        <v>0</v>
      </c>
      <c r="AW18" s="346">
        <f>IF(AW$4=$B18,ABS(取引基本表!$DY18)/取引基本表!$DQ18,0)</f>
        <v>0</v>
      </c>
      <c r="AX18" s="346">
        <f>IF(AX$4=$B18,ABS(取引基本表!$DY18)/取引基本表!$DQ18,0)</f>
        <v>0</v>
      </c>
      <c r="AY18" s="346">
        <f>IF(AY$4=$B18,ABS(取引基本表!$DY18)/取引基本表!$DQ18,0)</f>
        <v>0</v>
      </c>
      <c r="AZ18" s="346">
        <f>IF(AZ$4=$B18,ABS(取引基本表!$DY18)/取引基本表!$DQ18,0)</f>
        <v>0</v>
      </c>
      <c r="BA18" s="346">
        <f>IF(BA$4=$B18,ABS(取引基本表!$DY18)/取引基本表!$DQ18,0)</f>
        <v>0</v>
      </c>
      <c r="BB18" s="346">
        <f>IF(BB$4=$B18,ABS(取引基本表!$DY18)/取引基本表!$DQ18,0)</f>
        <v>0</v>
      </c>
      <c r="BC18" s="346">
        <f>IF(BC$4=$B18,ABS(取引基本表!$DY18)/取引基本表!$DQ18,0)</f>
        <v>0</v>
      </c>
      <c r="BD18" s="346">
        <f>IF(BD$4=$B18,ABS(取引基本表!$DY18)/取引基本表!$DQ18,0)</f>
        <v>0</v>
      </c>
      <c r="BE18" s="346">
        <f>IF(BE$4=$B18,ABS(取引基本表!$DY18)/取引基本表!$DQ18,0)</f>
        <v>0</v>
      </c>
      <c r="BF18" s="346">
        <f>IF(BF$4=$B18,ABS(取引基本表!$DY18)/取引基本表!$DQ18,0)</f>
        <v>0</v>
      </c>
      <c r="BG18" s="346">
        <f>IF(BG$4=$B18,ABS(取引基本表!$DY18)/取引基本表!$DQ18,0)</f>
        <v>0</v>
      </c>
      <c r="BH18" s="346">
        <f>IF(BH$4=$B18,ABS(取引基本表!$DY18)/取引基本表!$DQ18,0)</f>
        <v>0</v>
      </c>
      <c r="BI18" s="346">
        <f>IF(BI$4=$B18,ABS(取引基本表!$DY18)/取引基本表!$DQ18,0)</f>
        <v>0</v>
      </c>
      <c r="BJ18" s="346">
        <f>IF(BJ$4=$B18,ABS(取引基本表!$DY18)/取引基本表!$DQ18,0)</f>
        <v>0</v>
      </c>
      <c r="BK18" s="346">
        <f>IF(BK$4=$B18,ABS(取引基本表!$DY18)/取引基本表!$DQ18,0)</f>
        <v>0</v>
      </c>
      <c r="BL18" s="346">
        <f>IF(BL$4=$B18,ABS(取引基本表!$DY18)/取引基本表!$DQ18,0)</f>
        <v>0</v>
      </c>
      <c r="BM18" s="346">
        <f>IF(BM$4=$B18,ABS(取引基本表!$DY18)/取引基本表!$DQ18,0)</f>
        <v>0</v>
      </c>
      <c r="BN18" s="346">
        <f>IF(BN$4=$B18,ABS(取引基本表!$DY18)/取引基本表!$DQ18,0)</f>
        <v>0</v>
      </c>
      <c r="BO18" s="346">
        <f>IF(BO$4=$B18,ABS(取引基本表!$DY18)/取引基本表!$DQ18,0)</f>
        <v>0</v>
      </c>
      <c r="BP18" s="346">
        <f>IF(BP$4=$B18,ABS(取引基本表!$DY18)/取引基本表!$DQ18,0)</f>
        <v>0</v>
      </c>
      <c r="BQ18" s="346">
        <f>IF(BQ$4=$B18,ABS(取引基本表!$DY18)/取引基本表!$DQ18,0)</f>
        <v>0</v>
      </c>
      <c r="BR18" s="346">
        <f>IF(BR$4=$B18,ABS(取引基本表!$DY18)/取引基本表!$DQ18,0)</f>
        <v>0</v>
      </c>
      <c r="BS18" s="346">
        <f>IF(BS$4=$B18,ABS(取引基本表!$DY18)/取引基本表!$DQ18,0)</f>
        <v>0</v>
      </c>
      <c r="BT18" s="346">
        <f>IF(BT$4=$B18,ABS(取引基本表!$DY18)/取引基本表!$DQ18,0)</f>
        <v>0</v>
      </c>
      <c r="BU18" s="346">
        <f>IF(BU$4=$B18,ABS(取引基本表!$DY18)/取引基本表!$DQ18,0)</f>
        <v>0</v>
      </c>
      <c r="BV18" s="346">
        <f>IF(BV$4=$B18,ABS(取引基本表!$DY18)/取引基本表!$DQ18,0)</f>
        <v>0</v>
      </c>
      <c r="BW18" s="346">
        <f>IF(BW$4=$B18,ABS(取引基本表!$DY18)/取引基本表!$DQ18,0)</f>
        <v>0</v>
      </c>
      <c r="BX18" s="346">
        <f>IF(BX$4=$B18,ABS(取引基本表!$DY18)/取引基本表!$DQ18,0)</f>
        <v>0</v>
      </c>
      <c r="BY18" s="346">
        <f>IF(BY$4=$B18,ABS(取引基本表!$DY18)/取引基本表!$DQ18,0)</f>
        <v>0</v>
      </c>
      <c r="BZ18" s="346">
        <f>IF(BZ$4=$B18,ABS(取引基本表!$DY18)/取引基本表!$DQ18,0)</f>
        <v>0</v>
      </c>
      <c r="CA18" s="346">
        <f>IF(CA$4=$B18,ABS(取引基本表!$DY18)/取引基本表!$DQ18,0)</f>
        <v>0</v>
      </c>
      <c r="CB18" s="346">
        <f>IF(CB$4=$B18,ABS(取引基本表!$DY18)/取引基本表!$DQ18,0)</f>
        <v>0</v>
      </c>
      <c r="CC18" s="346">
        <f>IF(CC$4=$B18,ABS(取引基本表!$DY18)/取引基本表!$DQ18,0)</f>
        <v>0</v>
      </c>
      <c r="CD18" s="346">
        <f>IF(CD$4=$B18,ABS(取引基本表!$DY18)/取引基本表!$DQ18,0)</f>
        <v>0</v>
      </c>
      <c r="CE18" s="346">
        <f>IF(CE$4=$B18,ABS(取引基本表!$DY18)/取引基本表!$DQ18,0)</f>
        <v>0</v>
      </c>
      <c r="CF18" s="346">
        <f>IF(CF$4=$B18,ABS(取引基本表!$DY18)/取引基本表!$DQ18,0)</f>
        <v>0</v>
      </c>
      <c r="CG18" s="346">
        <f>IF(CG$4=$B18,ABS(取引基本表!$DY18)/取引基本表!$DQ18,0)</f>
        <v>0</v>
      </c>
      <c r="CH18" s="346">
        <f>IF(CH$4=$B18,ABS(取引基本表!$DY18)/取引基本表!$DQ18,0)</f>
        <v>0</v>
      </c>
      <c r="CI18" s="346">
        <f>IF(CI$4=$B18,ABS(取引基本表!$DY18)/取引基本表!$DQ18,0)</f>
        <v>0</v>
      </c>
      <c r="CJ18" s="346">
        <f>IF(CJ$4=$B18,ABS(取引基本表!$DY18)/取引基本表!$DQ18,0)</f>
        <v>0</v>
      </c>
      <c r="CK18" s="346">
        <f>IF(CK$4=$B18,ABS(取引基本表!$DY18)/取引基本表!$DQ18,0)</f>
        <v>0</v>
      </c>
      <c r="CL18" s="346">
        <f>IF(CL$4=$B18,ABS(取引基本表!$DY18)/取引基本表!$DQ18,0)</f>
        <v>0</v>
      </c>
      <c r="CM18" s="346">
        <f>IF(CM$4=$B18,ABS(取引基本表!$DY18)/取引基本表!$DQ18,0)</f>
        <v>0</v>
      </c>
      <c r="CN18" s="346">
        <f>IF(CN$4=$B18,ABS(取引基本表!$DY18)/取引基本表!$DQ18,0)</f>
        <v>0</v>
      </c>
      <c r="CO18" s="346">
        <f>IF(CO$4=$B18,ABS(取引基本表!$DY18)/取引基本表!$DQ18,0)</f>
        <v>0</v>
      </c>
      <c r="CP18" s="346">
        <f>IF(CP$4=$B18,ABS(取引基本表!$DY18)/取引基本表!$DQ18,0)</f>
        <v>0</v>
      </c>
      <c r="CQ18" s="346">
        <f>IF(CQ$4=$B18,ABS(取引基本表!$DY18)/取引基本表!$DQ18,0)</f>
        <v>0</v>
      </c>
      <c r="CR18" s="346">
        <f>IF(CR$4=$B18,ABS(取引基本表!$DY18)/取引基本表!$DQ18,0)</f>
        <v>0</v>
      </c>
      <c r="CS18" s="346">
        <f>IF(CS$4=$B18,ABS(取引基本表!$DY18)/取引基本表!$DQ18,0)</f>
        <v>0</v>
      </c>
      <c r="CT18" s="346">
        <f>IF(CT$4=$B18,ABS(取引基本表!$DY18)/取引基本表!$DQ18,0)</f>
        <v>0</v>
      </c>
      <c r="CU18" s="346">
        <f>IF(CU$4=$B18,ABS(取引基本表!$DY18)/取引基本表!$DQ18,0)</f>
        <v>0</v>
      </c>
      <c r="CV18" s="346">
        <f>IF(CV$4=$B18,ABS(取引基本表!$DY18)/取引基本表!$DQ18,0)</f>
        <v>0</v>
      </c>
      <c r="CW18" s="346">
        <f>IF(CW$4=$B18,ABS(取引基本表!$DY18)/取引基本表!$DQ18,0)</f>
        <v>0</v>
      </c>
      <c r="CX18" s="346">
        <f>IF(CX$4=$B18,ABS(取引基本表!$DY18)/取引基本表!$DQ18,0)</f>
        <v>0</v>
      </c>
      <c r="CY18" s="346">
        <f>IF(CY$4=$B18,ABS(取引基本表!$DY18)/取引基本表!$DQ18,0)</f>
        <v>0</v>
      </c>
      <c r="CZ18" s="346">
        <f>IF(CZ$4=$B18,ABS(取引基本表!$DY18)/取引基本表!$DQ18,0)</f>
        <v>0</v>
      </c>
      <c r="DA18" s="346">
        <f>IF(DA$4=$B18,ABS(取引基本表!$DY18)/取引基本表!$DQ18,0)</f>
        <v>0</v>
      </c>
      <c r="DB18" s="346">
        <f>IF(DB$4=$B18,ABS(取引基本表!$DY18)/取引基本表!$DQ18,0)</f>
        <v>0</v>
      </c>
      <c r="DC18" s="346">
        <f>IF(DC$4=$B18,ABS(取引基本表!$DY18)/取引基本表!$DQ18,0)</f>
        <v>0</v>
      </c>
      <c r="DD18" s="346">
        <f>IF(DD$4=$B18,ABS(取引基本表!$DY18)/取引基本表!$DQ18,0)</f>
        <v>0</v>
      </c>
      <c r="DE18" s="346">
        <f>IF(DE$4=$B18,ABS(取引基本表!$DY18)/取引基本表!$DQ18,0)</f>
        <v>0</v>
      </c>
      <c r="DF18" s="346">
        <f>IF(DF$4=$B18,ABS(取引基本表!$DY18)/取引基本表!$DQ18,0)</f>
        <v>0</v>
      </c>
      <c r="DG18" s="346">
        <f>IF(DG$4=$B18,ABS(取引基本表!$DY18)/取引基本表!$DQ18,0)</f>
        <v>0</v>
      </c>
      <c r="DH18" s="347">
        <f>IF(DH$4=$B18,ABS(取引基本表!$DY18)/取引基本表!$DQ18,0)</f>
        <v>0</v>
      </c>
    </row>
    <row r="19" spans="1:112">
      <c r="A19" s="224">
        <v>14</v>
      </c>
      <c r="B19" s="387">
        <v>161</v>
      </c>
      <c r="C19" s="264" t="s">
        <v>467</v>
      </c>
      <c r="D19" s="392">
        <f>IF(D$4=$B19,ABS(取引基本表!$DY19)/取引基本表!$DQ19,0)</f>
        <v>0</v>
      </c>
      <c r="E19" s="346">
        <f>IF(E$4=$B19,ABS(取引基本表!$DY19)/取引基本表!$DQ19,0)</f>
        <v>0</v>
      </c>
      <c r="F19" s="346">
        <f>IF(F$4=$B19,ABS(取引基本表!$DY19)/取引基本表!$DQ19,0)</f>
        <v>0</v>
      </c>
      <c r="G19" s="346">
        <f>IF(G$4=$B19,ABS(取引基本表!$DY19)/取引基本表!$DQ19,0)</f>
        <v>0</v>
      </c>
      <c r="H19" s="346">
        <f>IF(H$4=$B19,ABS(取引基本表!$DY19)/取引基本表!$DQ19,0)</f>
        <v>0</v>
      </c>
      <c r="I19" s="346">
        <f>IF(I$4=$B19,ABS(取引基本表!$DY19)/取引基本表!$DQ19,0)</f>
        <v>0</v>
      </c>
      <c r="J19" s="346">
        <f>IF(J$4=$B19,ABS(取引基本表!$DY19)/取引基本表!$DQ19,0)</f>
        <v>0</v>
      </c>
      <c r="K19" s="346">
        <f>IF(K$4=$B19,ABS(取引基本表!$DY19)/取引基本表!$DQ19,0)</f>
        <v>0</v>
      </c>
      <c r="L19" s="346">
        <f>IF(L$4=$B19,ABS(取引基本表!$DY19)/取引基本表!$DQ19,0)</f>
        <v>0</v>
      </c>
      <c r="M19" s="346">
        <f>IF(M$4=$B19,ABS(取引基本表!$DY19)/取引基本表!$DQ19,0)</f>
        <v>0</v>
      </c>
      <c r="N19" s="346">
        <f>IF(N$4=$B19,ABS(取引基本表!$DY19)/取引基本表!$DQ19,0)</f>
        <v>0</v>
      </c>
      <c r="O19" s="346">
        <f>IF(O$4=$B19,ABS(取引基本表!$DY19)/取引基本表!$DQ19,0)</f>
        <v>0</v>
      </c>
      <c r="P19" s="346">
        <f>IF(P$4=$B19,ABS(取引基本表!$DY19)/取引基本表!$DQ19,0)</f>
        <v>0</v>
      </c>
      <c r="Q19" s="346">
        <f>IF(Q$4=$B19,ABS(取引基本表!$DY19)/取引基本表!$DQ19,0)</f>
        <v>0.72091104483030322</v>
      </c>
      <c r="R19" s="346">
        <f>IF(R$4=$B19,ABS(取引基本表!$DY19)/取引基本表!$DQ19,0)</f>
        <v>0</v>
      </c>
      <c r="S19" s="346">
        <f>IF(S$4=$B19,ABS(取引基本表!$DY19)/取引基本表!$DQ19,0)</f>
        <v>0</v>
      </c>
      <c r="T19" s="346">
        <f>IF(T$4=$B19,ABS(取引基本表!$DY19)/取引基本表!$DQ19,0)</f>
        <v>0</v>
      </c>
      <c r="U19" s="346">
        <f>IF(U$4=$B19,ABS(取引基本表!$DY19)/取引基本表!$DQ19,0)</f>
        <v>0</v>
      </c>
      <c r="V19" s="346">
        <f>IF(V$4=$B19,ABS(取引基本表!$DY19)/取引基本表!$DQ19,0)</f>
        <v>0</v>
      </c>
      <c r="W19" s="346">
        <f>IF(W$4=$B19,ABS(取引基本表!$DY19)/取引基本表!$DQ19,0)</f>
        <v>0</v>
      </c>
      <c r="X19" s="346">
        <f>IF(X$4=$B19,ABS(取引基本表!$DY19)/取引基本表!$DQ19,0)</f>
        <v>0</v>
      </c>
      <c r="Y19" s="346">
        <f>IF(Y$4=$B19,ABS(取引基本表!$DY19)/取引基本表!$DQ19,0)</f>
        <v>0</v>
      </c>
      <c r="Z19" s="346">
        <f>IF(Z$4=$B19,ABS(取引基本表!$DY19)/取引基本表!$DQ19,0)</f>
        <v>0</v>
      </c>
      <c r="AA19" s="346">
        <f>IF(AA$4=$B19,ABS(取引基本表!$DY19)/取引基本表!$DQ19,0)</f>
        <v>0</v>
      </c>
      <c r="AB19" s="346">
        <f>IF(AB$4=$B19,ABS(取引基本表!$DY19)/取引基本表!$DQ19,0)</f>
        <v>0</v>
      </c>
      <c r="AC19" s="346">
        <f>IF(AC$4=$B19,ABS(取引基本表!$DY19)/取引基本表!$DQ19,0)</f>
        <v>0</v>
      </c>
      <c r="AD19" s="346">
        <f>IF(AD$4=$B19,ABS(取引基本表!$DY19)/取引基本表!$DQ19,0)</f>
        <v>0</v>
      </c>
      <c r="AE19" s="346">
        <f>IF(AE$4=$B19,ABS(取引基本表!$DY19)/取引基本表!$DQ19,0)</f>
        <v>0</v>
      </c>
      <c r="AF19" s="346">
        <f>IF(AF$4=$B19,ABS(取引基本表!$DY19)/取引基本表!$DQ19,0)</f>
        <v>0</v>
      </c>
      <c r="AG19" s="346">
        <f>IF(AG$4=$B19,ABS(取引基本表!$DY19)/取引基本表!$DQ19,0)</f>
        <v>0</v>
      </c>
      <c r="AH19" s="346">
        <f>IF(AH$4=$B19,ABS(取引基本表!$DY19)/取引基本表!$DQ19,0)</f>
        <v>0</v>
      </c>
      <c r="AI19" s="346">
        <f>IF(AI$4=$B19,ABS(取引基本表!$DY19)/取引基本表!$DQ19,0)</f>
        <v>0</v>
      </c>
      <c r="AJ19" s="346">
        <f>IF(AJ$4=$B19,ABS(取引基本表!$DY19)/取引基本表!$DQ19,0)</f>
        <v>0</v>
      </c>
      <c r="AK19" s="346">
        <f>IF(AK$4=$B19,ABS(取引基本表!$DY19)/取引基本表!$DQ19,0)</f>
        <v>0</v>
      </c>
      <c r="AL19" s="346">
        <f>IF(AL$4=$B19,ABS(取引基本表!$DY19)/取引基本表!$DQ19,0)</f>
        <v>0</v>
      </c>
      <c r="AM19" s="346">
        <f>IF(AM$4=$B19,ABS(取引基本表!$DY19)/取引基本表!$DQ19,0)</f>
        <v>0</v>
      </c>
      <c r="AN19" s="346">
        <f>IF(AN$4=$B19,ABS(取引基本表!$DY19)/取引基本表!$DQ19,0)</f>
        <v>0</v>
      </c>
      <c r="AO19" s="346">
        <f>IF(AO$4=$B19,ABS(取引基本表!$DY19)/取引基本表!$DQ19,0)</f>
        <v>0</v>
      </c>
      <c r="AP19" s="346">
        <f>IF(AP$4=$B19,ABS(取引基本表!$DY19)/取引基本表!$DQ19,0)</f>
        <v>0</v>
      </c>
      <c r="AQ19" s="346">
        <f>IF(AQ$4=$B19,ABS(取引基本表!$DY19)/取引基本表!$DQ19,0)</f>
        <v>0</v>
      </c>
      <c r="AR19" s="346">
        <f>IF(AR$4=$B19,ABS(取引基本表!$DY19)/取引基本表!$DQ19,0)</f>
        <v>0</v>
      </c>
      <c r="AS19" s="346">
        <f>IF(AS$4=$B19,ABS(取引基本表!$DY19)/取引基本表!$DQ19,0)</f>
        <v>0</v>
      </c>
      <c r="AT19" s="346">
        <f>IF(AT$4=$B19,ABS(取引基本表!$DY19)/取引基本表!$DQ19,0)</f>
        <v>0</v>
      </c>
      <c r="AU19" s="346">
        <f>IF(AU$4=$B19,ABS(取引基本表!$DY19)/取引基本表!$DQ19,0)</f>
        <v>0</v>
      </c>
      <c r="AV19" s="346">
        <f>IF(AV$4=$B19,ABS(取引基本表!$DY19)/取引基本表!$DQ19,0)</f>
        <v>0</v>
      </c>
      <c r="AW19" s="346">
        <f>IF(AW$4=$B19,ABS(取引基本表!$DY19)/取引基本表!$DQ19,0)</f>
        <v>0</v>
      </c>
      <c r="AX19" s="346">
        <f>IF(AX$4=$B19,ABS(取引基本表!$DY19)/取引基本表!$DQ19,0)</f>
        <v>0</v>
      </c>
      <c r="AY19" s="346">
        <f>IF(AY$4=$B19,ABS(取引基本表!$DY19)/取引基本表!$DQ19,0)</f>
        <v>0</v>
      </c>
      <c r="AZ19" s="346">
        <f>IF(AZ$4=$B19,ABS(取引基本表!$DY19)/取引基本表!$DQ19,0)</f>
        <v>0</v>
      </c>
      <c r="BA19" s="346">
        <f>IF(BA$4=$B19,ABS(取引基本表!$DY19)/取引基本表!$DQ19,0)</f>
        <v>0</v>
      </c>
      <c r="BB19" s="346">
        <f>IF(BB$4=$B19,ABS(取引基本表!$DY19)/取引基本表!$DQ19,0)</f>
        <v>0</v>
      </c>
      <c r="BC19" s="346">
        <f>IF(BC$4=$B19,ABS(取引基本表!$DY19)/取引基本表!$DQ19,0)</f>
        <v>0</v>
      </c>
      <c r="BD19" s="346">
        <f>IF(BD$4=$B19,ABS(取引基本表!$DY19)/取引基本表!$DQ19,0)</f>
        <v>0</v>
      </c>
      <c r="BE19" s="346">
        <f>IF(BE$4=$B19,ABS(取引基本表!$DY19)/取引基本表!$DQ19,0)</f>
        <v>0</v>
      </c>
      <c r="BF19" s="346">
        <f>IF(BF$4=$B19,ABS(取引基本表!$DY19)/取引基本表!$DQ19,0)</f>
        <v>0</v>
      </c>
      <c r="BG19" s="346">
        <f>IF(BG$4=$B19,ABS(取引基本表!$DY19)/取引基本表!$DQ19,0)</f>
        <v>0</v>
      </c>
      <c r="BH19" s="346">
        <f>IF(BH$4=$B19,ABS(取引基本表!$DY19)/取引基本表!$DQ19,0)</f>
        <v>0</v>
      </c>
      <c r="BI19" s="346">
        <f>IF(BI$4=$B19,ABS(取引基本表!$DY19)/取引基本表!$DQ19,0)</f>
        <v>0</v>
      </c>
      <c r="BJ19" s="346">
        <f>IF(BJ$4=$B19,ABS(取引基本表!$DY19)/取引基本表!$DQ19,0)</f>
        <v>0</v>
      </c>
      <c r="BK19" s="346">
        <f>IF(BK$4=$B19,ABS(取引基本表!$DY19)/取引基本表!$DQ19,0)</f>
        <v>0</v>
      </c>
      <c r="BL19" s="346">
        <f>IF(BL$4=$B19,ABS(取引基本表!$DY19)/取引基本表!$DQ19,0)</f>
        <v>0</v>
      </c>
      <c r="BM19" s="346">
        <f>IF(BM$4=$B19,ABS(取引基本表!$DY19)/取引基本表!$DQ19,0)</f>
        <v>0</v>
      </c>
      <c r="BN19" s="346">
        <f>IF(BN$4=$B19,ABS(取引基本表!$DY19)/取引基本表!$DQ19,0)</f>
        <v>0</v>
      </c>
      <c r="BO19" s="346">
        <f>IF(BO$4=$B19,ABS(取引基本表!$DY19)/取引基本表!$DQ19,0)</f>
        <v>0</v>
      </c>
      <c r="BP19" s="346">
        <f>IF(BP$4=$B19,ABS(取引基本表!$DY19)/取引基本表!$DQ19,0)</f>
        <v>0</v>
      </c>
      <c r="BQ19" s="346">
        <f>IF(BQ$4=$B19,ABS(取引基本表!$DY19)/取引基本表!$DQ19,0)</f>
        <v>0</v>
      </c>
      <c r="BR19" s="346">
        <f>IF(BR$4=$B19,ABS(取引基本表!$DY19)/取引基本表!$DQ19,0)</f>
        <v>0</v>
      </c>
      <c r="BS19" s="346">
        <f>IF(BS$4=$B19,ABS(取引基本表!$DY19)/取引基本表!$DQ19,0)</f>
        <v>0</v>
      </c>
      <c r="BT19" s="346">
        <f>IF(BT$4=$B19,ABS(取引基本表!$DY19)/取引基本表!$DQ19,0)</f>
        <v>0</v>
      </c>
      <c r="BU19" s="346">
        <f>IF(BU$4=$B19,ABS(取引基本表!$DY19)/取引基本表!$DQ19,0)</f>
        <v>0</v>
      </c>
      <c r="BV19" s="346">
        <f>IF(BV$4=$B19,ABS(取引基本表!$DY19)/取引基本表!$DQ19,0)</f>
        <v>0</v>
      </c>
      <c r="BW19" s="346">
        <f>IF(BW$4=$B19,ABS(取引基本表!$DY19)/取引基本表!$DQ19,0)</f>
        <v>0</v>
      </c>
      <c r="BX19" s="346">
        <f>IF(BX$4=$B19,ABS(取引基本表!$DY19)/取引基本表!$DQ19,0)</f>
        <v>0</v>
      </c>
      <c r="BY19" s="346">
        <f>IF(BY$4=$B19,ABS(取引基本表!$DY19)/取引基本表!$DQ19,0)</f>
        <v>0</v>
      </c>
      <c r="BZ19" s="346">
        <f>IF(BZ$4=$B19,ABS(取引基本表!$DY19)/取引基本表!$DQ19,0)</f>
        <v>0</v>
      </c>
      <c r="CA19" s="346">
        <f>IF(CA$4=$B19,ABS(取引基本表!$DY19)/取引基本表!$DQ19,0)</f>
        <v>0</v>
      </c>
      <c r="CB19" s="346">
        <f>IF(CB$4=$B19,ABS(取引基本表!$DY19)/取引基本表!$DQ19,0)</f>
        <v>0</v>
      </c>
      <c r="CC19" s="346">
        <f>IF(CC$4=$B19,ABS(取引基本表!$DY19)/取引基本表!$DQ19,0)</f>
        <v>0</v>
      </c>
      <c r="CD19" s="346">
        <f>IF(CD$4=$B19,ABS(取引基本表!$DY19)/取引基本表!$DQ19,0)</f>
        <v>0</v>
      </c>
      <c r="CE19" s="346">
        <f>IF(CE$4=$B19,ABS(取引基本表!$DY19)/取引基本表!$DQ19,0)</f>
        <v>0</v>
      </c>
      <c r="CF19" s="346">
        <f>IF(CF$4=$B19,ABS(取引基本表!$DY19)/取引基本表!$DQ19,0)</f>
        <v>0</v>
      </c>
      <c r="CG19" s="346">
        <f>IF(CG$4=$B19,ABS(取引基本表!$DY19)/取引基本表!$DQ19,0)</f>
        <v>0</v>
      </c>
      <c r="CH19" s="346">
        <f>IF(CH$4=$B19,ABS(取引基本表!$DY19)/取引基本表!$DQ19,0)</f>
        <v>0</v>
      </c>
      <c r="CI19" s="346">
        <f>IF(CI$4=$B19,ABS(取引基本表!$DY19)/取引基本表!$DQ19,0)</f>
        <v>0</v>
      </c>
      <c r="CJ19" s="346">
        <f>IF(CJ$4=$B19,ABS(取引基本表!$DY19)/取引基本表!$DQ19,0)</f>
        <v>0</v>
      </c>
      <c r="CK19" s="346">
        <f>IF(CK$4=$B19,ABS(取引基本表!$DY19)/取引基本表!$DQ19,0)</f>
        <v>0</v>
      </c>
      <c r="CL19" s="346">
        <f>IF(CL$4=$B19,ABS(取引基本表!$DY19)/取引基本表!$DQ19,0)</f>
        <v>0</v>
      </c>
      <c r="CM19" s="346">
        <f>IF(CM$4=$B19,ABS(取引基本表!$DY19)/取引基本表!$DQ19,0)</f>
        <v>0</v>
      </c>
      <c r="CN19" s="346">
        <f>IF(CN$4=$B19,ABS(取引基本表!$DY19)/取引基本表!$DQ19,0)</f>
        <v>0</v>
      </c>
      <c r="CO19" s="346">
        <f>IF(CO$4=$B19,ABS(取引基本表!$DY19)/取引基本表!$DQ19,0)</f>
        <v>0</v>
      </c>
      <c r="CP19" s="346">
        <f>IF(CP$4=$B19,ABS(取引基本表!$DY19)/取引基本表!$DQ19,0)</f>
        <v>0</v>
      </c>
      <c r="CQ19" s="346">
        <f>IF(CQ$4=$B19,ABS(取引基本表!$DY19)/取引基本表!$DQ19,0)</f>
        <v>0</v>
      </c>
      <c r="CR19" s="346">
        <f>IF(CR$4=$B19,ABS(取引基本表!$DY19)/取引基本表!$DQ19,0)</f>
        <v>0</v>
      </c>
      <c r="CS19" s="346">
        <f>IF(CS$4=$B19,ABS(取引基本表!$DY19)/取引基本表!$DQ19,0)</f>
        <v>0</v>
      </c>
      <c r="CT19" s="346">
        <f>IF(CT$4=$B19,ABS(取引基本表!$DY19)/取引基本表!$DQ19,0)</f>
        <v>0</v>
      </c>
      <c r="CU19" s="346">
        <f>IF(CU$4=$B19,ABS(取引基本表!$DY19)/取引基本表!$DQ19,0)</f>
        <v>0</v>
      </c>
      <c r="CV19" s="346">
        <f>IF(CV$4=$B19,ABS(取引基本表!$DY19)/取引基本表!$DQ19,0)</f>
        <v>0</v>
      </c>
      <c r="CW19" s="346">
        <f>IF(CW$4=$B19,ABS(取引基本表!$DY19)/取引基本表!$DQ19,0)</f>
        <v>0</v>
      </c>
      <c r="CX19" s="346">
        <f>IF(CX$4=$B19,ABS(取引基本表!$DY19)/取引基本表!$DQ19,0)</f>
        <v>0</v>
      </c>
      <c r="CY19" s="346">
        <f>IF(CY$4=$B19,ABS(取引基本表!$DY19)/取引基本表!$DQ19,0)</f>
        <v>0</v>
      </c>
      <c r="CZ19" s="346">
        <f>IF(CZ$4=$B19,ABS(取引基本表!$DY19)/取引基本表!$DQ19,0)</f>
        <v>0</v>
      </c>
      <c r="DA19" s="346">
        <f>IF(DA$4=$B19,ABS(取引基本表!$DY19)/取引基本表!$DQ19,0)</f>
        <v>0</v>
      </c>
      <c r="DB19" s="346">
        <f>IF(DB$4=$B19,ABS(取引基本表!$DY19)/取引基本表!$DQ19,0)</f>
        <v>0</v>
      </c>
      <c r="DC19" s="346">
        <f>IF(DC$4=$B19,ABS(取引基本表!$DY19)/取引基本表!$DQ19,0)</f>
        <v>0</v>
      </c>
      <c r="DD19" s="346">
        <f>IF(DD$4=$B19,ABS(取引基本表!$DY19)/取引基本表!$DQ19,0)</f>
        <v>0</v>
      </c>
      <c r="DE19" s="346">
        <f>IF(DE$4=$B19,ABS(取引基本表!$DY19)/取引基本表!$DQ19,0)</f>
        <v>0</v>
      </c>
      <c r="DF19" s="346">
        <f>IF(DF$4=$B19,ABS(取引基本表!$DY19)/取引基本表!$DQ19,0)</f>
        <v>0</v>
      </c>
      <c r="DG19" s="346">
        <f>IF(DG$4=$B19,ABS(取引基本表!$DY19)/取引基本表!$DQ19,0)</f>
        <v>0</v>
      </c>
      <c r="DH19" s="347">
        <f>IF(DH$4=$B19,ABS(取引基本表!$DY19)/取引基本表!$DQ19,0)</f>
        <v>0</v>
      </c>
    </row>
    <row r="20" spans="1:112">
      <c r="A20" s="224">
        <v>15</v>
      </c>
      <c r="B20" s="387">
        <v>162</v>
      </c>
      <c r="C20" s="264" t="s">
        <v>109</v>
      </c>
      <c r="D20" s="392">
        <f>IF(D$4=$B20,ABS(取引基本表!$DY20)/取引基本表!$DQ20,0)</f>
        <v>0</v>
      </c>
      <c r="E20" s="346">
        <f>IF(E$4=$B20,ABS(取引基本表!$DY20)/取引基本表!$DQ20,0)</f>
        <v>0</v>
      </c>
      <c r="F20" s="346">
        <f>IF(F$4=$B20,ABS(取引基本表!$DY20)/取引基本表!$DQ20,0)</f>
        <v>0</v>
      </c>
      <c r="G20" s="346">
        <f>IF(G$4=$B20,ABS(取引基本表!$DY20)/取引基本表!$DQ20,0)</f>
        <v>0</v>
      </c>
      <c r="H20" s="346">
        <f>IF(H$4=$B20,ABS(取引基本表!$DY20)/取引基本表!$DQ20,0)</f>
        <v>0</v>
      </c>
      <c r="I20" s="346">
        <f>IF(I$4=$B20,ABS(取引基本表!$DY20)/取引基本表!$DQ20,0)</f>
        <v>0</v>
      </c>
      <c r="J20" s="346">
        <f>IF(J$4=$B20,ABS(取引基本表!$DY20)/取引基本表!$DQ20,0)</f>
        <v>0</v>
      </c>
      <c r="K20" s="346">
        <f>IF(K$4=$B20,ABS(取引基本表!$DY20)/取引基本表!$DQ20,0)</f>
        <v>0</v>
      </c>
      <c r="L20" s="346">
        <f>IF(L$4=$B20,ABS(取引基本表!$DY20)/取引基本表!$DQ20,0)</f>
        <v>0</v>
      </c>
      <c r="M20" s="346">
        <f>IF(M$4=$B20,ABS(取引基本表!$DY20)/取引基本表!$DQ20,0)</f>
        <v>0</v>
      </c>
      <c r="N20" s="346">
        <f>IF(N$4=$B20,ABS(取引基本表!$DY20)/取引基本表!$DQ20,0)</f>
        <v>0</v>
      </c>
      <c r="O20" s="346">
        <f>IF(O$4=$B20,ABS(取引基本表!$DY20)/取引基本表!$DQ20,0)</f>
        <v>0</v>
      </c>
      <c r="P20" s="346">
        <f>IF(P$4=$B20,ABS(取引基本表!$DY20)/取引基本表!$DQ20,0)</f>
        <v>0</v>
      </c>
      <c r="Q20" s="346">
        <f>IF(Q$4=$B20,ABS(取引基本表!$DY20)/取引基本表!$DQ20,0)</f>
        <v>0</v>
      </c>
      <c r="R20" s="346">
        <f>IF(R$4=$B20,ABS(取引基本表!$DY20)/取引基本表!$DQ20,0)</f>
        <v>0.79188299677258867</v>
      </c>
      <c r="S20" s="346">
        <f>IF(S$4=$B20,ABS(取引基本表!$DY20)/取引基本表!$DQ20,0)</f>
        <v>0</v>
      </c>
      <c r="T20" s="346">
        <f>IF(T$4=$B20,ABS(取引基本表!$DY20)/取引基本表!$DQ20,0)</f>
        <v>0</v>
      </c>
      <c r="U20" s="346">
        <f>IF(U$4=$B20,ABS(取引基本表!$DY20)/取引基本表!$DQ20,0)</f>
        <v>0</v>
      </c>
      <c r="V20" s="346">
        <f>IF(V$4=$B20,ABS(取引基本表!$DY20)/取引基本表!$DQ20,0)</f>
        <v>0</v>
      </c>
      <c r="W20" s="346">
        <f>IF(W$4=$B20,ABS(取引基本表!$DY20)/取引基本表!$DQ20,0)</f>
        <v>0</v>
      </c>
      <c r="X20" s="346">
        <f>IF(X$4=$B20,ABS(取引基本表!$DY20)/取引基本表!$DQ20,0)</f>
        <v>0</v>
      </c>
      <c r="Y20" s="346">
        <f>IF(Y$4=$B20,ABS(取引基本表!$DY20)/取引基本表!$DQ20,0)</f>
        <v>0</v>
      </c>
      <c r="Z20" s="346">
        <f>IF(Z$4=$B20,ABS(取引基本表!$DY20)/取引基本表!$DQ20,0)</f>
        <v>0</v>
      </c>
      <c r="AA20" s="346">
        <f>IF(AA$4=$B20,ABS(取引基本表!$DY20)/取引基本表!$DQ20,0)</f>
        <v>0</v>
      </c>
      <c r="AB20" s="346">
        <f>IF(AB$4=$B20,ABS(取引基本表!$DY20)/取引基本表!$DQ20,0)</f>
        <v>0</v>
      </c>
      <c r="AC20" s="346">
        <f>IF(AC$4=$B20,ABS(取引基本表!$DY20)/取引基本表!$DQ20,0)</f>
        <v>0</v>
      </c>
      <c r="AD20" s="346">
        <f>IF(AD$4=$B20,ABS(取引基本表!$DY20)/取引基本表!$DQ20,0)</f>
        <v>0</v>
      </c>
      <c r="AE20" s="346">
        <f>IF(AE$4=$B20,ABS(取引基本表!$DY20)/取引基本表!$DQ20,0)</f>
        <v>0</v>
      </c>
      <c r="AF20" s="346">
        <f>IF(AF$4=$B20,ABS(取引基本表!$DY20)/取引基本表!$DQ20,0)</f>
        <v>0</v>
      </c>
      <c r="AG20" s="346">
        <f>IF(AG$4=$B20,ABS(取引基本表!$DY20)/取引基本表!$DQ20,0)</f>
        <v>0</v>
      </c>
      <c r="AH20" s="346">
        <f>IF(AH$4=$B20,ABS(取引基本表!$DY20)/取引基本表!$DQ20,0)</f>
        <v>0</v>
      </c>
      <c r="AI20" s="346">
        <f>IF(AI$4=$B20,ABS(取引基本表!$DY20)/取引基本表!$DQ20,0)</f>
        <v>0</v>
      </c>
      <c r="AJ20" s="346">
        <f>IF(AJ$4=$B20,ABS(取引基本表!$DY20)/取引基本表!$DQ20,0)</f>
        <v>0</v>
      </c>
      <c r="AK20" s="346">
        <f>IF(AK$4=$B20,ABS(取引基本表!$DY20)/取引基本表!$DQ20,0)</f>
        <v>0</v>
      </c>
      <c r="AL20" s="346">
        <f>IF(AL$4=$B20,ABS(取引基本表!$DY20)/取引基本表!$DQ20,0)</f>
        <v>0</v>
      </c>
      <c r="AM20" s="346">
        <f>IF(AM$4=$B20,ABS(取引基本表!$DY20)/取引基本表!$DQ20,0)</f>
        <v>0</v>
      </c>
      <c r="AN20" s="346">
        <f>IF(AN$4=$B20,ABS(取引基本表!$DY20)/取引基本表!$DQ20,0)</f>
        <v>0</v>
      </c>
      <c r="AO20" s="346">
        <f>IF(AO$4=$B20,ABS(取引基本表!$DY20)/取引基本表!$DQ20,0)</f>
        <v>0</v>
      </c>
      <c r="AP20" s="346">
        <f>IF(AP$4=$B20,ABS(取引基本表!$DY20)/取引基本表!$DQ20,0)</f>
        <v>0</v>
      </c>
      <c r="AQ20" s="346">
        <f>IF(AQ$4=$B20,ABS(取引基本表!$DY20)/取引基本表!$DQ20,0)</f>
        <v>0</v>
      </c>
      <c r="AR20" s="346">
        <f>IF(AR$4=$B20,ABS(取引基本表!$DY20)/取引基本表!$DQ20,0)</f>
        <v>0</v>
      </c>
      <c r="AS20" s="346">
        <f>IF(AS$4=$B20,ABS(取引基本表!$DY20)/取引基本表!$DQ20,0)</f>
        <v>0</v>
      </c>
      <c r="AT20" s="346">
        <f>IF(AT$4=$B20,ABS(取引基本表!$DY20)/取引基本表!$DQ20,0)</f>
        <v>0</v>
      </c>
      <c r="AU20" s="346">
        <f>IF(AU$4=$B20,ABS(取引基本表!$DY20)/取引基本表!$DQ20,0)</f>
        <v>0</v>
      </c>
      <c r="AV20" s="346">
        <f>IF(AV$4=$B20,ABS(取引基本表!$DY20)/取引基本表!$DQ20,0)</f>
        <v>0</v>
      </c>
      <c r="AW20" s="346">
        <f>IF(AW$4=$B20,ABS(取引基本表!$DY20)/取引基本表!$DQ20,0)</f>
        <v>0</v>
      </c>
      <c r="AX20" s="346">
        <f>IF(AX$4=$B20,ABS(取引基本表!$DY20)/取引基本表!$DQ20,0)</f>
        <v>0</v>
      </c>
      <c r="AY20" s="346">
        <f>IF(AY$4=$B20,ABS(取引基本表!$DY20)/取引基本表!$DQ20,0)</f>
        <v>0</v>
      </c>
      <c r="AZ20" s="346">
        <f>IF(AZ$4=$B20,ABS(取引基本表!$DY20)/取引基本表!$DQ20,0)</f>
        <v>0</v>
      </c>
      <c r="BA20" s="346">
        <f>IF(BA$4=$B20,ABS(取引基本表!$DY20)/取引基本表!$DQ20,0)</f>
        <v>0</v>
      </c>
      <c r="BB20" s="346">
        <f>IF(BB$4=$B20,ABS(取引基本表!$DY20)/取引基本表!$DQ20,0)</f>
        <v>0</v>
      </c>
      <c r="BC20" s="346">
        <f>IF(BC$4=$B20,ABS(取引基本表!$DY20)/取引基本表!$DQ20,0)</f>
        <v>0</v>
      </c>
      <c r="BD20" s="346">
        <f>IF(BD$4=$B20,ABS(取引基本表!$DY20)/取引基本表!$DQ20,0)</f>
        <v>0</v>
      </c>
      <c r="BE20" s="346">
        <f>IF(BE$4=$B20,ABS(取引基本表!$DY20)/取引基本表!$DQ20,0)</f>
        <v>0</v>
      </c>
      <c r="BF20" s="346">
        <f>IF(BF$4=$B20,ABS(取引基本表!$DY20)/取引基本表!$DQ20,0)</f>
        <v>0</v>
      </c>
      <c r="BG20" s="346">
        <f>IF(BG$4=$B20,ABS(取引基本表!$DY20)/取引基本表!$DQ20,0)</f>
        <v>0</v>
      </c>
      <c r="BH20" s="346">
        <f>IF(BH$4=$B20,ABS(取引基本表!$DY20)/取引基本表!$DQ20,0)</f>
        <v>0</v>
      </c>
      <c r="BI20" s="346">
        <f>IF(BI$4=$B20,ABS(取引基本表!$DY20)/取引基本表!$DQ20,0)</f>
        <v>0</v>
      </c>
      <c r="BJ20" s="346">
        <f>IF(BJ$4=$B20,ABS(取引基本表!$DY20)/取引基本表!$DQ20,0)</f>
        <v>0</v>
      </c>
      <c r="BK20" s="346">
        <f>IF(BK$4=$B20,ABS(取引基本表!$DY20)/取引基本表!$DQ20,0)</f>
        <v>0</v>
      </c>
      <c r="BL20" s="346">
        <f>IF(BL$4=$B20,ABS(取引基本表!$DY20)/取引基本表!$DQ20,0)</f>
        <v>0</v>
      </c>
      <c r="BM20" s="346">
        <f>IF(BM$4=$B20,ABS(取引基本表!$DY20)/取引基本表!$DQ20,0)</f>
        <v>0</v>
      </c>
      <c r="BN20" s="346">
        <f>IF(BN$4=$B20,ABS(取引基本表!$DY20)/取引基本表!$DQ20,0)</f>
        <v>0</v>
      </c>
      <c r="BO20" s="346">
        <f>IF(BO$4=$B20,ABS(取引基本表!$DY20)/取引基本表!$DQ20,0)</f>
        <v>0</v>
      </c>
      <c r="BP20" s="346">
        <f>IF(BP$4=$B20,ABS(取引基本表!$DY20)/取引基本表!$DQ20,0)</f>
        <v>0</v>
      </c>
      <c r="BQ20" s="346">
        <f>IF(BQ$4=$B20,ABS(取引基本表!$DY20)/取引基本表!$DQ20,0)</f>
        <v>0</v>
      </c>
      <c r="BR20" s="346">
        <f>IF(BR$4=$B20,ABS(取引基本表!$DY20)/取引基本表!$DQ20,0)</f>
        <v>0</v>
      </c>
      <c r="BS20" s="346">
        <f>IF(BS$4=$B20,ABS(取引基本表!$DY20)/取引基本表!$DQ20,0)</f>
        <v>0</v>
      </c>
      <c r="BT20" s="346">
        <f>IF(BT$4=$B20,ABS(取引基本表!$DY20)/取引基本表!$DQ20,0)</f>
        <v>0</v>
      </c>
      <c r="BU20" s="346">
        <f>IF(BU$4=$B20,ABS(取引基本表!$DY20)/取引基本表!$DQ20,0)</f>
        <v>0</v>
      </c>
      <c r="BV20" s="346">
        <f>IF(BV$4=$B20,ABS(取引基本表!$DY20)/取引基本表!$DQ20,0)</f>
        <v>0</v>
      </c>
      <c r="BW20" s="346">
        <f>IF(BW$4=$B20,ABS(取引基本表!$DY20)/取引基本表!$DQ20,0)</f>
        <v>0</v>
      </c>
      <c r="BX20" s="346">
        <f>IF(BX$4=$B20,ABS(取引基本表!$DY20)/取引基本表!$DQ20,0)</f>
        <v>0</v>
      </c>
      <c r="BY20" s="346">
        <f>IF(BY$4=$B20,ABS(取引基本表!$DY20)/取引基本表!$DQ20,0)</f>
        <v>0</v>
      </c>
      <c r="BZ20" s="346">
        <f>IF(BZ$4=$B20,ABS(取引基本表!$DY20)/取引基本表!$DQ20,0)</f>
        <v>0</v>
      </c>
      <c r="CA20" s="346">
        <f>IF(CA$4=$B20,ABS(取引基本表!$DY20)/取引基本表!$DQ20,0)</f>
        <v>0</v>
      </c>
      <c r="CB20" s="346">
        <f>IF(CB$4=$B20,ABS(取引基本表!$DY20)/取引基本表!$DQ20,0)</f>
        <v>0</v>
      </c>
      <c r="CC20" s="346">
        <f>IF(CC$4=$B20,ABS(取引基本表!$DY20)/取引基本表!$DQ20,0)</f>
        <v>0</v>
      </c>
      <c r="CD20" s="346">
        <f>IF(CD$4=$B20,ABS(取引基本表!$DY20)/取引基本表!$DQ20,0)</f>
        <v>0</v>
      </c>
      <c r="CE20" s="346">
        <f>IF(CE$4=$B20,ABS(取引基本表!$DY20)/取引基本表!$DQ20,0)</f>
        <v>0</v>
      </c>
      <c r="CF20" s="346">
        <f>IF(CF$4=$B20,ABS(取引基本表!$DY20)/取引基本表!$DQ20,0)</f>
        <v>0</v>
      </c>
      <c r="CG20" s="346">
        <f>IF(CG$4=$B20,ABS(取引基本表!$DY20)/取引基本表!$DQ20,0)</f>
        <v>0</v>
      </c>
      <c r="CH20" s="346">
        <f>IF(CH$4=$B20,ABS(取引基本表!$DY20)/取引基本表!$DQ20,0)</f>
        <v>0</v>
      </c>
      <c r="CI20" s="346">
        <f>IF(CI$4=$B20,ABS(取引基本表!$DY20)/取引基本表!$DQ20,0)</f>
        <v>0</v>
      </c>
      <c r="CJ20" s="346">
        <f>IF(CJ$4=$B20,ABS(取引基本表!$DY20)/取引基本表!$DQ20,0)</f>
        <v>0</v>
      </c>
      <c r="CK20" s="346">
        <f>IF(CK$4=$B20,ABS(取引基本表!$DY20)/取引基本表!$DQ20,0)</f>
        <v>0</v>
      </c>
      <c r="CL20" s="346">
        <f>IF(CL$4=$B20,ABS(取引基本表!$DY20)/取引基本表!$DQ20,0)</f>
        <v>0</v>
      </c>
      <c r="CM20" s="346">
        <f>IF(CM$4=$B20,ABS(取引基本表!$DY20)/取引基本表!$DQ20,0)</f>
        <v>0</v>
      </c>
      <c r="CN20" s="346">
        <f>IF(CN$4=$B20,ABS(取引基本表!$DY20)/取引基本表!$DQ20,0)</f>
        <v>0</v>
      </c>
      <c r="CO20" s="346">
        <f>IF(CO$4=$B20,ABS(取引基本表!$DY20)/取引基本表!$DQ20,0)</f>
        <v>0</v>
      </c>
      <c r="CP20" s="346">
        <f>IF(CP$4=$B20,ABS(取引基本表!$DY20)/取引基本表!$DQ20,0)</f>
        <v>0</v>
      </c>
      <c r="CQ20" s="346">
        <f>IF(CQ$4=$B20,ABS(取引基本表!$DY20)/取引基本表!$DQ20,0)</f>
        <v>0</v>
      </c>
      <c r="CR20" s="346">
        <f>IF(CR$4=$B20,ABS(取引基本表!$DY20)/取引基本表!$DQ20,0)</f>
        <v>0</v>
      </c>
      <c r="CS20" s="346">
        <f>IF(CS$4=$B20,ABS(取引基本表!$DY20)/取引基本表!$DQ20,0)</f>
        <v>0</v>
      </c>
      <c r="CT20" s="346">
        <f>IF(CT$4=$B20,ABS(取引基本表!$DY20)/取引基本表!$DQ20,0)</f>
        <v>0</v>
      </c>
      <c r="CU20" s="346">
        <f>IF(CU$4=$B20,ABS(取引基本表!$DY20)/取引基本表!$DQ20,0)</f>
        <v>0</v>
      </c>
      <c r="CV20" s="346">
        <f>IF(CV$4=$B20,ABS(取引基本表!$DY20)/取引基本表!$DQ20,0)</f>
        <v>0</v>
      </c>
      <c r="CW20" s="346">
        <f>IF(CW$4=$B20,ABS(取引基本表!$DY20)/取引基本表!$DQ20,0)</f>
        <v>0</v>
      </c>
      <c r="CX20" s="346">
        <f>IF(CX$4=$B20,ABS(取引基本表!$DY20)/取引基本表!$DQ20,0)</f>
        <v>0</v>
      </c>
      <c r="CY20" s="346">
        <f>IF(CY$4=$B20,ABS(取引基本表!$DY20)/取引基本表!$DQ20,0)</f>
        <v>0</v>
      </c>
      <c r="CZ20" s="346">
        <f>IF(CZ$4=$B20,ABS(取引基本表!$DY20)/取引基本表!$DQ20,0)</f>
        <v>0</v>
      </c>
      <c r="DA20" s="346">
        <f>IF(DA$4=$B20,ABS(取引基本表!$DY20)/取引基本表!$DQ20,0)</f>
        <v>0</v>
      </c>
      <c r="DB20" s="346">
        <f>IF(DB$4=$B20,ABS(取引基本表!$DY20)/取引基本表!$DQ20,0)</f>
        <v>0</v>
      </c>
      <c r="DC20" s="346">
        <f>IF(DC$4=$B20,ABS(取引基本表!$DY20)/取引基本表!$DQ20,0)</f>
        <v>0</v>
      </c>
      <c r="DD20" s="346">
        <f>IF(DD$4=$B20,ABS(取引基本表!$DY20)/取引基本表!$DQ20,0)</f>
        <v>0</v>
      </c>
      <c r="DE20" s="346">
        <f>IF(DE$4=$B20,ABS(取引基本表!$DY20)/取引基本表!$DQ20,0)</f>
        <v>0</v>
      </c>
      <c r="DF20" s="346">
        <f>IF(DF$4=$B20,ABS(取引基本表!$DY20)/取引基本表!$DQ20,0)</f>
        <v>0</v>
      </c>
      <c r="DG20" s="346">
        <f>IF(DG$4=$B20,ABS(取引基本表!$DY20)/取引基本表!$DQ20,0)</f>
        <v>0</v>
      </c>
      <c r="DH20" s="347">
        <f>IF(DH$4=$B20,ABS(取引基本表!$DY20)/取引基本表!$DQ20,0)</f>
        <v>0</v>
      </c>
    </row>
    <row r="21" spans="1:112">
      <c r="A21" s="224">
        <v>16</v>
      </c>
      <c r="B21" s="387">
        <v>163</v>
      </c>
      <c r="C21" s="264" t="s">
        <v>111</v>
      </c>
      <c r="D21" s="392">
        <f>IF(D$4=$B21,ABS(取引基本表!$DY21)/取引基本表!$DQ21,0)</f>
        <v>0</v>
      </c>
      <c r="E21" s="346">
        <f>IF(E$4=$B21,ABS(取引基本表!$DY21)/取引基本表!$DQ21,0)</f>
        <v>0</v>
      </c>
      <c r="F21" s="346">
        <f>IF(F$4=$B21,ABS(取引基本表!$DY21)/取引基本表!$DQ21,0)</f>
        <v>0</v>
      </c>
      <c r="G21" s="346">
        <f>IF(G$4=$B21,ABS(取引基本表!$DY21)/取引基本表!$DQ21,0)</f>
        <v>0</v>
      </c>
      <c r="H21" s="346">
        <f>IF(H$4=$B21,ABS(取引基本表!$DY21)/取引基本表!$DQ21,0)</f>
        <v>0</v>
      </c>
      <c r="I21" s="346">
        <f>IF(I$4=$B21,ABS(取引基本表!$DY21)/取引基本表!$DQ21,0)</f>
        <v>0</v>
      </c>
      <c r="J21" s="346">
        <f>IF(J$4=$B21,ABS(取引基本表!$DY21)/取引基本表!$DQ21,0)</f>
        <v>0</v>
      </c>
      <c r="K21" s="346">
        <f>IF(K$4=$B21,ABS(取引基本表!$DY21)/取引基本表!$DQ21,0)</f>
        <v>0</v>
      </c>
      <c r="L21" s="346">
        <f>IF(L$4=$B21,ABS(取引基本表!$DY21)/取引基本表!$DQ21,0)</f>
        <v>0</v>
      </c>
      <c r="M21" s="346">
        <f>IF(M$4=$B21,ABS(取引基本表!$DY21)/取引基本表!$DQ21,0)</f>
        <v>0</v>
      </c>
      <c r="N21" s="346">
        <f>IF(N$4=$B21,ABS(取引基本表!$DY21)/取引基本表!$DQ21,0)</f>
        <v>0</v>
      </c>
      <c r="O21" s="346">
        <f>IF(O$4=$B21,ABS(取引基本表!$DY21)/取引基本表!$DQ21,0)</f>
        <v>0</v>
      </c>
      <c r="P21" s="346">
        <f>IF(P$4=$B21,ABS(取引基本表!$DY21)/取引基本表!$DQ21,0)</f>
        <v>0</v>
      </c>
      <c r="Q21" s="346">
        <f>IF(Q$4=$B21,ABS(取引基本表!$DY21)/取引基本表!$DQ21,0)</f>
        <v>0</v>
      </c>
      <c r="R21" s="346">
        <f>IF(R$4=$B21,ABS(取引基本表!$DY21)/取引基本表!$DQ21,0)</f>
        <v>0</v>
      </c>
      <c r="S21" s="346">
        <f>IF(S$4=$B21,ABS(取引基本表!$DY21)/取引基本表!$DQ21,0)</f>
        <v>0.86301834205867956</v>
      </c>
      <c r="T21" s="346">
        <f>IF(T$4=$B21,ABS(取引基本表!$DY21)/取引基本表!$DQ21,0)</f>
        <v>0</v>
      </c>
      <c r="U21" s="346">
        <f>IF(U$4=$B21,ABS(取引基本表!$DY21)/取引基本表!$DQ21,0)</f>
        <v>0</v>
      </c>
      <c r="V21" s="346">
        <f>IF(V$4=$B21,ABS(取引基本表!$DY21)/取引基本表!$DQ21,0)</f>
        <v>0</v>
      </c>
      <c r="W21" s="346">
        <f>IF(W$4=$B21,ABS(取引基本表!$DY21)/取引基本表!$DQ21,0)</f>
        <v>0</v>
      </c>
      <c r="X21" s="346">
        <f>IF(X$4=$B21,ABS(取引基本表!$DY21)/取引基本表!$DQ21,0)</f>
        <v>0</v>
      </c>
      <c r="Y21" s="346">
        <f>IF(Y$4=$B21,ABS(取引基本表!$DY21)/取引基本表!$DQ21,0)</f>
        <v>0</v>
      </c>
      <c r="Z21" s="346">
        <f>IF(Z$4=$B21,ABS(取引基本表!$DY21)/取引基本表!$DQ21,0)</f>
        <v>0</v>
      </c>
      <c r="AA21" s="346">
        <f>IF(AA$4=$B21,ABS(取引基本表!$DY21)/取引基本表!$DQ21,0)</f>
        <v>0</v>
      </c>
      <c r="AB21" s="346">
        <f>IF(AB$4=$B21,ABS(取引基本表!$DY21)/取引基本表!$DQ21,0)</f>
        <v>0</v>
      </c>
      <c r="AC21" s="346">
        <f>IF(AC$4=$B21,ABS(取引基本表!$DY21)/取引基本表!$DQ21,0)</f>
        <v>0</v>
      </c>
      <c r="AD21" s="346">
        <f>IF(AD$4=$B21,ABS(取引基本表!$DY21)/取引基本表!$DQ21,0)</f>
        <v>0</v>
      </c>
      <c r="AE21" s="346">
        <f>IF(AE$4=$B21,ABS(取引基本表!$DY21)/取引基本表!$DQ21,0)</f>
        <v>0</v>
      </c>
      <c r="AF21" s="346">
        <f>IF(AF$4=$B21,ABS(取引基本表!$DY21)/取引基本表!$DQ21,0)</f>
        <v>0</v>
      </c>
      <c r="AG21" s="346">
        <f>IF(AG$4=$B21,ABS(取引基本表!$DY21)/取引基本表!$DQ21,0)</f>
        <v>0</v>
      </c>
      <c r="AH21" s="346">
        <f>IF(AH$4=$B21,ABS(取引基本表!$DY21)/取引基本表!$DQ21,0)</f>
        <v>0</v>
      </c>
      <c r="AI21" s="346">
        <f>IF(AI$4=$B21,ABS(取引基本表!$DY21)/取引基本表!$DQ21,0)</f>
        <v>0</v>
      </c>
      <c r="AJ21" s="346">
        <f>IF(AJ$4=$B21,ABS(取引基本表!$DY21)/取引基本表!$DQ21,0)</f>
        <v>0</v>
      </c>
      <c r="AK21" s="346">
        <f>IF(AK$4=$B21,ABS(取引基本表!$DY21)/取引基本表!$DQ21,0)</f>
        <v>0</v>
      </c>
      <c r="AL21" s="346">
        <f>IF(AL$4=$B21,ABS(取引基本表!$DY21)/取引基本表!$DQ21,0)</f>
        <v>0</v>
      </c>
      <c r="AM21" s="346">
        <f>IF(AM$4=$B21,ABS(取引基本表!$DY21)/取引基本表!$DQ21,0)</f>
        <v>0</v>
      </c>
      <c r="AN21" s="346">
        <f>IF(AN$4=$B21,ABS(取引基本表!$DY21)/取引基本表!$DQ21,0)</f>
        <v>0</v>
      </c>
      <c r="AO21" s="346">
        <f>IF(AO$4=$B21,ABS(取引基本表!$DY21)/取引基本表!$DQ21,0)</f>
        <v>0</v>
      </c>
      <c r="AP21" s="346">
        <f>IF(AP$4=$B21,ABS(取引基本表!$DY21)/取引基本表!$DQ21,0)</f>
        <v>0</v>
      </c>
      <c r="AQ21" s="346">
        <f>IF(AQ$4=$B21,ABS(取引基本表!$DY21)/取引基本表!$DQ21,0)</f>
        <v>0</v>
      </c>
      <c r="AR21" s="346">
        <f>IF(AR$4=$B21,ABS(取引基本表!$DY21)/取引基本表!$DQ21,0)</f>
        <v>0</v>
      </c>
      <c r="AS21" s="346">
        <f>IF(AS$4=$B21,ABS(取引基本表!$DY21)/取引基本表!$DQ21,0)</f>
        <v>0</v>
      </c>
      <c r="AT21" s="346">
        <f>IF(AT$4=$B21,ABS(取引基本表!$DY21)/取引基本表!$DQ21,0)</f>
        <v>0</v>
      </c>
      <c r="AU21" s="346">
        <f>IF(AU$4=$B21,ABS(取引基本表!$DY21)/取引基本表!$DQ21,0)</f>
        <v>0</v>
      </c>
      <c r="AV21" s="346">
        <f>IF(AV$4=$B21,ABS(取引基本表!$DY21)/取引基本表!$DQ21,0)</f>
        <v>0</v>
      </c>
      <c r="AW21" s="346">
        <f>IF(AW$4=$B21,ABS(取引基本表!$DY21)/取引基本表!$DQ21,0)</f>
        <v>0</v>
      </c>
      <c r="AX21" s="346">
        <f>IF(AX$4=$B21,ABS(取引基本表!$DY21)/取引基本表!$DQ21,0)</f>
        <v>0</v>
      </c>
      <c r="AY21" s="346">
        <f>IF(AY$4=$B21,ABS(取引基本表!$DY21)/取引基本表!$DQ21,0)</f>
        <v>0</v>
      </c>
      <c r="AZ21" s="346">
        <f>IF(AZ$4=$B21,ABS(取引基本表!$DY21)/取引基本表!$DQ21,0)</f>
        <v>0</v>
      </c>
      <c r="BA21" s="346">
        <f>IF(BA$4=$B21,ABS(取引基本表!$DY21)/取引基本表!$DQ21,0)</f>
        <v>0</v>
      </c>
      <c r="BB21" s="346">
        <f>IF(BB$4=$B21,ABS(取引基本表!$DY21)/取引基本表!$DQ21,0)</f>
        <v>0</v>
      </c>
      <c r="BC21" s="346">
        <f>IF(BC$4=$B21,ABS(取引基本表!$DY21)/取引基本表!$DQ21,0)</f>
        <v>0</v>
      </c>
      <c r="BD21" s="346">
        <f>IF(BD$4=$B21,ABS(取引基本表!$DY21)/取引基本表!$DQ21,0)</f>
        <v>0</v>
      </c>
      <c r="BE21" s="346">
        <f>IF(BE$4=$B21,ABS(取引基本表!$DY21)/取引基本表!$DQ21,0)</f>
        <v>0</v>
      </c>
      <c r="BF21" s="346">
        <f>IF(BF$4=$B21,ABS(取引基本表!$DY21)/取引基本表!$DQ21,0)</f>
        <v>0</v>
      </c>
      <c r="BG21" s="346">
        <f>IF(BG$4=$B21,ABS(取引基本表!$DY21)/取引基本表!$DQ21,0)</f>
        <v>0</v>
      </c>
      <c r="BH21" s="346">
        <f>IF(BH$4=$B21,ABS(取引基本表!$DY21)/取引基本表!$DQ21,0)</f>
        <v>0</v>
      </c>
      <c r="BI21" s="346">
        <f>IF(BI$4=$B21,ABS(取引基本表!$DY21)/取引基本表!$DQ21,0)</f>
        <v>0</v>
      </c>
      <c r="BJ21" s="346">
        <f>IF(BJ$4=$B21,ABS(取引基本表!$DY21)/取引基本表!$DQ21,0)</f>
        <v>0</v>
      </c>
      <c r="BK21" s="346">
        <f>IF(BK$4=$B21,ABS(取引基本表!$DY21)/取引基本表!$DQ21,0)</f>
        <v>0</v>
      </c>
      <c r="BL21" s="346">
        <f>IF(BL$4=$B21,ABS(取引基本表!$DY21)/取引基本表!$DQ21,0)</f>
        <v>0</v>
      </c>
      <c r="BM21" s="346">
        <f>IF(BM$4=$B21,ABS(取引基本表!$DY21)/取引基本表!$DQ21,0)</f>
        <v>0</v>
      </c>
      <c r="BN21" s="346">
        <f>IF(BN$4=$B21,ABS(取引基本表!$DY21)/取引基本表!$DQ21,0)</f>
        <v>0</v>
      </c>
      <c r="BO21" s="346">
        <f>IF(BO$4=$B21,ABS(取引基本表!$DY21)/取引基本表!$DQ21,0)</f>
        <v>0</v>
      </c>
      <c r="BP21" s="346">
        <f>IF(BP$4=$B21,ABS(取引基本表!$DY21)/取引基本表!$DQ21,0)</f>
        <v>0</v>
      </c>
      <c r="BQ21" s="346">
        <f>IF(BQ$4=$B21,ABS(取引基本表!$DY21)/取引基本表!$DQ21,0)</f>
        <v>0</v>
      </c>
      <c r="BR21" s="346">
        <f>IF(BR$4=$B21,ABS(取引基本表!$DY21)/取引基本表!$DQ21,0)</f>
        <v>0</v>
      </c>
      <c r="BS21" s="346">
        <f>IF(BS$4=$B21,ABS(取引基本表!$DY21)/取引基本表!$DQ21,0)</f>
        <v>0</v>
      </c>
      <c r="BT21" s="346">
        <f>IF(BT$4=$B21,ABS(取引基本表!$DY21)/取引基本表!$DQ21,0)</f>
        <v>0</v>
      </c>
      <c r="BU21" s="346">
        <f>IF(BU$4=$B21,ABS(取引基本表!$DY21)/取引基本表!$DQ21,0)</f>
        <v>0</v>
      </c>
      <c r="BV21" s="346">
        <f>IF(BV$4=$B21,ABS(取引基本表!$DY21)/取引基本表!$DQ21,0)</f>
        <v>0</v>
      </c>
      <c r="BW21" s="346">
        <f>IF(BW$4=$B21,ABS(取引基本表!$DY21)/取引基本表!$DQ21,0)</f>
        <v>0</v>
      </c>
      <c r="BX21" s="346">
        <f>IF(BX$4=$B21,ABS(取引基本表!$DY21)/取引基本表!$DQ21,0)</f>
        <v>0</v>
      </c>
      <c r="BY21" s="346">
        <f>IF(BY$4=$B21,ABS(取引基本表!$DY21)/取引基本表!$DQ21,0)</f>
        <v>0</v>
      </c>
      <c r="BZ21" s="346">
        <f>IF(BZ$4=$B21,ABS(取引基本表!$DY21)/取引基本表!$DQ21,0)</f>
        <v>0</v>
      </c>
      <c r="CA21" s="346">
        <f>IF(CA$4=$B21,ABS(取引基本表!$DY21)/取引基本表!$DQ21,0)</f>
        <v>0</v>
      </c>
      <c r="CB21" s="346">
        <f>IF(CB$4=$B21,ABS(取引基本表!$DY21)/取引基本表!$DQ21,0)</f>
        <v>0</v>
      </c>
      <c r="CC21" s="346">
        <f>IF(CC$4=$B21,ABS(取引基本表!$DY21)/取引基本表!$DQ21,0)</f>
        <v>0</v>
      </c>
      <c r="CD21" s="346">
        <f>IF(CD$4=$B21,ABS(取引基本表!$DY21)/取引基本表!$DQ21,0)</f>
        <v>0</v>
      </c>
      <c r="CE21" s="346">
        <f>IF(CE$4=$B21,ABS(取引基本表!$DY21)/取引基本表!$DQ21,0)</f>
        <v>0</v>
      </c>
      <c r="CF21" s="346">
        <f>IF(CF$4=$B21,ABS(取引基本表!$DY21)/取引基本表!$DQ21,0)</f>
        <v>0</v>
      </c>
      <c r="CG21" s="346">
        <f>IF(CG$4=$B21,ABS(取引基本表!$DY21)/取引基本表!$DQ21,0)</f>
        <v>0</v>
      </c>
      <c r="CH21" s="346">
        <f>IF(CH$4=$B21,ABS(取引基本表!$DY21)/取引基本表!$DQ21,0)</f>
        <v>0</v>
      </c>
      <c r="CI21" s="346">
        <f>IF(CI$4=$B21,ABS(取引基本表!$DY21)/取引基本表!$DQ21,0)</f>
        <v>0</v>
      </c>
      <c r="CJ21" s="346">
        <f>IF(CJ$4=$B21,ABS(取引基本表!$DY21)/取引基本表!$DQ21,0)</f>
        <v>0</v>
      </c>
      <c r="CK21" s="346">
        <f>IF(CK$4=$B21,ABS(取引基本表!$DY21)/取引基本表!$DQ21,0)</f>
        <v>0</v>
      </c>
      <c r="CL21" s="346">
        <f>IF(CL$4=$B21,ABS(取引基本表!$DY21)/取引基本表!$DQ21,0)</f>
        <v>0</v>
      </c>
      <c r="CM21" s="346">
        <f>IF(CM$4=$B21,ABS(取引基本表!$DY21)/取引基本表!$DQ21,0)</f>
        <v>0</v>
      </c>
      <c r="CN21" s="346">
        <f>IF(CN$4=$B21,ABS(取引基本表!$DY21)/取引基本表!$DQ21,0)</f>
        <v>0</v>
      </c>
      <c r="CO21" s="346">
        <f>IF(CO$4=$B21,ABS(取引基本表!$DY21)/取引基本表!$DQ21,0)</f>
        <v>0</v>
      </c>
      <c r="CP21" s="346">
        <f>IF(CP$4=$B21,ABS(取引基本表!$DY21)/取引基本表!$DQ21,0)</f>
        <v>0</v>
      </c>
      <c r="CQ21" s="346">
        <f>IF(CQ$4=$B21,ABS(取引基本表!$DY21)/取引基本表!$DQ21,0)</f>
        <v>0</v>
      </c>
      <c r="CR21" s="346">
        <f>IF(CR$4=$B21,ABS(取引基本表!$DY21)/取引基本表!$DQ21,0)</f>
        <v>0</v>
      </c>
      <c r="CS21" s="346">
        <f>IF(CS$4=$B21,ABS(取引基本表!$DY21)/取引基本表!$DQ21,0)</f>
        <v>0</v>
      </c>
      <c r="CT21" s="346">
        <f>IF(CT$4=$B21,ABS(取引基本表!$DY21)/取引基本表!$DQ21,0)</f>
        <v>0</v>
      </c>
      <c r="CU21" s="346">
        <f>IF(CU$4=$B21,ABS(取引基本表!$DY21)/取引基本表!$DQ21,0)</f>
        <v>0</v>
      </c>
      <c r="CV21" s="346">
        <f>IF(CV$4=$B21,ABS(取引基本表!$DY21)/取引基本表!$DQ21,0)</f>
        <v>0</v>
      </c>
      <c r="CW21" s="346">
        <f>IF(CW$4=$B21,ABS(取引基本表!$DY21)/取引基本表!$DQ21,0)</f>
        <v>0</v>
      </c>
      <c r="CX21" s="346">
        <f>IF(CX$4=$B21,ABS(取引基本表!$DY21)/取引基本表!$DQ21,0)</f>
        <v>0</v>
      </c>
      <c r="CY21" s="346">
        <f>IF(CY$4=$B21,ABS(取引基本表!$DY21)/取引基本表!$DQ21,0)</f>
        <v>0</v>
      </c>
      <c r="CZ21" s="346">
        <f>IF(CZ$4=$B21,ABS(取引基本表!$DY21)/取引基本表!$DQ21,0)</f>
        <v>0</v>
      </c>
      <c r="DA21" s="346">
        <f>IF(DA$4=$B21,ABS(取引基本表!$DY21)/取引基本表!$DQ21,0)</f>
        <v>0</v>
      </c>
      <c r="DB21" s="346">
        <f>IF(DB$4=$B21,ABS(取引基本表!$DY21)/取引基本表!$DQ21,0)</f>
        <v>0</v>
      </c>
      <c r="DC21" s="346">
        <f>IF(DC$4=$B21,ABS(取引基本表!$DY21)/取引基本表!$DQ21,0)</f>
        <v>0</v>
      </c>
      <c r="DD21" s="346">
        <f>IF(DD$4=$B21,ABS(取引基本表!$DY21)/取引基本表!$DQ21,0)</f>
        <v>0</v>
      </c>
      <c r="DE21" s="346">
        <f>IF(DE$4=$B21,ABS(取引基本表!$DY21)/取引基本表!$DQ21,0)</f>
        <v>0</v>
      </c>
      <c r="DF21" s="346">
        <f>IF(DF$4=$B21,ABS(取引基本表!$DY21)/取引基本表!$DQ21,0)</f>
        <v>0</v>
      </c>
      <c r="DG21" s="346">
        <f>IF(DG$4=$B21,ABS(取引基本表!$DY21)/取引基本表!$DQ21,0)</f>
        <v>0</v>
      </c>
      <c r="DH21" s="347">
        <f>IF(DH$4=$B21,ABS(取引基本表!$DY21)/取引基本表!$DQ21,0)</f>
        <v>0</v>
      </c>
    </row>
    <row r="22" spans="1:112">
      <c r="A22" s="224">
        <v>17</v>
      </c>
      <c r="B22" s="387">
        <v>164</v>
      </c>
      <c r="C22" s="264" t="s">
        <v>118</v>
      </c>
      <c r="D22" s="392">
        <f>IF(D$4=$B22,ABS(取引基本表!$DY22)/取引基本表!$DQ22,0)</f>
        <v>0</v>
      </c>
      <c r="E22" s="346">
        <f>IF(E$4=$B22,ABS(取引基本表!$DY22)/取引基本表!$DQ22,0)</f>
        <v>0</v>
      </c>
      <c r="F22" s="346">
        <f>IF(F$4=$B22,ABS(取引基本表!$DY22)/取引基本表!$DQ22,0)</f>
        <v>0</v>
      </c>
      <c r="G22" s="346">
        <f>IF(G$4=$B22,ABS(取引基本表!$DY22)/取引基本表!$DQ22,0)</f>
        <v>0</v>
      </c>
      <c r="H22" s="346">
        <f>IF(H$4=$B22,ABS(取引基本表!$DY22)/取引基本表!$DQ22,0)</f>
        <v>0</v>
      </c>
      <c r="I22" s="346">
        <f>IF(I$4=$B22,ABS(取引基本表!$DY22)/取引基本表!$DQ22,0)</f>
        <v>0</v>
      </c>
      <c r="J22" s="346">
        <f>IF(J$4=$B22,ABS(取引基本表!$DY22)/取引基本表!$DQ22,0)</f>
        <v>0</v>
      </c>
      <c r="K22" s="346">
        <f>IF(K$4=$B22,ABS(取引基本表!$DY22)/取引基本表!$DQ22,0)</f>
        <v>0</v>
      </c>
      <c r="L22" s="346">
        <f>IF(L$4=$B22,ABS(取引基本表!$DY22)/取引基本表!$DQ22,0)</f>
        <v>0</v>
      </c>
      <c r="M22" s="346">
        <f>IF(M$4=$B22,ABS(取引基本表!$DY22)/取引基本表!$DQ22,0)</f>
        <v>0</v>
      </c>
      <c r="N22" s="346">
        <f>IF(N$4=$B22,ABS(取引基本表!$DY22)/取引基本表!$DQ22,0)</f>
        <v>0</v>
      </c>
      <c r="O22" s="346">
        <f>IF(O$4=$B22,ABS(取引基本表!$DY22)/取引基本表!$DQ22,0)</f>
        <v>0</v>
      </c>
      <c r="P22" s="346">
        <f>IF(P$4=$B22,ABS(取引基本表!$DY22)/取引基本表!$DQ22,0)</f>
        <v>0</v>
      </c>
      <c r="Q22" s="346">
        <f>IF(Q$4=$B22,ABS(取引基本表!$DY22)/取引基本表!$DQ22,0)</f>
        <v>0</v>
      </c>
      <c r="R22" s="346">
        <f>IF(R$4=$B22,ABS(取引基本表!$DY22)/取引基本表!$DQ22,0)</f>
        <v>0</v>
      </c>
      <c r="S22" s="346">
        <f>IF(S$4=$B22,ABS(取引基本表!$DY22)/取引基本表!$DQ22,0)</f>
        <v>0</v>
      </c>
      <c r="T22" s="346">
        <f>IF(T$4=$B22,ABS(取引基本表!$DY22)/取引基本表!$DQ22,0)</f>
        <v>0.53011779763456657</v>
      </c>
      <c r="U22" s="346">
        <f>IF(U$4=$B22,ABS(取引基本表!$DY22)/取引基本表!$DQ22,0)</f>
        <v>0</v>
      </c>
      <c r="V22" s="346">
        <f>IF(V$4=$B22,ABS(取引基本表!$DY22)/取引基本表!$DQ22,0)</f>
        <v>0</v>
      </c>
      <c r="W22" s="346">
        <f>IF(W$4=$B22,ABS(取引基本表!$DY22)/取引基本表!$DQ22,0)</f>
        <v>0</v>
      </c>
      <c r="X22" s="346">
        <f>IF(X$4=$B22,ABS(取引基本表!$DY22)/取引基本表!$DQ22,0)</f>
        <v>0</v>
      </c>
      <c r="Y22" s="346">
        <f>IF(Y$4=$B22,ABS(取引基本表!$DY22)/取引基本表!$DQ22,0)</f>
        <v>0</v>
      </c>
      <c r="Z22" s="346">
        <f>IF(Z$4=$B22,ABS(取引基本表!$DY22)/取引基本表!$DQ22,0)</f>
        <v>0</v>
      </c>
      <c r="AA22" s="346">
        <f>IF(AA$4=$B22,ABS(取引基本表!$DY22)/取引基本表!$DQ22,0)</f>
        <v>0</v>
      </c>
      <c r="AB22" s="346">
        <f>IF(AB$4=$B22,ABS(取引基本表!$DY22)/取引基本表!$DQ22,0)</f>
        <v>0</v>
      </c>
      <c r="AC22" s="346">
        <f>IF(AC$4=$B22,ABS(取引基本表!$DY22)/取引基本表!$DQ22,0)</f>
        <v>0</v>
      </c>
      <c r="AD22" s="346">
        <f>IF(AD$4=$B22,ABS(取引基本表!$DY22)/取引基本表!$DQ22,0)</f>
        <v>0</v>
      </c>
      <c r="AE22" s="346">
        <f>IF(AE$4=$B22,ABS(取引基本表!$DY22)/取引基本表!$DQ22,0)</f>
        <v>0</v>
      </c>
      <c r="AF22" s="346">
        <f>IF(AF$4=$B22,ABS(取引基本表!$DY22)/取引基本表!$DQ22,0)</f>
        <v>0</v>
      </c>
      <c r="AG22" s="346">
        <f>IF(AG$4=$B22,ABS(取引基本表!$DY22)/取引基本表!$DQ22,0)</f>
        <v>0</v>
      </c>
      <c r="AH22" s="346">
        <f>IF(AH$4=$B22,ABS(取引基本表!$DY22)/取引基本表!$DQ22,0)</f>
        <v>0</v>
      </c>
      <c r="AI22" s="346">
        <f>IF(AI$4=$B22,ABS(取引基本表!$DY22)/取引基本表!$DQ22,0)</f>
        <v>0</v>
      </c>
      <c r="AJ22" s="346">
        <f>IF(AJ$4=$B22,ABS(取引基本表!$DY22)/取引基本表!$DQ22,0)</f>
        <v>0</v>
      </c>
      <c r="AK22" s="346">
        <f>IF(AK$4=$B22,ABS(取引基本表!$DY22)/取引基本表!$DQ22,0)</f>
        <v>0</v>
      </c>
      <c r="AL22" s="346">
        <f>IF(AL$4=$B22,ABS(取引基本表!$DY22)/取引基本表!$DQ22,0)</f>
        <v>0</v>
      </c>
      <c r="AM22" s="346">
        <f>IF(AM$4=$B22,ABS(取引基本表!$DY22)/取引基本表!$DQ22,0)</f>
        <v>0</v>
      </c>
      <c r="AN22" s="346">
        <f>IF(AN$4=$B22,ABS(取引基本表!$DY22)/取引基本表!$DQ22,0)</f>
        <v>0</v>
      </c>
      <c r="AO22" s="346">
        <f>IF(AO$4=$B22,ABS(取引基本表!$DY22)/取引基本表!$DQ22,0)</f>
        <v>0</v>
      </c>
      <c r="AP22" s="346">
        <f>IF(AP$4=$B22,ABS(取引基本表!$DY22)/取引基本表!$DQ22,0)</f>
        <v>0</v>
      </c>
      <c r="AQ22" s="346">
        <f>IF(AQ$4=$B22,ABS(取引基本表!$DY22)/取引基本表!$DQ22,0)</f>
        <v>0</v>
      </c>
      <c r="AR22" s="346">
        <f>IF(AR$4=$B22,ABS(取引基本表!$DY22)/取引基本表!$DQ22,0)</f>
        <v>0</v>
      </c>
      <c r="AS22" s="346">
        <f>IF(AS$4=$B22,ABS(取引基本表!$DY22)/取引基本表!$DQ22,0)</f>
        <v>0</v>
      </c>
      <c r="AT22" s="346">
        <f>IF(AT$4=$B22,ABS(取引基本表!$DY22)/取引基本表!$DQ22,0)</f>
        <v>0</v>
      </c>
      <c r="AU22" s="346">
        <f>IF(AU$4=$B22,ABS(取引基本表!$DY22)/取引基本表!$DQ22,0)</f>
        <v>0</v>
      </c>
      <c r="AV22" s="346">
        <f>IF(AV$4=$B22,ABS(取引基本表!$DY22)/取引基本表!$DQ22,0)</f>
        <v>0</v>
      </c>
      <c r="AW22" s="346">
        <f>IF(AW$4=$B22,ABS(取引基本表!$DY22)/取引基本表!$DQ22,0)</f>
        <v>0</v>
      </c>
      <c r="AX22" s="346">
        <f>IF(AX$4=$B22,ABS(取引基本表!$DY22)/取引基本表!$DQ22,0)</f>
        <v>0</v>
      </c>
      <c r="AY22" s="346">
        <f>IF(AY$4=$B22,ABS(取引基本表!$DY22)/取引基本表!$DQ22,0)</f>
        <v>0</v>
      </c>
      <c r="AZ22" s="346">
        <f>IF(AZ$4=$B22,ABS(取引基本表!$DY22)/取引基本表!$DQ22,0)</f>
        <v>0</v>
      </c>
      <c r="BA22" s="346">
        <f>IF(BA$4=$B22,ABS(取引基本表!$DY22)/取引基本表!$DQ22,0)</f>
        <v>0</v>
      </c>
      <c r="BB22" s="346">
        <f>IF(BB$4=$B22,ABS(取引基本表!$DY22)/取引基本表!$DQ22,0)</f>
        <v>0</v>
      </c>
      <c r="BC22" s="346">
        <f>IF(BC$4=$B22,ABS(取引基本表!$DY22)/取引基本表!$DQ22,0)</f>
        <v>0</v>
      </c>
      <c r="BD22" s="346">
        <f>IF(BD$4=$B22,ABS(取引基本表!$DY22)/取引基本表!$DQ22,0)</f>
        <v>0</v>
      </c>
      <c r="BE22" s="346">
        <f>IF(BE$4=$B22,ABS(取引基本表!$DY22)/取引基本表!$DQ22,0)</f>
        <v>0</v>
      </c>
      <c r="BF22" s="346">
        <f>IF(BF$4=$B22,ABS(取引基本表!$DY22)/取引基本表!$DQ22,0)</f>
        <v>0</v>
      </c>
      <c r="BG22" s="346">
        <f>IF(BG$4=$B22,ABS(取引基本表!$DY22)/取引基本表!$DQ22,0)</f>
        <v>0</v>
      </c>
      <c r="BH22" s="346">
        <f>IF(BH$4=$B22,ABS(取引基本表!$DY22)/取引基本表!$DQ22,0)</f>
        <v>0</v>
      </c>
      <c r="BI22" s="346">
        <f>IF(BI$4=$B22,ABS(取引基本表!$DY22)/取引基本表!$DQ22,0)</f>
        <v>0</v>
      </c>
      <c r="BJ22" s="346">
        <f>IF(BJ$4=$B22,ABS(取引基本表!$DY22)/取引基本表!$DQ22,0)</f>
        <v>0</v>
      </c>
      <c r="BK22" s="346">
        <f>IF(BK$4=$B22,ABS(取引基本表!$DY22)/取引基本表!$DQ22,0)</f>
        <v>0</v>
      </c>
      <c r="BL22" s="346">
        <f>IF(BL$4=$B22,ABS(取引基本表!$DY22)/取引基本表!$DQ22,0)</f>
        <v>0</v>
      </c>
      <c r="BM22" s="346">
        <f>IF(BM$4=$B22,ABS(取引基本表!$DY22)/取引基本表!$DQ22,0)</f>
        <v>0</v>
      </c>
      <c r="BN22" s="346">
        <f>IF(BN$4=$B22,ABS(取引基本表!$DY22)/取引基本表!$DQ22,0)</f>
        <v>0</v>
      </c>
      <c r="BO22" s="346">
        <f>IF(BO$4=$B22,ABS(取引基本表!$DY22)/取引基本表!$DQ22,0)</f>
        <v>0</v>
      </c>
      <c r="BP22" s="346">
        <f>IF(BP$4=$B22,ABS(取引基本表!$DY22)/取引基本表!$DQ22,0)</f>
        <v>0</v>
      </c>
      <c r="BQ22" s="346">
        <f>IF(BQ$4=$B22,ABS(取引基本表!$DY22)/取引基本表!$DQ22,0)</f>
        <v>0</v>
      </c>
      <c r="BR22" s="346">
        <f>IF(BR$4=$B22,ABS(取引基本表!$DY22)/取引基本表!$DQ22,0)</f>
        <v>0</v>
      </c>
      <c r="BS22" s="346">
        <f>IF(BS$4=$B22,ABS(取引基本表!$DY22)/取引基本表!$DQ22,0)</f>
        <v>0</v>
      </c>
      <c r="BT22" s="346">
        <f>IF(BT$4=$B22,ABS(取引基本表!$DY22)/取引基本表!$DQ22,0)</f>
        <v>0</v>
      </c>
      <c r="BU22" s="346">
        <f>IF(BU$4=$B22,ABS(取引基本表!$DY22)/取引基本表!$DQ22,0)</f>
        <v>0</v>
      </c>
      <c r="BV22" s="346">
        <f>IF(BV$4=$B22,ABS(取引基本表!$DY22)/取引基本表!$DQ22,0)</f>
        <v>0</v>
      </c>
      <c r="BW22" s="346">
        <f>IF(BW$4=$B22,ABS(取引基本表!$DY22)/取引基本表!$DQ22,0)</f>
        <v>0</v>
      </c>
      <c r="BX22" s="346">
        <f>IF(BX$4=$B22,ABS(取引基本表!$DY22)/取引基本表!$DQ22,0)</f>
        <v>0</v>
      </c>
      <c r="BY22" s="346">
        <f>IF(BY$4=$B22,ABS(取引基本表!$DY22)/取引基本表!$DQ22,0)</f>
        <v>0</v>
      </c>
      <c r="BZ22" s="346">
        <f>IF(BZ$4=$B22,ABS(取引基本表!$DY22)/取引基本表!$DQ22,0)</f>
        <v>0</v>
      </c>
      <c r="CA22" s="346">
        <f>IF(CA$4=$B22,ABS(取引基本表!$DY22)/取引基本表!$DQ22,0)</f>
        <v>0</v>
      </c>
      <c r="CB22" s="346">
        <f>IF(CB$4=$B22,ABS(取引基本表!$DY22)/取引基本表!$DQ22,0)</f>
        <v>0</v>
      </c>
      <c r="CC22" s="346">
        <f>IF(CC$4=$B22,ABS(取引基本表!$DY22)/取引基本表!$DQ22,0)</f>
        <v>0</v>
      </c>
      <c r="CD22" s="346">
        <f>IF(CD$4=$B22,ABS(取引基本表!$DY22)/取引基本表!$DQ22,0)</f>
        <v>0</v>
      </c>
      <c r="CE22" s="346">
        <f>IF(CE$4=$B22,ABS(取引基本表!$DY22)/取引基本表!$DQ22,0)</f>
        <v>0</v>
      </c>
      <c r="CF22" s="346">
        <f>IF(CF$4=$B22,ABS(取引基本表!$DY22)/取引基本表!$DQ22,0)</f>
        <v>0</v>
      </c>
      <c r="CG22" s="346">
        <f>IF(CG$4=$B22,ABS(取引基本表!$DY22)/取引基本表!$DQ22,0)</f>
        <v>0</v>
      </c>
      <c r="CH22" s="346">
        <f>IF(CH$4=$B22,ABS(取引基本表!$DY22)/取引基本表!$DQ22,0)</f>
        <v>0</v>
      </c>
      <c r="CI22" s="346">
        <f>IF(CI$4=$B22,ABS(取引基本表!$DY22)/取引基本表!$DQ22,0)</f>
        <v>0</v>
      </c>
      <c r="CJ22" s="346">
        <f>IF(CJ$4=$B22,ABS(取引基本表!$DY22)/取引基本表!$DQ22,0)</f>
        <v>0</v>
      </c>
      <c r="CK22" s="346">
        <f>IF(CK$4=$B22,ABS(取引基本表!$DY22)/取引基本表!$DQ22,0)</f>
        <v>0</v>
      </c>
      <c r="CL22" s="346">
        <f>IF(CL$4=$B22,ABS(取引基本表!$DY22)/取引基本表!$DQ22,0)</f>
        <v>0</v>
      </c>
      <c r="CM22" s="346">
        <f>IF(CM$4=$B22,ABS(取引基本表!$DY22)/取引基本表!$DQ22,0)</f>
        <v>0</v>
      </c>
      <c r="CN22" s="346">
        <f>IF(CN$4=$B22,ABS(取引基本表!$DY22)/取引基本表!$DQ22,0)</f>
        <v>0</v>
      </c>
      <c r="CO22" s="346">
        <f>IF(CO$4=$B22,ABS(取引基本表!$DY22)/取引基本表!$DQ22,0)</f>
        <v>0</v>
      </c>
      <c r="CP22" s="346">
        <f>IF(CP$4=$B22,ABS(取引基本表!$DY22)/取引基本表!$DQ22,0)</f>
        <v>0</v>
      </c>
      <c r="CQ22" s="346">
        <f>IF(CQ$4=$B22,ABS(取引基本表!$DY22)/取引基本表!$DQ22,0)</f>
        <v>0</v>
      </c>
      <c r="CR22" s="346">
        <f>IF(CR$4=$B22,ABS(取引基本表!$DY22)/取引基本表!$DQ22,0)</f>
        <v>0</v>
      </c>
      <c r="CS22" s="346">
        <f>IF(CS$4=$B22,ABS(取引基本表!$DY22)/取引基本表!$DQ22,0)</f>
        <v>0</v>
      </c>
      <c r="CT22" s="346">
        <f>IF(CT$4=$B22,ABS(取引基本表!$DY22)/取引基本表!$DQ22,0)</f>
        <v>0</v>
      </c>
      <c r="CU22" s="346">
        <f>IF(CU$4=$B22,ABS(取引基本表!$DY22)/取引基本表!$DQ22,0)</f>
        <v>0</v>
      </c>
      <c r="CV22" s="346">
        <f>IF(CV$4=$B22,ABS(取引基本表!$DY22)/取引基本表!$DQ22,0)</f>
        <v>0</v>
      </c>
      <c r="CW22" s="346">
        <f>IF(CW$4=$B22,ABS(取引基本表!$DY22)/取引基本表!$DQ22,0)</f>
        <v>0</v>
      </c>
      <c r="CX22" s="346">
        <f>IF(CX$4=$B22,ABS(取引基本表!$DY22)/取引基本表!$DQ22,0)</f>
        <v>0</v>
      </c>
      <c r="CY22" s="346">
        <f>IF(CY$4=$B22,ABS(取引基本表!$DY22)/取引基本表!$DQ22,0)</f>
        <v>0</v>
      </c>
      <c r="CZ22" s="346">
        <f>IF(CZ$4=$B22,ABS(取引基本表!$DY22)/取引基本表!$DQ22,0)</f>
        <v>0</v>
      </c>
      <c r="DA22" s="346">
        <f>IF(DA$4=$B22,ABS(取引基本表!$DY22)/取引基本表!$DQ22,0)</f>
        <v>0</v>
      </c>
      <c r="DB22" s="346">
        <f>IF(DB$4=$B22,ABS(取引基本表!$DY22)/取引基本表!$DQ22,0)</f>
        <v>0</v>
      </c>
      <c r="DC22" s="346">
        <f>IF(DC$4=$B22,ABS(取引基本表!$DY22)/取引基本表!$DQ22,0)</f>
        <v>0</v>
      </c>
      <c r="DD22" s="346">
        <f>IF(DD$4=$B22,ABS(取引基本表!$DY22)/取引基本表!$DQ22,0)</f>
        <v>0</v>
      </c>
      <c r="DE22" s="346">
        <f>IF(DE$4=$B22,ABS(取引基本表!$DY22)/取引基本表!$DQ22,0)</f>
        <v>0</v>
      </c>
      <c r="DF22" s="346">
        <f>IF(DF$4=$B22,ABS(取引基本表!$DY22)/取引基本表!$DQ22,0)</f>
        <v>0</v>
      </c>
      <c r="DG22" s="346">
        <f>IF(DG$4=$B22,ABS(取引基本表!$DY22)/取引基本表!$DQ22,0)</f>
        <v>0</v>
      </c>
      <c r="DH22" s="347">
        <f>IF(DH$4=$B22,ABS(取引基本表!$DY22)/取引基本表!$DQ22,0)</f>
        <v>0</v>
      </c>
    </row>
    <row r="23" spans="1:112">
      <c r="A23" s="224">
        <v>18</v>
      </c>
      <c r="B23" s="387">
        <v>191</v>
      </c>
      <c r="C23" s="264" t="s">
        <v>123</v>
      </c>
      <c r="D23" s="392">
        <f>IF(D$4=$B23,ABS(取引基本表!$DY23)/取引基本表!$DQ23,0)</f>
        <v>0</v>
      </c>
      <c r="E23" s="346">
        <f>IF(E$4=$B23,ABS(取引基本表!$DY23)/取引基本表!$DQ23,0)</f>
        <v>0</v>
      </c>
      <c r="F23" s="346">
        <f>IF(F$4=$B23,ABS(取引基本表!$DY23)/取引基本表!$DQ23,0)</f>
        <v>0</v>
      </c>
      <c r="G23" s="346">
        <f>IF(G$4=$B23,ABS(取引基本表!$DY23)/取引基本表!$DQ23,0)</f>
        <v>0</v>
      </c>
      <c r="H23" s="346">
        <f>IF(H$4=$B23,ABS(取引基本表!$DY23)/取引基本表!$DQ23,0)</f>
        <v>0</v>
      </c>
      <c r="I23" s="346">
        <f>IF(I$4=$B23,ABS(取引基本表!$DY23)/取引基本表!$DQ23,0)</f>
        <v>0</v>
      </c>
      <c r="J23" s="346">
        <f>IF(J$4=$B23,ABS(取引基本表!$DY23)/取引基本表!$DQ23,0)</f>
        <v>0</v>
      </c>
      <c r="K23" s="346">
        <f>IF(K$4=$B23,ABS(取引基本表!$DY23)/取引基本表!$DQ23,0)</f>
        <v>0</v>
      </c>
      <c r="L23" s="346">
        <f>IF(L$4=$B23,ABS(取引基本表!$DY23)/取引基本表!$DQ23,0)</f>
        <v>0</v>
      </c>
      <c r="M23" s="346">
        <f>IF(M$4=$B23,ABS(取引基本表!$DY23)/取引基本表!$DQ23,0)</f>
        <v>0</v>
      </c>
      <c r="N23" s="346">
        <f>IF(N$4=$B23,ABS(取引基本表!$DY23)/取引基本表!$DQ23,0)</f>
        <v>0</v>
      </c>
      <c r="O23" s="346">
        <f>IF(O$4=$B23,ABS(取引基本表!$DY23)/取引基本表!$DQ23,0)</f>
        <v>0</v>
      </c>
      <c r="P23" s="346">
        <f>IF(P$4=$B23,ABS(取引基本表!$DY23)/取引基本表!$DQ23,0)</f>
        <v>0</v>
      </c>
      <c r="Q23" s="346">
        <f>IF(Q$4=$B23,ABS(取引基本表!$DY23)/取引基本表!$DQ23,0)</f>
        <v>0</v>
      </c>
      <c r="R23" s="346">
        <f>IF(R$4=$B23,ABS(取引基本表!$DY23)/取引基本表!$DQ23,0)</f>
        <v>0</v>
      </c>
      <c r="S23" s="346">
        <f>IF(S$4=$B23,ABS(取引基本表!$DY23)/取引基本表!$DQ23,0)</f>
        <v>0</v>
      </c>
      <c r="T23" s="346">
        <f>IF(T$4=$B23,ABS(取引基本表!$DY23)/取引基本表!$DQ23,0)</f>
        <v>0</v>
      </c>
      <c r="U23" s="346">
        <f>IF(U$4=$B23,ABS(取引基本表!$DY23)/取引基本表!$DQ23,0)</f>
        <v>0.62114227319177928</v>
      </c>
      <c r="V23" s="346">
        <f>IF(V$4=$B23,ABS(取引基本表!$DY23)/取引基本表!$DQ23,0)</f>
        <v>0</v>
      </c>
      <c r="W23" s="346">
        <f>IF(W$4=$B23,ABS(取引基本表!$DY23)/取引基本表!$DQ23,0)</f>
        <v>0</v>
      </c>
      <c r="X23" s="346">
        <f>IF(X$4=$B23,ABS(取引基本表!$DY23)/取引基本表!$DQ23,0)</f>
        <v>0</v>
      </c>
      <c r="Y23" s="346">
        <f>IF(Y$4=$B23,ABS(取引基本表!$DY23)/取引基本表!$DQ23,0)</f>
        <v>0</v>
      </c>
      <c r="Z23" s="346">
        <f>IF(Z$4=$B23,ABS(取引基本表!$DY23)/取引基本表!$DQ23,0)</f>
        <v>0</v>
      </c>
      <c r="AA23" s="346">
        <f>IF(AA$4=$B23,ABS(取引基本表!$DY23)/取引基本表!$DQ23,0)</f>
        <v>0</v>
      </c>
      <c r="AB23" s="346">
        <f>IF(AB$4=$B23,ABS(取引基本表!$DY23)/取引基本表!$DQ23,0)</f>
        <v>0</v>
      </c>
      <c r="AC23" s="346">
        <f>IF(AC$4=$B23,ABS(取引基本表!$DY23)/取引基本表!$DQ23,0)</f>
        <v>0</v>
      </c>
      <c r="AD23" s="346">
        <f>IF(AD$4=$B23,ABS(取引基本表!$DY23)/取引基本表!$DQ23,0)</f>
        <v>0</v>
      </c>
      <c r="AE23" s="346">
        <f>IF(AE$4=$B23,ABS(取引基本表!$DY23)/取引基本表!$DQ23,0)</f>
        <v>0</v>
      </c>
      <c r="AF23" s="346">
        <f>IF(AF$4=$B23,ABS(取引基本表!$DY23)/取引基本表!$DQ23,0)</f>
        <v>0</v>
      </c>
      <c r="AG23" s="346">
        <f>IF(AG$4=$B23,ABS(取引基本表!$DY23)/取引基本表!$DQ23,0)</f>
        <v>0</v>
      </c>
      <c r="AH23" s="346">
        <f>IF(AH$4=$B23,ABS(取引基本表!$DY23)/取引基本表!$DQ23,0)</f>
        <v>0</v>
      </c>
      <c r="AI23" s="346">
        <f>IF(AI$4=$B23,ABS(取引基本表!$DY23)/取引基本表!$DQ23,0)</f>
        <v>0</v>
      </c>
      <c r="AJ23" s="346">
        <f>IF(AJ$4=$B23,ABS(取引基本表!$DY23)/取引基本表!$DQ23,0)</f>
        <v>0</v>
      </c>
      <c r="AK23" s="346">
        <f>IF(AK$4=$B23,ABS(取引基本表!$DY23)/取引基本表!$DQ23,0)</f>
        <v>0</v>
      </c>
      <c r="AL23" s="346">
        <f>IF(AL$4=$B23,ABS(取引基本表!$DY23)/取引基本表!$DQ23,0)</f>
        <v>0</v>
      </c>
      <c r="AM23" s="346">
        <f>IF(AM$4=$B23,ABS(取引基本表!$DY23)/取引基本表!$DQ23,0)</f>
        <v>0</v>
      </c>
      <c r="AN23" s="346">
        <f>IF(AN$4=$B23,ABS(取引基本表!$DY23)/取引基本表!$DQ23,0)</f>
        <v>0</v>
      </c>
      <c r="AO23" s="346">
        <f>IF(AO$4=$B23,ABS(取引基本表!$DY23)/取引基本表!$DQ23,0)</f>
        <v>0</v>
      </c>
      <c r="AP23" s="346">
        <f>IF(AP$4=$B23,ABS(取引基本表!$DY23)/取引基本表!$DQ23,0)</f>
        <v>0</v>
      </c>
      <c r="AQ23" s="346">
        <f>IF(AQ$4=$B23,ABS(取引基本表!$DY23)/取引基本表!$DQ23,0)</f>
        <v>0</v>
      </c>
      <c r="AR23" s="346">
        <f>IF(AR$4=$B23,ABS(取引基本表!$DY23)/取引基本表!$DQ23,0)</f>
        <v>0</v>
      </c>
      <c r="AS23" s="346">
        <f>IF(AS$4=$B23,ABS(取引基本表!$DY23)/取引基本表!$DQ23,0)</f>
        <v>0</v>
      </c>
      <c r="AT23" s="346">
        <f>IF(AT$4=$B23,ABS(取引基本表!$DY23)/取引基本表!$DQ23,0)</f>
        <v>0</v>
      </c>
      <c r="AU23" s="346">
        <f>IF(AU$4=$B23,ABS(取引基本表!$DY23)/取引基本表!$DQ23,0)</f>
        <v>0</v>
      </c>
      <c r="AV23" s="346">
        <f>IF(AV$4=$B23,ABS(取引基本表!$DY23)/取引基本表!$DQ23,0)</f>
        <v>0</v>
      </c>
      <c r="AW23" s="346">
        <f>IF(AW$4=$B23,ABS(取引基本表!$DY23)/取引基本表!$DQ23,0)</f>
        <v>0</v>
      </c>
      <c r="AX23" s="346">
        <f>IF(AX$4=$B23,ABS(取引基本表!$DY23)/取引基本表!$DQ23,0)</f>
        <v>0</v>
      </c>
      <c r="AY23" s="346">
        <f>IF(AY$4=$B23,ABS(取引基本表!$DY23)/取引基本表!$DQ23,0)</f>
        <v>0</v>
      </c>
      <c r="AZ23" s="346">
        <f>IF(AZ$4=$B23,ABS(取引基本表!$DY23)/取引基本表!$DQ23,0)</f>
        <v>0</v>
      </c>
      <c r="BA23" s="346">
        <f>IF(BA$4=$B23,ABS(取引基本表!$DY23)/取引基本表!$DQ23,0)</f>
        <v>0</v>
      </c>
      <c r="BB23" s="346">
        <f>IF(BB$4=$B23,ABS(取引基本表!$DY23)/取引基本表!$DQ23,0)</f>
        <v>0</v>
      </c>
      <c r="BC23" s="346">
        <f>IF(BC$4=$B23,ABS(取引基本表!$DY23)/取引基本表!$DQ23,0)</f>
        <v>0</v>
      </c>
      <c r="BD23" s="346">
        <f>IF(BD$4=$B23,ABS(取引基本表!$DY23)/取引基本表!$DQ23,0)</f>
        <v>0</v>
      </c>
      <c r="BE23" s="346">
        <f>IF(BE$4=$B23,ABS(取引基本表!$DY23)/取引基本表!$DQ23,0)</f>
        <v>0</v>
      </c>
      <c r="BF23" s="346">
        <f>IF(BF$4=$B23,ABS(取引基本表!$DY23)/取引基本表!$DQ23,0)</f>
        <v>0</v>
      </c>
      <c r="BG23" s="346">
        <f>IF(BG$4=$B23,ABS(取引基本表!$DY23)/取引基本表!$DQ23,0)</f>
        <v>0</v>
      </c>
      <c r="BH23" s="346">
        <f>IF(BH$4=$B23,ABS(取引基本表!$DY23)/取引基本表!$DQ23,0)</f>
        <v>0</v>
      </c>
      <c r="BI23" s="346">
        <f>IF(BI$4=$B23,ABS(取引基本表!$DY23)/取引基本表!$DQ23,0)</f>
        <v>0</v>
      </c>
      <c r="BJ23" s="346">
        <f>IF(BJ$4=$B23,ABS(取引基本表!$DY23)/取引基本表!$DQ23,0)</f>
        <v>0</v>
      </c>
      <c r="BK23" s="346">
        <f>IF(BK$4=$B23,ABS(取引基本表!$DY23)/取引基本表!$DQ23,0)</f>
        <v>0</v>
      </c>
      <c r="BL23" s="346">
        <f>IF(BL$4=$B23,ABS(取引基本表!$DY23)/取引基本表!$DQ23,0)</f>
        <v>0</v>
      </c>
      <c r="BM23" s="346">
        <f>IF(BM$4=$B23,ABS(取引基本表!$DY23)/取引基本表!$DQ23,0)</f>
        <v>0</v>
      </c>
      <c r="BN23" s="346">
        <f>IF(BN$4=$B23,ABS(取引基本表!$DY23)/取引基本表!$DQ23,0)</f>
        <v>0</v>
      </c>
      <c r="BO23" s="346">
        <f>IF(BO$4=$B23,ABS(取引基本表!$DY23)/取引基本表!$DQ23,0)</f>
        <v>0</v>
      </c>
      <c r="BP23" s="346">
        <f>IF(BP$4=$B23,ABS(取引基本表!$DY23)/取引基本表!$DQ23,0)</f>
        <v>0</v>
      </c>
      <c r="BQ23" s="346">
        <f>IF(BQ$4=$B23,ABS(取引基本表!$DY23)/取引基本表!$DQ23,0)</f>
        <v>0</v>
      </c>
      <c r="BR23" s="346">
        <f>IF(BR$4=$B23,ABS(取引基本表!$DY23)/取引基本表!$DQ23,0)</f>
        <v>0</v>
      </c>
      <c r="BS23" s="346">
        <f>IF(BS$4=$B23,ABS(取引基本表!$DY23)/取引基本表!$DQ23,0)</f>
        <v>0</v>
      </c>
      <c r="BT23" s="346">
        <f>IF(BT$4=$B23,ABS(取引基本表!$DY23)/取引基本表!$DQ23,0)</f>
        <v>0</v>
      </c>
      <c r="BU23" s="346">
        <f>IF(BU$4=$B23,ABS(取引基本表!$DY23)/取引基本表!$DQ23,0)</f>
        <v>0</v>
      </c>
      <c r="BV23" s="346">
        <f>IF(BV$4=$B23,ABS(取引基本表!$DY23)/取引基本表!$DQ23,0)</f>
        <v>0</v>
      </c>
      <c r="BW23" s="346">
        <f>IF(BW$4=$B23,ABS(取引基本表!$DY23)/取引基本表!$DQ23,0)</f>
        <v>0</v>
      </c>
      <c r="BX23" s="346">
        <f>IF(BX$4=$B23,ABS(取引基本表!$DY23)/取引基本表!$DQ23,0)</f>
        <v>0</v>
      </c>
      <c r="BY23" s="346">
        <f>IF(BY$4=$B23,ABS(取引基本表!$DY23)/取引基本表!$DQ23,0)</f>
        <v>0</v>
      </c>
      <c r="BZ23" s="346">
        <f>IF(BZ$4=$B23,ABS(取引基本表!$DY23)/取引基本表!$DQ23,0)</f>
        <v>0</v>
      </c>
      <c r="CA23" s="346">
        <f>IF(CA$4=$B23,ABS(取引基本表!$DY23)/取引基本表!$DQ23,0)</f>
        <v>0</v>
      </c>
      <c r="CB23" s="346">
        <f>IF(CB$4=$B23,ABS(取引基本表!$DY23)/取引基本表!$DQ23,0)</f>
        <v>0</v>
      </c>
      <c r="CC23" s="346">
        <f>IF(CC$4=$B23,ABS(取引基本表!$DY23)/取引基本表!$DQ23,0)</f>
        <v>0</v>
      </c>
      <c r="CD23" s="346">
        <f>IF(CD$4=$B23,ABS(取引基本表!$DY23)/取引基本表!$DQ23,0)</f>
        <v>0</v>
      </c>
      <c r="CE23" s="346">
        <f>IF(CE$4=$B23,ABS(取引基本表!$DY23)/取引基本表!$DQ23,0)</f>
        <v>0</v>
      </c>
      <c r="CF23" s="346">
        <f>IF(CF$4=$B23,ABS(取引基本表!$DY23)/取引基本表!$DQ23,0)</f>
        <v>0</v>
      </c>
      <c r="CG23" s="346">
        <f>IF(CG$4=$B23,ABS(取引基本表!$DY23)/取引基本表!$DQ23,0)</f>
        <v>0</v>
      </c>
      <c r="CH23" s="346">
        <f>IF(CH$4=$B23,ABS(取引基本表!$DY23)/取引基本表!$DQ23,0)</f>
        <v>0</v>
      </c>
      <c r="CI23" s="346">
        <f>IF(CI$4=$B23,ABS(取引基本表!$DY23)/取引基本表!$DQ23,0)</f>
        <v>0</v>
      </c>
      <c r="CJ23" s="346">
        <f>IF(CJ$4=$B23,ABS(取引基本表!$DY23)/取引基本表!$DQ23,0)</f>
        <v>0</v>
      </c>
      <c r="CK23" s="346">
        <f>IF(CK$4=$B23,ABS(取引基本表!$DY23)/取引基本表!$DQ23,0)</f>
        <v>0</v>
      </c>
      <c r="CL23" s="346">
        <f>IF(CL$4=$B23,ABS(取引基本表!$DY23)/取引基本表!$DQ23,0)</f>
        <v>0</v>
      </c>
      <c r="CM23" s="346">
        <f>IF(CM$4=$B23,ABS(取引基本表!$DY23)/取引基本表!$DQ23,0)</f>
        <v>0</v>
      </c>
      <c r="CN23" s="346">
        <f>IF(CN$4=$B23,ABS(取引基本表!$DY23)/取引基本表!$DQ23,0)</f>
        <v>0</v>
      </c>
      <c r="CO23" s="346">
        <f>IF(CO$4=$B23,ABS(取引基本表!$DY23)/取引基本表!$DQ23,0)</f>
        <v>0</v>
      </c>
      <c r="CP23" s="346">
        <f>IF(CP$4=$B23,ABS(取引基本表!$DY23)/取引基本表!$DQ23,0)</f>
        <v>0</v>
      </c>
      <c r="CQ23" s="346">
        <f>IF(CQ$4=$B23,ABS(取引基本表!$DY23)/取引基本表!$DQ23,0)</f>
        <v>0</v>
      </c>
      <c r="CR23" s="346">
        <f>IF(CR$4=$B23,ABS(取引基本表!$DY23)/取引基本表!$DQ23,0)</f>
        <v>0</v>
      </c>
      <c r="CS23" s="346">
        <f>IF(CS$4=$B23,ABS(取引基本表!$DY23)/取引基本表!$DQ23,0)</f>
        <v>0</v>
      </c>
      <c r="CT23" s="346">
        <f>IF(CT$4=$B23,ABS(取引基本表!$DY23)/取引基本表!$DQ23,0)</f>
        <v>0</v>
      </c>
      <c r="CU23" s="346">
        <f>IF(CU$4=$B23,ABS(取引基本表!$DY23)/取引基本表!$DQ23,0)</f>
        <v>0</v>
      </c>
      <c r="CV23" s="346">
        <f>IF(CV$4=$B23,ABS(取引基本表!$DY23)/取引基本表!$DQ23,0)</f>
        <v>0</v>
      </c>
      <c r="CW23" s="346">
        <f>IF(CW$4=$B23,ABS(取引基本表!$DY23)/取引基本表!$DQ23,0)</f>
        <v>0</v>
      </c>
      <c r="CX23" s="346">
        <f>IF(CX$4=$B23,ABS(取引基本表!$DY23)/取引基本表!$DQ23,0)</f>
        <v>0</v>
      </c>
      <c r="CY23" s="346">
        <f>IF(CY$4=$B23,ABS(取引基本表!$DY23)/取引基本表!$DQ23,0)</f>
        <v>0</v>
      </c>
      <c r="CZ23" s="346">
        <f>IF(CZ$4=$B23,ABS(取引基本表!$DY23)/取引基本表!$DQ23,0)</f>
        <v>0</v>
      </c>
      <c r="DA23" s="346">
        <f>IF(DA$4=$B23,ABS(取引基本表!$DY23)/取引基本表!$DQ23,0)</f>
        <v>0</v>
      </c>
      <c r="DB23" s="346">
        <f>IF(DB$4=$B23,ABS(取引基本表!$DY23)/取引基本表!$DQ23,0)</f>
        <v>0</v>
      </c>
      <c r="DC23" s="346">
        <f>IF(DC$4=$B23,ABS(取引基本表!$DY23)/取引基本表!$DQ23,0)</f>
        <v>0</v>
      </c>
      <c r="DD23" s="346">
        <f>IF(DD$4=$B23,ABS(取引基本表!$DY23)/取引基本表!$DQ23,0)</f>
        <v>0</v>
      </c>
      <c r="DE23" s="346">
        <f>IF(DE$4=$B23,ABS(取引基本表!$DY23)/取引基本表!$DQ23,0)</f>
        <v>0</v>
      </c>
      <c r="DF23" s="346">
        <f>IF(DF$4=$B23,ABS(取引基本表!$DY23)/取引基本表!$DQ23,0)</f>
        <v>0</v>
      </c>
      <c r="DG23" s="346">
        <f>IF(DG$4=$B23,ABS(取引基本表!$DY23)/取引基本表!$DQ23,0)</f>
        <v>0</v>
      </c>
      <c r="DH23" s="347">
        <f>IF(DH$4=$B23,ABS(取引基本表!$DY23)/取引基本表!$DQ23,0)</f>
        <v>0</v>
      </c>
    </row>
    <row r="24" spans="1:112">
      <c r="A24" s="224">
        <v>19</v>
      </c>
      <c r="B24" s="387">
        <v>201</v>
      </c>
      <c r="C24" s="264" t="s">
        <v>125</v>
      </c>
      <c r="D24" s="392">
        <f>IF(D$4=$B24,ABS(取引基本表!$DY24)/取引基本表!$DQ24,0)</f>
        <v>0</v>
      </c>
      <c r="E24" s="346">
        <f>IF(E$4=$B24,ABS(取引基本表!$DY24)/取引基本表!$DQ24,0)</f>
        <v>0</v>
      </c>
      <c r="F24" s="346">
        <f>IF(F$4=$B24,ABS(取引基本表!$DY24)/取引基本表!$DQ24,0)</f>
        <v>0</v>
      </c>
      <c r="G24" s="346">
        <f>IF(G$4=$B24,ABS(取引基本表!$DY24)/取引基本表!$DQ24,0)</f>
        <v>0</v>
      </c>
      <c r="H24" s="346">
        <f>IF(H$4=$B24,ABS(取引基本表!$DY24)/取引基本表!$DQ24,0)</f>
        <v>0</v>
      </c>
      <c r="I24" s="346">
        <f>IF(I$4=$B24,ABS(取引基本表!$DY24)/取引基本表!$DQ24,0)</f>
        <v>0</v>
      </c>
      <c r="J24" s="346">
        <f>IF(J$4=$B24,ABS(取引基本表!$DY24)/取引基本表!$DQ24,0)</f>
        <v>0</v>
      </c>
      <c r="K24" s="346">
        <f>IF(K$4=$B24,ABS(取引基本表!$DY24)/取引基本表!$DQ24,0)</f>
        <v>0</v>
      </c>
      <c r="L24" s="346">
        <f>IF(L$4=$B24,ABS(取引基本表!$DY24)/取引基本表!$DQ24,0)</f>
        <v>0</v>
      </c>
      <c r="M24" s="346">
        <f>IF(M$4=$B24,ABS(取引基本表!$DY24)/取引基本表!$DQ24,0)</f>
        <v>0</v>
      </c>
      <c r="N24" s="346">
        <f>IF(N$4=$B24,ABS(取引基本表!$DY24)/取引基本表!$DQ24,0)</f>
        <v>0</v>
      </c>
      <c r="O24" s="346">
        <f>IF(O$4=$B24,ABS(取引基本表!$DY24)/取引基本表!$DQ24,0)</f>
        <v>0</v>
      </c>
      <c r="P24" s="346">
        <f>IF(P$4=$B24,ABS(取引基本表!$DY24)/取引基本表!$DQ24,0)</f>
        <v>0</v>
      </c>
      <c r="Q24" s="346">
        <f>IF(Q$4=$B24,ABS(取引基本表!$DY24)/取引基本表!$DQ24,0)</f>
        <v>0</v>
      </c>
      <c r="R24" s="346">
        <f>IF(R$4=$B24,ABS(取引基本表!$DY24)/取引基本表!$DQ24,0)</f>
        <v>0</v>
      </c>
      <c r="S24" s="346">
        <f>IF(S$4=$B24,ABS(取引基本表!$DY24)/取引基本表!$DQ24,0)</f>
        <v>0</v>
      </c>
      <c r="T24" s="346">
        <f>IF(T$4=$B24,ABS(取引基本表!$DY24)/取引基本表!$DQ24,0)</f>
        <v>0</v>
      </c>
      <c r="U24" s="346">
        <f>IF(U$4=$B24,ABS(取引基本表!$DY24)/取引基本表!$DQ24,0)</f>
        <v>0</v>
      </c>
      <c r="V24" s="346">
        <f>IF(V$4=$B24,ABS(取引基本表!$DY24)/取引基本表!$DQ24,0)</f>
        <v>0.5325945241199479</v>
      </c>
      <c r="W24" s="346">
        <f>IF(W$4=$B24,ABS(取引基本表!$DY24)/取引基本表!$DQ24,0)</f>
        <v>0</v>
      </c>
      <c r="X24" s="346">
        <f>IF(X$4=$B24,ABS(取引基本表!$DY24)/取引基本表!$DQ24,0)</f>
        <v>0</v>
      </c>
      <c r="Y24" s="346">
        <f>IF(Y$4=$B24,ABS(取引基本表!$DY24)/取引基本表!$DQ24,0)</f>
        <v>0</v>
      </c>
      <c r="Z24" s="346">
        <f>IF(Z$4=$B24,ABS(取引基本表!$DY24)/取引基本表!$DQ24,0)</f>
        <v>0</v>
      </c>
      <c r="AA24" s="346">
        <f>IF(AA$4=$B24,ABS(取引基本表!$DY24)/取引基本表!$DQ24,0)</f>
        <v>0</v>
      </c>
      <c r="AB24" s="346">
        <f>IF(AB$4=$B24,ABS(取引基本表!$DY24)/取引基本表!$DQ24,0)</f>
        <v>0</v>
      </c>
      <c r="AC24" s="346">
        <f>IF(AC$4=$B24,ABS(取引基本表!$DY24)/取引基本表!$DQ24,0)</f>
        <v>0</v>
      </c>
      <c r="AD24" s="346">
        <f>IF(AD$4=$B24,ABS(取引基本表!$DY24)/取引基本表!$DQ24,0)</f>
        <v>0</v>
      </c>
      <c r="AE24" s="346">
        <f>IF(AE$4=$B24,ABS(取引基本表!$DY24)/取引基本表!$DQ24,0)</f>
        <v>0</v>
      </c>
      <c r="AF24" s="346">
        <f>IF(AF$4=$B24,ABS(取引基本表!$DY24)/取引基本表!$DQ24,0)</f>
        <v>0</v>
      </c>
      <c r="AG24" s="346">
        <f>IF(AG$4=$B24,ABS(取引基本表!$DY24)/取引基本表!$DQ24,0)</f>
        <v>0</v>
      </c>
      <c r="AH24" s="346">
        <f>IF(AH$4=$B24,ABS(取引基本表!$DY24)/取引基本表!$DQ24,0)</f>
        <v>0</v>
      </c>
      <c r="AI24" s="346">
        <f>IF(AI$4=$B24,ABS(取引基本表!$DY24)/取引基本表!$DQ24,0)</f>
        <v>0</v>
      </c>
      <c r="AJ24" s="346">
        <f>IF(AJ$4=$B24,ABS(取引基本表!$DY24)/取引基本表!$DQ24,0)</f>
        <v>0</v>
      </c>
      <c r="AK24" s="346">
        <f>IF(AK$4=$B24,ABS(取引基本表!$DY24)/取引基本表!$DQ24,0)</f>
        <v>0</v>
      </c>
      <c r="AL24" s="346">
        <f>IF(AL$4=$B24,ABS(取引基本表!$DY24)/取引基本表!$DQ24,0)</f>
        <v>0</v>
      </c>
      <c r="AM24" s="346">
        <f>IF(AM$4=$B24,ABS(取引基本表!$DY24)/取引基本表!$DQ24,0)</f>
        <v>0</v>
      </c>
      <c r="AN24" s="346">
        <f>IF(AN$4=$B24,ABS(取引基本表!$DY24)/取引基本表!$DQ24,0)</f>
        <v>0</v>
      </c>
      <c r="AO24" s="346">
        <f>IF(AO$4=$B24,ABS(取引基本表!$DY24)/取引基本表!$DQ24,0)</f>
        <v>0</v>
      </c>
      <c r="AP24" s="346">
        <f>IF(AP$4=$B24,ABS(取引基本表!$DY24)/取引基本表!$DQ24,0)</f>
        <v>0</v>
      </c>
      <c r="AQ24" s="346">
        <f>IF(AQ$4=$B24,ABS(取引基本表!$DY24)/取引基本表!$DQ24,0)</f>
        <v>0</v>
      </c>
      <c r="AR24" s="346">
        <f>IF(AR$4=$B24,ABS(取引基本表!$DY24)/取引基本表!$DQ24,0)</f>
        <v>0</v>
      </c>
      <c r="AS24" s="346">
        <f>IF(AS$4=$B24,ABS(取引基本表!$DY24)/取引基本表!$DQ24,0)</f>
        <v>0</v>
      </c>
      <c r="AT24" s="346">
        <f>IF(AT$4=$B24,ABS(取引基本表!$DY24)/取引基本表!$DQ24,0)</f>
        <v>0</v>
      </c>
      <c r="AU24" s="346">
        <f>IF(AU$4=$B24,ABS(取引基本表!$DY24)/取引基本表!$DQ24,0)</f>
        <v>0</v>
      </c>
      <c r="AV24" s="346">
        <f>IF(AV$4=$B24,ABS(取引基本表!$DY24)/取引基本表!$DQ24,0)</f>
        <v>0</v>
      </c>
      <c r="AW24" s="346">
        <f>IF(AW$4=$B24,ABS(取引基本表!$DY24)/取引基本表!$DQ24,0)</f>
        <v>0</v>
      </c>
      <c r="AX24" s="346">
        <f>IF(AX$4=$B24,ABS(取引基本表!$DY24)/取引基本表!$DQ24,0)</f>
        <v>0</v>
      </c>
      <c r="AY24" s="346">
        <f>IF(AY$4=$B24,ABS(取引基本表!$DY24)/取引基本表!$DQ24,0)</f>
        <v>0</v>
      </c>
      <c r="AZ24" s="346">
        <f>IF(AZ$4=$B24,ABS(取引基本表!$DY24)/取引基本表!$DQ24,0)</f>
        <v>0</v>
      </c>
      <c r="BA24" s="346">
        <f>IF(BA$4=$B24,ABS(取引基本表!$DY24)/取引基本表!$DQ24,0)</f>
        <v>0</v>
      </c>
      <c r="BB24" s="346">
        <f>IF(BB$4=$B24,ABS(取引基本表!$DY24)/取引基本表!$DQ24,0)</f>
        <v>0</v>
      </c>
      <c r="BC24" s="346">
        <f>IF(BC$4=$B24,ABS(取引基本表!$DY24)/取引基本表!$DQ24,0)</f>
        <v>0</v>
      </c>
      <c r="BD24" s="346">
        <f>IF(BD$4=$B24,ABS(取引基本表!$DY24)/取引基本表!$DQ24,0)</f>
        <v>0</v>
      </c>
      <c r="BE24" s="346">
        <f>IF(BE$4=$B24,ABS(取引基本表!$DY24)/取引基本表!$DQ24,0)</f>
        <v>0</v>
      </c>
      <c r="BF24" s="346">
        <f>IF(BF$4=$B24,ABS(取引基本表!$DY24)/取引基本表!$DQ24,0)</f>
        <v>0</v>
      </c>
      <c r="BG24" s="346">
        <f>IF(BG$4=$B24,ABS(取引基本表!$DY24)/取引基本表!$DQ24,0)</f>
        <v>0</v>
      </c>
      <c r="BH24" s="346">
        <f>IF(BH$4=$B24,ABS(取引基本表!$DY24)/取引基本表!$DQ24,0)</f>
        <v>0</v>
      </c>
      <c r="BI24" s="346">
        <f>IF(BI$4=$B24,ABS(取引基本表!$DY24)/取引基本表!$DQ24,0)</f>
        <v>0</v>
      </c>
      <c r="BJ24" s="346">
        <f>IF(BJ$4=$B24,ABS(取引基本表!$DY24)/取引基本表!$DQ24,0)</f>
        <v>0</v>
      </c>
      <c r="BK24" s="346">
        <f>IF(BK$4=$B24,ABS(取引基本表!$DY24)/取引基本表!$DQ24,0)</f>
        <v>0</v>
      </c>
      <c r="BL24" s="346">
        <f>IF(BL$4=$B24,ABS(取引基本表!$DY24)/取引基本表!$DQ24,0)</f>
        <v>0</v>
      </c>
      <c r="BM24" s="346">
        <f>IF(BM$4=$B24,ABS(取引基本表!$DY24)/取引基本表!$DQ24,0)</f>
        <v>0</v>
      </c>
      <c r="BN24" s="346">
        <f>IF(BN$4=$B24,ABS(取引基本表!$DY24)/取引基本表!$DQ24,0)</f>
        <v>0</v>
      </c>
      <c r="BO24" s="346">
        <f>IF(BO$4=$B24,ABS(取引基本表!$DY24)/取引基本表!$DQ24,0)</f>
        <v>0</v>
      </c>
      <c r="BP24" s="346">
        <f>IF(BP$4=$B24,ABS(取引基本表!$DY24)/取引基本表!$DQ24,0)</f>
        <v>0</v>
      </c>
      <c r="BQ24" s="346">
        <f>IF(BQ$4=$B24,ABS(取引基本表!$DY24)/取引基本表!$DQ24,0)</f>
        <v>0</v>
      </c>
      <c r="BR24" s="346">
        <f>IF(BR$4=$B24,ABS(取引基本表!$DY24)/取引基本表!$DQ24,0)</f>
        <v>0</v>
      </c>
      <c r="BS24" s="346">
        <f>IF(BS$4=$B24,ABS(取引基本表!$DY24)/取引基本表!$DQ24,0)</f>
        <v>0</v>
      </c>
      <c r="BT24" s="346">
        <f>IF(BT$4=$B24,ABS(取引基本表!$DY24)/取引基本表!$DQ24,0)</f>
        <v>0</v>
      </c>
      <c r="BU24" s="346">
        <f>IF(BU$4=$B24,ABS(取引基本表!$DY24)/取引基本表!$DQ24,0)</f>
        <v>0</v>
      </c>
      <c r="BV24" s="346">
        <f>IF(BV$4=$B24,ABS(取引基本表!$DY24)/取引基本表!$DQ24,0)</f>
        <v>0</v>
      </c>
      <c r="BW24" s="346">
        <f>IF(BW$4=$B24,ABS(取引基本表!$DY24)/取引基本表!$DQ24,0)</f>
        <v>0</v>
      </c>
      <c r="BX24" s="346">
        <f>IF(BX$4=$B24,ABS(取引基本表!$DY24)/取引基本表!$DQ24,0)</f>
        <v>0</v>
      </c>
      <c r="BY24" s="346">
        <f>IF(BY$4=$B24,ABS(取引基本表!$DY24)/取引基本表!$DQ24,0)</f>
        <v>0</v>
      </c>
      <c r="BZ24" s="346">
        <f>IF(BZ$4=$B24,ABS(取引基本表!$DY24)/取引基本表!$DQ24,0)</f>
        <v>0</v>
      </c>
      <c r="CA24" s="346">
        <f>IF(CA$4=$B24,ABS(取引基本表!$DY24)/取引基本表!$DQ24,0)</f>
        <v>0</v>
      </c>
      <c r="CB24" s="346">
        <f>IF(CB$4=$B24,ABS(取引基本表!$DY24)/取引基本表!$DQ24,0)</f>
        <v>0</v>
      </c>
      <c r="CC24" s="346">
        <f>IF(CC$4=$B24,ABS(取引基本表!$DY24)/取引基本表!$DQ24,0)</f>
        <v>0</v>
      </c>
      <c r="CD24" s="346">
        <f>IF(CD$4=$B24,ABS(取引基本表!$DY24)/取引基本表!$DQ24,0)</f>
        <v>0</v>
      </c>
      <c r="CE24" s="346">
        <f>IF(CE$4=$B24,ABS(取引基本表!$DY24)/取引基本表!$DQ24,0)</f>
        <v>0</v>
      </c>
      <c r="CF24" s="346">
        <f>IF(CF$4=$B24,ABS(取引基本表!$DY24)/取引基本表!$DQ24,0)</f>
        <v>0</v>
      </c>
      <c r="CG24" s="346">
        <f>IF(CG$4=$B24,ABS(取引基本表!$DY24)/取引基本表!$DQ24,0)</f>
        <v>0</v>
      </c>
      <c r="CH24" s="346">
        <f>IF(CH$4=$B24,ABS(取引基本表!$DY24)/取引基本表!$DQ24,0)</f>
        <v>0</v>
      </c>
      <c r="CI24" s="346">
        <f>IF(CI$4=$B24,ABS(取引基本表!$DY24)/取引基本表!$DQ24,0)</f>
        <v>0</v>
      </c>
      <c r="CJ24" s="346">
        <f>IF(CJ$4=$B24,ABS(取引基本表!$DY24)/取引基本表!$DQ24,0)</f>
        <v>0</v>
      </c>
      <c r="CK24" s="346">
        <f>IF(CK$4=$B24,ABS(取引基本表!$DY24)/取引基本表!$DQ24,0)</f>
        <v>0</v>
      </c>
      <c r="CL24" s="346">
        <f>IF(CL$4=$B24,ABS(取引基本表!$DY24)/取引基本表!$DQ24,0)</f>
        <v>0</v>
      </c>
      <c r="CM24" s="346">
        <f>IF(CM$4=$B24,ABS(取引基本表!$DY24)/取引基本表!$DQ24,0)</f>
        <v>0</v>
      </c>
      <c r="CN24" s="346">
        <f>IF(CN$4=$B24,ABS(取引基本表!$DY24)/取引基本表!$DQ24,0)</f>
        <v>0</v>
      </c>
      <c r="CO24" s="346">
        <f>IF(CO$4=$B24,ABS(取引基本表!$DY24)/取引基本表!$DQ24,0)</f>
        <v>0</v>
      </c>
      <c r="CP24" s="346">
        <f>IF(CP$4=$B24,ABS(取引基本表!$DY24)/取引基本表!$DQ24,0)</f>
        <v>0</v>
      </c>
      <c r="CQ24" s="346">
        <f>IF(CQ$4=$B24,ABS(取引基本表!$DY24)/取引基本表!$DQ24,0)</f>
        <v>0</v>
      </c>
      <c r="CR24" s="346">
        <f>IF(CR$4=$B24,ABS(取引基本表!$DY24)/取引基本表!$DQ24,0)</f>
        <v>0</v>
      </c>
      <c r="CS24" s="346">
        <f>IF(CS$4=$B24,ABS(取引基本表!$DY24)/取引基本表!$DQ24,0)</f>
        <v>0</v>
      </c>
      <c r="CT24" s="346">
        <f>IF(CT$4=$B24,ABS(取引基本表!$DY24)/取引基本表!$DQ24,0)</f>
        <v>0</v>
      </c>
      <c r="CU24" s="346">
        <f>IF(CU$4=$B24,ABS(取引基本表!$DY24)/取引基本表!$DQ24,0)</f>
        <v>0</v>
      </c>
      <c r="CV24" s="346">
        <f>IF(CV$4=$B24,ABS(取引基本表!$DY24)/取引基本表!$DQ24,0)</f>
        <v>0</v>
      </c>
      <c r="CW24" s="346">
        <f>IF(CW$4=$B24,ABS(取引基本表!$DY24)/取引基本表!$DQ24,0)</f>
        <v>0</v>
      </c>
      <c r="CX24" s="346">
        <f>IF(CX$4=$B24,ABS(取引基本表!$DY24)/取引基本表!$DQ24,0)</f>
        <v>0</v>
      </c>
      <c r="CY24" s="346">
        <f>IF(CY$4=$B24,ABS(取引基本表!$DY24)/取引基本表!$DQ24,0)</f>
        <v>0</v>
      </c>
      <c r="CZ24" s="346">
        <f>IF(CZ$4=$B24,ABS(取引基本表!$DY24)/取引基本表!$DQ24,0)</f>
        <v>0</v>
      </c>
      <c r="DA24" s="346">
        <f>IF(DA$4=$B24,ABS(取引基本表!$DY24)/取引基本表!$DQ24,0)</f>
        <v>0</v>
      </c>
      <c r="DB24" s="346">
        <f>IF(DB$4=$B24,ABS(取引基本表!$DY24)/取引基本表!$DQ24,0)</f>
        <v>0</v>
      </c>
      <c r="DC24" s="346">
        <f>IF(DC$4=$B24,ABS(取引基本表!$DY24)/取引基本表!$DQ24,0)</f>
        <v>0</v>
      </c>
      <c r="DD24" s="346">
        <f>IF(DD$4=$B24,ABS(取引基本表!$DY24)/取引基本表!$DQ24,0)</f>
        <v>0</v>
      </c>
      <c r="DE24" s="346">
        <f>IF(DE$4=$B24,ABS(取引基本表!$DY24)/取引基本表!$DQ24,0)</f>
        <v>0</v>
      </c>
      <c r="DF24" s="346">
        <f>IF(DF$4=$B24,ABS(取引基本表!$DY24)/取引基本表!$DQ24,0)</f>
        <v>0</v>
      </c>
      <c r="DG24" s="346">
        <f>IF(DG$4=$B24,ABS(取引基本表!$DY24)/取引基本表!$DQ24,0)</f>
        <v>0</v>
      </c>
      <c r="DH24" s="347">
        <f>IF(DH$4=$B24,ABS(取引基本表!$DY24)/取引基本表!$DQ24,0)</f>
        <v>0</v>
      </c>
    </row>
    <row r="25" spans="1:112">
      <c r="A25" s="224">
        <v>20</v>
      </c>
      <c r="B25" s="387">
        <v>202</v>
      </c>
      <c r="C25" s="264" t="s">
        <v>127</v>
      </c>
      <c r="D25" s="392">
        <f>IF(D$4=$B25,ABS(取引基本表!$DY25)/取引基本表!$DQ25,0)</f>
        <v>0</v>
      </c>
      <c r="E25" s="346">
        <f>IF(E$4=$B25,ABS(取引基本表!$DY25)/取引基本表!$DQ25,0)</f>
        <v>0</v>
      </c>
      <c r="F25" s="346">
        <f>IF(F$4=$B25,ABS(取引基本表!$DY25)/取引基本表!$DQ25,0)</f>
        <v>0</v>
      </c>
      <c r="G25" s="346">
        <f>IF(G$4=$B25,ABS(取引基本表!$DY25)/取引基本表!$DQ25,0)</f>
        <v>0</v>
      </c>
      <c r="H25" s="346">
        <f>IF(H$4=$B25,ABS(取引基本表!$DY25)/取引基本表!$DQ25,0)</f>
        <v>0</v>
      </c>
      <c r="I25" s="346">
        <f>IF(I$4=$B25,ABS(取引基本表!$DY25)/取引基本表!$DQ25,0)</f>
        <v>0</v>
      </c>
      <c r="J25" s="346">
        <f>IF(J$4=$B25,ABS(取引基本表!$DY25)/取引基本表!$DQ25,0)</f>
        <v>0</v>
      </c>
      <c r="K25" s="346">
        <f>IF(K$4=$B25,ABS(取引基本表!$DY25)/取引基本表!$DQ25,0)</f>
        <v>0</v>
      </c>
      <c r="L25" s="346">
        <f>IF(L$4=$B25,ABS(取引基本表!$DY25)/取引基本表!$DQ25,0)</f>
        <v>0</v>
      </c>
      <c r="M25" s="346">
        <f>IF(M$4=$B25,ABS(取引基本表!$DY25)/取引基本表!$DQ25,0)</f>
        <v>0</v>
      </c>
      <c r="N25" s="346">
        <f>IF(N$4=$B25,ABS(取引基本表!$DY25)/取引基本表!$DQ25,0)</f>
        <v>0</v>
      </c>
      <c r="O25" s="346">
        <f>IF(O$4=$B25,ABS(取引基本表!$DY25)/取引基本表!$DQ25,0)</f>
        <v>0</v>
      </c>
      <c r="P25" s="346">
        <f>IF(P$4=$B25,ABS(取引基本表!$DY25)/取引基本表!$DQ25,0)</f>
        <v>0</v>
      </c>
      <c r="Q25" s="346">
        <f>IF(Q$4=$B25,ABS(取引基本表!$DY25)/取引基本表!$DQ25,0)</f>
        <v>0</v>
      </c>
      <c r="R25" s="346">
        <f>IF(R$4=$B25,ABS(取引基本表!$DY25)/取引基本表!$DQ25,0)</f>
        <v>0</v>
      </c>
      <c r="S25" s="346">
        <f>IF(S$4=$B25,ABS(取引基本表!$DY25)/取引基本表!$DQ25,0)</f>
        <v>0</v>
      </c>
      <c r="T25" s="346">
        <f>IF(T$4=$B25,ABS(取引基本表!$DY25)/取引基本表!$DQ25,0)</f>
        <v>0</v>
      </c>
      <c r="U25" s="346">
        <f>IF(U$4=$B25,ABS(取引基本表!$DY25)/取引基本表!$DQ25,0)</f>
        <v>0</v>
      </c>
      <c r="V25" s="346">
        <f>IF(V$4=$B25,ABS(取引基本表!$DY25)/取引基本表!$DQ25,0)</f>
        <v>0</v>
      </c>
      <c r="W25" s="346">
        <f>IF(W$4=$B25,ABS(取引基本表!$DY25)/取引基本表!$DQ25,0)</f>
        <v>0.75523489427532908</v>
      </c>
      <c r="X25" s="346">
        <f>IF(X$4=$B25,ABS(取引基本表!$DY25)/取引基本表!$DQ25,0)</f>
        <v>0</v>
      </c>
      <c r="Y25" s="346">
        <f>IF(Y$4=$B25,ABS(取引基本表!$DY25)/取引基本表!$DQ25,0)</f>
        <v>0</v>
      </c>
      <c r="Z25" s="346">
        <f>IF(Z$4=$B25,ABS(取引基本表!$DY25)/取引基本表!$DQ25,0)</f>
        <v>0</v>
      </c>
      <c r="AA25" s="346">
        <f>IF(AA$4=$B25,ABS(取引基本表!$DY25)/取引基本表!$DQ25,0)</f>
        <v>0</v>
      </c>
      <c r="AB25" s="346">
        <f>IF(AB$4=$B25,ABS(取引基本表!$DY25)/取引基本表!$DQ25,0)</f>
        <v>0</v>
      </c>
      <c r="AC25" s="346">
        <f>IF(AC$4=$B25,ABS(取引基本表!$DY25)/取引基本表!$DQ25,0)</f>
        <v>0</v>
      </c>
      <c r="AD25" s="346">
        <f>IF(AD$4=$B25,ABS(取引基本表!$DY25)/取引基本表!$DQ25,0)</f>
        <v>0</v>
      </c>
      <c r="AE25" s="346">
        <f>IF(AE$4=$B25,ABS(取引基本表!$DY25)/取引基本表!$DQ25,0)</f>
        <v>0</v>
      </c>
      <c r="AF25" s="346">
        <f>IF(AF$4=$B25,ABS(取引基本表!$DY25)/取引基本表!$DQ25,0)</f>
        <v>0</v>
      </c>
      <c r="AG25" s="346">
        <f>IF(AG$4=$B25,ABS(取引基本表!$DY25)/取引基本表!$DQ25,0)</f>
        <v>0</v>
      </c>
      <c r="AH25" s="346">
        <f>IF(AH$4=$B25,ABS(取引基本表!$DY25)/取引基本表!$DQ25,0)</f>
        <v>0</v>
      </c>
      <c r="AI25" s="346">
        <f>IF(AI$4=$B25,ABS(取引基本表!$DY25)/取引基本表!$DQ25,0)</f>
        <v>0</v>
      </c>
      <c r="AJ25" s="346">
        <f>IF(AJ$4=$B25,ABS(取引基本表!$DY25)/取引基本表!$DQ25,0)</f>
        <v>0</v>
      </c>
      <c r="AK25" s="346">
        <f>IF(AK$4=$B25,ABS(取引基本表!$DY25)/取引基本表!$DQ25,0)</f>
        <v>0</v>
      </c>
      <c r="AL25" s="346">
        <f>IF(AL$4=$B25,ABS(取引基本表!$DY25)/取引基本表!$DQ25,0)</f>
        <v>0</v>
      </c>
      <c r="AM25" s="346">
        <f>IF(AM$4=$B25,ABS(取引基本表!$DY25)/取引基本表!$DQ25,0)</f>
        <v>0</v>
      </c>
      <c r="AN25" s="346">
        <f>IF(AN$4=$B25,ABS(取引基本表!$DY25)/取引基本表!$DQ25,0)</f>
        <v>0</v>
      </c>
      <c r="AO25" s="346">
        <f>IF(AO$4=$B25,ABS(取引基本表!$DY25)/取引基本表!$DQ25,0)</f>
        <v>0</v>
      </c>
      <c r="AP25" s="346">
        <f>IF(AP$4=$B25,ABS(取引基本表!$DY25)/取引基本表!$DQ25,0)</f>
        <v>0</v>
      </c>
      <c r="AQ25" s="346">
        <f>IF(AQ$4=$B25,ABS(取引基本表!$DY25)/取引基本表!$DQ25,0)</f>
        <v>0</v>
      </c>
      <c r="AR25" s="346">
        <f>IF(AR$4=$B25,ABS(取引基本表!$DY25)/取引基本表!$DQ25,0)</f>
        <v>0</v>
      </c>
      <c r="AS25" s="346">
        <f>IF(AS$4=$B25,ABS(取引基本表!$DY25)/取引基本表!$DQ25,0)</f>
        <v>0</v>
      </c>
      <c r="AT25" s="346">
        <f>IF(AT$4=$B25,ABS(取引基本表!$DY25)/取引基本表!$DQ25,0)</f>
        <v>0</v>
      </c>
      <c r="AU25" s="346">
        <f>IF(AU$4=$B25,ABS(取引基本表!$DY25)/取引基本表!$DQ25,0)</f>
        <v>0</v>
      </c>
      <c r="AV25" s="346">
        <f>IF(AV$4=$B25,ABS(取引基本表!$DY25)/取引基本表!$DQ25,0)</f>
        <v>0</v>
      </c>
      <c r="AW25" s="346">
        <f>IF(AW$4=$B25,ABS(取引基本表!$DY25)/取引基本表!$DQ25,0)</f>
        <v>0</v>
      </c>
      <c r="AX25" s="346">
        <f>IF(AX$4=$B25,ABS(取引基本表!$DY25)/取引基本表!$DQ25,0)</f>
        <v>0</v>
      </c>
      <c r="AY25" s="346">
        <f>IF(AY$4=$B25,ABS(取引基本表!$DY25)/取引基本表!$DQ25,0)</f>
        <v>0</v>
      </c>
      <c r="AZ25" s="346">
        <f>IF(AZ$4=$B25,ABS(取引基本表!$DY25)/取引基本表!$DQ25,0)</f>
        <v>0</v>
      </c>
      <c r="BA25" s="346">
        <f>IF(BA$4=$B25,ABS(取引基本表!$DY25)/取引基本表!$DQ25,0)</f>
        <v>0</v>
      </c>
      <c r="BB25" s="346">
        <f>IF(BB$4=$B25,ABS(取引基本表!$DY25)/取引基本表!$DQ25,0)</f>
        <v>0</v>
      </c>
      <c r="BC25" s="346">
        <f>IF(BC$4=$B25,ABS(取引基本表!$DY25)/取引基本表!$DQ25,0)</f>
        <v>0</v>
      </c>
      <c r="BD25" s="346">
        <f>IF(BD$4=$B25,ABS(取引基本表!$DY25)/取引基本表!$DQ25,0)</f>
        <v>0</v>
      </c>
      <c r="BE25" s="346">
        <f>IF(BE$4=$B25,ABS(取引基本表!$DY25)/取引基本表!$DQ25,0)</f>
        <v>0</v>
      </c>
      <c r="BF25" s="346">
        <f>IF(BF$4=$B25,ABS(取引基本表!$DY25)/取引基本表!$DQ25,0)</f>
        <v>0</v>
      </c>
      <c r="BG25" s="346">
        <f>IF(BG$4=$B25,ABS(取引基本表!$DY25)/取引基本表!$DQ25,0)</f>
        <v>0</v>
      </c>
      <c r="BH25" s="346">
        <f>IF(BH$4=$B25,ABS(取引基本表!$DY25)/取引基本表!$DQ25,0)</f>
        <v>0</v>
      </c>
      <c r="BI25" s="346">
        <f>IF(BI$4=$B25,ABS(取引基本表!$DY25)/取引基本表!$DQ25,0)</f>
        <v>0</v>
      </c>
      <c r="BJ25" s="346">
        <f>IF(BJ$4=$B25,ABS(取引基本表!$DY25)/取引基本表!$DQ25,0)</f>
        <v>0</v>
      </c>
      <c r="BK25" s="346">
        <f>IF(BK$4=$B25,ABS(取引基本表!$DY25)/取引基本表!$DQ25,0)</f>
        <v>0</v>
      </c>
      <c r="BL25" s="346">
        <f>IF(BL$4=$B25,ABS(取引基本表!$DY25)/取引基本表!$DQ25,0)</f>
        <v>0</v>
      </c>
      <c r="BM25" s="346">
        <f>IF(BM$4=$B25,ABS(取引基本表!$DY25)/取引基本表!$DQ25,0)</f>
        <v>0</v>
      </c>
      <c r="BN25" s="346">
        <f>IF(BN$4=$B25,ABS(取引基本表!$DY25)/取引基本表!$DQ25,0)</f>
        <v>0</v>
      </c>
      <c r="BO25" s="346">
        <f>IF(BO$4=$B25,ABS(取引基本表!$DY25)/取引基本表!$DQ25,0)</f>
        <v>0</v>
      </c>
      <c r="BP25" s="346">
        <f>IF(BP$4=$B25,ABS(取引基本表!$DY25)/取引基本表!$DQ25,0)</f>
        <v>0</v>
      </c>
      <c r="BQ25" s="346">
        <f>IF(BQ$4=$B25,ABS(取引基本表!$DY25)/取引基本表!$DQ25,0)</f>
        <v>0</v>
      </c>
      <c r="BR25" s="346">
        <f>IF(BR$4=$B25,ABS(取引基本表!$DY25)/取引基本表!$DQ25,0)</f>
        <v>0</v>
      </c>
      <c r="BS25" s="346">
        <f>IF(BS$4=$B25,ABS(取引基本表!$DY25)/取引基本表!$DQ25,0)</f>
        <v>0</v>
      </c>
      <c r="BT25" s="346">
        <f>IF(BT$4=$B25,ABS(取引基本表!$DY25)/取引基本表!$DQ25,0)</f>
        <v>0</v>
      </c>
      <c r="BU25" s="346">
        <f>IF(BU$4=$B25,ABS(取引基本表!$DY25)/取引基本表!$DQ25,0)</f>
        <v>0</v>
      </c>
      <c r="BV25" s="346">
        <f>IF(BV$4=$B25,ABS(取引基本表!$DY25)/取引基本表!$DQ25,0)</f>
        <v>0</v>
      </c>
      <c r="BW25" s="346">
        <f>IF(BW$4=$B25,ABS(取引基本表!$DY25)/取引基本表!$DQ25,0)</f>
        <v>0</v>
      </c>
      <c r="BX25" s="346">
        <f>IF(BX$4=$B25,ABS(取引基本表!$DY25)/取引基本表!$DQ25,0)</f>
        <v>0</v>
      </c>
      <c r="BY25" s="346">
        <f>IF(BY$4=$B25,ABS(取引基本表!$DY25)/取引基本表!$DQ25,0)</f>
        <v>0</v>
      </c>
      <c r="BZ25" s="346">
        <f>IF(BZ$4=$B25,ABS(取引基本表!$DY25)/取引基本表!$DQ25,0)</f>
        <v>0</v>
      </c>
      <c r="CA25" s="346">
        <f>IF(CA$4=$B25,ABS(取引基本表!$DY25)/取引基本表!$DQ25,0)</f>
        <v>0</v>
      </c>
      <c r="CB25" s="346">
        <f>IF(CB$4=$B25,ABS(取引基本表!$DY25)/取引基本表!$DQ25,0)</f>
        <v>0</v>
      </c>
      <c r="CC25" s="346">
        <f>IF(CC$4=$B25,ABS(取引基本表!$DY25)/取引基本表!$DQ25,0)</f>
        <v>0</v>
      </c>
      <c r="CD25" s="346">
        <f>IF(CD$4=$B25,ABS(取引基本表!$DY25)/取引基本表!$DQ25,0)</f>
        <v>0</v>
      </c>
      <c r="CE25" s="346">
        <f>IF(CE$4=$B25,ABS(取引基本表!$DY25)/取引基本表!$DQ25,0)</f>
        <v>0</v>
      </c>
      <c r="CF25" s="346">
        <f>IF(CF$4=$B25,ABS(取引基本表!$DY25)/取引基本表!$DQ25,0)</f>
        <v>0</v>
      </c>
      <c r="CG25" s="346">
        <f>IF(CG$4=$B25,ABS(取引基本表!$DY25)/取引基本表!$DQ25,0)</f>
        <v>0</v>
      </c>
      <c r="CH25" s="346">
        <f>IF(CH$4=$B25,ABS(取引基本表!$DY25)/取引基本表!$DQ25,0)</f>
        <v>0</v>
      </c>
      <c r="CI25" s="346">
        <f>IF(CI$4=$B25,ABS(取引基本表!$DY25)/取引基本表!$DQ25,0)</f>
        <v>0</v>
      </c>
      <c r="CJ25" s="346">
        <f>IF(CJ$4=$B25,ABS(取引基本表!$DY25)/取引基本表!$DQ25,0)</f>
        <v>0</v>
      </c>
      <c r="CK25" s="346">
        <f>IF(CK$4=$B25,ABS(取引基本表!$DY25)/取引基本表!$DQ25,0)</f>
        <v>0</v>
      </c>
      <c r="CL25" s="346">
        <f>IF(CL$4=$B25,ABS(取引基本表!$DY25)/取引基本表!$DQ25,0)</f>
        <v>0</v>
      </c>
      <c r="CM25" s="346">
        <f>IF(CM$4=$B25,ABS(取引基本表!$DY25)/取引基本表!$DQ25,0)</f>
        <v>0</v>
      </c>
      <c r="CN25" s="346">
        <f>IF(CN$4=$B25,ABS(取引基本表!$DY25)/取引基本表!$DQ25,0)</f>
        <v>0</v>
      </c>
      <c r="CO25" s="346">
        <f>IF(CO$4=$B25,ABS(取引基本表!$DY25)/取引基本表!$DQ25,0)</f>
        <v>0</v>
      </c>
      <c r="CP25" s="346">
        <f>IF(CP$4=$B25,ABS(取引基本表!$DY25)/取引基本表!$DQ25,0)</f>
        <v>0</v>
      </c>
      <c r="CQ25" s="346">
        <f>IF(CQ$4=$B25,ABS(取引基本表!$DY25)/取引基本表!$DQ25,0)</f>
        <v>0</v>
      </c>
      <c r="CR25" s="346">
        <f>IF(CR$4=$B25,ABS(取引基本表!$DY25)/取引基本表!$DQ25,0)</f>
        <v>0</v>
      </c>
      <c r="CS25" s="346">
        <f>IF(CS$4=$B25,ABS(取引基本表!$DY25)/取引基本表!$DQ25,0)</f>
        <v>0</v>
      </c>
      <c r="CT25" s="346">
        <f>IF(CT$4=$B25,ABS(取引基本表!$DY25)/取引基本表!$DQ25,0)</f>
        <v>0</v>
      </c>
      <c r="CU25" s="346">
        <f>IF(CU$4=$B25,ABS(取引基本表!$DY25)/取引基本表!$DQ25,0)</f>
        <v>0</v>
      </c>
      <c r="CV25" s="346">
        <f>IF(CV$4=$B25,ABS(取引基本表!$DY25)/取引基本表!$DQ25,0)</f>
        <v>0</v>
      </c>
      <c r="CW25" s="346">
        <f>IF(CW$4=$B25,ABS(取引基本表!$DY25)/取引基本表!$DQ25,0)</f>
        <v>0</v>
      </c>
      <c r="CX25" s="346">
        <f>IF(CX$4=$B25,ABS(取引基本表!$DY25)/取引基本表!$DQ25,0)</f>
        <v>0</v>
      </c>
      <c r="CY25" s="346">
        <f>IF(CY$4=$B25,ABS(取引基本表!$DY25)/取引基本表!$DQ25,0)</f>
        <v>0</v>
      </c>
      <c r="CZ25" s="346">
        <f>IF(CZ$4=$B25,ABS(取引基本表!$DY25)/取引基本表!$DQ25,0)</f>
        <v>0</v>
      </c>
      <c r="DA25" s="346">
        <f>IF(DA$4=$B25,ABS(取引基本表!$DY25)/取引基本表!$DQ25,0)</f>
        <v>0</v>
      </c>
      <c r="DB25" s="346">
        <f>IF(DB$4=$B25,ABS(取引基本表!$DY25)/取引基本表!$DQ25,0)</f>
        <v>0</v>
      </c>
      <c r="DC25" s="346">
        <f>IF(DC$4=$B25,ABS(取引基本表!$DY25)/取引基本表!$DQ25,0)</f>
        <v>0</v>
      </c>
      <c r="DD25" s="346">
        <f>IF(DD$4=$B25,ABS(取引基本表!$DY25)/取引基本表!$DQ25,0)</f>
        <v>0</v>
      </c>
      <c r="DE25" s="346">
        <f>IF(DE$4=$B25,ABS(取引基本表!$DY25)/取引基本表!$DQ25,0)</f>
        <v>0</v>
      </c>
      <c r="DF25" s="346">
        <f>IF(DF$4=$B25,ABS(取引基本表!$DY25)/取引基本表!$DQ25,0)</f>
        <v>0</v>
      </c>
      <c r="DG25" s="346">
        <f>IF(DG$4=$B25,ABS(取引基本表!$DY25)/取引基本表!$DQ25,0)</f>
        <v>0</v>
      </c>
      <c r="DH25" s="347">
        <f>IF(DH$4=$B25,ABS(取引基本表!$DY25)/取引基本表!$DQ25,0)</f>
        <v>0</v>
      </c>
    </row>
    <row r="26" spans="1:112">
      <c r="A26" s="224">
        <v>21</v>
      </c>
      <c r="B26" s="387">
        <v>203</v>
      </c>
      <c r="C26" s="264" t="s">
        <v>475</v>
      </c>
      <c r="D26" s="392">
        <f>IF(D$4=$B26,ABS(取引基本表!$DY26)/取引基本表!$DQ26,0)</f>
        <v>0</v>
      </c>
      <c r="E26" s="346">
        <f>IF(E$4=$B26,ABS(取引基本表!$DY26)/取引基本表!$DQ26,0)</f>
        <v>0</v>
      </c>
      <c r="F26" s="346">
        <f>IF(F$4=$B26,ABS(取引基本表!$DY26)/取引基本表!$DQ26,0)</f>
        <v>0</v>
      </c>
      <c r="G26" s="346">
        <f>IF(G$4=$B26,ABS(取引基本表!$DY26)/取引基本表!$DQ26,0)</f>
        <v>0</v>
      </c>
      <c r="H26" s="346">
        <f>IF(H$4=$B26,ABS(取引基本表!$DY26)/取引基本表!$DQ26,0)</f>
        <v>0</v>
      </c>
      <c r="I26" s="346">
        <f>IF(I$4=$B26,ABS(取引基本表!$DY26)/取引基本表!$DQ26,0)</f>
        <v>0</v>
      </c>
      <c r="J26" s="346">
        <f>IF(J$4=$B26,ABS(取引基本表!$DY26)/取引基本表!$DQ26,0)</f>
        <v>0</v>
      </c>
      <c r="K26" s="346">
        <f>IF(K$4=$B26,ABS(取引基本表!$DY26)/取引基本表!$DQ26,0)</f>
        <v>0</v>
      </c>
      <c r="L26" s="346">
        <f>IF(L$4=$B26,ABS(取引基本表!$DY26)/取引基本表!$DQ26,0)</f>
        <v>0</v>
      </c>
      <c r="M26" s="346">
        <f>IF(M$4=$B26,ABS(取引基本表!$DY26)/取引基本表!$DQ26,0)</f>
        <v>0</v>
      </c>
      <c r="N26" s="346">
        <f>IF(N$4=$B26,ABS(取引基本表!$DY26)/取引基本表!$DQ26,0)</f>
        <v>0</v>
      </c>
      <c r="O26" s="346">
        <f>IF(O$4=$B26,ABS(取引基本表!$DY26)/取引基本表!$DQ26,0)</f>
        <v>0</v>
      </c>
      <c r="P26" s="346">
        <f>IF(P$4=$B26,ABS(取引基本表!$DY26)/取引基本表!$DQ26,0)</f>
        <v>0</v>
      </c>
      <c r="Q26" s="346">
        <f>IF(Q$4=$B26,ABS(取引基本表!$DY26)/取引基本表!$DQ26,0)</f>
        <v>0</v>
      </c>
      <c r="R26" s="346">
        <f>IF(R$4=$B26,ABS(取引基本表!$DY26)/取引基本表!$DQ26,0)</f>
        <v>0</v>
      </c>
      <c r="S26" s="346">
        <f>IF(S$4=$B26,ABS(取引基本表!$DY26)/取引基本表!$DQ26,0)</f>
        <v>0</v>
      </c>
      <c r="T26" s="346">
        <f>IF(T$4=$B26,ABS(取引基本表!$DY26)/取引基本表!$DQ26,0)</f>
        <v>0</v>
      </c>
      <c r="U26" s="346">
        <f>IF(U$4=$B26,ABS(取引基本表!$DY26)/取引基本表!$DQ26,0)</f>
        <v>0</v>
      </c>
      <c r="V26" s="346">
        <f>IF(V$4=$B26,ABS(取引基本表!$DY26)/取引基本表!$DQ26,0)</f>
        <v>0</v>
      </c>
      <c r="W26" s="346">
        <f>IF(W$4=$B26,ABS(取引基本表!$DY26)/取引基本表!$DQ26,0)</f>
        <v>0</v>
      </c>
      <c r="X26" s="346">
        <f>IF(X$4=$B26,ABS(取引基本表!$DY26)/取引基本表!$DQ26,0)</f>
        <v>0.97659382337005596</v>
      </c>
      <c r="Y26" s="346">
        <f>IF(Y$4=$B26,ABS(取引基本表!$DY26)/取引基本表!$DQ26,0)</f>
        <v>0</v>
      </c>
      <c r="Z26" s="346">
        <f>IF(Z$4=$B26,ABS(取引基本表!$DY26)/取引基本表!$DQ26,0)</f>
        <v>0</v>
      </c>
      <c r="AA26" s="346">
        <f>IF(AA$4=$B26,ABS(取引基本表!$DY26)/取引基本表!$DQ26,0)</f>
        <v>0</v>
      </c>
      <c r="AB26" s="346">
        <f>IF(AB$4=$B26,ABS(取引基本表!$DY26)/取引基本表!$DQ26,0)</f>
        <v>0</v>
      </c>
      <c r="AC26" s="346">
        <f>IF(AC$4=$B26,ABS(取引基本表!$DY26)/取引基本表!$DQ26,0)</f>
        <v>0</v>
      </c>
      <c r="AD26" s="346">
        <f>IF(AD$4=$B26,ABS(取引基本表!$DY26)/取引基本表!$DQ26,0)</f>
        <v>0</v>
      </c>
      <c r="AE26" s="346">
        <f>IF(AE$4=$B26,ABS(取引基本表!$DY26)/取引基本表!$DQ26,0)</f>
        <v>0</v>
      </c>
      <c r="AF26" s="346">
        <f>IF(AF$4=$B26,ABS(取引基本表!$DY26)/取引基本表!$DQ26,0)</f>
        <v>0</v>
      </c>
      <c r="AG26" s="346">
        <f>IF(AG$4=$B26,ABS(取引基本表!$DY26)/取引基本表!$DQ26,0)</f>
        <v>0</v>
      </c>
      <c r="AH26" s="346">
        <f>IF(AH$4=$B26,ABS(取引基本表!$DY26)/取引基本表!$DQ26,0)</f>
        <v>0</v>
      </c>
      <c r="AI26" s="346">
        <f>IF(AI$4=$B26,ABS(取引基本表!$DY26)/取引基本表!$DQ26,0)</f>
        <v>0</v>
      </c>
      <c r="AJ26" s="346">
        <f>IF(AJ$4=$B26,ABS(取引基本表!$DY26)/取引基本表!$DQ26,0)</f>
        <v>0</v>
      </c>
      <c r="AK26" s="346">
        <f>IF(AK$4=$B26,ABS(取引基本表!$DY26)/取引基本表!$DQ26,0)</f>
        <v>0</v>
      </c>
      <c r="AL26" s="346">
        <f>IF(AL$4=$B26,ABS(取引基本表!$DY26)/取引基本表!$DQ26,0)</f>
        <v>0</v>
      </c>
      <c r="AM26" s="346">
        <f>IF(AM$4=$B26,ABS(取引基本表!$DY26)/取引基本表!$DQ26,0)</f>
        <v>0</v>
      </c>
      <c r="AN26" s="346">
        <f>IF(AN$4=$B26,ABS(取引基本表!$DY26)/取引基本表!$DQ26,0)</f>
        <v>0</v>
      </c>
      <c r="AO26" s="346">
        <f>IF(AO$4=$B26,ABS(取引基本表!$DY26)/取引基本表!$DQ26,0)</f>
        <v>0</v>
      </c>
      <c r="AP26" s="346">
        <f>IF(AP$4=$B26,ABS(取引基本表!$DY26)/取引基本表!$DQ26,0)</f>
        <v>0</v>
      </c>
      <c r="AQ26" s="346">
        <f>IF(AQ$4=$B26,ABS(取引基本表!$DY26)/取引基本表!$DQ26,0)</f>
        <v>0</v>
      </c>
      <c r="AR26" s="346">
        <f>IF(AR$4=$B26,ABS(取引基本表!$DY26)/取引基本表!$DQ26,0)</f>
        <v>0</v>
      </c>
      <c r="AS26" s="346">
        <f>IF(AS$4=$B26,ABS(取引基本表!$DY26)/取引基本表!$DQ26,0)</f>
        <v>0</v>
      </c>
      <c r="AT26" s="346">
        <f>IF(AT$4=$B26,ABS(取引基本表!$DY26)/取引基本表!$DQ26,0)</f>
        <v>0</v>
      </c>
      <c r="AU26" s="346">
        <f>IF(AU$4=$B26,ABS(取引基本表!$DY26)/取引基本表!$DQ26,0)</f>
        <v>0</v>
      </c>
      <c r="AV26" s="346">
        <f>IF(AV$4=$B26,ABS(取引基本表!$DY26)/取引基本表!$DQ26,0)</f>
        <v>0</v>
      </c>
      <c r="AW26" s="346">
        <f>IF(AW$4=$B26,ABS(取引基本表!$DY26)/取引基本表!$DQ26,0)</f>
        <v>0</v>
      </c>
      <c r="AX26" s="346">
        <f>IF(AX$4=$B26,ABS(取引基本表!$DY26)/取引基本表!$DQ26,0)</f>
        <v>0</v>
      </c>
      <c r="AY26" s="346">
        <f>IF(AY$4=$B26,ABS(取引基本表!$DY26)/取引基本表!$DQ26,0)</f>
        <v>0</v>
      </c>
      <c r="AZ26" s="346">
        <f>IF(AZ$4=$B26,ABS(取引基本表!$DY26)/取引基本表!$DQ26,0)</f>
        <v>0</v>
      </c>
      <c r="BA26" s="346">
        <f>IF(BA$4=$B26,ABS(取引基本表!$DY26)/取引基本表!$DQ26,0)</f>
        <v>0</v>
      </c>
      <c r="BB26" s="346">
        <f>IF(BB$4=$B26,ABS(取引基本表!$DY26)/取引基本表!$DQ26,0)</f>
        <v>0</v>
      </c>
      <c r="BC26" s="346">
        <f>IF(BC$4=$B26,ABS(取引基本表!$DY26)/取引基本表!$DQ26,0)</f>
        <v>0</v>
      </c>
      <c r="BD26" s="346">
        <f>IF(BD$4=$B26,ABS(取引基本表!$DY26)/取引基本表!$DQ26,0)</f>
        <v>0</v>
      </c>
      <c r="BE26" s="346">
        <f>IF(BE$4=$B26,ABS(取引基本表!$DY26)/取引基本表!$DQ26,0)</f>
        <v>0</v>
      </c>
      <c r="BF26" s="346">
        <f>IF(BF$4=$B26,ABS(取引基本表!$DY26)/取引基本表!$DQ26,0)</f>
        <v>0</v>
      </c>
      <c r="BG26" s="346">
        <f>IF(BG$4=$B26,ABS(取引基本表!$DY26)/取引基本表!$DQ26,0)</f>
        <v>0</v>
      </c>
      <c r="BH26" s="346">
        <f>IF(BH$4=$B26,ABS(取引基本表!$DY26)/取引基本表!$DQ26,0)</f>
        <v>0</v>
      </c>
      <c r="BI26" s="346">
        <f>IF(BI$4=$B26,ABS(取引基本表!$DY26)/取引基本表!$DQ26,0)</f>
        <v>0</v>
      </c>
      <c r="BJ26" s="346">
        <f>IF(BJ$4=$B26,ABS(取引基本表!$DY26)/取引基本表!$DQ26,0)</f>
        <v>0</v>
      </c>
      <c r="BK26" s="346">
        <f>IF(BK$4=$B26,ABS(取引基本表!$DY26)/取引基本表!$DQ26,0)</f>
        <v>0</v>
      </c>
      <c r="BL26" s="346">
        <f>IF(BL$4=$B26,ABS(取引基本表!$DY26)/取引基本表!$DQ26,0)</f>
        <v>0</v>
      </c>
      <c r="BM26" s="346">
        <f>IF(BM$4=$B26,ABS(取引基本表!$DY26)/取引基本表!$DQ26,0)</f>
        <v>0</v>
      </c>
      <c r="BN26" s="346">
        <f>IF(BN$4=$B26,ABS(取引基本表!$DY26)/取引基本表!$DQ26,0)</f>
        <v>0</v>
      </c>
      <c r="BO26" s="346">
        <f>IF(BO$4=$B26,ABS(取引基本表!$DY26)/取引基本表!$DQ26,0)</f>
        <v>0</v>
      </c>
      <c r="BP26" s="346">
        <f>IF(BP$4=$B26,ABS(取引基本表!$DY26)/取引基本表!$DQ26,0)</f>
        <v>0</v>
      </c>
      <c r="BQ26" s="346">
        <f>IF(BQ$4=$B26,ABS(取引基本表!$DY26)/取引基本表!$DQ26,0)</f>
        <v>0</v>
      </c>
      <c r="BR26" s="346">
        <f>IF(BR$4=$B26,ABS(取引基本表!$DY26)/取引基本表!$DQ26,0)</f>
        <v>0</v>
      </c>
      <c r="BS26" s="346">
        <f>IF(BS$4=$B26,ABS(取引基本表!$DY26)/取引基本表!$DQ26,0)</f>
        <v>0</v>
      </c>
      <c r="BT26" s="346">
        <f>IF(BT$4=$B26,ABS(取引基本表!$DY26)/取引基本表!$DQ26,0)</f>
        <v>0</v>
      </c>
      <c r="BU26" s="346">
        <f>IF(BU$4=$B26,ABS(取引基本表!$DY26)/取引基本表!$DQ26,0)</f>
        <v>0</v>
      </c>
      <c r="BV26" s="346">
        <f>IF(BV$4=$B26,ABS(取引基本表!$DY26)/取引基本表!$DQ26,0)</f>
        <v>0</v>
      </c>
      <c r="BW26" s="346">
        <f>IF(BW$4=$B26,ABS(取引基本表!$DY26)/取引基本表!$DQ26,0)</f>
        <v>0</v>
      </c>
      <c r="BX26" s="346">
        <f>IF(BX$4=$B26,ABS(取引基本表!$DY26)/取引基本表!$DQ26,0)</f>
        <v>0</v>
      </c>
      <c r="BY26" s="346">
        <f>IF(BY$4=$B26,ABS(取引基本表!$DY26)/取引基本表!$DQ26,0)</f>
        <v>0</v>
      </c>
      <c r="BZ26" s="346">
        <f>IF(BZ$4=$B26,ABS(取引基本表!$DY26)/取引基本表!$DQ26,0)</f>
        <v>0</v>
      </c>
      <c r="CA26" s="346">
        <f>IF(CA$4=$B26,ABS(取引基本表!$DY26)/取引基本表!$DQ26,0)</f>
        <v>0</v>
      </c>
      <c r="CB26" s="346">
        <f>IF(CB$4=$B26,ABS(取引基本表!$DY26)/取引基本表!$DQ26,0)</f>
        <v>0</v>
      </c>
      <c r="CC26" s="346">
        <f>IF(CC$4=$B26,ABS(取引基本表!$DY26)/取引基本表!$DQ26,0)</f>
        <v>0</v>
      </c>
      <c r="CD26" s="346">
        <f>IF(CD$4=$B26,ABS(取引基本表!$DY26)/取引基本表!$DQ26,0)</f>
        <v>0</v>
      </c>
      <c r="CE26" s="346">
        <f>IF(CE$4=$B26,ABS(取引基本表!$DY26)/取引基本表!$DQ26,0)</f>
        <v>0</v>
      </c>
      <c r="CF26" s="346">
        <f>IF(CF$4=$B26,ABS(取引基本表!$DY26)/取引基本表!$DQ26,0)</f>
        <v>0</v>
      </c>
      <c r="CG26" s="346">
        <f>IF(CG$4=$B26,ABS(取引基本表!$DY26)/取引基本表!$DQ26,0)</f>
        <v>0</v>
      </c>
      <c r="CH26" s="346">
        <f>IF(CH$4=$B26,ABS(取引基本表!$DY26)/取引基本表!$DQ26,0)</f>
        <v>0</v>
      </c>
      <c r="CI26" s="346">
        <f>IF(CI$4=$B26,ABS(取引基本表!$DY26)/取引基本表!$DQ26,0)</f>
        <v>0</v>
      </c>
      <c r="CJ26" s="346">
        <f>IF(CJ$4=$B26,ABS(取引基本表!$DY26)/取引基本表!$DQ26,0)</f>
        <v>0</v>
      </c>
      <c r="CK26" s="346">
        <f>IF(CK$4=$B26,ABS(取引基本表!$DY26)/取引基本表!$DQ26,0)</f>
        <v>0</v>
      </c>
      <c r="CL26" s="346">
        <f>IF(CL$4=$B26,ABS(取引基本表!$DY26)/取引基本表!$DQ26,0)</f>
        <v>0</v>
      </c>
      <c r="CM26" s="346">
        <f>IF(CM$4=$B26,ABS(取引基本表!$DY26)/取引基本表!$DQ26,0)</f>
        <v>0</v>
      </c>
      <c r="CN26" s="346">
        <f>IF(CN$4=$B26,ABS(取引基本表!$DY26)/取引基本表!$DQ26,0)</f>
        <v>0</v>
      </c>
      <c r="CO26" s="346">
        <f>IF(CO$4=$B26,ABS(取引基本表!$DY26)/取引基本表!$DQ26,0)</f>
        <v>0</v>
      </c>
      <c r="CP26" s="346">
        <f>IF(CP$4=$B26,ABS(取引基本表!$DY26)/取引基本表!$DQ26,0)</f>
        <v>0</v>
      </c>
      <c r="CQ26" s="346">
        <f>IF(CQ$4=$B26,ABS(取引基本表!$DY26)/取引基本表!$DQ26,0)</f>
        <v>0</v>
      </c>
      <c r="CR26" s="346">
        <f>IF(CR$4=$B26,ABS(取引基本表!$DY26)/取引基本表!$DQ26,0)</f>
        <v>0</v>
      </c>
      <c r="CS26" s="346">
        <f>IF(CS$4=$B26,ABS(取引基本表!$DY26)/取引基本表!$DQ26,0)</f>
        <v>0</v>
      </c>
      <c r="CT26" s="346">
        <f>IF(CT$4=$B26,ABS(取引基本表!$DY26)/取引基本表!$DQ26,0)</f>
        <v>0</v>
      </c>
      <c r="CU26" s="346">
        <f>IF(CU$4=$B26,ABS(取引基本表!$DY26)/取引基本表!$DQ26,0)</f>
        <v>0</v>
      </c>
      <c r="CV26" s="346">
        <f>IF(CV$4=$B26,ABS(取引基本表!$DY26)/取引基本表!$DQ26,0)</f>
        <v>0</v>
      </c>
      <c r="CW26" s="346">
        <f>IF(CW$4=$B26,ABS(取引基本表!$DY26)/取引基本表!$DQ26,0)</f>
        <v>0</v>
      </c>
      <c r="CX26" s="346">
        <f>IF(CX$4=$B26,ABS(取引基本表!$DY26)/取引基本表!$DQ26,0)</f>
        <v>0</v>
      </c>
      <c r="CY26" s="346">
        <f>IF(CY$4=$B26,ABS(取引基本表!$DY26)/取引基本表!$DQ26,0)</f>
        <v>0</v>
      </c>
      <c r="CZ26" s="346">
        <f>IF(CZ$4=$B26,ABS(取引基本表!$DY26)/取引基本表!$DQ26,0)</f>
        <v>0</v>
      </c>
      <c r="DA26" s="346">
        <f>IF(DA$4=$B26,ABS(取引基本表!$DY26)/取引基本表!$DQ26,0)</f>
        <v>0</v>
      </c>
      <c r="DB26" s="346">
        <f>IF(DB$4=$B26,ABS(取引基本表!$DY26)/取引基本表!$DQ26,0)</f>
        <v>0</v>
      </c>
      <c r="DC26" s="346">
        <f>IF(DC$4=$B26,ABS(取引基本表!$DY26)/取引基本表!$DQ26,0)</f>
        <v>0</v>
      </c>
      <c r="DD26" s="346">
        <f>IF(DD$4=$B26,ABS(取引基本表!$DY26)/取引基本表!$DQ26,0)</f>
        <v>0</v>
      </c>
      <c r="DE26" s="346">
        <f>IF(DE$4=$B26,ABS(取引基本表!$DY26)/取引基本表!$DQ26,0)</f>
        <v>0</v>
      </c>
      <c r="DF26" s="346">
        <f>IF(DF$4=$B26,ABS(取引基本表!$DY26)/取引基本表!$DQ26,0)</f>
        <v>0</v>
      </c>
      <c r="DG26" s="346">
        <f>IF(DG$4=$B26,ABS(取引基本表!$DY26)/取引基本表!$DQ26,0)</f>
        <v>0</v>
      </c>
      <c r="DH26" s="347">
        <f>IF(DH$4=$B26,ABS(取引基本表!$DY26)/取引基本表!$DQ26,0)</f>
        <v>0</v>
      </c>
    </row>
    <row r="27" spans="1:112">
      <c r="A27" s="224">
        <v>22</v>
      </c>
      <c r="B27" s="387">
        <v>204</v>
      </c>
      <c r="C27" s="264" t="s">
        <v>477</v>
      </c>
      <c r="D27" s="392">
        <f>IF(D$4=$B27,ABS(取引基本表!$DY27)/取引基本表!$DQ27,0)</f>
        <v>0</v>
      </c>
      <c r="E27" s="346">
        <f>IF(E$4=$B27,ABS(取引基本表!$DY27)/取引基本表!$DQ27,0)</f>
        <v>0</v>
      </c>
      <c r="F27" s="346">
        <f>IF(F$4=$B27,ABS(取引基本表!$DY27)/取引基本表!$DQ27,0)</f>
        <v>0</v>
      </c>
      <c r="G27" s="346">
        <f>IF(G$4=$B27,ABS(取引基本表!$DY27)/取引基本表!$DQ27,0)</f>
        <v>0</v>
      </c>
      <c r="H27" s="346">
        <f>IF(H$4=$B27,ABS(取引基本表!$DY27)/取引基本表!$DQ27,0)</f>
        <v>0</v>
      </c>
      <c r="I27" s="346">
        <f>IF(I$4=$B27,ABS(取引基本表!$DY27)/取引基本表!$DQ27,0)</f>
        <v>0</v>
      </c>
      <c r="J27" s="346">
        <f>IF(J$4=$B27,ABS(取引基本表!$DY27)/取引基本表!$DQ27,0)</f>
        <v>0</v>
      </c>
      <c r="K27" s="346">
        <f>IF(K$4=$B27,ABS(取引基本表!$DY27)/取引基本表!$DQ27,0)</f>
        <v>0</v>
      </c>
      <c r="L27" s="346">
        <f>IF(L$4=$B27,ABS(取引基本表!$DY27)/取引基本表!$DQ27,0)</f>
        <v>0</v>
      </c>
      <c r="M27" s="346">
        <f>IF(M$4=$B27,ABS(取引基本表!$DY27)/取引基本表!$DQ27,0)</f>
        <v>0</v>
      </c>
      <c r="N27" s="346">
        <f>IF(N$4=$B27,ABS(取引基本表!$DY27)/取引基本表!$DQ27,0)</f>
        <v>0</v>
      </c>
      <c r="O27" s="346">
        <f>IF(O$4=$B27,ABS(取引基本表!$DY27)/取引基本表!$DQ27,0)</f>
        <v>0</v>
      </c>
      <c r="P27" s="346">
        <f>IF(P$4=$B27,ABS(取引基本表!$DY27)/取引基本表!$DQ27,0)</f>
        <v>0</v>
      </c>
      <c r="Q27" s="346">
        <f>IF(Q$4=$B27,ABS(取引基本表!$DY27)/取引基本表!$DQ27,0)</f>
        <v>0</v>
      </c>
      <c r="R27" s="346">
        <f>IF(R$4=$B27,ABS(取引基本表!$DY27)/取引基本表!$DQ27,0)</f>
        <v>0</v>
      </c>
      <c r="S27" s="346">
        <f>IF(S$4=$B27,ABS(取引基本表!$DY27)/取引基本表!$DQ27,0)</f>
        <v>0</v>
      </c>
      <c r="T27" s="346">
        <f>IF(T$4=$B27,ABS(取引基本表!$DY27)/取引基本表!$DQ27,0)</f>
        <v>0</v>
      </c>
      <c r="U27" s="346">
        <f>IF(U$4=$B27,ABS(取引基本表!$DY27)/取引基本表!$DQ27,0)</f>
        <v>0</v>
      </c>
      <c r="V27" s="346">
        <f>IF(V$4=$B27,ABS(取引基本表!$DY27)/取引基本表!$DQ27,0)</f>
        <v>0</v>
      </c>
      <c r="W27" s="346">
        <f>IF(W$4=$B27,ABS(取引基本表!$DY27)/取引基本表!$DQ27,0)</f>
        <v>0</v>
      </c>
      <c r="X27" s="346">
        <f>IF(X$4=$B27,ABS(取引基本表!$DY27)/取引基本表!$DQ27,0)</f>
        <v>0</v>
      </c>
      <c r="Y27" s="346">
        <f>IF(Y$4=$B27,ABS(取引基本表!$DY27)/取引基本表!$DQ27,0)</f>
        <v>0.89221772474936667</v>
      </c>
      <c r="Z27" s="346">
        <f>IF(Z$4=$B27,ABS(取引基本表!$DY27)/取引基本表!$DQ27,0)</f>
        <v>0</v>
      </c>
      <c r="AA27" s="346">
        <f>IF(AA$4=$B27,ABS(取引基本表!$DY27)/取引基本表!$DQ27,0)</f>
        <v>0</v>
      </c>
      <c r="AB27" s="346">
        <f>IF(AB$4=$B27,ABS(取引基本表!$DY27)/取引基本表!$DQ27,0)</f>
        <v>0</v>
      </c>
      <c r="AC27" s="346">
        <f>IF(AC$4=$B27,ABS(取引基本表!$DY27)/取引基本表!$DQ27,0)</f>
        <v>0</v>
      </c>
      <c r="AD27" s="346">
        <f>IF(AD$4=$B27,ABS(取引基本表!$DY27)/取引基本表!$DQ27,0)</f>
        <v>0</v>
      </c>
      <c r="AE27" s="346">
        <f>IF(AE$4=$B27,ABS(取引基本表!$DY27)/取引基本表!$DQ27,0)</f>
        <v>0</v>
      </c>
      <c r="AF27" s="346">
        <f>IF(AF$4=$B27,ABS(取引基本表!$DY27)/取引基本表!$DQ27,0)</f>
        <v>0</v>
      </c>
      <c r="AG27" s="346">
        <f>IF(AG$4=$B27,ABS(取引基本表!$DY27)/取引基本表!$DQ27,0)</f>
        <v>0</v>
      </c>
      <c r="AH27" s="346">
        <f>IF(AH$4=$B27,ABS(取引基本表!$DY27)/取引基本表!$DQ27,0)</f>
        <v>0</v>
      </c>
      <c r="AI27" s="346">
        <f>IF(AI$4=$B27,ABS(取引基本表!$DY27)/取引基本表!$DQ27,0)</f>
        <v>0</v>
      </c>
      <c r="AJ27" s="346">
        <f>IF(AJ$4=$B27,ABS(取引基本表!$DY27)/取引基本表!$DQ27,0)</f>
        <v>0</v>
      </c>
      <c r="AK27" s="346">
        <f>IF(AK$4=$B27,ABS(取引基本表!$DY27)/取引基本表!$DQ27,0)</f>
        <v>0</v>
      </c>
      <c r="AL27" s="346">
        <f>IF(AL$4=$B27,ABS(取引基本表!$DY27)/取引基本表!$DQ27,0)</f>
        <v>0</v>
      </c>
      <c r="AM27" s="346">
        <f>IF(AM$4=$B27,ABS(取引基本表!$DY27)/取引基本表!$DQ27,0)</f>
        <v>0</v>
      </c>
      <c r="AN27" s="346">
        <f>IF(AN$4=$B27,ABS(取引基本表!$DY27)/取引基本表!$DQ27,0)</f>
        <v>0</v>
      </c>
      <c r="AO27" s="346">
        <f>IF(AO$4=$B27,ABS(取引基本表!$DY27)/取引基本表!$DQ27,0)</f>
        <v>0</v>
      </c>
      <c r="AP27" s="346">
        <f>IF(AP$4=$B27,ABS(取引基本表!$DY27)/取引基本表!$DQ27,0)</f>
        <v>0</v>
      </c>
      <c r="AQ27" s="346">
        <f>IF(AQ$4=$B27,ABS(取引基本表!$DY27)/取引基本表!$DQ27,0)</f>
        <v>0</v>
      </c>
      <c r="AR27" s="346">
        <f>IF(AR$4=$B27,ABS(取引基本表!$DY27)/取引基本表!$DQ27,0)</f>
        <v>0</v>
      </c>
      <c r="AS27" s="346">
        <f>IF(AS$4=$B27,ABS(取引基本表!$DY27)/取引基本表!$DQ27,0)</f>
        <v>0</v>
      </c>
      <c r="AT27" s="346">
        <f>IF(AT$4=$B27,ABS(取引基本表!$DY27)/取引基本表!$DQ27,0)</f>
        <v>0</v>
      </c>
      <c r="AU27" s="346">
        <f>IF(AU$4=$B27,ABS(取引基本表!$DY27)/取引基本表!$DQ27,0)</f>
        <v>0</v>
      </c>
      <c r="AV27" s="346">
        <f>IF(AV$4=$B27,ABS(取引基本表!$DY27)/取引基本表!$DQ27,0)</f>
        <v>0</v>
      </c>
      <c r="AW27" s="346">
        <f>IF(AW$4=$B27,ABS(取引基本表!$DY27)/取引基本表!$DQ27,0)</f>
        <v>0</v>
      </c>
      <c r="AX27" s="346">
        <f>IF(AX$4=$B27,ABS(取引基本表!$DY27)/取引基本表!$DQ27,0)</f>
        <v>0</v>
      </c>
      <c r="AY27" s="346">
        <f>IF(AY$4=$B27,ABS(取引基本表!$DY27)/取引基本表!$DQ27,0)</f>
        <v>0</v>
      </c>
      <c r="AZ27" s="346">
        <f>IF(AZ$4=$B27,ABS(取引基本表!$DY27)/取引基本表!$DQ27,0)</f>
        <v>0</v>
      </c>
      <c r="BA27" s="346">
        <f>IF(BA$4=$B27,ABS(取引基本表!$DY27)/取引基本表!$DQ27,0)</f>
        <v>0</v>
      </c>
      <c r="BB27" s="346">
        <f>IF(BB$4=$B27,ABS(取引基本表!$DY27)/取引基本表!$DQ27,0)</f>
        <v>0</v>
      </c>
      <c r="BC27" s="346">
        <f>IF(BC$4=$B27,ABS(取引基本表!$DY27)/取引基本表!$DQ27,0)</f>
        <v>0</v>
      </c>
      <c r="BD27" s="346">
        <f>IF(BD$4=$B27,ABS(取引基本表!$DY27)/取引基本表!$DQ27,0)</f>
        <v>0</v>
      </c>
      <c r="BE27" s="346">
        <f>IF(BE$4=$B27,ABS(取引基本表!$DY27)/取引基本表!$DQ27,0)</f>
        <v>0</v>
      </c>
      <c r="BF27" s="346">
        <f>IF(BF$4=$B27,ABS(取引基本表!$DY27)/取引基本表!$DQ27,0)</f>
        <v>0</v>
      </c>
      <c r="BG27" s="346">
        <f>IF(BG$4=$B27,ABS(取引基本表!$DY27)/取引基本表!$DQ27,0)</f>
        <v>0</v>
      </c>
      <c r="BH27" s="346">
        <f>IF(BH$4=$B27,ABS(取引基本表!$DY27)/取引基本表!$DQ27,0)</f>
        <v>0</v>
      </c>
      <c r="BI27" s="346">
        <f>IF(BI$4=$B27,ABS(取引基本表!$DY27)/取引基本表!$DQ27,0)</f>
        <v>0</v>
      </c>
      <c r="BJ27" s="346">
        <f>IF(BJ$4=$B27,ABS(取引基本表!$DY27)/取引基本表!$DQ27,0)</f>
        <v>0</v>
      </c>
      <c r="BK27" s="346">
        <f>IF(BK$4=$B27,ABS(取引基本表!$DY27)/取引基本表!$DQ27,0)</f>
        <v>0</v>
      </c>
      <c r="BL27" s="346">
        <f>IF(BL$4=$B27,ABS(取引基本表!$DY27)/取引基本表!$DQ27,0)</f>
        <v>0</v>
      </c>
      <c r="BM27" s="346">
        <f>IF(BM$4=$B27,ABS(取引基本表!$DY27)/取引基本表!$DQ27,0)</f>
        <v>0</v>
      </c>
      <c r="BN27" s="346">
        <f>IF(BN$4=$B27,ABS(取引基本表!$DY27)/取引基本表!$DQ27,0)</f>
        <v>0</v>
      </c>
      <c r="BO27" s="346">
        <f>IF(BO$4=$B27,ABS(取引基本表!$DY27)/取引基本表!$DQ27,0)</f>
        <v>0</v>
      </c>
      <c r="BP27" s="346">
        <f>IF(BP$4=$B27,ABS(取引基本表!$DY27)/取引基本表!$DQ27,0)</f>
        <v>0</v>
      </c>
      <c r="BQ27" s="346">
        <f>IF(BQ$4=$B27,ABS(取引基本表!$DY27)/取引基本表!$DQ27,0)</f>
        <v>0</v>
      </c>
      <c r="BR27" s="346">
        <f>IF(BR$4=$B27,ABS(取引基本表!$DY27)/取引基本表!$DQ27,0)</f>
        <v>0</v>
      </c>
      <c r="BS27" s="346">
        <f>IF(BS$4=$B27,ABS(取引基本表!$DY27)/取引基本表!$DQ27,0)</f>
        <v>0</v>
      </c>
      <c r="BT27" s="346">
        <f>IF(BT$4=$B27,ABS(取引基本表!$DY27)/取引基本表!$DQ27,0)</f>
        <v>0</v>
      </c>
      <c r="BU27" s="346">
        <f>IF(BU$4=$B27,ABS(取引基本表!$DY27)/取引基本表!$DQ27,0)</f>
        <v>0</v>
      </c>
      <c r="BV27" s="346">
        <f>IF(BV$4=$B27,ABS(取引基本表!$DY27)/取引基本表!$DQ27,0)</f>
        <v>0</v>
      </c>
      <c r="BW27" s="346">
        <f>IF(BW$4=$B27,ABS(取引基本表!$DY27)/取引基本表!$DQ27,0)</f>
        <v>0</v>
      </c>
      <c r="BX27" s="346">
        <f>IF(BX$4=$B27,ABS(取引基本表!$DY27)/取引基本表!$DQ27,0)</f>
        <v>0</v>
      </c>
      <c r="BY27" s="346">
        <f>IF(BY$4=$B27,ABS(取引基本表!$DY27)/取引基本表!$DQ27,0)</f>
        <v>0</v>
      </c>
      <c r="BZ27" s="346">
        <f>IF(BZ$4=$B27,ABS(取引基本表!$DY27)/取引基本表!$DQ27,0)</f>
        <v>0</v>
      </c>
      <c r="CA27" s="346">
        <f>IF(CA$4=$B27,ABS(取引基本表!$DY27)/取引基本表!$DQ27,0)</f>
        <v>0</v>
      </c>
      <c r="CB27" s="346">
        <f>IF(CB$4=$B27,ABS(取引基本表!$DY27)/取引基本表!$DQ27,0)</f>
        <v>0</v>
      </c>
      <c r="CC27" s="346">
        <f>IF(CC$4=$B27,ABS(取引基本表!$DY27)/取引基本表!$DQ27,0)</f>
        <v>0</v>
      </c>
      <c r="CD27" s="346">
        <f>IF(CD$4=$B27,ABS(取引基本表!$DY27)/取引基本表!$DQ27,0)</f>
        <v>0</v>
      </c>
      <c r="CE27" s="346">
        <f>IF(CE$4=$B27,ABS(取引基本表!$DY27)/取引基本表!$DQ27,0)</f>
        <v>0</v>
      </c>
      <c r="CF27" s="346">
        <f>IF(CF$4=$B27,ABS(取引基本表!$DY27)/取引基本表!$DQ27,0)</f>
        <v>0</v>
      </c>
      <c r="CG27" s="346">
        <f>IF(CG$4=$B27,ABS(取引基本表!$DY27)/取引基本表!$DQ27,0)</f>
        <v>0</v>
      </c>
      <c r="CH27" s="346">
        <f>IF(CH$4=$B27,ABS(取引基本表!$DY27)/取引基本表!$DQ27,0)</f>
        <v>0</v>
      </c>
      <c r="CI27" s="346">
        <f>IF(CI$4=$B27,ABS(取引基本表!$DY27)/取引基本表!$DQ27,0)</f>
        <v>0</v>
      </c>
      <c r="CJ27" s="346">
        <f>IF(CJ$4=$B27,ABS(取引基本表!$DY27)/取引基本表!$DQ27,0)</f>
        <v>0</v>
      </c>
      <c r="CK27" s="346">
        <f>IF(CK$4=$B27,ABS(取引基本表!$DY27)/取引基本表!$DQ27,0)</f>
        <v>0</v>
      </c>
      <c r="CL27" s="346">
        <f>IF(CL$4=$B27,ABS(取引基本表!$DY27)/取引基本表!$DQ27,0)</f>
        <v>0</v>
      </c>
      <c r="CM27" s="346">
        <f>IF(CM$4=$B27,ABS(取引基本表!$DY27)/取引基本表!$DQ27,0)</f>
        <v>0</v>
      </c>
      <c r="CN27" s="346">
        <f>IF(CN$4=$B27,ABS(取引基本表!$DY27)/取引基本表!$DQ27,0)</f>
        <v>0</v>
      </c>
      <c r="CO27" s="346">
        <f>IF(CO$4=$B27,ABS(取引基本表!$DY27)/取引基本表!$DQ27,0)</f>
        <v>0</v>
      </c>
      <c r="CP27" s="346">
        <f>IF(CP$4=$B27,ABS(取引基本表!$DY27)/取引基本表!$DQ27,0)</f>
        <v>0</v>
      </c>
      <c r="CQ27" s="346">
        <f>IF(CQ$4=$B27,ABS(取引基本表!$DY27)/取引基本表!$DQ27,0)</f>
        <v>0</v>
      </c>
      <c r="CR27" s="346">
        <f>IF(CR$4=$B27,ABS(取引基本表!$DY27)/取引基本表!$DQ27,0)</f>
        <v>0</v>
      </c>
      <c r="CS27" s="346">
        <f>IF(CS$4=$B27,ABS(取引基本表!$DY27)/取引基本表!$DQ27,0)</f>
        <v>0</v>
      </c>
      <c r="CT27" s="346">
        <f>IF(CT$4=$B27,ABS(取引基本表!$DY27)/取引基本表!$DQ27,0)</f>
        <v>0</v>
      </c>
      <c r="CU27" s="346">
        <f>IF(CU$4=$B27,ABS(取引基本表!$DY27)/取引基本表!$DQ27,0)</f>
        <v>0</v>
      </c>
      <c r="CV27" s="346">
        <f>IF(CV$4=$B27,ABS(取引基本表!$DY27)/取引基本表!$DQ27,0)</f>
        <v>0</v>
      </c>
      <c r="CW27" s="346">
        <f>IF(CW$4=$B27,ABS(取引基本表!$DY27)/取引基本表!$DQ27,0)</f>
        <v>0</v>
      </c>
      <c r="CX27" s="346">
        <f>IF(CX$4=$B27,ABS(取引基本表!$DY27)/取引基本表!$DQ27,0)</f>
        <v>0</v>
      </c>
      <c r="CY27" s="346">
        <f>IF(CY$4=$B27,ABS(取引基本表!$DY27)/取引基本表!$DQ27,0)</f>
        <v>0</v>
      </c>
      <c r="CZ27" s="346">
        <f>IF(CZ$4=$B27,ABS(取引基本表!$DY27)/取引基本表!$DQ27,0)</f>
        <v>0</v>
      </c>
      <c r="DA27" s="346">
        <f>IF(DA$4=$B27,ABS(取引基本表!$DY27)/取引基本表!$DQ27,0)</f>
        <v>0</v>
      </c>
      <c r="DB27" s="346">
        <f>IF(DB$4=$B27,ABS(取引基本表!$DY27)/取引基本表!$DQ27,0)</f>
        <v>0</v>
      </c>
      <c r="DC27" s="346">
        <f>IF(DC$4=$B27,ABS(取引基本表!$DY27)/取引基本表!$DQ27,0)</f>
        <v>0</v>
      </c>
      <c r="DD27" s="346">
        <f>IF(DD$4=$B27,ABS(取引基本表!$DY27)/取引基本表!$DQ27,0)</f>
        <v>0</v>
      </c>
      <c r="DE27" s="346">
        <f>IF(DE$4=$B27,ABS(取引基本表!$DY27)/取引基本表!$DQ27,0)</f>
        <v>0</v>
      </c>
      <c r="DF27" s="346">
        <f>IF(DF$4=$B27,ABS(取引基本表!$DY27)/取引基本表!$DQ27,0)</f>
        <v>0</v>
      </c>
      <c r="DG27" s="346">
        <f>IF(DG$4=$B27,ABS(取引基本表!$DY27)/取引基本表!$DQ27,0)</f>
        <v>0</v>
      </c>
      <c r="DH27" s="347">
        <f>IF(DH$4=$B27,ABS(取引基本表!$DY27)/取引基本表!$DQ27,0)</f>
        <v>0</v>
      </c>
    </row>
    <row r="28" spans="1:112">
      <c r="A28" s="224">
        <v>23</v>
      </c>
      <c r="B28" s="387">
        <v>205</v>
      </c>
      <c r="C28" s="264" t="s">
        <v>139</v>
      </c>
      <c r="D28" s="392">
        <f>IF(D$4=$B28,ABS(取引基本表!$DY28)/取引基本表!$DQ28,0)</f>
        <v>0</v>
      </c>
      <c r="E28" s="346">
        <f>IF(E$4=$B28,ABS(取引基本表!$DY28)/取引基本表!$DQ28,0)</f>
        <v>0</v>
      </c>
      <c r="F28" s="346">
        <f>IF(F$4=$B28,ABS(取引基本表!$DY28)/取引基本表!$DQ28,0)</f>
        <v>0</v>
      </c>
      <c r="G28" s="346">
        <f>IF(G$4=$B28,ABS(取引基本表!$DY28)/取引基本表!$DQ28,0)</f>
        <v>0</v>
      </c>
      <c r="H28" s="346">
        <f>IF(H$4=$B28,ABS(取引基本表!$DY28)/取引基本表!$DQ28,0)</f>
        <v>0</v>
      </c>
      <c r="I28" s="346">
        <f>IF(I$4=$B28,ABS(取引基本表!$DY28)/取引基本表!$DQ28,0)</f>
        <v>0</v>
      </c>
      <c r="J28" s="346">
        <f>IF(J$4=$B28,ABS(取引基本表!$DY28)/取引基本表!$DQ28,0)</f>
        <v>0</v>
      </c>
      <c r="K28" s="346">
        <f>IF(K$4=$B28,ABS(取引基本表!$DY28)/取引基本表!$DQ28,0)</f>
        <v>0</v>
      </c>
      <c r="L28" s="346">
        <f>IF(L$4=$B28,ABS(取引基本表!$DY28)/取引基本表!$DQ28,0)</f>
        <v>0</v>
      </c>
      <c r="M28" s="346">
        <f>IF(M$4=$B28,ABS(取引基本表!$DY28)/取引基本表!$DQ28,0)</f>
        <v>0</v>
      </c>
      <c r="N28" s="346">
        <f>IF(N$4=$B28,ABS(取引基本表!$DY28)/取引基本表!$DQ28,0)</f>
        <v>0</v>
      </c>
      <c r="O28" s="346">
        <f>IF(O$4=$B28,ABS(取引基本表!$DY28)/取引基本表!$DQ28,0)</f>
        <v>0</v>
      </c>
      <c r="P28" s="346">
        <f>IF(P$4=$B28,ABS(取引基本表!$DY28)/取引基本表!$DQ28,0)</f>
        <v>0</v>
      </c>
      <c r="Q28" s="346">
        <f>IF(Q$4=$B28,ABS(取引基本表!$DY28)/取引基本表!$DQ28,0)</f>
        <v>0</v>
      </c>
      <c r="R28" s="346">
        <f>IF(R$4=$B28,ABS(取引基本表!$DY28)/取引基本表!$DQ28,0)</f>
        <v>0</v>
      </c>
      <c r="S28" s="346">
        <f>IF(S$4=$B28,ABS(取引基本表!$DY28)/取引基本表!$DQ28,0)</f>
        <v>0</v>
      </c>
      <c r="T28" s="346">
        <f>IF(T$4=$B28,ABS(取引基本表!$DY28)/取引基本表!$DQ28,0)</f>
        <v>0</v>
      </c>
      <c r="U28" s="346">
        <f>IF(U$4=$B28,ABS(取引基本表!$DY28)/取引基本表!$DQ28,0)</f>
        <v>0</v>
      </c>
      <c r="V28" s="346">
        <f>IF(V$4=$B28,ABS(取引基本表!$DY28)/取引基本表!$DQ28,0)</f>
        <v>0</v>
      </c>
      <c r="W28" s="346">
        <f>IF(W$4=$B28,ABS(取引基本表!$DY28)/取引基本表!$DQ28,0)</f>
        <v>0</v>
      </c>
      <c r="X28" s="346">
        <f>IF(X$4=$B28,ABS(取引基本表!$DY28)/取引基本表!$DQ28,0)</f>
        <v>0</v>
      </c>
      <c r="Y28" s="346">
        <f>IF(Y$4=$B28,ABS(取引基本表!$DY28)/取引基本表!$DQ28,0)</f>
        <v>0</v>
      </c>
      <c r="Z28" s="346">
        <f>IF(Z$4=$B28,ABS(取引基本表!$DY28)/取引基本表!$DQ28,0)</f>
        <v>0.86541942000925964</v>
      </c>
      <c r="AA28" s="346">
        <f>IF(AA$4=$B28,ABS(取引基本表!$DY28)/取引基本表!$DQ28,0)</f>
        <v>0</v>
      </c>
      <c r="AB28" s="346">
        <f>IF(AB$4=$B28,ABS(取引基本表!$DY28)/取引基本表!$DQ28,0)</f>
        <v>0</v>
      </c>
      <c r="AC28" s="346">
        <f>IF(AC$4=$B28,ABS(取引基本表!$DY28)/取引基本表!$DQ28,0)</f>
        <v>0</v>
      </c>
      <c r="AD28" s="346">
        <f>IF(AD$4=$B28,ABS(取引基本表!$DY28)/取引基本表!$DQ28,0)</f>
        <v>0</v>
      </c>
      <c r="AE28" s="346">
        <f>IF(AE$4=$B28,ABS(取引基本表!$DY28)/取引基本表!$DQ28,0)</f>
        <v>0</v>
      </c>
      <c r="AF28" s="346">
        <f>IF(AF$4=$B28,ABS(取引基本表!$DY28)/取引基本表!$DQ28,0)</f>
        <v>0</v>
      </c>
      <c r="AG28" s="346">
        <f>IF(AG$4=$B28,ABS(取引基本表!$DY28)/取引基本表!$DQ28,0)</f>
        <v>0</v>
      </c>
      <c r="AH28" s="346">
        <f>IF(AH$4=$B28,ABS(取引基本表!$DY28)/取引基本表!$DQ28,0)</f>
        <v>0</v>
      </c>
      <c r="AI28" s="346">
        <f>IF(AI$4=$B28,ABS(取引基本表!$DY28)/取引基本表!$DQ28,0)</f>
        <v>0</v>
      </c>
      <c r="AJ28" s="346">
        <f>IF(AJ$4=$B28,ABS(取引基本表!$DY28)/取引基本表!$DQ28,0)</f>
        <v>0</v>
      </c>
      <c r="AK28" s="346">
        <f>IF(AK$4=$B28,ABS(取引基本表!$DY28)/取引基本表!$DQ28,0)</f>
        <v>0</v>
      </c>
      <c r="AL28" s="346">
        <f>IF(AL$4=$B28,ABS(取引基本表!$DY28)/取引基本表!$DQ28,0)</f>
        <v>0</v>
      </c>
      <c r="AM28" s="346">
        <f>IF(AM$4=$B28,ABS(取引基本表!$DY28)/取引基本表!$DQ28,0)</f>
        <v>0</v>
      </c>
      <c r="AN28" s="346">
        <f>IF(AN$4=$B28,ABS(取引基本表!$DY28)/取引基本表!$DQ28,0)</f>
        <v>0</v>
      </c>
      <c r="AO28" s="346">
        <f>IF(AO$4=$B28,ABS(取引基本表!$DY28)/取引基本表!$DQ28,0)</f>
        <v>0</v>
      </c>
      <c r="AP28" s="346">
        <f>IF(AP$4=$B28,ABS(取引基本表!$DY28)/取引基本表!$DQ28,0)</f>
        <v>0</v>
      </c>
      <c r="AQ28" s="346">
        <f>IF(AQ$4=$B28,ABS(取引基本表!$DY28)/取引基本表!$DQ28,0)</f>
        <v>0</v>
      </c>
      <c r="AR28" s="346">
        <f>IF(AR$4=$B28,ABS(取引基本表!$DY28)/取引基本表!$DQ28,0)</f>
        <v>0</v>
      </c>
      <c r="AS28" s="346">
        <f>IF(AS$4=$B28,ABS(取引基本表!$DY28)/取引基本表!$DQ28,0)</f>
        <v>0</v>
      </c>
      <c r="AT28" s="346">
        <f>IF(AT$4=$B28,ABS(取引基本表!$DY28)/取引基本表!$DQ28,0)</f>
        <v>0</v>
      </c>
      <c r="AU28" s="346">
        <f>IF(AU$4=$B28,ABS(取引基本表!$DY28)/取引基本表!$DQ28,0)</f>
        <v>0</v>
      </c>
      <c r="AV28" s="346">
        <f>IF(AV$4=$B28,ABS(取引基本表!$DY28)/取引基本表!$DQ28,0)</f>
        <v>0</v>
      </c>
      <c r="AW28" s="346">
        <f>IF(AW$4=$B28,ABS(取引基本表!$DY28)/取引基本表!$DQ28,0)</f>
        <v>0</v>
      </c>
      <c r="AX28" s="346">
        <f>IF(AX$4=$B28,ABS(取引基本表!$DY28)/取引基本表!$DQ28,0)</f>
        <v>0</v>
      </c>
      <c r="AY28" s="346">
        <f>IF(AY$4=$B28,ABS(取引基本表!$DY28)/取引基本表!$DQ28,0)</f>
        <v>0</v>
      </c>
      <c r="AZ28" s="346">
        <f>IF(AZ$4=$B28,ABS(取引基本表!$DY28)/取引基本表!$DQ28,0)</f>
        <v>0</v>
      </c>
      <c r="BA28" s="346">
        <f>IF(BA$4=$B28,ABS(取引基本表!$DY28)/取引基本表!$DQ28,0)</f>
        <v>0</v>
      </c>
      <c r="BB28" s="346">
        <f>IF(BB$4=$B28,ABS(取引基本表!$DY28)/取引基本表!$DQ28,0)</f>
        <v>0</v>
      </c>
      <c r="BC28" s="346">
        <f>IF(BC$4=$B28,ABS(取引基本表!$DY28)/取引基本表!$DQ28,0)</f>
        <v>0</v>
      </c>
      <c r="BD28" s="346">
        <f>IF(BD$4=$B28,ABS(取引基本表!$DY28)/取引基本表!$DQ28,0)</f>
        <v>0</v>
      </c>
      <c r="BE28" s="346">
        <f>IF(BE$4=$B28,ABS(取引基本表!$DY28)/取引基本表!$DQ28,0)</f>
        <v>0</v>
      </c>
      <c r="BF28" s="346">
        <f>IF(BF$4=$B28,ABS(取引基本表!$DY28)/取引基本表!$DQ28,0)</f>
        <v>0</v>
      </c>
      <c r="BG28" s="346">
        <f>IF(BG$4=$B28,ABS(取引基本表!$DY28)/取引基本表!$DQ28,0)</f>
        <v>0</v>
      </c>
      <c r="BH28" s="346">
        <f>IF(BH$4=$B28,ABS(取引基本表!$DY28)/取引基本表!$DQ28,0)</f>
        <v>0</v>
      </c>
      <c r="BI28" s="346">
        <f>IF(BI$4=$B28,ABS(取引基本表!$DY28)/取引基本表!$DQ28,0)</f>
        <v>0</v>
      </c>
      <c r="BJ28" s="346">
        <f>IF(BJ$4=$B28,ABS(取引基本表!$DY28)/取引基本表!$DQ28,0)</f>
        <v>0</v>
      </c>
      <c r="BK28" s="346">
        <f>IF(BK$4=$B28,ABS(取引基本表!$DY28)/取引基本表!$DQ28,0)</f>
        <v>0</v>
      </c>
      <c r="BL28" s="346">
        <f>IF(BL$4=$B28,ABS(取引基本表!$DY28)/取引基本表!$DQ28,0)</f>
        <v>0</v>
      </c>
      <c r="BM28" s="346">
        <f>IF(BM$4=$B28,ABS(取引基本表!$DY28)/取引基本表!$DQ28,0)</f>
        <v>0</v>
      </c>
      <c r="BN28" s="346">
        <f>IF(BN$4=$B28,ABS(取引基本表!$DY28)/取引基本表!$DQ28,0)</f>
        <v>0</v>
      </c>
      <c r="BO28" s="346">
        <f>IF(BO$4=$B28,ABS(取引基本表!$DY28)/取引基本表!$DQ28,0)</f>
        <v>0</v>
      </c>
      <c r="BP28" s="346">
        <f>IF(BP$4=$B28,ABS(取引基本表!$DY28)/取引基本表!$DQ28,0)</f>
        <v>0</v>
      </c>
      <c r="BQ28" s="346">
        <f>IF(BQ$4=$B28,ABS(取引基本表!$DY28)/取引基本表!$DQ28,0)</f>
        <v>0</v>
      </c>
      <c r="BR28" s="346">
        <f>IF(BR$4=$B28,ABS(取引基本表!$DY28)/取引基本表!$DQ28,0)</f>
        <v>0</v>
      </c>
      <c r="BS28" s="346">
        <f>IF(BS$4=$B28,ABS(取引基本表!$DY28)/取引基本表!$DQ28,0)</f>
        <v>0</v>
      </c>
      <c r="BT28" s="346">
        <f>IF(BT$4=$B28,ABS(取引基本表!$DY28)/取引基本表!$DQ28,0)</f>
        <v>0</v>
      </c>
      <c r="BU28" s="346">
        <f>IF(BU$4=$B28,ABS(取引基本表!$DY28)/取引基本表!$DQ28,0)</f>
        <v>0</v>
      </c>
      <c r="BV28" s="346">
        <f>IF(BV$4=$B28,ABS(取引基本表!$DY28)/取引基本表!$DQ28,0)</f>
        <v>0</v>
      </c>
      <c r="BW28" s="346">
        <f>IF(BW$4=$B28,ABS(取引基本表!$DY28)/取引基本表!$DQ28,0)</f>
        <v>0</v>
      </c>
      <c r="BX28" s="346">
        <f>IF(BX$4=$B28,ABS(取引基本表!$DY28)/取引基本表!$DQ28,0)</f>
        <v>0</v>
      </c>
      <c r="BY28" s="346">
        <f>IF(BY$4=$B28,ABS(取引基本表!$DY28)/取引基本表!$DQ28,0)</f>
        <v>0</v>
      </c>
      <c r="BZ28" s="346">
        <f>IF(BZ$4=$B28,ABS(取引基本表!$DY28)/取引基本表!$DQ28,0)</f>
        <v>0</v>
      </c>
      <c r="CA28" s="346">
        <f>IF(CA$4=$B28,ABS(取引基本表!$DY28)/取引基本表!$DQ28,0)</f>
        <v>0</v>
      </c>
      <c r="CB28" s="346">
        <f>IF(CB$4=$B28,ABS(取引基本表!$DY28)/取引基本表!$DQ28,0)</f>
        <v>0</v>
      </c>
      <c r="CC28" s="346">
        <f>IF(CC$4=$B28,ABS(取引基本表!$DY28)/取引基本表!$DQ28,0)</f>
        <v>0</v>
      </c>
      <c r="CD28" s="346">
        <f>IF(CD$4=$B28,ABS(取引基本表!$DY28)/取引基本表!$DQ28,0)</f>
        <v>0</v>
      </c>
      <c r="CE28" s="346">
        <f>IF(CE$4=$B28,ABS(取引基本表!$DY28)/取引基本表!$DQ28,0)</f>
        <v>0</v>
      </c>
      <c r="CF28" s="346">
        <f>IF(CF$4=$B28,ABS(取引基本表!$DY28)/取引基本表!$DQ28,0)</f>
        <v>0</v>
      </c>
      <c r="CG28" s="346">
        <f>IF(CG$4=$B28,ABS(取引基本表!$DY28)/取引基本表!$DQ28,0)</f>
        <v>0</v>
      </c>
      <c r="CH28" s="346">
        <f>IF(CH$4=$B28,ABS(取引基本表!$DY28)/取引基本表!$DQ28,0)</f>
        <v>0</v>
      </c>
      <c r="CI28" s="346">
        <f>IF(CI$4=$B28,ABS(取引基本表!$DY28)/取引基本表!$DQ28,0)</f>
        <v>0</v>
      </c>
      <c r="CJ28" s="346">
        <f>IF(CJ$4=$B28,ABS(取引基本表!$DY28)/取引基本表!$DQ28,0)</f>
        <v>0</v>
      </c>
      <c r="CK28" s="346">
        <f>IF(CK$4=$B28,ABS(取引基本表!$DY28)/取引基本表!$DQ28,0)</f>
        <v>0</v>
      </c>
      <c r="CL28" s="346">
        <f>IF(CL$4=$B28,ABS(取引基本表!$DY28)/取引基本表!$DQ28,0)</f>
        <v>0</v>
      </c>
      <c r="CM28" s="346">
        <f>IF(CM$4=$B28,ABS(取引基本表!$DY28)/取引基本表!$DQ28,0)</f>
        <v>0</v>
      </c>
      <c r="CN28" s="346">
        <f>IF(CN$4=$B28,ABS(取引基本表!$DY28)/取引基本表!$DQ28,0)</f>
        <v>0</v>
      </c>
      <c r="CO28" s="346">
        <f>IF(CO$4=$B28,ABS(取引基本表!$DY28)/取引基本表!$DQ28,0)</f>
        <v>0</v>
      </c>
      <c r="CP28" s="346">
        <f>IF(CP$4=$B28,ABS(取引基本表!$DY28)/取引基本表!$DQ28,0)</f>
        <v>0</v>
      </c>
      <c r="CQ28" s="346">
        <f>IF(CQ$4=$B28,ABS(取引基本表!$DY28)/取引基本表!$DQ28,0)</f>
        <v>0</v>
      </c>
      <c r="CR28" s="346">
        <f>IF(CR$4=$B28,ABS(取引基本表!$DY28)/取引基本表!$DQ28,0)</f>
        <v>0</v>
      </c>
      <c r="CS28" s="346">
        <f>IF(CS$4=$B28,ABS(取引基本表!$DY28)/取引基本表!$DQ28,0)</f>
        <v>0</v>
      </c>
      <c r="CT28" s="346">
        <f>IF(CT$4=$B28,ABS(取引基本表!$DY28)/取引基本表!$DQ28,0)</f>
        <v>0</v>
      </c>
      <c r="CU28" s="346">
        <f>IF(CU$4=$B28,ABS(取引基本表!$DY28)/取引基本表!$DQ28,0)</f>
        <v>0</v>
      </c>
      <c r="CV28" s="346">
        <f>IF(CV$4=$B28,ABS(取引基本表!$DY28)/取引基本表!$DQ28,0)</f>
        <v>0</v>
      </c>
      <c r="CW28" s="346">
        <f>IF(CW$4=$B28,ABS(取引基本表!$DY28)/取引基本表!$DQ28,0)</f>
        <v>0</v>
      </c>
      <c r="CX28" s="346">
        <f>IF(CX$4=$B28,ABS(取引基本表!$DY28)/取引基本表!$DQ28,0)</f>
        <v>0</v>
      </c>
      <c r="CY28" s="346">
        <f>IF(CY$4=$B28,ABS(取引基本表!$DY28)/取引基本表!$DQ28,0)</f>
        <v>0</v>
      </c>
      <c r="CZ28" s="346">
        <f>IF(CZ$4=$B28,ABS(取引基本表!$DY28)/取引基本表!$DQ28,0)</f>
        <v>0</v>
      </c>
      <c r="DA28" s="346">
        <f>IF(DA$4=$B28,ABS(取引基本表!$DY28)/取引基本表!$DQ28,0)</f>
        <v>0</v>
      </c>
      <c r="DB28" s="346">
        <f>IF(DB$4=$B28,ABS(取引基本表!$DY28)/取引基本表!$DQ28,0)</f>
        <v>0</v>
      </c>
      <c r="DC28" s="346">
        <f>IF(DC$4=$B28,ABS(取引基本表!$DY28)/取引基本表!$DQ28,0)</f>
        <v>0</v>
      </c>
      <c r="DD28" s="346">
        <f>IF(DD$4=$B28,ABS(取引基本表!$DY28)/取引基本表!$DQ28,0)</f>
        <v>0</v>
      </c>
      <c r="DE28" s="346">
        <f>IF(DE$4=$B28,ABS(取引基本表!$DY28)/取引基本表!$DQ28,0)</f>
        <v>0</v>
      </c>
      <c r="DF28" s="346">
        <f>IF(DF$4=$B28,ABS(取引基本表!$DY28)/取引基本表!$DQ28,0)</f>
        <v>0</v>
      </c>
      <c r="DG28" s="346">
        <f>IF(DG$4=$B28,ABS(取引基本表!$DY28)/取引基本表!$DQ28,0)</f>
        <v>0</v>
      </c>
      <c r="DH28" s="347">
        <f>IF(DH$4=$B28,ABS(取引基本表!$DY28)/取引基本表!$DQ28,0)</f>
        <v>0</v>
      </c>
    </row>
    <row r="29" spans="1:112">
      <c r="A29" s="224">
        <v>24</v>
      </c>
      <c r="B29" s="387">
        <v>206</v>
      </c>
      <c r="C29" s="264" t="s">
        <v>141</v>
      </c>
      <c r="D29" s="392">
        <f>IF(D$4=$B29,ABS(取引基本表!$DY29)/取引基本表!$DQ29,0)</f>
        <v>0</v>
      </c>
      <c r="E29" s="346">
        <f>IF(E$4=$B29,ABS(取引基本表!$DY29)/取引基本表!$DQ29,0)</f>
        <v>0</v>
      </c>
      <c r="F29" s="346">
        <f>IF(F$4=$B29,ABS(取引基本表!$DY29)/取引基本表!$DQ29,0)</f>
        <v>0</v>
      </c>
      <c r="G29" s="346">
        <f>IF(G$4=$B29,ABS(取引基本表!$DY29)/取引基本表!$DQ29,0)</f>
        <v>0</v>
      </c>
      <c r="H29" s="346">
        <f>IF(H$4=$B29,ABS(取引基本表!$DY29)/取引基本表!$DQ29,0)</f>
        <v>0</v>
      </c>
      <c r="I29" s="346">
        <f>IF(I$4=$B29,ABS(取引基本表!$DY29)/取引基本表!$DQ29,0)</f>
        <v>0</v>
      </c>
      <c r="J29" s="346">
        <f>IF(J$4=$B29,ABS(取引基本表!$DY29)/取引基本表!$DQ29,0)</f>
        <v>0</v>
      </c>
      <c r="K29" s="346">
        <f>IF(K$4=$B29,ABS(取引基本表!$DY29)/取引基本表!$DQ29,0)</f>
        <v>0</v>
      </c>
      <c r="L29" s="346">
        <f>IF(L$4=$B29,ABS(取引基本表!$DY29)/取引基本表!$DQ29,0)</f>
        <v>0</v>
      </c>
      <c r="M29" s="346">
        <f>IF(M$4=$B29,ABS(取引基本表!$DY29)/取引基本表!$DQ29,0)</f>
        <v>0</v>
      </c>
      <c r="N29" s="346">
        <f>IF(N$4=$B29,ABS(取引基本表!$DY29)/取引基本表!$DQ29,0)</f>
        <v>0</v>
      </c>
      <c r="O29" s="346">
        <f>IF(O$4=$B29,ABS(取引基本表!$DY29)/取引基本表!$DQ29,0)</f>
        <v>0</v>
      </c>
      <c r="P29" s="346">
        <f>IF(P$4=$B29,ABS(取引基本表!$DY29)/取引基本表!$DQ29,0)</f>
        <v>0</v>
      </c>
      <c r="Q29" s="346">
        <f>IF(Q$4=$B29,ABS(取引基本表!$DY29)/取引基本表!$DQ29,0)</f>
        <v>0</v>
      </c>
      <c r="R29" s="346">
        <f>IF(R$4=$B29,ABS(取引基本表!$DY29)/取引基本表!$DQ29,0)</f>
        <v>0</v>
      </c>
      <c r="S29" s="346">
        <f>IF(S$4=$B29,ABS(取引基本表!$DY29)/取引基本表!$DQ29,0)</f>
        <v>0</v>
      </c>
      <c r="T29" s="346">
        <f>IF(T$4=$B29,ABS(取引基本表!$DY29)/取引基本表!$DQ29,0)</f>
        <v>0</v>
      </c>
      <c r="U29" s="346">
        <f>IF(U$4=$B29,ABS(取引基本表!$DY29)/取引基本表!$DQ29,0)</f>
        <v>0</v>
      </c>
      <c r="V29" s="346">
        <f>IF(V$4=$B29,ABS(取引基本表!$DY29)/取引基本表!$DQ29,0)</f>
        <v>0</v>
      </c>
      <c r="W29" s="346">
        <f>IF(W$4=$B29,ABS(取引基本表!$DY29)/取引基本表!$DQ29,0)</f>
        <v>0</v>
      </c>
      <c r="X29" s="346">
        <f>IF(X$4=$B29,ABS(取引基本表!$DY29)/取引基本表!$DQ29,0)</f>
        <v>0</v>
      </c>
      <c r="Y29" s="346">
        <f>IF(Y$4=$B29,ABS(取引基本表!$DY29)/取引基本表!$DQ29,0)</f>
        <v>0</v>
      </c>
      <c r="Z29" s="346">
        <f>IF(Z$4=$B29,ABS(取引基本表!$DY29)/取引基本表!$DQ29,0)</f>
        <v>0</v>
      </c>
      <c r="AA29" s="346">
        <f>IF(AA$4=$B29,ABS(取引基本表!$DY29)/取引基本表!$DQ29,0)</f>
        <v>0.78442728442728438</v>
      </c>
      <c r="AB29" s="346">
        <f>IF(AB$4=$B29,ABS(取引基本表!$DY29)/取引基本表!$DQ29,0)</f>
        <v>0</v>
      </c>
      <c r="AC29" s="346">
        <f>IF(AC$4=$B29,ABS(取引基本表!$DY29)/取引基本表!$DQ29,0)</f>
        <v>0</v>
      </c>
      <c r="AD29" s="346">
        <f>IF(AD$4=$B29,ABS(取引基本表!$DY29)/取引基本表!$DQ29,0)</f>
        <v>0</v>
      </c>
      <c r="AE29" s="346">
        <f>IF(AE$4=$B29,ABS(取引基本表!$DY29)/取引基本表!$DQ29,0)</f>
        <v>0</v>
      </c>
      <c r="AF29" s="346">
        <f>IF(AF$4=$B29,ABS(取引基本表!$DY29)/取引基本表!$DQ29,0)</f>
        <v>0</v>
      </c>
      <c r="AG29" s="346">
        <f>IF(AG$4=$B29,ABS(取引基本表!$DY29)/取引基本表!$DQ29,0)</f>
        <v>0</v>
      </c>
      <c r="AH29" s="346">
        <f>IF(AH$4=$B29,ABS(取引基本表!$DY29)/取引基本表!$DQ29,0)</f>
        <v>0</v>
      </c>
      <c r="AI29" s="346">
        <f>IF(AI$4=$B29,ABS(取引基本表!$DY29)/取引基本表!$DQ29,0)</f>
        <v>0</v>
      </c>
      <c r="AJ29" s="346">
        <f>IF(AJ$4=$B29,ABS(取引基本表!$DY29)/取引基本表!$DQ29,0)</f>
        <v>0</v>
      </c>
      <c r="AK29" s="346">
        <f>IF(AK$4=$B29,ABS(取引基本表!$DY29)/取引基本表!$DQ29,0)</f>
        <v>0</v>
      </c>
      <c r="AL29" s="346">
        <f>IF(AL$4=$B29,ABS(取引基本表!$DY29)/取引基本表!$DQ29,0)</f>
        <v>0</v>
      </c>
      <c r="AM29" s="346">
        <f>IF(AM$4=$B29,ABS(取引基本表!$DY29)/取引基本表!$DQ29,0)</f>
        <v>0</v>
      </c>
      <c r="AN29" s="346">
        <f>IF(AN$4=$B29,ABS(取引基本表!$DY29)/取引基本表!$DQ29,0)</f>
        <v>0</v>
      </c>
      <c r="AO29" s="346">
        <f>IF(AO$4=$B29,ABS(取引基本表!$DY29)/取引基本表!$DQ29,0)</f>
        <v>0</v>
      </c>
      <c r="AP29" s="346">
        <f>IF(AP$4=$B29,ABS(取引基本表!$DY29)/取引基本表!$DQ29,0)</f>
        <v>0</v>
      </c>
      <c r="AQ29" s="346">
        <f>IF(AQ$4=$B29,ABS(取引基本表!$DY29)/取引基本表!$DQ29,0)</f>
        <v>0</v>
      </c>
      <c r="AR29" s="346">
        <f>IF(AR$4=$B29,ABS(取引基本表!$DY29)/取引基本表!$DQ29,0)</f>
        <v>0</v>
      </c>
      <c r="AS29" s="346">
        <f>IF(AS$4=$B29,ABS(取引基本表!$DY29)/取引基本表!$DQ29,0)</f>
        <v>0</v>
      </c>
      <c r="AT29" s="346">
        <f>IF(AT$4=$B29,ABS(取引基本表!$DY29)/取引基本表!$DQ29,0)</f>
        <v>0</v>
      </c>
      <c r="AU29" s="346">
        <f>IF(AU$4=$B29,ABS(取引基本表!$DY29)/取引基本表!$DQ29,0)</f>
        <v>0</v>
      </c>
      <c r="AV29" s="346">
        <f>IF(AV$4=$B29,ABS(取引基本表!$DY29)/取引基本表!$DQ29,0)</f>
        <v>0</v>
      </c>
      <c r="AW29" s="346">
        <f>IF(AW$4=$B29,ABS(取引基本表!$DY29)/取引基本表!$DQ29,0)</f>
        <v>0</v>
      </c>
      <c r="AX29" s="346">
        <f>IF(AX$4=$B29,ABS(取引基本表!$DY29)/取引基本表!$DQ29,0)</f>
        <v>0</v>
      </c>
      <c r="AY29" s="346">
        <f>IF(AY$4=$B29,ABS(取引基本表!$DY29)/取引基本表!$DQ29,0)</f>
        <v>0</v>
      </c>
      <c r="AZ29" s="346">
        <f>IF(AZ$4=$B29,ABS(取引基本表!$DY29)/取引基本表!$DQ29,0)</f>
        <v>0</v>
      </c>
      <c r="BA29" s="346">
        <f>IF(BA$4=$B29,ABS(取引基本表!$DY29)/取引基本表!$DQ29,0)</f>
        <v>0</v>
      </c>
      <c r="BB29" s="346">
        <f>IF(BB$4=$B29,ABS(取引基本表!$DY29)/取引基本表!$DQ29,0)</f>
        <v>0</v>
      </c>
      <c r="BC29" s="346">
        <f>IF(BC$4=$B29,ABS(取引基本表!$DY29)/取引基本表!$DQ29,0)</f>
        <v>0</v>
      </c>
      <c r="BD29" s="346">
        <f>IF(BD$4=$B29,ABS(取引基本表!$DY29)/取引基本表!$DQ29,0)</f>
        <v>0</v>
      </c>
      <c r="BE29" s="346">
        <f>IF(BE$4=$B29,ABS(取引基本表!$DY29)/取引基本表!$DQ29,0)</f>
        <v>0</v>
      </c>
      <c r="BF29" s="346">
        <f>IF(BF$4=$B29,ABS(取引基本表!$DY29)/取引基本表!$DQ29,0)</f>
        <v>0</v>
      </c>
      <c r="BG29" s="346">
        <f>IF(BG$4=$B29,ABS(取引基本表!$DY29)/取引基本表!$DQ29,0)</f>
        <v>0</v>
      </c>
      <c r="BH29" s="346">
        <f>IF(BH$4=$B29,ABS(取引基本表!$DY29)/取引基本表!$DQ29,0)</f>
        <v>0</v>
      </c>
      <c r="BI29" s="346">
        <f>IF(BI$4=$B29,ABS(取引基本表!$DY29)/取引基本表!$DQ29,0)</f>
        <v>0</v>
      </c>
      <c r="BJ29" s="346">
        <f>IF(BJ$4=$B29,ABS(取引基本表!$DY29)/取引基本表!$DQ29,0)</f>
        <v>0</v>
      </c>
      <c r="BK29" s="346">
        <f>IF(BK$4=$B29,ABS(取引基本表!$DY29)/取引基本表!$DQ29,0)</f>
        <v>0</v>
      </c>
      <c r="BL29" s="346">
        <f>IF(BL$4=$B29,ABS(取引基本表!$DY29)/取引基本表!$DQ29,0)</f>
        <v>0</v>
      </c>
      <c r="BM29" s="346">
        <f>IF(BM$4=$B29,ABS(取引基本表!$DY29)/取引基本表!$DQ29,0)</f>
        <v>0</v>
      </c>
      <c r="BN29" s="346">
        <f>IF(BN$4=$B29,ABS(取引基本表!$DY29)/取引基本表!$DQ29,0)</f>
        <v>0</v>
      </c>
      <c r="BO29" s="346">
        <f>IF(BO$4=$B29,ABS(取引基本表!$DY29)/取引基本表!$DQ29,0)</f>
        <v>0</v>
      </c>
      <c r="BP29" s="346">
        <f>IF(BP$4=$B29,ABS(取引基本表!$DY29)/取引基本表!$DQ29,0)</f>
        <v>0</v>
      </c>
      <c r="BQ29" s="346">
        <f>IF(BQ$4=$B29,ABS(取引基本表!$DY29)/取引基本表!$DQ29,0)</f>
        <v>0</v>
      </c>
      <c r="BR29" s="346">
        <f>IF(BR$4=$B29,ABS(取引基本表!$DY29)/取引基本表!$DQ29,0)</f>
        <v>0</v>
      </c>
      <c r="BS29" s="346">
        <f>IF(BS$4=$B29,ABS(取引基本表!$DY29)/取引基本表!$DQ29,0)</f>
        <v>0</v>
      </c>
      <c r="BT29" s="346">
        <f>IF(BT$4=$B29,ABS(取引基本表!$DY29)/取引基本表!$DQ29,0)</f>
        <v>0</v>
      </c>
      <c r="BU29" s="346">
        <f>IF(BU$4=$B29,ABS(取引基本表!$DY29)/取引基本表!$DQ29,0)</f>
        <v>0</v>
      </c>
      <c r="BV29" s="346">
        <f>IF(BV$4=$B29,ABS(取引基本表!$DY29)/取引基本表!$DQ29,0)</f>
        <v>0</v>
      </c>
      <c r="BW29" s="346">
        <f>IF(BW$4=$B29,ABS(取引基本表!$DY29)/取引基本表!$DQ29,0)</f>
        <v>0</v>
      </c>
      <c r="BX29" s="346">
        <f>IF(BX$4=$B29,ABS(取引基本表!$DY29)/取引基本表!$DQ29,0)</f>
        <v>0</v>
      </c>
      <c r="BY29" s="346">
        <f>IF(BY$4=$B29,ABS(取引基本表!$DY29)/取引基本表!$DQ29,0)</f>
        <v>0</v>
      </c>
      <c r="BZ29" s="346">
        <f>IF(BZ$4=$B29,ABS(取引基本表!$DY29)/取引基本表!$DQ29,0)</f>
        <v>0</v>
      </c>
      <c r="CA29" s="346">
        <f>IF(CA$4=$B29,ABS(取引基本表!$DY29)/取引基本表!$DQ29,0)</f>
        <v>0</v>
      </c>
      <c r="CB29" s="346">
        <f>IF(CB$4=$B29,ABS(取引基本表!$DY29)/取引基本表!$DQ29,0)</f>
        <v>0</v>
      </c>
      <c r="CC29" s="346">
        <f>IF(CC$4=$B29,ABS(取引基本表!$DY29)/取引基本表!$DQ29,0)</f>
        <v>0</v>
      </c>
      <c r="CD29" s="346">
        <f>IF(CD$4=$B29,ABS(取引基本表!$DY29)/取引基本表!$DQ29,0)</f>
        <v>0</v>
      </c>
      <c r="CE29" s="346">
        <f>IF(CE$4=$B29,ABS(取引基本表!$DY29)/取引基本表!$DQ29,0)</f>
        <v>0</v>
      </c>
      <c r="CF29" s="346">
        <f>IF(CF$4=$B29,ABS(取引基本表!$DY29)/取引基本表!$DQ29,0)</f>
        <v>0</v>
      </c>
      <c r="CG29" s="346">
        <f>IF(CG$4=$B29,ABS(取引基本表!$DY29)/取引基本表!$DQ29,0)</f>
        <v>0</v>
      </c>
      <c r="CH29" s="346">
        <f>IF(CH$4=$B29,ABS(取引基本表!$DY29)/取引基本表!$DQ29,0)</f>
        <v>0</v>
      </c>
      <c r="CI29" s="346">
        <f>IF(CI$4=$B29,ABS(取引基本表!$DY29)/取引基本表!$DQ29,0)</f>
        <v>0</v>
      </c>
      <c r="CJ29" s="346">
        <f>IF(CJ$4=$B29,ABS(取引基本表!$DY29)/取引基本表!$DQ29,0)</f>
        <v>0</v>
      </c>
      <c r="CK29" s="346">
        <f>IF(CK$4=$B29,ABS(取引基本表!$DY29)/取引基本表!$DQ29,0)</f>
        <v>0</v>
      </c>
      <c r="CL29" s="346">
        <f>IF(CL$4=$B29,ABS(取引基本表!$DY29)/取引基本表!$DQ29,0)</f>
        <v>0</v>
      </c>
      <c r="CM29" s="346">
        <f>IF(CM$4=$B29,ABS(取引基本表!$DY29)/取引基本表!$DQ29,0)</f>
        <v>0</v>
      </c>
      <c r="CN29" s="346">
        <f>IF(CN$4=$B29,ABS(取引基本表!$DY29)/取引基本表!$DQ29,0)</f>
        <v>0</v>
      </c>
      <c r="CO29" s="346">
        <f>IF(CO$4=$B29,ABS(取引基本表!$DY29)/取引基本表!$DQ29,0)</f>
        <v>0</v>
      </c>
      <c r="CP29" s="346">
        <f>IF(CP$4=$B29,ABS(取引基本表!$DY29)/取引基本表!$DQ29,0)</f>
        <v>0</v>
      </c>
      <c r="CQ29" s="346">
        <f>IF(CQ$4=$B29,ABS(取引基本表!$DY29)/取引基本表!$DQ29,0)</f>
        <v>0</v>
      </c>
      <c r="CR29" s="346">
        <f>IF(CR$4=$B29,ABS(取引基本表!$DY29)/取引基本表!$DQ29,0)</f>
        <v>0</v>
      </c>
      <c r="CS29" s="346">
        <f>IF(CS$4=$B29,ABS(取引基本表!$DY29)/取引基本表!$DQ29,0)</f>
        <v>0</v>
      </c>
      <c r="CT29" s="346">
        <f>IF(CT$4=$B29,ABS(取引基本表!$DY29)/取引基本表!$DQ29,0)</f>
        <v>0</v>
      </c>
      <c r="CU29" s="346">
        <f>IF(CU$4=$B29,ABS(取引基本表!$DY29)/取引基本表!$DQ29,0)</f>
        <v>0</v>
      </c>
      <c r="CV29" s="346">
        <f>IF(CV$4=$B29,ABS(取引基本表!$DY29)/取引基本表!$DQ29,0)</f>
        <v>0</v>
      </c>
      <c r="CW29" s="346">
        <f>IF(CW$4=$B29,ABS(取引基本表!$DY29)/取引基本表!$DQ29,0)</f>
        <v>0</v>
      </c>
      <c r="CX29" s="346">
        <f>IF(CX$4=$B29,ABS(取引基本表!$DY29)/取引基本表!$DQ29,0)</f>
        <v>0</v>
      </c>
      <c r="CY29" s="346">
        <f>IF(CY$4=$B29,ABS(取引基本表!$DY29)/取引基本表!$DQ29,0)</f>
        <v>0</v>
      </c>
      <c r="CZ29" s="346">
        <f>IF(CZ$4=$B29,ABS(取引基本表!$DY29)/取引基本表!$DQ29,0)</f>
        <v>0</v>
      </c>
      <c r="DA29" s="346">
        <f>IF(DA$4=$B29,ABS(取引基本表!$DY29)/取引基本表!$DQ29,0)</f>
        <v>0</v>
      </c>
      <c r="DB29" s="346">
        <f>IF(DB$4=$B29,ABS(取引基本表!$DY29)/取引基本表!$DQ29,0)</f>
        <v>0</v>
      </c>
      <c r="DC29" s="346">
        <f>IF(DC$4=$B29,ABS(取引基本表!$DY29)/取引基本表!$DQ29,0)</f>
        <v>0</v>
      </c>
      <c r="DD29" s="346">
        <f>IF(DD$4=$B29,ABS(取引基本表!$DY29)/取引基本表!$DQ29,0)</f>
        <v>0</v>
      </c>
      <c r="DE29" s="346">
        <f>IF(DE$4=$B29,ABS(取引基本表!$DY29)/取引基本表!$DQ29,0)</f>
        <v>0</v>
      </c>
      <c r="DF29" s="346">
        <f>IF(DF$4=$B29,ABS(取引基本表!$DY29)/取引基本表!$DQ29,0)</f>
        <v>0</v>
      </c>
      <c r="DG29" s="346">
        <f>IF(DG$4=$B29,ABS(取引基本表!$DY29)/取引基本表!$DQ29,0)</f>
        <v>0</v>
      </c>
      <c r="DH29" s="347">
        <f>IF(DH$4=$B29,ABS(取引基本表!$DY29)/取引基本表!$DQ29,0)</f>
        <v>0</v>
      </c>
    </row>
    <row r="30" spans="1:112">
      <c r="A30" s="224">
        <v>25</v>
      </c>
      <c r="B30" s="387">
        <v>207</v>
      </c>
      <c r="C30" s="264" t="s">
        <v>143</v>
      </c>
      <c r="D30" s="392">
        <f>IF(D$4=$B30,ABS(取引基本表!$DY30)/取引基本表!$DQ30,0)</f>
        <v>0</v>
      </c>
      <c r="E30" s="346">
        <f>IF(E$4=$B30,ABS(取引基本表!$DY30)/取引基本表!$DQ30,0)</f>
        <v>0</v>
      </c>
      <c r="F30" s="346">
        <f>IF(F$4=$B30,ABS(取引基本表!$DY30)/取引基本表!$DQ30,0)</f>
        <v>0</v>
      </c>
      <c r="G30" s="346">
        <f>IF(G$4=$B30,ABS(取引基本表!$DY30)/取引基本表!$DQ30,0)</f>
        <v>0</v>
      </c>
      <c r="H30" s="346">
        <f>IF(H$4=$B30,ABS(取引基本表!$DY30)/取引基本表!$DQ30,0)</f>
        <v>0</v>
      </c>
      <c r="I30" s="346">
        <f>IF(I$4=$B30,ABS(取引基本表!$DY30)/取引基本表!$DQ30,0)</f>
        <v>0</v>
      </c>
      <c r="J30" s="346">
        <f>IF(J$4=$B30,ABS(取引基本表!$DY30)/取引基本表!$DQ30,0)</f>
        <v>0</v>
      </c>
      <c r="K30" s="346">
        <f>IF(K$4=$B30,ABS(取引基本表!$DY30)/取引基本表!$DQ30,0)</f>
        <v>0</v>
      </c>
      <c r="L30" s="346">
        <f>IF(L$4=$B30,ABS(取引基本表!$DY30)/取引基本表!$DQ30,0)</f>
        <v>0</v>
      </c>
      <c r="M30" s="346">
        <f>IF(M$4=$B30,ABS(取引基本表!$DY30)/取引基本表!$DQ30,0)</f>
        <v>0</v>
      </c>
      <c r="N30" s="346">
        <f>IF(N$4=$B30,ABS(取引基本表!$DY30)/取引基本表!$DQ30,0)</f>
        <v>0</v>
      </c>
      <c r="O30" s="346">
        <f>IF(O$4=$B30,ABS(取引基本表!$DY30)/取引基本表!$DQ30,0)</f>
        <v>0</v>
      </c>
      <c r="P30" s="346">
        <f>IF(P$4=$B30,ABS(取引基本表!$DY30)/取引基本表!$DQ30,0)</f>
        <v>0</v>
      </c>
      <c r="Q30" s="346">
        <f>IF(Q$4=$B30,ABS(取引基本表!$DY30)/取引基本表!$DQ30,0)</f>
        <v>0</v>
      </c>
      <c r="R30" s="346">
        <f>IF(R$4=$B30,ABS(取引基本表!$DY30)/取引基本表!$DQ30,0)</f>
        <v>0</v>
      </c>
      <c r="S30" s="346">
        <f>IF(S$4=$B30,ABS(取引基本表!$DY30)/取引基本表!$DQ30,0)</f>
        <v>0</v>
      </c>
      <c r="T30" s="346">
        <f>IF(T$4=$B30,ABS(取引基本表!$DY30)/取引基本表!$DQ30,0)</f>
        <v>0</v>
      </c>
      <c r="U30" s="346">
        <f>IF(U$4=$B30,ABS(取引基本表!$DY30)/取引基本表!$DQ30,0)</f>
        <v>0</v>
      </c>
      <c r="V30" s="346">
        <f>IF(V$4=$B30,ABS(取引基本表!$DY30)/取引基本表!$DQ30,0)</f>
        <v>0</v>
      </c>
      <c r="W30" s="346">
        <f>IF(W$4=$B30,ABS(取引基本表!$DY30)/取引基本表!$DQ30,0)</f>
        <v>0</v>
      </c>
      <c r="X30" s="346">
        <f>IF(X$4=$B30,ABS(取引基本表!$DY30)/取引基本表!$DQ30,0)</f>
        <v>0</v>
      </c>
      <c r="Y30" s="346">
        <f>IF(Y$4=$B30,ABS(取引基本表!$DY30)/取引基本表!$DQ30,0)</f>
        <v>0</v>
      </c>
      <c r="Z30" s="346">
        <f>IF(Z$4=$B30,ABS(取引基本表!$DY30)/取引基本表!$DQ30,0)</f>
        <v>0</v>
      </c>
      <c r="AA30" s="346">
        <f>IF(AA$4=$B30,ABS(取引基本表!$DY30)/取引基本表!$DQ30,0)</f>
        <v>0</v>
      </c>
      <c r="AB30" s="346">
        <f>IF(AB$4=$B30,ABS(取引基本表!$DY30)/取引基本表!$DQ30,0)</f>
        <v>0.8922052313256017</v>
      </c>
      <c r="AC30" s="346">
        <f>IF(AC$4=$B30,ABS(取引基本表!$DY30)/取引基本表!$DQ30,0)</f>
        <v>0</v>
      </c>
      <c r="AD30" s="346">
        <f>IF(AD$4=$B30,ABS(取引基本表!$DY30)/取引基本表!$DQ30,0)</f>
        <v>0</v>
      </c>
      <c r="AE30" s="346">
        <f>IF(AE$4=$B30,ABS(取引基本表!$DY30)/取引基本表!$DQ30,0)</f>
        <v>0</v>
      </c>
      <c r="AF30" s="346">
        <f>IF(AF$4=$B30,ABS(取引基本表!$DY30)/取引基本表!$DQ30,0)</f>
        <v>0</v>
      </c>
      <c r="AG30" s="346">
        <f>IF(AG$4=$B30,ABS(取引基本表!$DY30)/取引基本表!$DQ30,0)</f>
        <v>0</v>
      </c>
      <c r="AH30" s="346">
        <f>IF(AH$4=$B30,ABS(取引基本表!$DY30)/取引基本表!$DQ30,0)</f>
        <v>0</v>
      </c>
      <c r="AI30" s="346">
        <f>IF(AI$4=$B30,ABS(取引基本表!$DY30)/取引基本表!$DQ30,0)</f>
        <v>0</v>
      </c>
      <c r="AJ30" s="346">
        <f>IF(AJ$4=$B30,ABS(取引基本表!$DY30)/取引基本表!$DQ30,0)</f>
        <v>0</v>
      </c>
      <c r="AK30" s="346">
        <f>IF(AK$4=$B30,ABS(取引基本表!$DY30)/取引基本表!$DQ30,0)</f>
        <v>0</v>
      </c>
      <c r="AL30" s="346">
        <f>IF(AL$4=$B30,ABS(取引基本表!$DY30)/取引基本表!$DQ30,0)</f>
        <v>0</v>
      </c>
      <c r="AM30" s="346">
        <f>IF(AM$4=$B30,ABS(取引基本表!$DY30)/取引基本表!$DQ30,0)</f>
        <v>0</v>
      </c>
      <c r="AN30" s="346">
        <f>IF(AN$4=$B30,ABS(取引基本表!$DY30)/取引基本表!$DQ30,0)</f>
        <v>0</v>
      </c>
      <c r="AO30" s="346">
        <f>IF(AO$4=$B30,ABS(取引基本表!$DY30)/取引基本表!$DQ30,0)</f>
        <v>0</v>
      </c>
      <c r="AP30" s="346">
        <f>IF(AP$4=$B30,ABS(取引基本表!$DY30)/取引基本表!$DQ30,0)</f>
        <v>0</v>
      </c>
      <c r="AQ30" s="346">
        <f>IF(AQ$4=$B30,ABS(取引基本表!$DY30)/取引基本表!$DQ30,0)</f>
        <v>0</v>
      </c>
      <c r="AR30" s="346">
        <f>IF(AR$4=$B30,ABS(取引基本表!$DY30)/取引基本表!$DQ30,0)</f>
        <v>0</v>
      </c>
      <c r="AS30" s="346">
        <f>IF(AS$4=$B30,ABS(取引基本表!$DY30)/取引基本表!$DQ30,0)</f>
        <v>0</v>
      </c>
      <c r="AT30" s="346">
        <f>IF(AT$4=$B30,ABS(取引基本表!$DY30)/取引基本表!$DQ30,0)</f>
        <v>0</v>
      </c>
      <c r="AU30" s="346">
        <f>IF(AU$4=$B30,ABS(取引基本表!$DY30)/取引基本表!$DQ30,0)</f>
        <v>0</v>
      </c>
      <c r="AV30" s="346">
        <f>IF(AV$4=$B30,ABS(取引基本表!$DY30)/取引基本表!$DQ30,0)</f>
        <v>0</v>
      </c>
      <c r="AW30" s="346">
        <f>IF(AW$4=$B30,ABS(取引基本表!$DY30)/取引基本表!$DQ30,0)</f>
        <v>0</v>
      </c>
      <c r="AX30" s="346">
        <f>IF(AX$4=$B30,ABS(取引基本表!$DY30)/取引基本表!$DQ30,0)</f>
        <v>0</v>
      </c>
      <c r="AY30" s="346">
        <f>IF(AY$4=$B30,ABS(取引基本表!$DY30)/取引基本表!$DQ30,0)</f>
        <v>0</v>
      </c>
      <c r="AZ30" s="346">
        <f>IF(AZ$4=$B30,ABS(取引基本表!$DY30)/取引基本表!$DQ30,0)</f>
        <v>0</v>
      </c>
      <c r="BA30" s="346">
        <f>IF(BA$4=$B30,ABS(取引基本表!$DY30)/取引基本表!$DQ30,0)</f>
        <v>0</v>
      </c>
      <c r="BB30" s="346">
        <f>IF(BB$4=$B30,ABS(取引基本表!$DY30)/取引基本表!$DQ30,0)</f>
        <v>0</v>
      </c>
      <c r="BC30" s="346">
        <f>IF(BC$4=$B30,ABS(取引基本表!$DY30)/取引基本表!$DQ30,0)</f>
        <v>0</v>
      </c>
      <c r="BD30" s="346">
        <f>IF(BD$4=$B30,ABS(取引基本表!$DY30)/取引基本表!$DQ30,0)</f>
        <v>0</v>
      </c>
      <c r="BE30" s="346">
        <f>IF(BE$4=$B30,ABS(取引基本表!$DY30)/取引基本表!$DQ30,0)</f>
        <v>0</v>
      </c>
      <c r="BF30" s="346">
        <f>IF(BF$4=$B30,ABS(取引基本表!$DY30)/取引基本表!$DQ30,0)</f>
        <v>0</v>
      </c>
      <c r="BG30" s="346">
        <f>IF(BG$4=$B30,ABS(取引基本表!$DY30)/取引基本表!$DQ30,0)</f>
        <v>0</v>
      </c>
      <c r="BH30" s="346">
        <f>IF(BH$4=$B30,ABS(取引基本表!$DY30)/取引基本表!$DQ30,0)</f>
        <v>0</v>
      </c>
      <c r="BI30" s="346">
        <f>IF(BI$4=$B30,ABS(取引基本表!$DY30)/取引基本表!$DQ30,0)</f>
        <v>0</v>
      </c>
      <c r="BJ30" s="346">
        <f>IF(BJ$4=$B30,ABS(取引基本表!$DY30)/取引基本表!$DQ30,0)</f>
        <v>0</v>
      </c>
      <c r="BK30" s="346">
        <f>IF(BK$4=$B30,ABS(取引基本表!$DY30)/取引基本表!$DQ30,0)</f>
        <v>0</v>
      </c>
      <c r="BL30" s="346">
        <f>IF(BL$4=$B30,ABS(取引基本表!$DY30)/取引基本表!$DQ30,0)</f>
        <v>0</v>
      </c>
      <c r="BM30" s="346">
        <f>IF(BM$4=$B30,ABS(取引基本表!$DY30)/取引基本表!$DQ30,0)</f>
        <v>0</v>
      </c>
      <c r="BN30" s="346">
        <f>IF(BN$4=$B30,ABS(取引基本表!$DY30)/取引基本表!$DQ30,0)</f>
        <v>0</v>
      </c>
      <c r="BO30" s="346">
        <f>IF(BO$4=$B30,ABS(取引基本表!$DY30)/取引基本表!$DQ30,0)</f>
        <v>0</v>
      </c>
      <c r="BP30" s="346">
        <f>IF(BP$4=$B30,ABS(取引基本表!$DY30)/取引基本表!$DQ30,0)</f>
        <v>0</v>
      </c>
      <c r="BQ30" s="346">
        <f>IF(BQ$4=$B30,ABS(取引基本表!$DY30)/取引基本表!$DQ30,0)</f>
        <v>0</v>
      </c>
      <c r="BR30" s="346">
        <f>IF(BR$4=$B30,ABS(取引基本表!$DY30)/取引基本表!$DQ30,0)</f>
        <v>0</v>
      </c>
      <c r="BS30" s="346">
        <f>IF(BS$4=$B30,ABS(取引基本表!$DY30)/取引基本表!$DQ30,0)</f>
        <v>0</v>
      </c>
      <c r="BT30" s="346">
        <f>IF(BT$4=$B30,ABS(取引基本表!$DY30)/取引基本表!$DQ30,0)</f>
        <v>0</v>
      </c>
      <c r="BU30" s="346">
        <f>IF(BU$4=$B30,ABS(取引基本表!$DY30)/取引基本表!$DQ30,0)</f>
        <v>0</v>
      </c>
      <c r="BV30" s="346">
        <f>IF(BV$4=$B30,ABS(取引基本表!$DY30)/取引基本表!$DQ30,0)</f>
        <v>0</v>
      </c>
      <c r="BW30" s="346">
        <f>IF(BW$4=$B30,ABS(取引基本表!$DY30)/取引基本表!$DQ30,0)</f>
        <v>0</v>
      </c>
      <c r="BX30" s="346">
        <f>IF(BX$4=$B30,ABS(取引基本表!$DY30)/取引基本表!$DQ30,0)</f>
        <v>0</v>
      </c>
      <c r="BY30" s="346">
        <f>IF(BY$4=$B30,ABS(取引基本表!$DY30)/取引基本表!$DQ30,0)</f>
        <v>0</v>
      </c>
      <c r="BZ30" s="346">
        <f>IF(BZ$4=$B30,ABS(取引基本表!$DY30)/取引基本表!$DQ30,0)</f>
        <v>0</v>
      </c>
      <c r="CA30" s="346">
        <f>IF(CA$4=$B30,ABS(取引基本表!$DY30)/取引基本表!$DQ30,0)</f>
        <v>0</v>
      </c>
      <c r="CB30" s="346">
        <f>IF(CB$4=$B30,ABS(取引基本表!$DY30)/取引基本表!$DQ30,0)</f>
        <v>0</v>
      </c>
      <c r="CC30" s="346">
        <f>IF(CC$4=$B30,ABS(取引基本表!$DY30)/取引基本表!$DQ30,0)</f>
        <v>0</v>
      </c>
      <c r="CD30" s="346">
        <f>IF(CD$4=$B30,ABS(取引基本表!$DY30)/取引基本表!$DQ30,0)</f>
        <v>0</v>
      </c>
      <c r="CE30" s="346">
        <f>IF(CE$4=$B30,ABS(取引基本表!$DY30)/取引基本表!$DQ30,0)</f>
        <v>0</v>
      </c>
      <c r="CF30" s="346">
        <f>IF(CF$4=$B30,ABS(取引基本表!$DY30)/取引基本表!$DQ30,0)</f>
        <v>0</v>
      </c>
      <c r="CG30" s="346">
        <f>IF(CG$4=$B30,ABS(取引基本表!$DY30)/取引基本表!$DQ30,0)</f>
        <v>0</v>
      </c>
      <c r="CH30" s="346">
        <f>IF(CH$4=$B30,ABS(取引基本表!$DY30)/取引基本表!$DQ30,0)</f>
        <v>0</v>
      </c>
      <c r="CI30" s="346">
        <f>IF(CI$4=$B30,ABS(取引基本表!$DY30)/取引基本表!$DQ30,0)</f>
        <v>0</v>
      </c>
      <c r="CJ30" s="346">
        <f>IF(CJ$4=$B30,ABS(取引基本表!$DY30)/取引基本表!$DQ30,0)</f>
        <v>0</v>
      </c>
      <c r="CK30" s="346">
        <f>IF(CK$4=$B30,ABS(取引基本表!$DY30)/取引基本表!$DQ30,0)</f>
        <v>0</v>
      </c>
      <c r="CL30" s="346">
        <f>IF(CL$4=$B30,ABS(取引基本表!$DY30)/取引基本表!$DQ30,0)</f>
        <v>0</v>
      </c>
      <c r="CM30" s="346">
        <f>IF(CM$4=$B30,ABS(取引基本表!$DY30)/取引基本表!$DQ30,0)</f>
        <v>0</v>
      </c>
      <c r="CN30" s="346">
        <f>IF(CN$4=$B30,ABS(取引基本表!$DY30)/取引基本表!$DQ30,0)</f>
        <v>0</v>
      </c>
      <c r="CO30" s="346">
        <f>IF(CO$4=$B30,ABS(取引基本表!$DY30)/取引基本表!$DQ30,0)</f>
        <v>0</v>
      </c>
      <c r="CP30" s="346">
        <f>IF(CP$4=$B30,ABS(取引基本表!$DY30)/取引基本表!$DQ30,0)</f>
        <v>0</v>
      </c>
      <c r="CQ30" s="346">
        <f>IF(CQ$4=$B30,ABS(取引基本表!$DY30)/取引基本表!$DQ30,0)</f>
        <v>0</v>
      </c>
      <c r="CR30" s="346">
        <f>IF(CR$4=$B30,ABS(取引基本表!$DY30)/取引基本表!$DQ30,0)</f>
        <v>0</v>
      </c>
      <c r="CS30" s="346">
        <f>IF(CS$4=$B30,ABS(取引基本表!$DY30)/取引基本表!$DQ30,0)</f>
        <v>0</v>
      </c>
      <c r="CT30" s="346">
        <f>IF(CT$4=$B30,ABS(取引基本表!$DY30)/取引基本表!$DQ30,0)</f>
        <v>0</v>
      </c>
      <c r="CU30" s="346">
        <f>IF(CU$4=$B30,ABS(取引基本表!$DY30)/取引基本表!$DQ30,0)</f>
        <v>0</v>
      </c>
      <c r="CV30" s="346">
        <f>IF(CV$4=$B30,ABS(取引基本表!$DY30)/取引基本表!$DQ30,0)</f>
        <v>0</v>
      </c>
      <c r="CW30" s="346">
        <f>IF(CW$4=$B30,ABS(取引基本表!$DY30)/取引基本表!$DQ30,0)</f>
        <v>0</v>
      </c>
      <c r="CX30" s="346">
        <f>IF(CX$4=$B30,ABS(取引基本表!$DY30)/取引基本表!$DQ30,0)</f>
        <v>0</v>
      </c>
      <c r="CY30" s="346">
        <f>IF(CY$4=$B30,ABS(取引基本表!$DY30)/取引基本表!$DQ30,0)</f>
        <v>0</v>
      </c>
      <c r="CZ30" s="346">
        <f>IF(CZ$4=$B30,ABS(取引基本表!$DY30)/取引基本表!$DQ30,0)</f>
        <v>0</v>
      </c>
      <c r="DA30" s="346">
        <f>IF(DA$4=$B30,ABS(取引基本表!$DY30)/取引基本表!$DQ30,0)</f>
        <v>0</v>
      </c>
      <c r="DB30" s="346">
        <f>IF(DB$4=$B30,ABS(取引基本表!$DY30)/取引基本表!$DQ30,0)</f>
        <v>0</v>
      </c>
      <c r="DC30" s="346">
        <f>IF(DC$4=$B30,ABS(取引基本表!$DY30)/取引基本表!$DQ30,0)</f>
        <v>0</v>
      </c>
      <c r="DD30" s="346">
        <f>IF(DD$4=$B30,ABS(取引基本表!$DY30)/取引基本表!$DQ30,0)</f>
        <v>0</v>
      </c>
      <c r="DE30" s="346">
        <f>IF(DE$4=$B30,ABS(取引基本表!$DY30)/取引基本表!$DQ30,0)</f>
        <v>0</v>
      </c>
      <c r="DF30" s="346">
        <f>IF(DF$4=$B30,ABS(取引基本表!$DY30)/取引基本表!$DQ30,0)</f>
        <v>0</v>
      </c>
      <c r="DG30" s="346">
        <f>IF(DG$4=$B30,ABS(取引基本表!$DY30)/取引基本表!$DQ30,0)</f>
        <v>0</v>
      </c>
      <c r="DH30" s="347">
        <f>IF(DH$4=$B30,ABS(取引基本表!$DY30)/取引基本表!$DQ30,0)</f>
        <v>0</v>
      </c>
    </row>
    <row r="31" spans="1:112">
      <c r="A31" s="224">
        <v>26</v>
      </c>
      <c r="B31" s="387">
        <v>208</v>
      </c>
      <c r="C31" s="264" t="s">
        <v>482</v>
      </c>
      <c r="D31" s="392">
        <f>IF(D$4=$B31,ABS(取引基本表!$DY31)/取引基本表!$DQ31,0)</f>
        <v>0</v>
      </c>
      <c r="E31" s="346">
        <f>IF(E$4=$B31,ABS(取引基本表!$DY31)/取引基本表!$DQ31,0)</f>
        <v>0</v>
      </c>
      <c r="F31" s="346">
        <f>IF(F$4=$B31,ABS(取引基本表!$DY31)/取引基本表!$DQ31,0)</f>
        <v>0</v>
      </c>
      <c r="G31" s="346">
        <f>IF(G$4=$B31,ABS(取引基本表!$DY31)/取引基本表!$DQ31,0)</f>
        <v>0</v>
      </c>
      <c r="H31" s="346">
        <f>IF(H$4=$B31,ABS(取引基本表!$DY31)/取引基本表!$DQ31,0)</f>
        <v>0</v>
      </c>
      <c r="I31" s="346">
        <f>IF(I$4=$B31,ABS(取引基本表!$DY31)/取引基本表!$DQ31,0)</f>
        <v>0</v>
      </c>
      <c r="J31" s="346">
        <f>IF(J$4=$B31,ABS(取引基本表!$DY31)/取引基本表!$DQ31,0)</f>
        <v>0</v>
      </c>
      <c r="K31" s="346">
        <f>IF(K$4=$B31,ABS(取引基本表!$DY31)/取引基本表!$DQ31,0)</f>
        <v>0</v>
      </c>
      <c r="L31" s="346">
        <f>IF(L$4=$B31,ABS(取引基本表!$DY31)/取引基本表!$DQ31,0)</f>
        <v>0</v>
      </c>
      <c r="M31" s="346">
        <f>IF(M$4=$B31,ABS(取引基本表!$DY31)/取引基本表!$DQ31,0)</f>
        <v>0</v>
      </c>
      <c r="N31" s="346">
        <f>IF(N$4=$B31,ABS(取引基本表!$DY31)/取引基本表!$DQ31,0)</f>
        <v>0</v>
      </c>
      <c r="O31" s="346">
        <f>IF(O$4=$B31,ABS(取引基本表!$DY31)/取引基本表!$DQ31,0)</f>
        <v>0</v>
      </c>
      <c r="P31" s="346">
        <f>IF(P$4=$B31,ABS(取引基本表!$DY31)/取引基本表!$DQ31,0)</f>
        <v>0</v>
      </c>
      <c r="Q31" s="346">
        <f>IF(Q$4=$B31,ABS(取引基本表!$DY31)/取引基本表!$DQ31,0)</f>
        <v>0</v>
      </c>
      <c r="R31" s="346">
        <f>IF(R$4=$B31,ABS(取引基本表!$DY31)/取引基本表!$DQ31,0)</f>
        <v>0</v>
      </c>
      <c r="S31" s="346">
        <f>IF(S$4=$B31,ABS(取引基本表!$DY31)/取引基本表!$DQ31,0)</f>
        <v>0</v>
      </c>
      <c r="T31" s="346">
        <f>IF(T$4=$B31,ABS(取引基本表!$DY31)/取引基本表!$DQ31,0)</f>
        <v>0</v>
      </c>
      <c r="U31" s="346">
        <f>IF(U$4=$B31,ABS(取引基本表!$DY31)/取引基本表!$DQ31,0)</f>
        <v>0</v>
      </c>
      <c r="V31" s="346">
        <f>IF(V$4=$B31,ABS(取引基本表!$DY31)/取引基本表!$DQ31,0)</f>
        <v>0</v>
      </c>
      <c r="W31" s="346">
        <f>IF(W$4=$B31,ABS(取引基本表!$DY31)/取引基本表!$DQ31,0)</f>
        <v>0</v>
      </c>
      <c r="X31" s="346">
        <f>IF(X$4=$B31,ABS(取引基本表!$DY31)/取引基本表!$DQ31,0)</f>
        <v>0</v>
      </c>
      <c r="Y31" s="346">
        <f>IF(Y$4=$B31,ABS(取引基本表!$DY31)/取引基本表!$DQ31,0)</f>
        <v>0</v>
      </c>
      <c r="Z31" s="346">
        <f>IF(Z$4=$B31,ABS(取引基本表!$DY31)/取引基本表!$DQ31,0)</f>
        <v>0</v>
      </c>
      <c r="AA31" s="346">
        <f>IF(AA$4=$B31,ABS(取引基本表!$DY31)/取引基本表!$DQ31,0)</f>
        <v>0</v>
      </c>
      <c r="AB31" s="346">
        <f>IF(AB$4=$B31,ABS(取引基本表!$DY31)/取引基本表!$DQ31,0)</f>
        <v>0</v>
      </c>
      <c r="AC31" s="346">
        <f>IF(AC$4=$B31,ABS(取引基本表!$DY31)/取引基本表!$DQ31,0)</f>
        <v>0.85021254016919434</v>
      </c>
      <c r="AD31" s="346">
        <f>IF(AD$4=$B31,ABS(取引基本表!$DY31)/取引基本表!$DQ31,0)</f>
        <v>0</v>
      </c>
      <c r="AE31" s="346">
        <f>IF(AE$4=$B31,ABS(取引基本表!$DY31)/取引基本表!$DQ31,0)</f>
        <v>0</v>
      </c>
      <c r="AF31" s="346">
        <f>IF(AF$4=$B31,ABS(取引基本表!$DY31)/取引基本表!$DQ31,0)</f>
        <v>0</v>
      </c>
      <c r="AG31" s="346">
        <f>IF(AG$4=$B31,ABS(取引基本表!$DY31)/取引基本表!$DQ31,0)</f>
        <v>0</v>
      </c>
      <c r="AH31" s="346">
        <f>IF(AH$4=$B31,ABS(取引基本表!$DY31)/取引基本表!$DQ31,0)</f>
        <v>0</v>
      </c>
      <c r="AI31" s="346">
        <f>IF(AI$4=$B31,ABS(取引基本表!$DY31)/取引基本表!$DQ31,0)</f>
        <v>0</v>
      </c>
      <c r="AJ31" s="346">
        <f>IF(AJ$4=$B31,ABS(取引基本表!$DY31)/取引基本表!$DQ31,0)</f>
        <v>0</v>
      </c>
      <c r="AK31" s="346">
        <f>IF(AK$4=$B31,ABS(取引基本表!$DY31)/取引基本表!$DQ31,0)</f>
        <v>0</v>
      </c>
      <c r="AL31" s="346">
        <f>IF(AL$4=$B31,ABS(取引基本表!$DY31)/取引基本表!$DQ31,0)</f>
        <v>0</v>
      </c>
      <c r="AM31" s="346">
        <f>IF(AM$4=$B31,ABS(取引基本表!$DY31)/取引基本表!$DQ31,0)</f>
        <v>0</v>
      </c>
      <c r="AN31" s="346">
        <f>IF(AN$4=$B31,ABS(取引基本表!$DY31)/取引基本表!$DQ31,0)</f>
        <v>0</v>
      </c>
      <c r="AO31" s="346">
        <f>IF(AO$4=$B31,ABS(取引基本表!$DY31)/取引基本表!$DQ31,0)</f>
        <v>0</v>
      </c>
      <c r="AP31" s="346">
        <f>IF(AP$4=$B31,ABS(取引基本表!$DY31)/取引基本表!$DQ31,0)</f>
        <v>0</v>
      </c>
      <c r="AQ31" s="346">
        <f>IF(AQ$4=$B31,ABS(取引基本表!$DY31)/取引基本表!$DQ31,0)</f>
        <v>0</v>
      </c>
      <c r="AR31" s="346">
        <f>IF(AR$4=$B31,ABS(取引基本表!$DY31)/取引基本表!$DQ31,0)</f>
        <v>0</v>
      </c>
      <c r="AS31" s="346">
        <f>IF(AS$4=$B31,ABS(取引基本表!$DY31)/取引基本表!$DQ31,0)</f>
        <v>0</v>
      </c>
      <c r="AT31" s="346">
        <f>IF(AT$4=$B31,ABS(取引基本表!$DY31)/取引基本表!$DQ31,0)</f>
        <v>0</v>
      </c>
      <c r="AU31" s="346">
        <f>IF(AU$4=$B31,ABS(取引基本表!$DY31)/取引基本表!$DQ31,0)</f>
        <v>0</v>
      </c>
      <c r="AV31" s="346">
        <f>IF(AV$4=$B31,ABS(取引基本表!$DY31)/取引基本表!$DQ31,0)</f>
        <v>0</v>
      </c>
      <c r="AW31" s="346">
        <f>IF(AW$4=$B31,ABS(取引基本表!$DY31)/取引基本表!$DQ31,0)</f>
        <v>0</v>
      </c>
      <c r="AX31" s="346">
        <f>IF(AX$4=$B31,ABS(取引基本表!$DY31)/取引基本表!$DQ31,0)</f>
        <v>0</v>
      </c>
      <c r="AY31" s="346">
        <f>IF(AY$4=$B31,ABS(取引基本表!$DY31)/取引基本表!$DQ31,0)</f>
        <v>0</v>
      </c>
      <c r="AZ31" s="346">
        <f>IF(AZ$4=$B31,ABS(取引基本表!$DY31)/取引基本表!$DQ31,0)</f>
        <v>0</v>
      </c>
      <c r="BA31" s="346">
        <f>IF(BA$4=$B31,ABS(取引基本表!$DY31)/取引基本表!$DQ31,0)</f>
        <v>0</v>
      </c>
      <c r="BB31" s="346">
        <f>IF(BB$4=$B31,ABS(取引基本表!$DY31)/取引基本表!$DQ31,0)</f>
        <v>0</v>
      </c>
      <c r="BC31" s="346">
        <f>IF(BC$4=$B31,ABS(取引基本表!$DY31)/取引基本表!$DQ31,0)</f>
        <v>0</v>
      </c>
      <c r="BD31" s="346">
        <f>IF(BD$4=$B31,ABS(取引基本表!$DY31)/取引基本表!$DQ31,0)</f>
        <v>0</v>
      </c>
      <c r="BE31" s="346">
        <f>IF(BE$4=$B31,ABS(取引基本表!$DY31)/取引基本表!$DQ31,0)</f>
        <v>0</v>
      </c>
      <c r="BF31" s="346">
        <f>IF(BF$4=$B31,ABS(取引基本表!$DY31)/取引基本表!$DQ31,0)</f>
        <v>0</v>
      </c>
      <c r="BG31" s="346">
        <f>IF(BG$4=$B31,ABS(取引基本表!$DY31)/取引基本表!$DQ31,0)</f>
        <v>0</v>
      </c>
      <c r="BH31" s="346">
        <f>IF(BH$4=$B31,ABS(取引基本表!$DY31)/取引基本表!$DQ31,0)</f>
        <v>0</v>
      </c>
      <c r="BI31" s="346">
        <f>IF(BI$4=$B31,ABS(取引基本表!$DY31)/取引基本表!$DQ31,0)</f>
        <v>0</v>
      </c>
      <c r="BJ31" s="346">
        <f>IF(BJ$4=$B31,ABS(取引基本表!$DY31)/取引基本表!$DQ31,0)</f>
        <v>0</v>
      </c>
      <c r="BK31" s="346">
        <f>IF(BK$4=$B31,ABS(取引基本表!$DY31)/取引基本表!$DQ31,0)</f>
        <v>0</v>
      </c>
      <c r="BL31" s="346">
        <f>IF(BL$4=$B31,ABS(取引基本表!$DY31)/取引基本表!$DQ31,0)</f>
        <v>0</v>
      </c>
      <c r="BM31" s="346">
        <f>IF(BM$4=$B31,ABS(取引基本表!$DY31)/取引基本表!$DQ31,0)</f>
        <v>0</v>
      </c>
      <c r="BN31" s="346">
        <f>IF(BN$4=$B31,ABS(取引基本表!$DY31)/取引基本表!$DQ31,0)</f>
        <v>0</v>
      </c>
      <c r="BO31" s="346">
        <f>IF(BO$4=$B31,ABS(取引基本表!$DY31)/取引基本表!$DQ31,0)</f>
        <v>0</v>
      </c>
      <c r="BP31" s="346">
        <f>IF(BP$4=$B31,ABS(取引基本表!$DY31)/取引基本表!$DQ31,0)</f>
        <v>0</v>
      </c>
      <c r="BQ31" s="346">
        <f>IF(BQ$4=$B31,ABS(取引基本表!$DY31)/取引基本表!$DQ31,0)</f>
        <v>0</v>
      </c>
      <c r="BR31" s="346">
        <f>IF(BR$4=$B31,ABS(取引基本表!$DY31)/取引基本表!$DQ31,0)</f>
        <v>0</v>
      </c>
      <c r="BS31" s="346">
        <f>IF(BS$4=$B31,ABS(取引基本表!$DY31)/取引基本表!$DQ31,0)</f>
        <v>0</v>
      </c>
      <c r="BT31" s="346">
        <f>IF(BT$4=$B31,ABS(取引基本表!$DY31)/取引基本表!$DQ31,0)</f>
        <v>0</v>
      </c>
      <c r="BU31" s="346">
        <f>IF(BU$4=$B31,ABS(取引基本表!$DY31)/取引基本表!$DQ31,0)</f>
        <v>0</v>
      </c>
      <c r="BV31" s="346">
        <f>IF(BV$4=$B31,ABS(取引基本表!$DY31)/取引基本表!$DQ31,0)</f>
        <v>0</v>
      </c>
      <c r="BW31" s="346">
        <f>IF(BW$4=$B31,ABS(取引基本表!$DY31)/取引基本表!$DQ31,0)</f>
        <v>0</v>
      </c>
      <c r="BX31" s="346">
        <f>IF(BX$4=$B31,ABS(取引基本表!$DY31)/取引基本表!$DQ31,0)</f>
        <v>0</v>
      </c>
      <c r="BY31" s="346">
        <f>IF(BY$4=$B31,ABS(取引基本表!$DY31)/取引基本表!$DQ31,0)</f>
        <v>0</v>
      </c>
      <c r="BZ31" s="346">
        <f>IF(BZ$4=$B31,ABS(取引基本表!$DY31)/取引基本表!$DQ31,0)</f>
        <v>0</v>
      </c>
      <c r="CA31" s="346">
        <f>IF(CA$4=$B31,ABS(取引基本表!$DY31)/取引基本表!$DQ31,0)</f>
        <v>0</v>
      </c>
      <c r="CB31" s="346">
        <f>IF(CB$4=$B31,ABS(取引基本表!$DY31)/取引基本表!$DQ31,0)</f>
        <v>0</v>
      </c>
      <c r="CC31" s="346">
        <f>IF(CC$4=$B31,ABS(取引基本表!$DY31)/取引基本表!$DQ31,0)</f>
        <v>0</v>
      </c>
      <c r="CD31" s="346">
        <f>IF(CD$4=$B31,ABS(取引基本表!$DY31)/取引基本表!$DQ31,0)</f>
        <v>0</v>
      </c>
      <c r="CE31" s="346">
        <f>IF(CE$4=$B31,ABS(取引基本表!$DY31)/取引基本表!$DQ31,0)</f>
        <v>0</v>
      </c>
      <c r="CF31" s="346">
        <f>IF(CF$4=$B31,ABS(取引基本表!$DY31)/取引基本表!$DQ31,0)</f>
        <v>0</v>
      </c>
      <c r="CG31" s="346">
        <f>IF(CG$4=$B31,ABS(取引基本表!$DY31)/取引基本表!$DQ31,0)</f>
        <v>0</v>
      </c>
      <c r="CH31" s="346">
        <f>IF(CH$4=$B31,ABS(取引基本表!$DY31)/取引基本表!$DQ31,0)</f>
        <v>0</v>
      </c>
      <c r="CI31" s="346">
        <f>IF(CI$4=$B31,ABS(取引基本表!$DY31)/取引基本表!$DQ31,0)</f>
        <v>0</v>
      </c>
      <c r="CJ31" s="346">
        <f>IF(CJ$4=$B31,ABS(取引基本表!$DY31)/取引基本表!$DQ31,0)</f>
        <v>0</v>
      </c>
      <c r="CK31" s="346">
        <f>IF(CK$4=$B31,ABS(取引基本表!$DY31)/取引基本表!$DQ31,0)</f>
        <v>0</v>
      </c>
      <c r="CL31" s="346">
        <f>IF(CL$4=$B31,ABS(取引基本表!$DY31)/取引基本表!$DQ31,0)</f>
        <v>0</v>
      </c>
      <c r="CM31" s="346">
        <f>IF(CM$4=$B31,ABS(取引基本表!$DY31)/取引基本表!$DQ31,0)</f>
        <v>0</v>
      </c>
      <c r="CN31" s="346">
        <f>IF(CN$4=$B31,ABS(取引基本表!$DY31)/取引基本表!$DQ31,0)</f>
        <v>0</v>
      </c>
      <c r="CO31" s="346">
        <f>IF(CO$4=$B31,ABS(取引基本表!$DY31)/取引基本表!$DQ31,0)</f>
        <v>0</v>
      </c>
      <c r="CP31" s="346">
        <f>IF(CP$4=$B31,ABS(取引基本表!$DY31)/取引基本表!$DQ31,0)</f>
        <v>0</v>
      </c>
      <c r="CQ31" s="346">
        <f>IF(CQ$4=$B31,ABS(取引基本表!$DY31)/取引基本表!$DQ31,0)</f>
        <v>0</v>
      </c>
      <c r="CR31" s="346">
        <f>IF(CR$4=$B31,ABS(取引基本表!$DY31)/取引基本表!$DQ31,0)</f>
        <v>0</v>
      </c>
      <c r="CS31" s="346">
        <f>IF(CS$4=$B31,ABS(取引基本表!$DY31)/取引基本表!$DQ31,0)</f>
        <v>0</v>
      </c>
      <c r="CT31" s="346">
        <f>IF(CT$4=$B31,ABS(取引基本表!$DY31)/取引基本表!$DQ31,0)</f>
        <v>0</v>
      </c>
      <c r="CU31" s="346">
        <f>IF(CU$4=$B31,ABS(取引基本表!$DY31)/取引基本表!$DQ31,0)</f>
        <v>0</v>
      </c>
      <c r="CV31" s="346">
        <f>IF(CV$4=$B31,ABS(取引基本表!$DY31)/取引基本表!$DQ31,0)</f>
        <v>0</v>
      </c>
      <c r="CW31" s="346">
        <f>IF(CW$4=$B31,ABS(取引基本表!$DY31)/取引基本表!$DQ31,0)</f>
        <v>0</v>
      </c>
      <c r="CX31" s="346">
        <f>IF(CX$4=$B31,ABS(取引基本表!$DY31)/取引基本表!$DQ31,0)</f>
        <v>0</v>
      </c>
      <c r="CY31" s="346">
        <f>IF(CY$4=$B31,ABS(取引基本表!$DY31)/取引基本表!$DQ31,0)</f>
        <v>0</v>
      </c>
      <c r="CZ31" s="346">
        <f>IF(CZ$4=$B31,ABS(取引基本表!$DY31)/取引基本表!$DQ31,0)</f>
        <v>0</v>
      </c>
      <c r="DA31" s="346">
        <f>IF(DA$4=$B31,ABS(取引基本表!$DY31)/取引基本表!$DQ31,0)</f>
        <v>0</v>
      </c>
      <c r="DB31" s="346">
        <f>IF(DB$4=$B31,ABS(取引基本表!$DY31)/取引基本表!$DQ31,0)</f>
        <v>0</v>
      </c>
      <c r="DC31" s="346">
        <f>IF(DC$4=$B31,ABS(取引基本表!$DY31)/取引基本表!$DQ31,0)</f>
        <v>0</v>
      </c>
      <c r="DD31" s="346">
        <f>IF(DD$4=$B31,ABS(取引基本表!$DY31)/取引基本表!$DQ31,0)</f>
        <v>0</v>
      </c>
      <c r="DE31" s="346">
        <f>IF(DE$4=$B31,ABS(取引基本表!$DY31)/取引基本表!$DQ31,0)</f>
        <v>0</v>
      </c>
      <c r="DF31" s="346">
        <f>IF(DF$4=$B31,ABS(取引基本表!$DY31)/取引基本表!$DQ31,0)</f>
        <v>0</v>
      </c>
      <c r="DG31" s="346">
        <f>IF(DG$4=$B31,ABS(取引基本表!$DY31)/取引基本表!$DQ31,0)</f>
        <v>0</v>
      </c>
      <c r="DH31" s="347">
        <f>IF(DH$4=$B31,ABS(取引基本表!$DY31)/取引基本表!$DQ31,0)</f>
        <v>0</v>
      </c>
    </row>
    <row r="32" spans="1:112">
      <c r="A32" s="224">
        <v>27</v>
      </c>
      <c r="B32" s="387">
        <v>211</v>
      </c>
      <c r="C32" s="264" t="s">
        <v>156</v>
      </c>
      <c r="D32" s="392">
        <f>IF(D$4=$B32,ABS(取引基本表!$DY32)/取引基本表!$DQ32,0)</f>
        <v>0</v>
      </c>
      <c r="E32" s="346">
        <f>IF(E$4=$B32,ABS(取引基本表!$DY32)/取引基本表!$DQ32,0)</f>
        <v>0</v>
      </c>
      <c r="F32" s="346">
        <f>IF(F$4=$B32,ABS(取引基本表!$DY32)/取引基本表!$DQ32,0)</f>
        <v>0</v>
      </c>
      <c r="G32" s="346">
        <f>IF(G$4=$B32,ABS(取引基本表!$DY32)/取引基本表!$DQ32,0)</f>
        <v>0</v>
      </c>
      <c r="H32" s="346">
        <f>IF(H$4=$B32,ABS(取引基本表!$DY32)/取引基本表!$DQ32,0)</f>
        <v>0</v>
      </c>
      <c r="I32" s="346">
        <f>IF(I$4=$B32,ABS(取引基本表!$DY32)/取引基本表!$DQ32,0)</f>
        <v>0</v>
      </c>
      <c r="J32" s="346">
        <f>IF(J$4=$B32,ABS(取引基本表!$DY32)/取引基本表!$DQ32,0)</f>
        <v>0</v>
      </c>
      <c r="K32" s="346">
        <f>IF(K$4=$B32,ABS(取引基本表!$DY32)/取引基本表!$DQ32,0)</f>
        <v>0</v>
      </c>
      <c r="L32" s="346">
        <f>IF(L$4=$B32,ABS(取引基本表!$DY32)/取引基本表!$DQ32,0)</f>
        <v>0</v>
      </c>
      <c r="M32" s="346">
        <f>IF(M$4=$B32,ABS(取引基本表!$DY32)/取引基本表!$DQ32,0)</f>
        <v>0</v>
      </c>
      <c r="N32" s="346">
        <f>IF(N$4=$B32,ABS(取引基本表!$DY32)/取引基本表!$DQ32,0)</f>
        <v>0</v>
      </c>
      <c r="O32" s="346">
        <f>IF(O$4=$B32,ABS(取引基本表!$DY32)/取引基本表!$DQ32,0)</f>
        <v>0</v>
      </c>
      <c r="P32" s="346">
        <f>IF(P$4=$B32,ABS(取引基本表!$DY32)/取引基本表!$DQ32,0)</f>
        <v>0</v>
      </c>
      <c r="Q32" s="346">
        <f>IF(Q$4=$B32,ABS(取引基本表!$DY32)/取引基本表!$DQ32,0)</f>
        <v>0</v>
      </c>
      <c r="R32" s="346">
        <f>IF(R$4=$B32,ABS(取引基本表!$DY32)/取引基本表!$DQ32,0)</f>
        <v>0</v>
      </c>
      <c r="S32" s="346">
        <f>IF(S$4=$B32,ABS(取引基本表!$DY32)/取引基本表!$DQ32,0)</f>
        <v>0</v>
      </c>
      <c r="T32" s="346">
        <f>IF(T$4=$B32,ABS(取引基本表!$DY32)/取引基本表!$DQ32,0)</f>
        <v>0</v>
      </c>
      <c r="U32" s="346">
        <f>IF(U$4=$B32,ABS(取引基本表!$DY32)/取引基本表!$DQ32,0)</f>
        <v>0</v>
      </c>
      <c r="V32" s="346">
        <f>IF(V$4=$B32,ABS(取引基本表!$DY32)/取引基本表!$DQ32,0)</f>
        <v>0</v>
      </c>
      <c r="W32" s="346">
        <f>IF(W$4=$B32,ABS(取引基本表!$DY32)/取引基本表!$DQ32,0)</f>
        <v>0</v>
      </c>
      <c r="X32" s="346">
        <f>IF(X$4=$B32,ABS(取引基本表!$DY32)/取引基本表!$DQ32,0)</f>
        <v>0</v>
      </c>
      <c r="Y32" s="346">
        <f>IF(Y$4=$B32,ABS(取引基本表!$DY32)/取引基本表!$DQ32,0)</f>
        <v>0</v>
      </c>
      <c r="Z32" s="346">
        <f>IF(Z$4=$B32,ABS(取引基本表!$DY32)/取引基本表!$DQ32,0)</f>
        <v>0</v>
      </c>
      <c r="AA32" s="346">
        <f>IF(AA$4=$B32,ABS(取引基本表!$DY32)/取引基本表!$DQ32,0)</f>
        <v>0</v>
      </c>
      <c r="AB32" s="346">
        <f>IF(AB$4=$B32,ABS(取引基本表!$DY32)/取引基本表!$DQ32,0)</f>
        <v>0</v>
      </c>
      <c r="AC32" s="346">
        <f>IF(AC$4=$B32,ABS(取引基本表!$DY32)/取引基本表!$DQ32,0)</f>
        <v>0</v>
      </c>
      <c r="AD32" s="346">
        <f>IF(AD$4=$B32,ABS(取引基本表!$DY32)/取引基本表!$DQ32,0)</f>
        <v>0.60875867263403338</v>
      </c>
      <c r="AE32" s="346">
        <f>IF(AE$4=$B32,ABS(取引基本表!$DY32)/取引基本表!$DQ32,0)</f>
        <v>0</v>
      </c>
      <c r="AF32" s="346">
        <f>IF(AF$4=$B32,ABS(取引基本表!$DY32)/取引基本表!$DQ32,0)</f>
        <v>0</v>
      </c>
      <c r="AG32" s="346">
        <f>IF(AG$4=$B32,ABS(取引基本表!$DY32)/取引基本表!$DQ32,0)</f>
        <v>0</v>
      </c>
      <c r="AH32" s="346">
        <f>IF(AH$4=$B32,ABS(取引基本表!$DY32)/取引基本表!$DQ32,0)</f>
        <v>0</v>
      </c>
      <c r="AI32" s="346">
        <f>IF(AI$4=$B32,ABS(取引基本表!$DY32)/取引基本表!$DQ32,0)</f>
        <v>0</v>
      </c>
      <c r="AJ32" s="346">
        <f>IF(AJ$4=$B32,ABS(取引基本表!$DY32)/取引基本表!$DQ32,0)</f>
        <v>0</v>
      </c>
      <c r="AK32" s="346">
        <f>IF(AK$4=$B32,ABS(取引基本表!$DY32)/取引基本表!$DQ32,0)</f>
        <v>0</v>
      </c>
      <c r="AL32" s="346">
        <f>IF(AL$4=$B32,ABS(取引基本表!$DY32)/取引基本表!$DQ32,0)</f>
        <v>0</v>
      </c>
      <c r="AM32" s="346">
        <f>IF(AM$4=$B32,ABS(取引基本表!$DY32)/取引基本表!$DQ32,0)</f>
        <v>0</v>
      </c>
      <c r="AN32" s="346">
        <f>IF(AN$4=$B32,ABS(取引基本表!$DY32)/取引基本表!$DQ32,0)</f>
        <v>0</v>
      </c>
      <c r="AO32" s="346">
        <f>IF(AO$4=$B32,ABS(取引基本表!$DY32)/取引基本表!$DQ32,0)</f>
        <v>0</v>
      </c>
      <c r="AP32" s="346">
        <f>IF(AP$4=$B32,ABS(取引基本表!$DY32)/取引基本表!$DQ32,0)</f>
        <v>0</v>
      </c>
      <c r="AQ32" s="346">
        <f>IF(AQ$4=$B32,ABS(取引基本表!$DY32)/取引基本表!$DQ32,0)</f>
        <v>0</v>
      </c>
      <c r="AR32" s="346">
        <f>IF(AR$4=$B32,ABS(取引基本表!$DY32)/取引基本表!$DQ32,0)</f>
        <v>0</v>
      </c>
      <c r="AS32" s="346">
        <f>IF(AS$4=$B32,ABS(取引基本表!$DY32)/取引基本表!$DQ32,0)</f>
        <v>0</v>
      </c>
      <c r="AT32" s="346">
        <f>IF(AT$4=$B32,ABS(取引基本表!$DY32)/取引基本表!$DQ32,0)</f>
        <v>0</v>
      </c>
      <c r="AU32" s="346">
        <f>IF(AU$4=$B32,ABS(取引基本表!$DY32)/取引基本表!$DQ32,0)</f>
        <v>0</v>
      </c>
      <c r="AV32" s="346">
        <f>IF(AV$4=$B32,ABS(取引基本表!$DY32)/取引基本表!$DQ32,0)</f>
        <v>0</v>
      </c>
      <c r="AW32" s="346">
        <f>IF(AW$4=$B32,ABS(取引基本表!$DY32)/取引基本表!$DQ32,0)</f>
        <v>0</v>
      </c>
      <c r="AX32" s="346">
        <f>IF(AX$4=$B32,ABS(取引基本表!$DY32)/取引基本表!$DQ32,0)</f>
        <v>0</v>
      </c>
      <c r="AY32" s="346">
        <f>IF(AY$4=$B32,ABS(取引基本表!$DY32)/取引基本表!$DQ32,0)</f>
        <v>0</v>
      </c>
      <c r="AZ32" s="346">
        <f>IF(AZ$4=$B32,ABS(取引基本表!$DY32)/取引基本表!$DQ32,0)</f>
        <v>0</v>
      </c>
      <c r="BA32" s="346">
        <f>IF(BA$4=$B32,ABS(取引基本表!$DY32)/取引基本表!$DQ32,0)</f>
        <v>0</v>
      </c>
      <c r="BB32" s="346">
        <f>IF(BB$4=$B32,ABS(取引基本表!$DY32)/取引基本表!$DQ32,0)</f>
        <v>0</v>
      </c>
      <c r="BC32" s="346">
        <f>IF(BC$4=$B32,ABS(取引基本表!$DY32)/取引基本表!$DQ32,0)</f>
        <v>0</v>
      </c>
      <c r="BD32" s="346">
        <f>IF(BD$4=$B32,ABS(取引基本表!$DY32)/取引基本表!$DQ32,0)</f>
        <v>0</v>
      </c>
      <c r="BE32" s="346">
        <f>IF(BE$4=$B32,ABS(取引基本表!$DY32)/取引基本表!$DQ32,0)</f>
        <v>0</v>
      </c>
      <c r="BF32" s="346">
        <f>IF(BF$4=$B32,ABS(取引基本表!$DY32)/取引基本表!$DQ32,0)</f>
        <v>0</v>
      </c>
      <c r="BG32" s="346">
        <f>IF(BG$4=$B32,ABS(取引基本表!$DY32)/取引基本表!$DQ32,0)</f>
        <v>0</v>
      </c>
      <c r="BH32" s="346">
        <f>IF(BH$4=$B32,ABS(取引基本表!$DY32)/取引基本表!$DQ32,0)</f>
        <v>0</v>
      </c>
      <c r="BI32" s="346">
        <f>IF(BI$4=$B32,ABS(取引基本表!$DY32)/取引基本表!$DQ32,0)</f>
        <v>0</v>
      </c>
      <c r="BJ32" s="346">
        <f>IF(BJ$4=$B32,ABS(取引基本表!$DY32)/取引基本表!$DQ32,0)</f>
        <v>0</v>
      </c>
      <c r="BK32" s="346">
        <f>IF(BK$4=$B32,ABS(取引基本表!$DY32)/取引基本表!$DQ32,0)</f>
        <v>0</v>
      </c>
      <c r="BL32" s="346">
        <f>IF(BL$4=$B32,ABS(取引基本表!$DY32)/取引基本表!$DQ32,0)</f>
        <v>0</v>
      </c>
      <c r="BM32" s="346">
        <f>IF(BM$4=$B32,ABS(取引基本表!$DY32)/取引基本表!$DQ32,0)</f>
        <v>0</v>
      </c>
      <c r="BN32" s="346">
        <f>IF(BN$4=$B32,ABS(取引基本表!$DY32)/取引基本表!$DQ32,0)</f>
        <v>0</v>
      </c>
      <c r="BO32" s="346">
        <f>IF(BO$4=$B32,ABS(取引基本表!$DY32)/取引基本表!$DQ32,0)</f>
        <v>0</v>
      </c>
      <c r="BP32" s="346">
        <f>IF(BP$4=$B32,ABS(取引基本表!$DY32)/取引基本表!$DQ32,0)</f>
        <v>0</v>
      </c>
      <c r="BQ32" s="346">
        <f>IF(BQ$4=$B32,ABS(取引基本表!$DY32)/取引基本表!$DQ32,0)</f>
        <v>0</v>
      </c>
      <c r="BR32" s="346">
        <f>IF(BR$4=$B32,ABS(取引基本表!$DY32)/取引基本表!$DQ32,0)</f>
        <v>0</v>
      </c>
      <c r="BS32" s="346">
        <f>IF(BS$4=$B32,ABS(取引基本表!$DY32)/取引基本表!$DQ32,0)</f>
        <v>0</v>
      </c>
      <c r="BT32" s="346">
        <f>IF(BT$4=$B32,ABS(取引基本表!$DY32)/取引基本表!$DQ32,0)</f>
        <v>0</v>
      </c>
      <c r="BU32" s="346">
        <f>IF(BU$4=$B32,ABS(取引基本表!$DY32)/取引基本表!$DQ32,0)</f>
        <v>0</v>
      </c>
      <c r="BV32" s="346">
        <f>IF(BV$4=$B32,ABS(取引基本表!$DY32)/取引基本表!$DQ32,0)</f>
        <v>0</v>
      </c>
      <c r="BW32" s="346">
        <f>IF(BW$4=$B32,ABS(取引基本表!$DY32)/取引基本表!$DQ32,0)</f>
        <v>0</v>
      </c>
      <c r="BX32" s="346">
        <f>IF(BX$4=$B32,ABS(取引基本表!$DY32)/取引基本表!$DQ32,0)</f>
        <v>0</v>
      </c>
      <c r="BY32" s="346">
        <f>IF(BY$4=$B32,ABS(取引基本表!$DY32)/取引基本表!$DQ32,0)</f>
        <v>0</v>
      </c>
      <c r="BZ32" s="346">
        <f>IF(BZ$4=$B32,ABS(取引基本表!$DY32)/取引基本表!$DQ32,0)</f>
        <v>0</v>
      </c>
      <c r="CA32" s="346">
        <f>IF(CA$4=$B32,ABS(取引基本表!$DY32)/取引基本表!$DQ32,0)</f>
        <v>0</v>
      </c>
      <c r="CB32" s="346">
        <f>IF(CB$4=$B32,ABS(取引基本表!$DY32)/取引基本表!$DQ32,0)</f>
        <v>0</v>
      </c>
      <c r="CC32" s="346">
        <f>IF(CC$4=$B32,ABS(取引基本表!$DY32)/取引基本表!$DQ32,0)</f>
        <v>0</v>
      </c>
      <c r="CD32" s="346">
        <f>IF(CD$4=$B32,ABS(取引基本表!$DY32)/取引基本表!$DQ32,0)</f>
        <v>0</v>
      </c>
      <c r="CE32" s="346">
        <f>IF(CE$4=$B32,ABS(取引基本表!$DY32)/取引基本表!$DQ32,0)</f>
        <v>0</v>
      </c>
      <c r="CF32" s="346">
        <f>IF(CF$4=$B32,ABS(取引基本表!$DY32)/取引基本表!$DQ32,0)</f>
        <v>0</v>
      </c>
      <c r="CG32" s="346">
        <f>IF(CG$4=$B32,ABS(取引基本表!$DY32)/取引基本表!$DQ32,0)</f>
        <v>0</v>
      </c>
      <c r="CH32" s="346">
        <f>IF(CH$4=$B32,ABS(取引基本表!$DY32)/取引基本表!$DQ32,0)</f>
        <v>0</v>
      </c>
      <c r="CI32" s="346">
        <f>IF(CI$4=$B32,ABS(取引基本表!$DY32)/取引基本表!$DQ32,0)</f>
        <v>0</v>
      </c>
      <c r="CJ32" s="346">
        <f>IF(CJ$4=$B32,ABS(取引基本表!$DY32)/取引基本表!$DQ32,0)</f>
        <v>0</v>
      </c>
      <c r="CK32" s="346">
        <f>IF(CK$4=$B32,ABS(取引基本表!$DY32)/取引基本表!$DQ32,0)</f>
        <v>0</v>
      </c>
      <c r="CL32" s="346">
        <f>IF(CL$4=$B32,ABS(取引基本表!$DY32)/取引基本表!$DQ32,0)</f>
        <v>0</v>
      </c>
      <c r="CM32" s="346">
        <f>IF(CM$4=$B32,ABS(取引基本表!$DY32)/取引基本表!$DQ32,0)</f>
        <v>0</v>
      </c>
      <c r="CN32" s="346">
        <f>IF(CN$4=$B32,ABS(取引基本表!$DY32)/取引基本表!$DQ32,0)</f>
        <v>0</v>
      </c>
      <c r="CO32" s="346">
        <f>IF(CO$4=$B32,ABS(取引基本表!$DY32)/取引基本表!$DQ32,0)</f>
        <v>0</v>
      </c>
      <c r="CP32" s="346">
        <f>IF(CP$4=$B32,ABS(取引基本表!$DY32)/取引基本表!$DQ32,0)</f>
        <v>0</v>
      </c>
      <c r="CQ32" s="346">
        <f>IF(CQ$4=$B32,ABS(取引基本表!$DY32)/取引基本表!$DQ32,0)</f>
        <v>0</v>
      </c>
      <c r="CR32" s="346">
        <f>IF(CR$4=$B32,ABS(取引基本表!$DY32)/取引基本表!$DQ32,0)</f>
        <v>0</v>
      </c>
      <c r="CS32" s="346">
        <f>IF(CS$4=$B32,ABS(取引基本表!$DY32)/取引基本表!$DQ32,0)</f>
        <v>0</v>
      </c>
      <c r="CT32" s="346">
        <f>IF(CT$4=$B32,ABS(取引基本表!$DY32)/取引基本表!$DQ32,0)</f>
        <v>0</v>
      </c>
      <c r="CU32" s="346">
        <f>IF(CU$4=$B32,ABS(取引基本表!$DY32)/取引基本表!$DQ32,0)</f>
        <v>0</v>
      </c>
      <c r="CV32" s="346">
        <f>IF(CV$4=$B32,ABS(取引基本表!$DY32)/取引基本表!$DQ32,0)</f>
        <v>0</v>
      </c>
      <c r="CW32" s="346">
        <f>IF(CW$4=$B32,ABS(取引基本表!$DY32)/取引基本表!$DQ32,0)</f>
        <v>0</v>
      </c>
      <c r="CX32" s="346">
        <f>IF(CX$4=$B32,ABS(取引基本表!$DY32)/取引基本表!$DQ32,0)</f>
        <v>0</v>
      </c>
      <c r="CY32" s="346">
        <f>IF(CY$4=$B32,ABS(取引基本表!$DY32)/取引基本表!$DQ32,0)</f>
        <v>0</v>
      </c>
      <c r="CZ32" s="346">
        <f>IF(CZ$4=$B32,ABS(取引基本表!$DY32)/取引基本表!$DQ32,0)</f>
        <v>0</v>
      </c>
      <c r="DA32" s="346">
        <f>IF(DA$4=$B32,ABS(取引基本表!$DY32)/取引基本表!$DQ32,0)</f>
        <v>0</v>
      </c>
      <c r="DB32" s="346">
        <f>IF(DB$4=$B32,ABS(取引基本表!$DY32)/取引基本表!$DQ32,0)</f>
        <v>0</v>
      </c>
      <c r="DC32" s="346">
        <f>IF(DC$4=$B32,ABS(取引基本表!$DY32)/取引基本表!$DQ32,0)</f>
        <v>0</v>
      </c>
      <c r="DD32" s="346">
        <f>IF(DD$4=$B32,ABS(取引基本表!$DY32)/取引基本表!$DQ32,0)</f>
        <v>0</v>
      </c>
      <c r="DE32" s="346">
        <f>IF(DE$4=$B32,ABS(取引基本表!$DY32)/取引基本表!$DQ32,0)</f>
        <v>0</v>
      </c>
      <c r="DF32" s="346">
        <f>IF(DF$4=$B32,ABS(取引基本表!$DY32)/取引基本表!$DQ32,0)</f>
        <v>0</v>
      </c>
      <c r="DG32" s="346">
        <f>IF(DG$4=$B32,ABS(取引基本表!$DY32)/取引基本表!$DQ32,0)</f>
        <v>0</v>
      </c>
      <c r="DH32" s="347">
        <f>IF(DH$4=$B32,ABS(取引基本表!$DY32)/取引基本表!$DQ32,0)</f>
        <v>0</v>
      </c>
    </row>
    <row r="33" spans="1:112">
      <c r="A33" s="224">
        <v>28</v>
      </c>
      <c r="B33" s="387">
        <v>212</v>
      </c>
      <c r="C33" s="264" t="s">
        <v>158</v>
      </c>
      <c r="D33" s="392">
        <f>IF(D$4=$B33,ABS(取引基本表!$DY33)/取引基本表!$DQ33,0)</f>
        <v>0</v>
      </c>
      <c r="E33" s="346">
        <f>IF(E$4=$B33,ABS(取引基本表!$DY33)/取引基本表!$DQ33,0)</f>
        <v>0</v>
      </c>
      <c r="F33" s="346">
        <f>IF(F$4=$B33,ABS(取引基本表!$DY33)/取引基本表!$DQ33,0)</f>
        <v>0</v>
      </c>
      <c r="G33" s="346">
        <f>IF(G$4=$B33,ABS(取引基本表!$DY33)/取引基本表!$DQ33,0)</f>
        <v>0</v>
      </c>
      <c r="H33" s="346">
        <f>IF(H$4=$B33,ABS(取引基本表!$DY33)/取引基本表!$DQ33,0)</f>
        <v>0</v>
      </c>
      <c r="I33" s="346">
        <f>IF(I$4=$B33,ABS(取引基本表!$DY33)/取引基本表!$DQ33,0)</f>
        <v>0</v>
      </c>
      <c r="J33" s="346">
        <f>IF(J$4=$B33,ABS(取引基本表!$DY33)/取引基本表!$DQ33,0)</f>
        <v>0</v>
      </c>
      <c r="K33" s="346">
        <f>IF(K$4=$B33,ABS(取引基本表!$DY33)/取引基本表!$DQ33,0)</f>
        <v>0</v>
      </c>
      <c r="L33" s="346">
        <f>IF(L$4=$B33,ABS(取引基本表!$DY33)/取引基本表!$DQ33,0)</f>
        <v>0</v>
      </c>
      <c r="M33" s="346">
        <f>IF(M$4=$B33,ABS(取引基本表!$DY33)/取引基本表!$DQ33,0)</f>
        <v>0</v>
      </c>
      <c r="N33" s="346">
        <f>IF(N$4=$B33,ABS(取引基本表!$DY33)/取引基本表!$DQ33,0)</f>
        <v>0</v>
      </c>
      <c r="O33" s="346">
        <f>IF(O$4=$B33,ABS(取引基本表!$DY33)/取引基本表!$DQ33,0)</f>
        <v>0</v>
      </c>
      <c r="P33" s="346">
        <f>IF(P$4=$B33,ABS(取引基本表!$DY33)/取引基本表!$DQ33,0)</f>
        <v>0</v>
      </c>
      <c r="Q33" s="346">
        <f>IF(Q$4=$B33,ABS(取引基本表!$DY33)/取引基本表!$DQ33,0)</f>
        <v>0</v>
      </c>
      <c r="R33" s="346">
        <f>IF(R$4=$B33,ABS(取引基本表!$DY33)/取引基本表!$DQ33,0)</f>
        <v>0</v>
      </c>
      <c r="S33" s="346">
        <f>IF(S$4=$B33,ABS(取引基本表!$DY33)/取引基本表!$DQ33,0)</f>
        <v>0</v>
      </c>
      <c r="T33" s="346">
        <f>IF(T$4=$B33,ABS(取引基本表!$DY33)/取引基本表!$DQ33,0)</f>
        <v>0</v>
      </c>
      <c r="U33" s="346">
        <f>IF(U$4=$B33,ABS(取引基本表!$DY33)/取引基本表!$DQ33,0)</f>
        <v>0</v>
      </c>
      <c r="V33" s="346">
        <f>IF(V$4=$B33,ABS(取引基本表!$DY33)/取引基本表!$DQ33,0)</f>
        <v>0</v>
      </c>
      <c r="W33" s="346">
        <f>IF(W$4=$B33,ABS(取引基本表!$DY33)/取引基本表!$DQ33,0)</f>
        <v>0</v>
      </c>
      <c r="X33" s="346">
        <f>IF(X$4=$B33,ABS(取引基本表!$DY33)/取引基本表!$DQ33,0)</f>
        <v>0</v>
      </c>
      <c r="Y33" s="346">
        <f>IF(Y$4=$B33,ABS(取引基本表!$DY33)/取引基本表!$DQ33,0)</f>
        <v>0</v>
      </c>
      <c r="Z33" s="346">
        <f>IF(Z$4=$B33,ABS(取引基本表!$DY33)/取引基本表!$DQ33,0)</f>
        <v>0</v>
      </c>
      <c r="AA33" s="346">
        <f>IF(AA$4=$B33,ABS(取引基本表!$DY33)/取引基本表!$DQ33,0)</f>
        <v>0</v>
      </c>
      <c r="AB33" s="346">
        <f>IF(AB$4=$B33,ABS(取引基本表!$DY33)/取引基本表!$DQ33,0)</f>
        <v>0</v>
      </c>
      <c r="AC33" s="346">
        <f>IF(AC$4=$B33,ABS(取引基本表!$DY33)/取引基本表!$DQ33,0)</f>
        <v>0</v>
      </c>
      <c r="AD33" s="346">
        <f>IF(AD$4=$B33,ABS(取引基本表!$DY33)/取引基本表!$DQ33,0)</f>
        <v>0</v>
      </c>
      <c r="AE33" s="346">
        <f>IF(AE$4=$B33,ABS(取引基本表!$DY33)/取引基本表!$DQ33,0)</f>
        <v>0.74441583109601306</v>
      </c>
      <c r="AF33" s="346">
        <f>IF(AF$4=$B33,ABS(取引基本表!$DY33)/取引基本表!$DQ33,0)</f>
        <v>0</v>
      </c>
      <c r="AG33" s="346">
        <f>IF(AG$4=$B33,ABS(取引基本表!$DY33)/取引基本表!$DQ33,0)</f>
        <v>0</v>
      </c>
      <c r="AH33" s="346">
        <f>IF(AH$4=$B33,ABS(取引基本表!$DY33)/取引基本表!$DQ33,0)</f>
        <v>0</v>
      </c>
      <c r="AI33" s="346">
        <f>IF(AI$4=$B33,ABS(取引基本表!$DY33)/取引基本表!$DQ33,0)</f>
        <v>0</v>
      </c>
      <c r="AJ33" s="346">
        <f>IF(AJ$4=$B33,ABS(取引基本表!$DY33)/取引基本表!$DQ33,0)</f>
        <v>0</v>
      </c>
      <c r="AK33" s="346">
        <f>IF(AK$4=$B33,ABS(取引基本表!$DY33)/取引基本表!$DQ33,0)</f>
        <v>0</v>
      </c>
      <c r="AL33" s="346">
        <f>IF(AL$4=$B33,ABS(取引基本表!$DY33)/取引基本表!$DQ33,0)</f>
        <v>0</v>
      </c>
      <c r="AM33" s="346">
        <f>IF(AM$4=$B33,ABS(取引基本表!$DY33)/取引基本表!$DQ33,0)</f>
        <v>0</v>
      </c>
      <c r="AN33" s="346">
        <f>IF(AN$4=$B33,ABS(取引基本表!$DY33)/取引基本表!$DQ33,0)</f>
        <v>0</v>
      </c>
      <c r="AO33" s="346">
        <f>IF(AO$4=$B33,ABS(取引基本表!$DY33)/取引基本表!$DQ33,0)</f>
        <v>0</v>
      </c>
      <c r="AP33" s="346">
        <f>IF(AP$4=$B33,ABS(取引基本表!$DY33)/取引基本表!$DQ33,0)</f>
        <v>0</v>
      </c>
      <c r="AQ33" s="346">
        <f>IF(AQ$4=$B33,ABS(取引基本表!$DY33)/取引基本表!$DQ33,0)</f>
        <v>0</v>
      </c>
      <c r="AR33" s="346">
        <f>IF(AR$4=$B33,ABS(取引基本表!$DY33)/取引基本表!$DQ33,0)</f>
        <v>0</v>
      </c>
      <c r="AS33" s="346">
        <f>IF(AS$4=$B33,ABS(取引基本表!$DY33)/取引基本表!$DQ33,0)</f>
        <v>0</v>
      </c>
      <c r="AT33" s="346">
        <f>IF(AT$4=$B33,ABS(取引基本表!$DY33)/取引基本表!$DQ33,0)</f>
        <v>0</v>
      </c>
      <c r="AU33" s="346">
        <f>IF(AU$4=$B33,ABS(取引基本表!$DY33)/取引基本表!$DQ33,0)</f>
        <v>0</v>
      </c>
      <c r="AV33" s="346">
        <f>IF(AV$4=$B33,ABS(取引基本表!$DY33)/取引基本表!$DQ33,0)</f>
        <v>0</v>
      </c>
      <c r="AW33" s="346">
        <f>IF(AW$4=$B33,ABS(取引基本表!$DY33)/取引基本表!$DQ33,0)</f>
        <v>0</v>
      </c>
      <c r="AX33" s="346">
        <f>IF(AX$4=$B33,ABS(取引基本表!$DY33)/取引基本表!$DQ33,0)</f>
        <v>0</v>
      </c>
      <c r="AY33" s="346">
        <f>IF(AY$4=$B33,ABS(取引基本表!$DY33)/取引基本表!$DQ33,0)</f>
        <v>0</v>
      </c>
      <c r="AZ33" s="346">
        <f>IF(AZ$4=$B33,ABS(取引基本表!$DY33)/取引基本表!$DQ33,0)</f>
        <v>0</v>
      </c>
      <c r="BA33" s="346">
        <f>IF(BA$4=$B33,ABS(取引基本表!$DY33)/取引基本表!$DQ33,0)</f>
        <v>0</v>
      </c>
      <c r="BB33" s="346">
        <f>IF(BB$4=$B33,ABS(取引基本表!$DY33)/取引基本表!$DQ33,0)</f>
        <v>0</v>
      </c>
      <c r="BC33" s="346">
        <f>IF(BC$4=$B33,ABS(取引基本表!$DY33)/取引基本表!$DQ33,0)</f>
        <v>0</v>
      </c>
      <c r="BD33" s="346">
        <f>IF(BD$4=$B33,ABS(取引基本表!$DY33)/取引基本表!$DQ33,0)</f>
        <v>0</v>
      </c>
      <c r="BE33" s="346">
        <f>IF(BE$4=$B33,ABS(取引基本表!$DY33)/取引基本表!$DQ33,0)</f>
        <v>0</v>
      </c>
      <c r="BF33" s="346">
        <f>IF(BF$4=$B33,ABS(取引基本表!$DY33)/取引基本表!$DQ33,0)</f>
        <v>0</v>
      </c>
      <c r="BG33" s="346">
        <f>IF(BG$4=$B33,ABS(取引基本表!$DY33)/取引基本表!$DQ33,0)</f>
        <v>0</v>
      </c>
      <c r="BH33" s="346">
        <f>IF(BH$4=$B33,ABS(取引基本表!$DY33)/取引基本表!$DQ33,0)</f>
        <v>0</v>
      </c>
      <c r="BI33" s="346">
        <f>IF(BI$4=$B33,ABS(取引基本表!$DY33)/取引基本表!$DQ33,0)</f>
        <v>0</v>
      </c>
      <c r="BJ33" s="346">
        <f>IF(BJ$4=$B33,ABS(取引基本表!$DY33)/取引基本表!$DQ33,0)</f>
        <v>0</v>
      </c>
      <c r="BK33" s="346">
        <f>IF(BK$4=$B33,ABS(取引基本表!$DY33)/取引基本表!$DQ33,0)</f>
        <v>0</v>
      </c>
      <c r="BL33" s="346">
        <f>IF(BL$4=$B33,ABS(取引基本表!$DY33)/取引基本表!$DQ33,0)</f>
        <v>0</v>
      </c>
      <c r="BM33" s="346">
        <f>IF(BM$4=$B33,ABS(取引基本表!$DY33)/取引基本表!$DQ33,0)</f>
        <v>0</v>
      </c>
      <c r="BN33" s="346">
        <f>IF(BN$4=$B33,ABS(取引基本表!$DY33)/取引基本表!$DQ33,0)</f>
        <v>0</v>
      </c>
      <c r="BO33" s="346">
        <f>IF(BO$4=$B33,ABS(取引基本表!$DY33)/取引基本表!$DQ33,0)</f>
        <v>0</v>
      </c>
      <c r="BP33" s="346">
        <f>IF(BP$4=$B33,ABS(取引基本表!$DY33)/取引基本表!$DQ33,0)</f>
        <v>0</v>
      </c>
      <c r="BQ33" s="346">
        <f>IF(BQ$4=$B33,ABS(取引基本表!$DY33)/取引基本表!$DQ33,0)</f>
        <v>0</v>
      </c>
      <c r="BR33" s="346">
        <f>IF(BR$4=$B33,ABS(取引基本表!$DY33)/取引基本表!$DQ33,0)</f>
        <v>0</v>
      </c>
      <c r="BS33" s="346">
        <f>IF(BS$4=$B33,ABS(取引基本表!$DY33)/取引基本表!$DQ33,0)</f>
        <v>0</v>
      </c>
      <c r="BT33" s="346">
        <f>IF(BT$4=$B33,ABS(取引基本表!$DY33)/取引基本表!$DQ33,0)</f>
        <v>0</v>
      </c>
      <c r="BU33" s="346">
        <f>IF(BU$4=$B33,ABS(取引基本表!$DY33)/取引基本表!$DQ33,0)</f>
        <v>0</v>
      </c>
      <c r="BV33" s="346">
        <f>IF(BV$4=$B33,ABS(取引基本表!$DY33)/取引基本表!$DQ33,0)</f>
        <v>0</v>
      </c>
      <c r="BW33" s="346">
        <f>IF(BW$4=$B33,ABS(取引基本表!$DY33)/取引基本表!$DQ33,0)</f>
        <v>0</v>
      </c>
      <c r="BX33" s="346">
        <f>IF(BX$4=$B33,ABS(取引基本表!$DY33)/取引基本表!$DQ33,0)</f>
        <v>0</v>
      </c>
      <c r="BY33" s="346">
        <f>IF(BY$4=$B33,ABS(取引基本表!$DY33)/取引基本表!$DQ33,0)</f>
        <v>0</v>
      </c>
      <c r="BZ33" s="346">
        <f>IF(BZ$4=$B33,ABS(取引基本表!$DY33)/取引基本表!$DQ33,0)</f>
        <v>0</v>
      </c>
      <c r="CA33" s="346">
        <f>IF(CA$4=$B33,ABS(取引基本表!$DY33)/取引基本表!$DQ33,0)</f>
        <v>0</v>
      </c>
      <c r="CB33" s="346">
        <f>IF(CB$4=$B33,ABS(取引基本表!$DY33)/取引基本表!$DQ33,0)</f>
        <v>0</v>
      </c>
      <c r="CC33" s="346">
        <f>IF(CC$4=$B33,ABS(取引基本表!$DY33)/取引基本表!$DQ33,0)</f>
        <v>0</v>
      </c>
      <c r="CD33" s="346">
        <f>IF(CD$4=$B33,ABS(取引基本表!$DY33)/取引基本表!$DQ33,0)</f>
        <v>0</v>
      </c>
      <c r="CE33" s="346">
        <f>IF(CE$4=$B33,ABS(取引基本表!$DY33)/取引基本表!$DQ33,0)</f>
        <v>0</v>
      </c>
      <c r="CF33" s="346">
        <f>IF(CF$4=$B33,ABS(取引基本表!$DY33)/取引基本表!$DQ33,0)</f>
        <v>0</v>
      </c>
      <c r="CG33" s="346">
        <f>IF(CG$4=$B33,ABS(取引基本表!$DY33)/取引基本表!$DQ33,0)</f>
        <v>0</v>
      </c>
      <c r="CH33" s="346">
        <f>IF(CH$4=$B33,ABS(取引基本表!$DY33)/取引基本表!$DQ33,0)</f>
        <v>0</v>
      </c>
      <c r="CI33" s="346">
        <f>IF(CI$4=$B33,ABS(取引基本表!$DY33)/取引基本表!$DQ33,0)</f>
        <v>0</v>
      </c>
      <c r="CJ33" s="346">
        <f>IF(CJ$4=$B33,ABS(取引基本表!$DY33)/取引基本表!$DQ33,0)</f>
        <v>0</v>
      </c>
      <c r="CK33" s="346">
        <f>IF(CK$4=$B33,ABS(取引基本表!$DY33)/取引基本表!$DQ33,0)</f>
        <v>0</v>
      </c>
      <c r="CL33" s="346">
        <f>IF(CL$4=$B33,ABS(取引基本表!$DY33)/取引基本表!$DQ33,0)</f>
        <v>0</v>
      </c>
      <c r="CM33" s="346">
        <f>IF(CM$4=$B33,ABS(取引基本表!$DY33)/取引基本表!$DQ33,0)</f>
        <v>0</v>
      </c>
      <c r="CN33" s="346">
        <f>IF(CN$4=$B33,ABS(取引基本表!$DY33)/取引基本表!$DQ33,0)</f>
        <v>0</v>
      </c>
      <c r="CO33" s="346">
        <f>IF(CO$4=$B33,ABS(取引基本表!$DY33)/取引基本表!$DQ33,0)</f>
        <v>0</v>
      </c>
      <c r="CP33" s="346">
        <f>IF(CP$4=$B33,ABS(取引基本表!$DY33)/取引基本表!$DQ33,0)</f>
        <v>0</v>
      </c>
      <c r="CQ33" s="346">
        <f>IF(CQ$4=$B33,ABS(取引基本表!$DY33)/取引基本表!$DQ33,0)</f>
        <v>0</v>
      </c>
      <c r="CR33" s="346">
        <f>IF(CR$4=$B33,ABS(取引基本表!$DY33)/取引基本表!$DQ33,0)</f>
        <v>0</v>
      </c>
      <c r="CS33" s="346">
        <f>IF(CS$4=$B33,ABS(取引基本表!$DY33)/取引基本表!$DQ33,0)</f>
        <v>0</v>
      </c>
      <c r="CT33" s="346">
        <f>IF(CT$4=$B33,ABS(取引基本表!$DY33)/取引基本表!$DQ33,0)</f>
        <v>0</v>
      </c>
      <c r="CU33" s="346">
        <f>IF(CU$4=$B33,ABS(取引基本表!$DY33)/取引基本表!$DQ33,0)</f>
        <v>0</v>
      </c>
      <c r="CV33" s="346">
        <f>IF(CV$4=$B33,ABS(取引基本表!$DY33)/取引基本表!$DQ33,0)</f>
        <v>0</v>
      </c>
      <c r="CW33" s="346">
        <f>IF(CW$4=$B33,ABS(取引基本表!$DY33)/取引基本表!$DQ33,0)</f>
        <v>0</v>
      </c>
      <c r="CX33" s="346">
        <f>IF(CX$4=$B33,ABS(取引基本表!$DY33)/取引基本表!$DQ33,0)</f>
        <v>0</v>
      </c>
      <c r="CY33" s="346">
        <f>IF(CY$4=$B33,ABS(取引基本表!$DY33)/取引基本表!$DQ33,0)</f>
        <v>0</v>
      </c>
      <c r="CZ33" s="346">
        <f>IF(CZ$4=$B33,ABS(取引基本表!$DY33)/取引基本表!$DQ33,0)</f>
        <v>0</v>
      </c>
      <c r="DA33" s="346">
        <f>IF(DA$4=$B33,ABS(取引基本表!$DY33)/取引基本表!$DQ33,0)</f>
        <v>0</v>
      </c>
      <c r="DB33" s="346">
        <f>IF(DB$4=$B33,ABS(取引基本表!$DY33)/取引基本表!$DQ33,0)</f>
        <v>0</v>
      </c>
      <c r="DC33" s="346">
        <f>IF(DC$4=$B33,ABS(取引基本表!$DY33)/取引基本表!$DQ33,0)</f>
        <v>0</v>
      </c>
      <c r="DD33" s="346">
        <f>IF(DD$4=$B33,ABS(取引基本表!$DY33)/取引基本表!$DQ33,0)</f>
        <v>0</v>
      </c>
      <c r="DE33" s="346">
        <f>IF(DE$4=$B33,ABS(取引基本表!$DY33)/取引基本表!$DQ33,0)</f>
        <v>0</v>
      </c>
      <c r="DF33" s="346">
        <f>IF(DF$4=$B33,ABS(取引基本表!$DY33)/取引基本表!$DQ33,0)</f>
        <v>0</v>
      </c>
      <c r="DG33" s="346">
        <f>IF(DG$4=$B33,ABS(取引基本表!$DY33)/取引基本表!$DQ33,0)</f>
        <v>0</v>
      </c>
      <c r="DH33" s="347">
        <f>IF(DH$4=$B33,ABS(取引基本表!$DY33)/取引基本表!$DQ33,0)</f>
        <v>0</v>
      </c>
    </row>
    <row r="34" spans="1:112">
      <c r="A34" s="224">
        <v>29</v>
      </c>
      <c r="B34" s="387">
        <v>221</v>
      </c>
      <c r="C34" s="264" t="s">
        <v>160</v>
      </c>
      <c r="D34" s="392">
        <f>IF(D$4=$B34,ABS(取引基本表!$DY34)/取引基本表!$DQ34,0)</f>
        <v>0</v>
      </c>
      <c r="E34" s="346">
        <f>IF(E$4=$B34,ABS(取引基本表!$DY34)/取引基本表!$DQ34,0)</f>
        <v>0</v>
      </c>
      <c r="F34" s="346">
        <f>IF(F$4=$B34,ABS(取引基本表!$DY34)/取引基本表!$DQ34,0)</f>
        <v>0</v>
      </c>
      <c r="G34" s="346">
        <f>IF(G$4=$B34,ABS(取引基本表!$DY34)/取引基本表!$DQ34,0)</f>
        <v>0</v>
      </c>
      <c r="H34" s="346">
        <f>IF(H$4=$B34,ABS(取引基本表!$DY34)/取引基本表!$DQ34,0)</f>
        <v>0</v>
      </c>
      <c r="I34" s="346">
        <f>IF(I$4=$B34,ABS(取引基本表!$DY34)/取引基本表!$DQ34,0)</f>
        <v>0</v>
      </c>
      <c r="J34" s="346">
        <f>IF(J$4=$B34,ABS(取引基本表!$DY34)/取引基本表!$DQ34,0)</f>
        <v>0</v>
      </c>
      <c r="K34" s="346">
        <f>IF(K$4=$B34,ABS(取引基本表!$DY34)/取引基本表!$DQ34,0)</f>
        <v>0</v>
      </c>
      <c r="L34" s="346">
        <f>IF(L$4=$B34,ABS(取引基本表!$DY34)/取引基本表!$DQ34,0)</f>
        <v>0</v>
      </c>
      <c r="M34" s="346">
        <f>IF(M$4=$B34,ABS(取引基本表!$DY34)/取引基本表!$DQ34,0)</f>
        <v>0</v>
      </c>
      <c r="N34" s="346">
        <f>IF(N$4=$B34,ABS(取引基本表!$DY34)/取引基本表!$DQ34,0)</f>
        <v>0</v>
      </c>
      <c r="O34" s="346">
        <f>IF(O$4=$B34,ABS(取引基本表!$DY34)/取引基本表!$DQ34,0)</f>
        <v>0</v>
      </c>
      <c r="P34" s="346">
        <f>IF(P$4=$B34,ABS(取引基本表!$DY34)/取引基本表!$DQ34,0)</f>
        <v>0</v>
      </c>
      <c r="Q34" s="346">
        <f>IF(Q$4=$B34,ABS(取引基本表!$DY34)/取引基本表!$DQ34,0)</f>
        <v>0</v>
      </c>
      <c r="R34" s="346">
        <f>IF(R$4=$B34,ABS(取引基本表!$DY34)/取引基本表!$DQ34,0)</f>
        <v>0</v>
      </c>
      <c r="S34" s="346">
        <f>IF(S$4=$B34,ABS(取引基本表!$DY34)/取引基本表!$DQ34,0)</f>
        <v>0</v>
      </c>
      <c r="T34" s="346">
        <f>IF(T$4=$B34,ABS(取引基本表!$DY34)/取引基本表!$DQ34,0)</f>
        <v>0</v>
      </c>
      <c r="U34" s="346">
        <f>IF(U$4=$B34,ABS(取引基本表!$DY34)/取引基本表!$DQ34,0)</f>
        <v>0</v>
      </c>
      <c r="V34" s="346">
        <f>IF(V$4=$B34,ABS(取引基本表!$DY34)/取引基本表!$DQ34,0)</f>
        <v>0</v>
      </c>
      <c r="W34" s="346">
        <f>IF(W$4=$B34,ABS(取引基本表!$DY34)/取引基本表!$DQ34,0)</f>
        <v>0</v>
      </c>
      <c r="X34" s="346">
        <f>IF(X$4=$B34,ABS(取引基本表!$DY34)/取引基本表!$DQ34,0)</f>
        <v>0</v>
      </c>
      <c r="Y34" s="346">
        <f>IF(Y$4=$B34,ABS(取引基本表!$DY34)/取引基本表!$DQ34,0)</f>
        <v>0</v>
      </c>
      <c r="Z34" s="346">
        <f>IF(Z$4=$B34,ABS(取引基本表!$DY34)/取引基本表!$DQ34,0)</f>
        <v>0</v>
      </c>
      <c r="AA34" s="346">
        <f>IF(AA$4=$B34,ABS(取引基本表!$DY34)/取引基本表!$DQ34,0)</f>
        <v>0</v>
      </c>
      <c r="AB34" s="346">
        <f>IF(AB$4=$B34,ABS(取引基本表!$DY34)/取引基本表!$DQ34,0)</f>
        <v>0</v>
      </c>
      <c r="AC34" s="346">
        <f>IF(AC$4=$B34,ABS(取引基本表!$DY34)/取引基本表!$DQ34,0)</f>
        <v>0</v>
      </c>
      <c r="AD34" s="346">
        <f>IF(AD$4=$B34,ABS(取引基本表!$DY34)/取引基本表!$DQ34,0)</f>
        <v>0</v>
      </c>
      <c r="AE34" s="346">
        <f>IF(AE$4=$B34,ABS(取引基本表!$DY34)/取引基本表!$DQ34,0)</f>
        <v>0</v>
      </c>
      <c r="AF34" s="346">
        <f>IF(AF$4=$B34,ABS(取引基本表!$DY34)/取引基本表!$DQ34,0)</f>
        <v>0.53799642244827039</v>
      </c>
      <c r="AG34" s="346">
        <f>IF(AG$4=$B34,ABS(取引基本表!$DY34)/取引基本表!$DQ34,0)</f>
        <v>0</v>
      </c>
      <c r="AH34" s="346">
        <f>IF(AH$4=$B34,ABS(取引基本表!$DY34)/取引基本表!$DQ34,0)</f>
        <v>0</v>
      </c>
      <c r="AI34" s="346">
        <f>IF(AI$4=$B34,ABS(取引基本表!$DY34)/取引基本表!$DQ34,0)</f>
        <v>0</v>
      </c>
      <c r="AJ34" s="346">
        <f>IF(AJ$4=$B34,ABS(取引基本表!$DY34)/取引基本表!$DQ34,0)</f>
        <v>0</v>
      </c>
      <c r="AK34" s="346">
        <f>IF(AK$4=$B34,ABS(取引基本表!$DY34)/取引基本表!$DQ34,0)</f>
        <v>0</v>
      </c>
      <c r="AL34" s="346">
        <f>IF(AL$4=$B34,ABS(取引基本表!$DY34)/取引基本表!$DQ34,0)</f>
        <v>0</v>
      </c>
      <c r="AM34" s="346">
        <f>IF(AM$4=$B34,ABS(取引基本表!$DY34)/取引基本表!$DQ34,0)</f>
        <v>0</v>
      </c>
      <c r="AN34" s="346">
        <f>IF(AN$4=$B34,ABS(取引基本表!$DY34)/取引基本表!$DQ34,0)</f>
        <v>0</v>
      </c>
      <c r="AO34" s="346">
        <f>IF(AO$4=$B34,ABS(取引基本表!$DY34)/取引基本表!$DQ34,0)</f>
        <v>0</v>
      </c>
      <c r="AP34" s="346">
        <f>IF(AP$4=$B34,ABS(取引基本表!$DY34)/取引基本表!$DQ34,0)</f>
        <v>0</v>
      </c>
      <c r="AQ34" s="346">
        <f>IF(AQ$4=$B34,ABS(取引基本表!$DY34)/取引基本表!$DQ34,0)</f>
        <v>0</v>
      </c>
      <c r="AR34" s="346">
        <f>IF(AR$4=$B34,ABS(取引基本表!$DY34)/取引基本表!$DQ34,0)</f>
        <v>0</v>
      </c>
      <c r="AS34" s="346">
        <f>IF(AS$4=$B34,ABS(取引基本表!$DY34)/取引基本表!$DQ34,0)</f>
        <v>0</v>
      </c>
      <c r="AT34" s="346">
        <f>IF(AT$4=$B34,ABS(取引基本表!$DY34)/取引基本表!$DQ34,0)</f>
        <v>0</v>
      </c>
      <c r="AU34" s="346">
        <f>IF(AU$4=$B34,ABS(取引基本表!$DY34)/取引基本表!$DQ34,0)</f>
        <v>0</v>
      </c>
      <c r="AV34" s="346">
        <f>IF(AV$4=$B34,ABS(取引基本表!$DY34)/取引基本表!$DQ34,0)</f>
        <v>0</v>
      </c>
      <c r="AW34" s="346">
        <f>IF(AW$4=$B34,ABS(取引基本表!$DY34)/取引基本表!$DQ34,0)</f>
        <v>0</v>
      </c>
      <c r="AX34" s="346">
        <f>IF(AX$4=$B34,ABS(取引基本表!$DY34)/取引基本表!$DQ34,0)</f>
        <v>0</v>
      </c>
      <c r="AY34" s="346">
        <f>IF(AY$4=$B34,ABS(取引基本表!$DY34)/取引基本表!$DQ34,0)</f>
        <v>0</v>
      </c>
      <c r="AZ34" s="346">
        <f>IF(AZ$4=$B34,ABS(取引基本表!$DY34)/取引基本表!$DQ34,0)</f>
        <v>0</v>
      </c>
      <c r="BA34" s="346">
        <f>IF(BA$4=$B34,ABS(取引基本表!$DY34)/取引基本表!$DQ34,0)</f>
        <v>0</v>
      </c>
      <c r="BB34" s="346">
        <f>IF(BB$4=$B34,ABS(取引基本表!$DY34)/取引基本表!$DQ34,0)</f>
        <v>0</v>
      </c>
      <c r="BC34" s="346">
        <f>IF(BC$4=$B34,ABS(取引基本表!$DY34)/取引基本表!$DQ34,0)</f>
        <v>0</v>
      </c>
      <c r="BD34" s="346">
        <f>IF(BD$4=$B34,ABS(取引基本表!$DY34)/取引基本表!$DQ34,0)</f>
        <v>0</v>
      </c>
      <c r="BE34" s="346">
        <f>IF(BE$4=$B34,ABS(取引基本表!$DY34)/取引基本表!$DQ34,0)</f>
        <v>0</v>
      </c>
      <c r="BF34" s="346">
        <f>IF(BF$4=$B34,ABS(取引基本表!$DY34)/取引基本表!$DQ34,0)</f>
        <v>0</v>
      </c>
      <c r="BG34" s="346">
        <f>IF(BG$4=$B34,ABS(取引基本表!$DY34)/取引基本表!$DQ34,0)</f>
        <v>0</v>
      </c>
      <c r="BH34" s="346">
        <f>IF(BH$4=$B34,ABS(取引基本表!$DY34)/取引基本表!$DQ34,0)</f>
        <v>0</v>
      </c>
      <c r="BI34" s="346">
        <f>IF(BI$4=$B34,ABS(取引基本表!$DY34)/取引基本表!$DQ34,0)</f>
        <v>0</v>
      </c>
      <c r="BJ34" s="346">
        <f>IF(BJ$4=$B34,ABS(取引基本表!$DY34)/取引基本表!$DQ34,0)</f>
        <v>0</v>
      </c>
      <c r="BK34" s="346">
        <f>IF(BK$4=$B34,ABS(取引基本表!$DY34)/取引基本表!$DQ34,0)</f>
        <v>0</v>
      </c>
      <c r="BL34" s="346">
        <f>IF(BL$4=$B34,ABS(取引基本表!$DY34)/取引基本表!$DQ34,0)</f>
        <v>0</v>
      </c>
      <c r="BM34" s="346">
        <f>IF(BM$4=$B34,ABS(取引基本表!$DY34)/取引基本表!$DQ34,0)</f>
        <v>0</v>
      </c>
      <c r="BN34" s="346">
        <f>IF(BN$4=$B34,ABS(取引基本表!$DY34)/取引基本表!$DQ34,0)</f>
        <v>0</v>
      </c>
      <c r="BO34" s="346">
        <f>IF(BO$4=$B34,ABS(取引基本表!$DY34)/取引基本表!$DQ34,0)</f>
        <v>0</v>
      </c>
      <c r="BP34" s="346">
        <f>IF(BP$4=$B34,ABS(取引基本表!$DY34)/取引基本表!$DQ34,0)</f>
        <v>0</v>
      </c>
      <c r="BQ34" s="346">
        <f>IF(BQ$4=$B34,ABS(取引基本表!$DY34)/取引基本表!$DQ34,0)</f>
        <v>0</v>
      </c>
      <c r="BR34" s="346">
        <f>IF(BR$4=$B34,ABS(取引基本表!$DY34)/取引基本表!$DQ34,0)</f>
        <v>0</v>
      </c>
      <c r="BS34" s="346">
        <f>IF(BS$4=$B34,ABS(取引基本表!$DY34)/取引基本表!$DQ34,0)</f>
        <v>0</v>
      </c>
      <c r="BT34" s="346">
        <f>IF(BT$4=$B34,ABS(取引基本表!$DY34)/取引基本表!$DQ34,0)</f>
        <v>0</v>
      </c>
      <c r="BU34" s="346">
        <f>IF(BU$4=$B34,ABS(取引基本表!$DY34)/取引基本表!$DQ34,0)</f>
        <v>0</v>
      </c>
      <c r="BV34" s="346">
        <f>IF(BV$4=$B34,ABS(取引基本表!$DY34)/取引基本表!$DQ34,0)</f>
        <v>0</v>
      </c>
      <c r="BW34" s="346">
        <f>IF(BW$4=$B34,ABS(取引基本表!$DY34)/取引基本表!$DQ34,0)</f>
        <v>0</v>
      </c>
      <c r="BX34" s="346">
        <f>IF(BX$4=$B34,ABS(取引基本表!$DY34)/取引基本表!$DQ34,0)</f>
        <v>0</v>
      </c>
      <c r="BY34" s="346">
        <f>IF(BY$4=$B34,ABS(取引基本表!$DY34)/取引基本表!$DQ34,0)</f>
        <v>0</v>
      </c>
      <c r="BZ34" s="346">
        <f>IF(BZ$4=$B34,ABS(取引基本表!$DY34)/取引基本表!$DQ34,0)</f>
        <v>0</v>
      </c>
      <c r="CA34" s="346">
        <f>IF(CA$4=$B34,ABS(取引基本表!$DY34)/取引基本表!$DQ34,0)</f>
        <v>0</v>
      </c>
      <c r="CB34" s="346">
        <f>IF(CB$4=$B34,ABS(取引基本表!$DY34)/取引基本表!$DQ34,0)</f>
        <v>0</v>
      </c>
      <c r="CC34" s="346">
        <f>IF(CC$4=$B34,ABS(取引基本表!$DY34)/取引基本表!$DQ34,0)</f>
        <v>0</v>
      </c>
      <c r="CD34" s="346">
        <f>IF(CD$4=$B34,ABS(取引基本表!$DY34)/取引基本表!$DQ34,0)</f>
        <v>0</v>
      </c>
      <c r="CE34" s="346">
        <f>IF(CE$4=$B34,ABS(取引基本表!$DY34)/取引基本表!$DQ34,0)</f>
        <v>0</v>
      </c>
      <c r="CF34" s="346">
        <f>IF(CF$4=$B34,ABS(取引基本表!$DY34)/取引基本表!$DQ34,0)</f>
        <v>0</v>
      </c>
      <c r="CG34" s="346">
        <f>IF(CG$4=$B34,ABS(取引基本表!$DY34)/取引基本表!$DQ34,0)</f>
        <v>0</v>
      </c>
      <c r="CH34" s="346">
        <f>IF(CH$4=$B34,ABS(取引基本表!$DY34)/取引基本表!$DQ34,0)</f>
        <v>0</v>
      </c>
      <c r="CI34" s="346">
        <f>IF(CI$4=$B34,ABS(取引基本表!$DY34)/取引基本表!$DQ34,0)</f>
        <v>0</v>
      </c>
      <c r="CJ34" s="346">
        <f>IF(CJ$4=$B34,ABS(取引基本表!$DY34)/取引基本表!$DQ34,0)</f>
        <v>0</v>
      </c>
      <c r="CK34" s="346">
        <f>IF(CK$4=$B34,ABS(取引基本表!$DY34)/取引基本表!$DQ34,0)</f>
        <v>0</v>
      </c>
      <c r="CL34" s="346">
        <f>IF(CL$4=$B34,ABS(取引基本表!$DY34)/取引基本表!$DQ34,0)</f>
        <v>0</v>
      </c>
      <c r="CM34" s="346">
        <f>IF(CM$4=$B34,ABS(取引基本表!$DY34)/取引基本表!$DQ34,0)</f>
        <v>0</v>
      </c>
      <c r="CN34" s="346">
        <f>IF(CN$4=$B34,ABS(取引基本表!$DY34)/取引基本表!$DQ34,0)</f>
        <v>0</v>
      </c>
      <c r="CO34" s="346">
        <f>IF(CO$4=$B34,ABS(取引基本表!$DY34)/取引基本表!$DQ34,0)</f>
        <v>0</v>
      </c>
      <c r="CP34" s="346">
        <f>IF(CP$4=$B34,ABS(取引基本表!$DY34)/取引基本表!$DQ34,0)</f>
        <v>0</v>
      </c>
      <c r="CQ34" s="346">
        <f>IF(CQ$4=$B34,ABS(取引基本表!$DY34)/取引基本表!$DQ34,0)</f>
        <v>0</v>
      </c>
      <c r="CR34" s="346">
        <f>IF(CR$4=$B34,ABS(取引基本表!$DY34)/取引基本表!$DQ34,0)</f>
        <v>0</v>
      </c>
      <c r="CS34" s="346">
        <f>IF(CS$4=$B34,ABS(取引基本表!$DY34)/取引基本表!$DQ34,0)</f>
        <v>0</v>
      </c>
      <c r="CT34" s="346">
        <f>IF(CT$4=$B34,ABS(取引基本表!$DY34)/取引基本表!$DQ34,0)</f>
        <v>0</v>
      </c>
      <c r="CU34" s="346">
        <f>IF(CU$4=$B34,ABS(取引基本表!$DY34)/取引基本表!$DQ34,0)</f>
        <v>0</v>
      </c>
      <c r="CV34" s="346">
        <f>IF(CV$4=$B34,ABS(取引基本表!$DY34)/取引基本表!$DQ34,0)</f>
        <v>0</v>
      </c>
      <c r="CW34" s="346">
        <f>IF(CW$4=$B34,ABS(取引基本表!$DY34)/取引基本表!$DQ34,0)</f>
        <v>0</v>
      </c>
      <c r="CX34" s="346">
        <f>IF(CX$4=$B34,ABS(取引基本表!$DY34)/取引基本表!$DQ34,0)</f>
        <v>0</v>
      </c>
      <c r="CY34" s="346">
        <f>IF(CY$4=$B34,ABS(取引基本表!$DY34)/取引基本表!$DQ34,0)</f>
        <v>0</v>
      </c>
      <c r="CZ34" s="346">
        <f>IF(CZ$4=$B34,ABS(取引基本表!$DY34)/取引基本表!$DQ34,0)</f>
        <v>0</v>
      </c>
      <c r="DA34" s="346">
        <f>IF(DA$4=$B34,ABS(取引基本表!$DY34)/取引基本表!$DQ34,0)</f>
        <v>0</v>
      </c>
      <c r="DB34" s="346">
        <f>IF(DB$4=$B34,ABS(取引基本表!$DY34)/取引基本表!$DQ34,0)</f>
        <v>0</v>
      </c>
      <c r="DC34" s="346">
        <f>IF(DC$4=$B34,ABS(取引基本表!$DY34)/取引基本表!$DQ34,0)</f>
        <v>0</v>
      </c>
      <c r="DD34" s="346">
        <f>IF(DD$4=$B34,ABS(取引基本表!$DY34)/取引基本表!$DQ34,0)</f>
        <v>0</v>
      </c>
      <c r="DE34" s="346">
        <f>IF(DE$4=$B34,ABS(取引基本表!$DY34)/取引基本表!$DQ34,0)</f>
        <v>0</v>
      </c>
      <c r="DF34" s="346">
        <f>IF(DF$4=$B34,ABS(取引基本表!$DY34)/取引基本表!$DQ34,0)</f>
        <v>0</v>
      </c>
      <c r="DG34" s="346">
        <f>IF(DG$4=$B34,ABS(取引基本表!$DY34)/取引基本表!$DQ34,0)</f>
        <v>0</v>
      </c>
      <c r="DH34" s="347">
        <f>IF(DH$4=$B34,ABS(取引基本表!$DY34)/取引基本表!$DQ34,0)</f>
        <v>0</v>
      </c>
    </row>
    <row r="35" spans="1:112">
      <c r="A35" s="224">
        <v>30</v>
      </c>
      <c r="B35" s="387">
        <v>222</v>
      </c>
      <c r="C35" s="264" t="s">
        <v>161</v>
      </c>
      <c r="D35" s="392">
        <f>IF(D$4=$B35,ABS(取引基本表!$DY35)/取引基本表!$DQ35,0)</f>
        <v>0</v>
      </c>
      <c r="E35" s="346">
        <f>IF(E$4=$B35,ABS(取引基本表!$DY35)/取引基本表!$DQ35,0)</f>
        <v>0</v>
      </c>
      <c r="F35" s="346">
        <f>IF(F$4=$B35,ABS(取引基本表!$DY35)/取引基本表!$DQ35,0)</f>
        <v>0</v>
      </c>
      <c r="G35" s="346">
        <f>IF(G$4=$B35,ABS(取引基本表!$DY35)/取引基本表!$DQ35,0)</f>
        <v>0</v>
      </c>
      <c r="H35" s="346">
        <f>IF(H$4=$B35,ABS(取引基本表!$DY35)/取引基本表!$DQ35,0)</f>
        <v>0</v>
      </c>
      <c r="I35" s="346">
        <f>IF(I$4=$B35,ABS(取引基本表!$DY35)/取引基本表!$DQ35,0)</f>
        <v>0</v>
      </c>
      <c r="J35" s="346">
        <f>IF(J$4=$B35,ABS(取引基本表!$DY35)/取引基本表!$DQ35,0)</f>
        <v>0</v>
      </c>
      <c r="K35" s="346">
        <f>IF(K$4=$B35,ABS(取引基本表!$DY35)/取引基本表!$DQ35,0)</f>
        <v>0</v>
      </c>
      <c r="L35" s="346">
        <f>IF(L$4=$B35,ABS(取引基本表!$DY35)/取引基本表!$DQ35,0)</f>
        <v>0</v>
      </c>
      <c r="M35" s="346">
        <f>IF(M$4=$B35,ABS(取引基本表!$DY35)/取引基本表!$DQ35,0)</f>
        <v>0</v>
      </c>
      <c r="N35" s="346">
        <f>IF(N$4=$B35,ABS(取引基本表!$DY35)/取引基本表!$DQ35,0)</f>
        <v>0</v>
      </c>
      <c r="O35" s="346">
        <f>IF(O$4=$B35,ABS(取引基本表!$DY35)/取引基本表!$DQ35,0)</f>
        <v>0</v>
      </c>
      <c r="P35" s="346">
        <f>IF(P$4=$B35,ABS(取引基本表!$DY35)/取引基本表!$DQ35,0)</f>
        <v>0</v>
      </c>
      <c r="Q35" s="346">
        <f>IF(Q$4=$B35,ABS(取引基本表!$DY35)/取引基本表!$DQ35,0)</f>
        <v>0</v>
      </c>
      <c r="R35" s="346">
        <f>IF(R$4=$B35,ABS(取引基本表!$DY35)/取引基本表!$DQ35,0)</f>
        <v>0</v>
      </c>
      <c r="S35" s="346">
        <f>IF(S$4=$B35,ABS(取引基本表!$DY35)/取引基本表!$DQ35,0)</f>
        <v>0</v>
      </c>
      <c r="T35" s="346">
        <f>IF(T$4=$B35,ABS(取引基本表!$DY35)/取引基本表!$DQ35,0)</f>
        <v>0</v>
      </c>
      <c r="U35" s="346">
        <f>IF(U$4=$B35,ABS(取引基本表!$DY35)/取引基本表!$DQ35,0)</f>
        <v>0</v>
      </c>
      <c r="V35" s="346">
        <f>IF(V$4=$B35,ABS(取引基本表!$DY35)/取引基本表!$DQ35,0)</f>
        <v>0</v>
      </c>
      <c r="W35" s="346">
        <f>IF(W$4=$B35,ABS(取引基本表!$DY35)/取引基本表!$DQ35,0)</f>
        <v>0</v>
      </c>
      <c r="X35" s="346">
        <f>IF(X$4=$B35,ABS(取引基本表!$DY35)/取引基本表!$DQ35,0)</f>
        <v>0</v>
      </c>
      <c r="Y35" s="346">
        <f>IF(Y$4=$B35,ABS(取引基本表!$DY35)/取引基本表!$DQ35,0)</f>
        <v>0</v>
      </c>
      <c r="Z35" s="346">
        <f>IF(Z$4=$B35,ABS(取引基本表!$DY35)/取引基本表!$DQ35,0)</f>
        <v>0</v>
      </c>
      <c r="AA35" s="346">
        <f>IF(AA$4=$B35,ABS(取引基本表!$DY35)/取引基本表!$DQ35,0)</f>
        <v>0</v>
      </c>
      <c r="AB35" s="346">
        <f>IF(AB$4=$B35,ABS(取引基本表!$DY35)/取引基本表!$DQ35,0)</f>
        <v>0</v>
      </c>
      <c r="AC35" s="346">
        <f>IF(AC$4=$B35,ABS(取引基本表!$DY35)/取引基本表!$DQ35,0)</f>
        <v>0</v>
      </c>
      <c r="AD35" s="346">
        <f>IF(AD$4=$B35,ABS(取引基本表!$DY35)/取引基本表!$DQ35,0)</f>
        <v>0</v>
      </c>
      <c r="AE35" s="346">
        <f>IF(AE$4=$B35,ABS(取引基本表!$DY35)/取引基本表!$DQ35,0)</f>
        <v>0</v>
      </c>
      <c r="AF35" s="346">
        <f>IF(AF$4=$B35,ABS(取引基本表!$DY35)/取引基本表!$DQ35,0)</f>
        <v>0</v>
      </c>
      <c r="AG35" s="346">
        <f>IF(AG$4=$B35,ABS(取引基本表!$DY35)/取引基本表!$DQ35,0)</f>
        <v>0.55611908731303217</v>
      </c>
      <c r="AH35" s="346">
        <f>IF(AH$4=$B35,ABS(取引基本表!$DY35)/取引基本表!$DQ35,0)</f>
        <v>0</v>
      </c>
      <c r="AI35" s="346">
        <f>IF(AI$4=$B35,ABS(取引基本表!$DY35)/取引基本表!$DQ35,0)</f>
        <v>0</v>
      </c>
      <c r="AJ35" s="346">
        <f>IF(AJ$4=$B35,ABS(取引基本表!$DY35)/取引基本表!$DQ35,0)</f>
        <v>0</v>
      </c>
      <c r="AK35" s="346">
        <f>IF(AK$4=$B35,ABS(取引基本表!$DY35)/取引基本表!$DQ35,0)</f>
        <v>0</v>
      </c>
      <c r="AL35" s="346">
        <f>IF(AL$4=$B35,ABS(取引基本表!$DY35)/取引基本表!$DQ35,0)</f>
        <v>0</v>
      </c>
      <c r="AM35" s="346">
        <f>IF(AM$4=$B35,ABS(取引基本表!$DY35)/取引基本表!$DQ35,0)</f>
        <v>0</v>
      </c>
      <c r="AN35" s="346">
        <f>IF(AN$4=$B35,ABS(取引基本表!$DY35)/取引基本表!$DQ35,0)</f>
        <v>0</v>
      </c>
      <c r="AO35" s="346">
        <f>IF(AO$4=$B35,ABS(取引基本表!$DY35)/取引基本表!$DQ35,0)</f>
        <v>0</v>
      </c>
      <c r="AP35" s="346">
        <f>IF(AP$4=$B35,ABS(取引基本表!$DY35)/取引基本表!$DQ35,0)</f>
        <v>0</v>
      </c>
      <c r="AQ35" s="346">
        <f>IF(AQ$4=$B35,ABS(取引基本表!$DY35)/取引基本表!$DQ35,0)</f>
        <v>0</v>
      </c>
      <c r="AR35" s="346">
        <f>IF(AR$4=$B35,ABS(取引基本表!$DY35)/取引基本表!$DQ35,0)</f>
        <v>0</v>
      </c>
      <c r="AS35" s="346">
        <f>IF(AS$4=$B35,ABS(取引基本表!$DY35)/取引基本表!$DQ35,0)</f>
        <v>0</v>
      </c>
      <c r="AT35" s="346">
        <f>IF(AT$4=$B35,ABS(取引基本表!$DY35)/取引基本表!$DQ35,0)</f>
        <v>0</v>
      </c>
      <c r="AU35" s="346">
        <f>IF(AU$4=$B35,ABS(取引基本表!$DY35)/取引基本表!$DQ35,0)</f>
        <v>0</v>
      </c>
      <c r="AV35" s="346">
        <f>IF(AV$4=$B35,ABS(取引基本表!$DY35)/取引基本表!$DQ35,0)</f>
        <v>0</v>
      </c>
      <c r="AW35" s="346">
        <f>IF(AW$4=$B35,ABS(取引基本表!$DY35)/取引基本表!$DQ35,0)</f>
        <v>0</v>
      </c>
      <c r="AX35" s="346">
        <f>IF(AX$4=$B35,ABS(取引基本表!$DY35)/取引基本表!$DQ35,0)</f>
        <v>0</v>
      </c>
      <c r="AY35" s="346">
        <f>IF(AY$4=$B35,ABS(取引基本表!$DY35)/取引基本表!$DQ35,0)</f>
        <v>0</v>
      </c>
      <c r="AZ35" s="346">
        <f>IF(AZ$4=$B35,ABS(取引基本表!$DY35)/取引基本表!$DQ35,0)</f>
        <v>0</v>
      </c>
      <c r="BA35" s="346">
        <f>IF(BA$4=$B35,ABS(取引基本表!$DY35)/取引基本表!$DQ35,0)</f>
        <v>0</v>
      </c>
      <c r="BB35" s="346">
        <f>IF(BB$4=$B35,ABS(取引基本表!$DY35)/取引基本表!$DQ35,0)</f>
        <v>0</v>
      </c>
      <c r="BC35" s="346">
        <f>IF(BC$4=$B35,ABS(取引基本表!$DY35)/取引基本表!$DQ35,0)</f>
        <v>0</v>
      </c>
      <c r="BD35" s="346">
        <f>IF(BD$4=$B35,ABS(取引基本表!$DY35)/取引基本表!$DQ35,0)</f>
        <v>0</v>
      </c>
      <c r="BE35" s="346">
        <f>IF(BE$4=$B35,ABS(取引基本表!$DY35)/取引基本表!$DQ35,0)</f>
        <v>0</v>
      </c>
      <c r="BF35" s="346">
        <f>IF(BF$4=$B35,ABS(取引基本表!$DY35)/取引基本表!$DQ35,0)</f>
        <v>0</v>
      </c>
      <c r="BG35" s="346">
        <f>IF(BG$4=$B35,ABS(取引基本表!$DY35)/取引基本表!$DQ35,0)</f>
        <v>0</v>
      </c>
      <c r="BH35" s="346">
        <f>IF(BH$4=$B35,ABS(取引基本表!$DY35)/取引基本表!$DQ35,0)</f>
        <v>0</v>
      </c>
      <c r="BI35" s="346">
        <f>IF(BI$4=$B35,ABS(取引基本表!$DY35)/取引基本表!$DQ35,0)</f>
        <v>0</v>
      </c>
      <c r="BJ35" s="346">
        <f>IF(BJ$4=$B35,ABS(取引基本表!$DY35)/取引基本表!$DQ35,0)</f>
        <v>0</v>
      </c>
      <c r="BK35" s="346">
        <f>IF(BK$4=$B35,ABS(取引基本表!$DY35)/取引基本表!$DQ35,0)</f>
        <v>0</v>
      </c>
      <c r="BL35" s="346">
        <f>IF(BL$4=$B35,ABS(取引基本表!$DY35)/取引基本表!$DQ35,0)</f>
        <v>0</v>
      </c>
      <c r="BM35" s="346">
        <f>IF(BM$4=$B35,ABS(取引基本表!$DY35)/取引基本表!$DQ35,0)</f>
        <v>0</v>
      </c>
      <c r="BN35" s="346">
        <f>IF(BN$4=$B35,ABS(取引基本表!$DY35)/取引基本表!$DQ35,0)</f>
        <v>0</v>
      </c>
      <c r="BO35" s="346">
        <f>IF(BO$4=$B35,ABS(取引基本表!$DY35)/取引基本表!$DQ35,0)</f>
        <v>0</v>
      </c>
      <c r="BP35" s="346">
        <f>IF(BP$4=$B35,ABS(取引基本表!$DY35)/取引基本表!$DQ35,0)</f>
        <v>0</v>
      </c>
      <c r="BQ35" s="346">
        <f>IF(BQ$4=$B35,ABS(取引基本表!$DY35)/取引基本表!$DQ35,0)</f>
        <v>0</v>
      </c>
      <c r="BR35" s="346">
        <f>IF(BR$4=$B35,ABS(取引基本表!$DY35)/取引基本表!$DQ35,0)</f>
        <v>0</v>
      </c>
      <c r="BS35" s="346">
        <f>IF(BS$4=$B35,ABS(取引基本表!$DY35)/取引基本表!$DQ35,0)</f>
        <v>0</v>
      </c>
      <c r="BT35" s="346">
        <f>IF(BT$4=$B35,ABS(取引基本表!$DY35)/取引基本表!$DQ35,0)</f>
        <v>0</v>
      </c>
      <c r="BU35" s="346">
        <f>IF(BU$4=$B35,ABS(取引基本表!$DY35)/取引基本表!$DQ35,0)</f>
        <v>0</v>
      </c>
      <c r="BV35" s="346">
        <f>IF(BV$4=$B35,ABS(取引基本表!$DY35)/取引基本表!$DQ35,0)</f>
        <v>0</v>
      </c>
      <c r="BW35" s="346">
        <f>IF(BW$4=$B35,ABS(取引基本表!$DY35)/取引基本表!$DQ35,0)</f>
        <v>0</v>
      </c>
      <c r="BX35" s="346">
        <f>IF(BX$4=$B35,ABS(取引基本表!$DY35)/取引基本表!$DQ35,0)</f>
        <v>0</v>
      </c>
      <c r="BY35" s="346">
        <f>IF(BY$4=$B35,ABS(取引基本表!$DY35)/取引基本表!$DQ35,0)</f>
        <v>0</v>
      </c>
      <c r="BZ35" s="346">
        <f>IF(BZ$4=$B35,ABS(取引基本表!$DY35)/取引基本表!$DQ35,0)</f>
        <v>0</v>
      </c>
      <c r="CA35" s="346">
        <f>IF(CA$4=$B35,ABS(取引基本表!$DY35)/取引基本表!$DQ35,0)</f>
        <v>0</v>
      </c>
      <c r="CB35" s="346">
        <f>IF(CB$4=$B35,ABS(取引基本表!$DY35)/取引基本表!$DQ35,0)</f>
        <v>0</v>
      </c>
      <c r="CC35" s="346">
        <f>IF(CC$4=$B35,ABS(取引基本表!$DY35)/取引基本表!$DQ35,0)</f>
        <v>0</v>
      </c>
      <c r="CD35" s="346">
        <f>IF(CD$4=$B35,ABS(取引基本表!$DY35)/取引基本表!$DQ35,0)</f>
        <v>0</v>
      </c>
      <c r="CE35" s="346">
        <f>IF(CE$4=$B35,ABS(取引基本表!$DY35)/取引基本表!$DQ35,0)</f>
        <v>0</v>
      </c>
      <c r="CF35" s="346">
        <f>IF(CF$4=$B35,ABS(取引基本表!$DY35)/取引基本表!$DQ35,0)</f>
        <v>0</v>
      </c>
      <c r="CG35" s="346">
        <f>IF(CG$4=$B35,ABS(取引基本表!$DY35)/取引基本表!$DQ35,0)</f>
        <v>0</v>
      </c>
      <c r="CH35" s="346">
        <f>IF(CH$4=$B35,ABS(取引基本表!$DY35)/取引基本表!$DQ35,0)</f>
        <v>0</v>
      </c>
      <c r="CI35" s="346">
        <f>IF(CI$4=$B35,ABS(取引基本表!$DY35)/取引基本表!$DQ35,0)</f>
        <v>0</v>
      </c>
      <c r="CJ35" s="346">
        <f>IF(CJ$4=$B35,ABS(取引基本表!$DY35)/取引基本表!$DQ35,0)</f>
        <v>0</v>
      </c>
      <c r="CK35" s="346">
        <f>IF(CK$4=$B35,ABS(取引基本表!$DY35)/取引基本表!$DQ35,0)</f>
        <v>0</v>
      </c>
      <c r="CL35" s="346">
        <f>IF(CL$4=$B35,ABS(取引基本表!$DY35)/取引基本表!$DQ35,0)</f>
        <v>0</v>
      </c>
      <c r="CM35" s="346">
        <f>IF(CM$4=$B35,ABS(取引基本表!$DY35)/取引基本表!$DQ35,0)</f>
        <v>0</v>
      </c>
      <c r="CN35" s="346">
        <f>IF(CN$4=$B35,ABS(取引基本表!$DY35)/取引基本表!$DQ35,0)</f>
        <v>0</v>
      </c>
      <c r="CO35" s="346">
        <f>IF(CO$4=$B35,ABS(取引基本表!$DY35)/取引基本表!$DQ35,0)</f>
        <v>0</v>
      </c>
      <c r="CP35" s="346">
        <f>IF(CP$4=$B35,ABS(取引基本表!$DY35)/取引基本表!$DQ35,0)</f>
        <v>0</v>
      </c>
      <c r="CQ35" s="346">
        <f>IF(CQ$4=$B35,ABS(取引基本表!$DY35)/取引基本表!$DQ35,0)</f>
        <v>0</v>
      </c>
      <c r="CR35" s="346">
        <f>IF(CR$4=$B35,ABS(取引基本表!$DY35)/取引基本表!$DQ35,0)</f>
        <v>0</v>
      </c>
      <c r="CS35" s="346">
        <f>IF(CS$4=$B35,ABS(取引基本表!$DY35)/取引基本表!$DQ35,0)</f>
        <v>0</v>
      </c>
      <c r="CT35" s="346">
        <f>IF(CT$4=$B35,ABS(取引基本表!$DY35)/取引基本表!$DQ35,0)</f>
        <v>0</v>
      </c>
      <c r="CU35" s="346">
        <f>IF(CU$4=$B35,ABS(取引基本表!$DY35)/取引基本表!$DQ35,0)</f>
        <v>0</v>
      </c>
      <c r="CV35" s="346">
        <f>IF(CV$4=$B35,ABS(取引基本表!$DY35)/取引基本表!$DQ35,0)</f>
        <v>0</v>
      </c>
      <c r="CW35" s="346">
        <f>IF(CW$4=$B35,ABS(取引基本表!$DY35)/取引基本表!$DQ35,0)</f>
        <v>0</v>
      </c>
      <c r="CX35" s="346">
        <f>IF(CX$4=$B35,ABS(取引基本表!$DY35)/取引基本表!$DQ35,0)</f>
        <v>0</v>
      </c>
      <c r="CY35" s="346">
        <f>IF(CY$4=$B35,ABS(取引基本表!$DY35)/取引基本表!$DQ35,0)</f>
        <v>0</v>
      </c>
      <c r="CZ35" s="346">
        <f>IF(CZ$4=$B35,ABS(取引基本表!$DY35)/取引基本表!$DQ35,0)</f>
        <v>0</v>
      </c>
      <c r="DA35" s="346">
        <f>IF(DA$4=$B35,ABS(取引基本表!$DY35)/取引基本表!$DQ35,0)</f>
        <v>0</v>
      </c>
      <c r="DB35" s="346">
        <f>IF(DB$4=$B35,ABS(取引基本表!$DY35)/取引基本表!$DQ35,0)</f>
        <v>0</v>
      </c>
      <c r="DC35" s="346">
        <f>IF(DC$4=$B35,ABS(取引基本表!$DY35)/取引基本表!$DQ35,0)</f>
        <v>0</v>
      </c>
      <c r="DD35" s="346">
        <f>IF(DD$4=$B35,ABS(取引基本表!$DY35)/取引基本表!$DQ35,0)</f>
        <v>0</v>
      </c>
      <c r="DE35" s="346">
        <f>IF(DE$4=$B35,ABS(取引基本表!$DY35)/取引基本表!$DQ35,0)</f>
        <v>0</v>
      </c>
      <c r="DF35" s="346">
        <f>IF(DF$4=$B35,ABS(取引基本表!$DY35)/取引基本表!$DQ35,0)</f>
        <v>0</v>
      </c>
      <c r="DG35" s="346">
        <f>IF(DG$4=$B35,ABS(取引基本表!$DY35)/取引基本表!$DQ35,0)</f>
        <v>0</v>
      </c>
      <c r="DH35" s="347">
        <f>IF(DH$4=$B35,ABS(取引基本表!$DY35)/取引基本表!$DQ35,0)</f>
        <v>0</v>
      </c>
    </row>
    <row r="36" spans="1:112">
      <c r="A36" s="224">
        <v>31</v>
      </c>
      <c r="B36" s="387">
        <v>231</v>
      </c>
      <c r="C36" s="264" t="s">
        <v>488</v>
      </c>
      <c r="D36" s="392">
        <f>IF(D$4=$B36,ABS(取引基本表!$DY36)/取引基本表!$DQ36,0)</f>
        <v>0</v>
      </c>
      <c r="E36" s="346">
        <f>IF(E$4=$B36,ABS(取引基本表!$DY36)/取引基本表!$DQ36,0)</f>
        <v>0</v>
      </c>
      <c r="F36" s="346">
        <f>IF(F$4=$B36,ABS(取引基本表!$DY36)/取引基本表!$DQ36,0)</f>
        <v>0</v>
      </c>
      <c r="G36" s="346">
        <f>IF(G$4=$B36,ABS(取引基本表!$DY36)/取引基本表!$DQ36,0)</f>
        <v>0</v>
      </c>
      <c r="H36" s="346">
        <f>IF(H$4=$B36,ABS(取引基本表!$DY36)/取引基本表!$DQ36,0)</f>
        <v>0</v>
      </c>
      <c r="I36" s="346">
        <f>IF(I$4=$B36,ABS(取引基本表!$DY36)/取引基本表!$DQ36,0)</f>
        <v>0</v>
      </c>
      <c r="J36" s="346">
        <f>IF(J$4=$B36,ABS(取引基本表!$DY36)/取引基本表!$DQ36,0)</f>
        <v>0</v>
      </c>
      <c r="K36" s="346">
        <f>IF(K$4=$B36,ABS(取引基本表!$DY36)/取引基本表!$DQ36,0)</f>
        <v>0</v>
      </c>
      <c r="L36" s="346">
        <f>IF(L$4=$B36,ABS(取引基本表!$DY36)/取引基本表!$DQ36,0)</f>
        <v>0</v>
      </c>
      <c r="M36" s="346">
        <f>IF(M$4=$B36,ABS(取引基本表!$DY36)/取引基本表!$DQ36,0)</f>
        <v>0</v>
      </c>
      <c r="N36" s="346">
        <f>IF(N$4=$B36,ABS(取引基本表!$DY36)/取引基本表!$DQ36,0)</f>
        <v>0</v>
      </c>
      <c r="O36" s="346">
        <f>IF(O$4=$B36,ABS(取引基本表!$DY36)/取引基本表!$DQ36,0)</f>
        <v>0</v>
      </c>
      <c r="P36" s="346">
        <f>IF(P$4=$B36,ABS(取引基本表!$DY36)/取引基本表!$DQ36,0)</f>
        <v>0</v>
      </c>
      <c r="Q36" s="346">
        <f>IF(Q$4=$B36,ABS(取引基本表!$DY36)/取引基本表!$DQ36,0)</f>
        <v>0</v>
      </c>
      <c r="R36" s="346">
        <f>IF(R$4=$B36,ABS(取引基本表!$DY36)/取引基本表!$DQ36,0)</f>
        <v>0</v>
      </c>
      <c r="S36" s="346">
        <f>IF(S$4=$B36,ABS(取引基本表!$DY36)/取引基本表!$DQ36,0)</f>
        <v>0</v>
      </c>
      <c r="T36" s="346">
        <f>IF(T$4=$B36,ABS(取引基本表!$DY36)/取引基本表!$DQ36,0)</f>
        <v>0</v>
      </c>
      <c r="U36" s="346">
        <f>IF(U$4=$B36,ABS(取引基本表!$DY36)/取引基本表!$DQ36,0)</f>
        <v>0</v>
      </c>
      <c r="V36" s="346">
        <f>IF(V$4=$B36,ABS(取引基本表!$DY36)/取引基本表!$DQ36,0)</f>
        <v>0</v>
      </c>
      <c r="W36" s="346">
        <f>IF(W$4=$B36,ABS(取引基本表!$DY36)/取引基本表!$DQ36,0)</f>
        <v>0</v>
      </c>
      <c r="X36" s="346">
        <f>IF(X$4=$B36,ABS(取引基本表!$DY36)/取引基本表!$DQ36,0)</f>
        <v>0</v>
      </c>
      <c r="Y36" s="346">
        <f>IF(Y$4=$B36,ABS(取引基本表!$DY36)/取引基本表!$DQ36,0)</f>
        <v>0</v>
      </c>
      <c r="Z36" s="346">
        <f>IF(Z$4=$B36,ABS(取引基本表!$DY36)/取引基本表!$DQ36,0)</f>
        <v>0</v>
      </c>
      <c r="AA36" s="346">
        <f>IF(AA$4=$B36,ABS(取引基本表!$DY36)/取引基本表!$DQ36,0)</f>
        <v>0</v>
      </c>
      <c r="AB36" s="346">
        <f>IF(AB$4=$B36,ABS(取引基本表!$DY36)/取引基本表!$DQ36,0)</f>
        <v>0</v>
      </c>
      <c r="AC36" s="346">
        <f>IF(AC$4=$B36,ABS(取引基本表!$DY36)/取引基本表!$DQ36,0)</f>
        <v>0</v>
      </c>
      <c r="AD36" s="346">
        <f>IF(AD$4=$B36,ABS(取引基本表!$DY36)/取引基本表!$DQ36,0)</f>
        <v>0</v>
      </c>
      <c r="AE36" s="346">
        <f>IF(AE$4=$B36,ABS(取引基本表!$DY36)/取引基本表!$DQ36,0)</f>
        <v>0</v>
      </c>
      <c r="AF36" s="346">
        <f>IF(AF$4=$B36,ABS(取引基本表!$DY36)/取引基本表!$DQ36,0)</f>
        <v>0</v>
      </c>
      <c r="AG36" s="346">
        <f>IF(AG$4=$B36,ABS(取引基本表!$DY36)/取引基本表!$DQ36,0)</f>
        <v>0</v>
      </c>
      <c r="AH36" s="346">
        <f>IF(AH$4=$B36,ABS(取引基本表!$DY36)/取引基本表!$DQ36,0)</f>
        <v>0.87163436601122268</v>
      </c>
      <c r="AI36" s="346">
        <f>IF(AI$4=$B36,ABS(取引基本表!$DY36)/取引基本表!$DQ36,0)</f>
        <v>0</v>
      </c>
      <c r="AJ36" s="346">
        <f>IF(AJ$4=$B36,ABS(取引基本表!$DY36)/取引基本表!$DQ36,0)</f>
        <v>0</v>
      </c>
      <c r="AK36" s="346">
        <f>IF(AK$4=$B36,ABS(取引基本表!$DY36)/取引基本表!$DQ36,0)</f>
        <v>0</v>
      </c>
      <c r="AL36" s="346">
        <f>IF(AL$4=$B36,ABS(取引基本表!$DY36)/取引基本表!$DQ36,0)</f>
        <v>0</v>
      </c>
      <c r="AM36" s="346">
        <f>IF(AM$4=$B36,ABS(取引基本表!$DY36)/取引基本表!$DQ36,0)</f>
        <v>0</v>
      </c>
      <c r="AN36" s="346">
        <f>IF(AN$4=$B36,ABS(取引基本表!$DY36)/取引基本表!$DQ36,0)</f>
        <v>0</v>
      </c>
      <c r="AO36" s="346">
        <f>IF(AO$4=$B36,ABS(取引基本表!$DY36)/取引基本表!$DQ36,0)</f>
        <v>0</v>
      </c>
      <c r="AP36" s="346">
        <f>IF(AP$4=$B36,ABS(取引基本表!$DY36)/取引基本表!$DQ36,0)</f>
        <v>0</v>
      </c>
      <c r="AQ36" s="346">
        <f>IF(AQ$4=$B36,ABS(取引基本表!$DY36)/取引基本表!$DQ36,0)</f>
        <v>0</v>
      </c>
      <c r="AR36" s="346">
        <f>IF(AR$4=$B36,ABS(取引基本表!$DY36)/取引基本表!$DQ36,0)</f>
        <v>0</v>
      </c>
      <c r="AS36" s="346">
        <f>IF(AS$4=$B36,ABS(取引基本表!$DY36)/取引基本表!$DQ36,0)</f>
        <v>0</v>
      </c>
      <c r="AT36" s="346">
        <f>IF(AT$4=$B36,ABS(取引基本表!$DY36)/取引基本表!$DQ36,0)</f>
        <v>0</v>
      </c>
      <c r="AU36" s="346">
        <f>IF(AU$4=$B36,ABS(取引基本表!$DY36)/取引基本表!$DQ36,0)</f>
        <v>0</v>
      </c>
      <c r="AV36" s="346">
        <f>IF(AV$4=$B36,ABS(取引基本表!$DY36)/取引基本表!$DQ36,0)</f>
        <v>0</v>
      </c>
      <c r="AW36" s="346">
        <f>IF(AW$4=$B36,ABS(取引基本表!$DY36)/取引基本表!$DQ36,0)</f>
        <v>0</v>
      </c>
      <c r="AX36" s="346">
        <f>IF(AX$4=$B36,ABS(取引基本表!$DY36)/取引基本表!$DQ36,0)</f>
        <v>0</v>
      </c>
      <c r="AY36" s="346">
        <f>IF(AY$4=$B36,ABS(取引基本表!$DY36)/取引基本表!$DQ36,0)</f>
        <v>0</v>
      </c>
      <c r="AZ36" s="346">
        <f>IF(AZ$4=$B36,ABS(取引基本表!$DY36)/取引基本表!$DQ36,0)</f>
        <v>0</v>
      </c>
      <c r="BA36" s="346">
        <f>IF(BA$4=$B36,ABS(取引基本表!$DY36)/取引基本表!$DQ36,0)</f>
        <v>0</v>
      </c>
      <c r="BB36" s="346">
        <f>IF(BB$4=$B36,ABS(取引基本表!$DY36)/取引基本表!$DQ36,0)</f>
        <v>0</v>
      </c>
      <c r="BC36" s="346">
        <f>IF(BC$4=$B36,ABS(取引基本表!$DY36)/取引基本表!$DQ36,0)</f>
        <v>0</v>
      </c>
      <c r="BD36" s="346">
        <f>IF(BD$4=$B36,ABS(取引基本表!$DY36)/取引基本表!$DQ36,0)</f>
        <v>0</v>
      </c>
      <c r="BE36" s="346">
        <f>IF(BE$4=$B36,ABS(取引基本表!$DY36)/取引基本表!$DQ36,0)</f>
        <v>0</v>
      </c>
      <c r="BF36" s="346">
        <f>IF(BF$4=$B36,ABS(取引基本表!$DY36)/取引基本表!$DQ36,0)</f>
        <v>0</v>
      </c>
      <c r="BG36" s="346">
        <f>IF(BG$4=$B36,ABS(取引基本表!$DY36)/取引基本表!$DQ36,0)</f>
        <v>0</v>
      </c>
      <c r="BH36" s="346">
        <f>IF(BH$4=$B36,ABS(取引基本表!$DY36)/取引基本表!$DQ36,0)</f>
        <v>0</v>
      </c>
      <c r="BI36" s="346">
        <f>IF(BI$4=$B36,ABS(取引基本表!$DY36)/取引基本表!$DQ36,0)</f>
        <v>0</v>
      </c>
      <c r="BJ36" s="346">
        <f>IF(BJ$4=$B36,ABS(取引基本表!$DY36)/取引基本表!$DQ36,0)</f>
        <v>0</v>
      </c>
      <c r="BK36" s="346">
        <f>IF(BK$4=$B36,ABS(取引基本表!$DY36)/取引基本表!$DQ36,0)</f>
        <v>0</v>
      </c>
      <c r="BL36" s="346">
        <f>IF(BL$4=$B36,ABS(取引基本表!$DY36)/取引基本表!$DQ36,0)</f>
        <v>0</v>
      </c>
      <c r="BM36" s="346">
        <f>IF(BM$4=$B36,ABS(取引基本表!$DY36)/取引基本表!$DQ36,0)</f>
        <v>0</v>
      </c>
      <c r="BN36" s="346">
        <f>IF(BN$4=$B36,ABS(取引基本表!$DY36)/取引基本表!$DQ36,0)</f>
        <v>0</v>
      </c>
      <c r="BO36" s="346">
        <f>IF(BO$4=$B36,ABS(取引基本表!$DY36)/取引基本表!$DQ36,0)</f>
        <v>0</v>
      </c>
      <c r="BP36" s="346">
        <f>IF(BP$4=$B36,ABS(取引基本表!$DY36)/取引基本表!$DQ36,0)</f>
        <v>0</v>
      </c>
      <c r="BQ36" s="346">
        <f>IF(BQ$4=$B36,ABS(取引基本表!$DY36)/取引基本表!$DQ36,0)</f>
        <v>0</v>
      </c>
      <c r="BR36" s="346">
        <f>IF(BR$4=$B36,ABS(取引基本表!$DY36)/取引基本表!$DQ36,0)</f>
        <v>0</v>
      </c>
      <c r="BS36" s="346">
        <f>IF(BS$4=$B36,ABS(取引基本表!$DY36)/取引基本表!$DQ36,0)</f>
        <v>0</v>
      </c>
      <c r="BT36" s="346">
        <f>IF(BT$4=$B36,ABS(取引基本表!$DY36)/取引基本表!$DQ36,0)</f>
        <v>0</v>
      </c>
      <c r="BU36" s="346">
        <f>IF(BU$4=$B36,ABS(取引基本表!$DY36)/取引基本表!$DQ36,0)</f>
        <v>0</v>
      </c>
      <c r="BV36" s="346">
        <f>IF(BV$4=$B36,ABS(取引基本表!$DY36)/取引基本表!$DQ36,0)</f>
        <v>0</v>
      </c>
      <c r="BW36" s="346">
        <f>IF(BW$4=$B36,ABS(取引基本表!$DY36)/取引基本表!$DQ36,0)</f>
        <v>0</v>
      </c>
      <c r="BX36" s="346">
        <f>IF(BX$4=$B36,ABS(取引基本表!$DY36)/取引基本表!$DQ36,0)</f>
        <v>0</v>
      </c>
      <c r="BY36" s="346">
        <f>IF(BY$4=$B36,ABS(取引基本表!$DY36)/取引基本表!$DQ36,0)</f>
        <v>0</v>
      </c>
      <c r="BZ36" s="346">
        <f>IF(BZ$4=$B36,ABS(取引基本表!$DY36)/取引基本表!$DQ36,0)</f>
        <v>0</v>
      </c>
      <c r="CA36" s="346">
        <f>IF(CA$4=$B36,ABS(取引基本表!$DY36)/取引基本表!$DQ36,0)</f>
        <v>0</v>
      </c>
      <c r="CB36" s="346">
        <f>IF(CB$4=$B36,ABS(取引基本表!$DY36)/取引基本表!$DQ36,0)</f>
        <v>0</v>
      </c>
      <c r="CC36" s="346">
        <f>IF(CC$4=$B36,ABS(取引基本表!$DY36)/取引基本表!$DQ36,0)</f>
        <v>0</v>
      </c>
      <c r="CD36" s="346">
        <f>IF(CD$4=$B36,ABS(取引基本表!$DY36)/取引基本表!$DQ36,0)</f>
        <v>0</v>
      </c>
      <c r="CE36" s="346">
        <f>IF(CE$4=$B36,ABS(取引基本表!$DY36)/取引基本表!$DQ36,0)</f>
        <v>0</v>
      </c>
      <c r="CF36" s="346">
        <f>IF(CF$4=$B36,ABS(取引基本表!$DY36)/取引基本表!$DQ36,0)</f>
        <v>0</v>
      </c>
      <c r="CG36" s="346">
        <f>IF(CG$4=$B36,ABS(取引基本表!$DY36)/取引基本表!$DQ36,0)</f>
        <v>0</v>
      </c>
      <c r="CH36" s="346">
        <f>IF(CH$4=$B36,ABS(取引基本表!$DY36)/取引基本表!$DQ36,0)</f>
        <v>0</v>
      </c>
      <c r="CI36" s="346">
        <f>IF(CI$4=$B36,ABS(取引基本表!$DY36)/取引基本表!$DQ36,0)</f>
        <v>0</v>
      </c>
      <c r="CJ36" s="346">
        <f>IF(CJ$4=$B36,ABS(取引基本表!$DY36)/取引基本表!$DQ36,0)</f>
        <v>0</v>
      </c>
      <c r="CK36" s="346">
        <f>IF(CK$4=$B36,ABS(取引基本表!$DY36)/取引基本表!$DQ36,0)</f>
        <v>0</v>
      </c>
      <c r="CL36" s="346">
        <f>IF(CL$4=$B36,ABS(取引基本表!$DY36)/取引基本表!$DQ36,0)</f>
        <v>0</v>
      </c>
      <c r="CM36" s="346">
        <f>IF(CM$4=$B36,ABS(取引基本表!$DY36)/取引基本表!$DQ36,0)</f>
        <v>0</v>
      </c>
      <c r="CN36" s="346">
        <f>IF(CN$4=$B36,ABS(取引基本表!$DY36)/取引基本表!$DQ36,0)</f>
        <v>0</v>
      </c>
      <c r="CO36" s="346">
        <f>IF(CO$4=$B36,ABS(取引基本表!$DY36)/取引基本表!$DQ36,0)</f>
        <v>0</v>
      </c>
      <c r="CP36" s="346">
        <f>IF(CP$4=$B36,ABS(取引基本表!$DY36)/取引基本表!$DQ36,0)</f>
        <v>0</v>
      </c>
      <c r="CQ36" s="346">
        <f>IF(CQ$4=$B36,ABS(取引基本表!$DY36)/取引基本表!$DQ36,0)</f>
        <v>0</v>
      </c>
      <c r="CR36" s="346">
        <f>IF(CR$4=$B36,ABS(取引基本表!$DY36)/取引基本表!$DQ36,0)</f>
        <v>0</v>
      </c>
      <c r="CS36" s="346">
        <f>IF(CS$4=$B36,ABS(取引基本表!$DY36)/取引基本表!$DQ36,0)</f>
        <v>0</v>
      </c>
      <c r="CT36" s="346">
        <f>IF(CT$4=$B36,ABS(取引基本表!$DY36)/取引基本表!$DQ36,0)</f>
        <v>0</v>
      </c>
      <c r="CU36" s="346">
        <f>IF(CU$4=$B36,ABS(取引基本表!$DY36)/取引基本表!$DQ36,0)</f>
        <v>0</v>
      </c>
      <c r="CV36" s="346">
        <f>IF(CV$4=$B36,ABS(取引基本表!$DY36)/取引基本表!$DQ36,0)</f>
        <v>0</v>
      </c>
      <c r="CW36" s="346">
        <f>IF(CW$4=$B36,ABS(取引基本表!$DY36)/取引基本表!$DQ36,0)</f>
        <v>0</v>
      </c>
      <c r="CX36" s="346">
        <f>IF(CX$4=$B36,ABS(取引基本表!$DY36)/取引基本表!$DQ36,0)</f>
        <v>0</v>
      </c>
      <c r="CY36" s="346">
        <f>IF(CY$4=$B36,ABS(取引基本表!$DY36)/取引基本表!$DQ36,0)</f>
        <v>0</v>
      </c>
      <c r="CZ36" s="346">
        <f>IF(CZ$4=$B36,ABS(取引基本表!$DY36)/取引基本表!$DQ36,0)</f>
        <v>0</v>
      </c>
      <c r="DA36" s="346">
        <f>IF(DA$4=$B36,ABS(取引基本表!$DY36)/取引基本表!$DQ36,0)</f>
        <v>0</v>
      </c>
      <c r="DB36" s="346">
        <f>IF(DB$4=$B36,ABS(取引基本表!$DY36)/取引基本表!$DQ36,0)</f>
        <v>0</v>
      </c>
      <c r="DC36" s="346">
        <f>IF(DC$4=$B36,ABS(取引基本表!$DY36)/取引基本表!$DQ36,0)</f>
        <v>0</v>
      </c>
      <c r="DD36" s="346">
        <f>IF(DD$4=$B36,ABS(取引基本表!$DY36)/取引基本表!$DQ36,0)</f>
        <v>0</v>
      </c>
      <c r="DE36" s="346">
        <f>IF(DE$4=$B36,ABS(取引基本表!$DY36)/取引基本表!$DQ36,0)</f>
        <v>0</v>
      </c>
      <c r="DF36" s="346">
        <f>IF(DF$4=$B36,ABS(取引基本表!$DY36)/取引基本表!$DQ36,0)</f>
        <v>0</v>
      </c>
      <c r="DG36" s="346">
        <f>IF(DG$4=$B36,ABS(取引基本表!$DY36)/取引基本表!$DQ36,0)</f>
        <v>0</v>
      </c>
      <c r="DH36" s="347">
        <f>IF(DH$4=$B36,ABS(取引基本表!$DY36)/取引基本表!$DQ36,0)</f>
        <v>0</v>
      </c>
    </row>
    <row r="37" spans="1:112">
      <c r="A37" s="224">
        <v>32</v>
      </c>
      <c r="B37" s="387">
        <v>251</v>
      </c>
      <c r="C37" s="264" t="s">
        <v>171</v>
      </c>
      <c r="D37" s="392">
        <f>IF(D$4=$B37,ABS(取引基本表!$DY37)/取引基本表!$DQ37,0)</f>
        <v>0</v>
      </c>
      <c r="E37" s="346">
        <f>IF(E$4=$B37,ABS(取引基本表!$DY37)/取引基本表!$DQ37,0)</f>
        <v>0</v>
      </c>
      <c r="F37" s="346">
        <f>IF(F$4=$B37,ABS(取引基本表!$DY37)/取引基本表!$DQ37,0)</f>
        <v>0</v>
      </c>
      <c r="G37" s="346">
        <f>IF(G$4=$B37,ABS(取引基本表!$DY37)/取引基本表!$DQ37,0)</f>
        <v>0</v>
      </c>
      <c r="H37" s="346">
        <f>IF(H$4=$B37,ABS(取引基本表!$DY37)/取引基本表!$DQ37,0)</f>
        <v>0</v>
      </c>
      <c r="I37" s="346">
        <f>IF(I$4=$B37,ABS(取引基本表!$DY37)/取引基本表!$DQ37,0)</f>
        <v>0</v>
      </c>
      <c r="J37" s="346">
        <f>IF(J$4=$B37,ABS(取引基本表!$DY37)/取引基本表!$DQ37,0)</f>
        <v>0</v>
      </c>
      <c r="K37" s="346">
        <f>IF(K$4=$B37,ABS(取引基本表!$DY37)/取引基本表!$DQ37,0)</f>
        <v>0</v>
      </c>
      <c r="L37" s="346">
        <f>IF(L$4=$B37,ABS(取引基本表!$DY37)/取引基本表!$DQ37,0)</f>
        <v>0</v>
      </c>
      <c r="M37" s="346">
        <f>IF(M$4=$B37,ABS(取引基本表!$DY37)/取引基本表!$DQ37,0)</f>
        <v>0</v>
      </c>
      <c r="N37" s="346">
        <f>IF(N$4=$B37,ABS(取引基本表!$DY37)/取引基本表!$DQ37,0)</f>
        <v>0</v>
      </c>
      <c r="O37" s="346">
        <f>IF(O$4=$B37,ABS(取引基本表!$DY37)/取引基本表!$DQ37,0)</f>
        <v>0</v>
      </c>
      <c r="P37" s="346">
        <f>IF(P$4=$B37,ABS(取引基本表!$DY37)/取引基本表!$DQ37,0)</f>
        <v>0</v>
      </c>
      <c r="Q37" s="346">
        <f>IF(Q$4=$B37,ABS(取引基本表!$DY37)/取引基本表!$DQ37,0)</f>
        <v>0</v>
      </c>
      <c r="R37" s="346">
        <f>IF(R$4=$B37,ABS(取引基本表!$DY37)/取引基本表!$DQ37,0)</f>
        <v>0</v>
      </c>
      <c r="S37" s="346">
        <f>IF(S$4=$B37,ABS(取引基本表!$DY37)/取引基本表!$DQ37,0)</f>
        <v>0</v>
      </c>
      <c r="T37" s="346">
        <f>IF(T$4=$B37,ABS(取引基本表!$DY37)/取引基本表!$DQ37,0)</f>
        <v>0</v>
      </c>
      <c r="U37" s="346">
        <f>IF(U$4=$B37,ABS(取引基本表!$DY37)/取引基本表!$DQ37,0)</f>
        <v>0</v>
      </c>
      <c r="V37" s="346">
        <f>IF(V$4=$B37,ABS(取引基本表!$DY37)/取引基本表!$DQ37,0)</f>
        <v>0</v>
      </c>
      <c r="W37" s="346">
        <f>IF(W$4=$B37,ABS(取引基本表!$DY37)/取引基本表!$DQ37,0)</f>
        <v>0</v>
      </c>
      <c r="X37" s="346">
        <f>IF(X$4=$B37,ABS(取引基本表!$DY37)/取引基本表!$DQ37,0)</f>
        <v>0</v>
      </c>
      <c r="Y37" s="346">
        <f>IF(Y$4=$B37,ABS(取引基本表!$DY37)/取引基本表!$DQ37,0)</f>
        <v>0</v>
      </c>
      <c r="Z37" s="346">
        <f>IF(Z$4=$B37,ABS(取引基本表!$DY37)/取引基本表!$DQ37,0)</f>
        <v>0</v>
      </c>
      <c r="AA37" s="346">
        <f>IF(AA$4=$B37,ABS(取引基本表!$DY37)/取引基本表!$DQ37,0)</f>
        <v>0</v>
      </c>
      <c r="AB37" s="346">
        <f>IF(AB$4=$B37,ABS(取引基本表!$DY37)/取引基本表!$DQ37,0)</f>
        <v>0</v>
      </c>
      <c r="AC37" s="346">
        <f>IF(AC$4=$B37,ABS(取引基本表!$DY37)/取引基本表!$DQ37,0)</f>
        <v>0</v>
      </c>
      <c r="AD37" s="346">
        <f>IF(AD$4=$B37,ABS(取引基本表!$DY37)/取引基本表!$DQ37,0)</f>
        <v>0</v>
      </c>
      <c r="AE37" s="346">
        <f>IF(AE$4=$B37,ABS(取引基本表!$DY37)/取引基本表!$DQ37,0)</f>
        <v>0</v>
      </c>
      <c r="AF37" s="346">
        <f>IF(AF$4=$B37,ABS(取引基本表!$DY37)/取引基本表!$DQ37,0)</f>
        <v>0</v>
      </c>
      <c r="AG37" s="346">
        <f>IF(AG$4=$B37,ABS(取引基本表!$DY37)/取引基本表!$DQ37,0)</f>
        <v>0</v>
      </c>
      <c r="AH37" s="346">
        <f>IF(AH$4=$B37,ABS(取引基本表!$DY37)/取引基本表!$DQ37,0)</f>
        <v>0</v>
      </c>
      <c r="AI37" s="346">
        <f>IF(AI$4=$B37,ABS(取引基本表!$DY37)/取引基本表!$DQ37,0)</f>
        <v>0.62367279554577237</v>
      </c>
      <c r="AJ37" s="346">
        <f>IF(AJ$4=$B37,ABS(取引基本表!$DY37)/取引基本表!$DQ37,0)</f>
        <v>0</v>
      </c>
      <c r="AK37" s="346">
        <f>IF(AK$4=$B37,ABS(取引基本表!$DY37)/取引基本表!$DQ37,0)</f>
        <v>0</v>
      </c>
      <c r="AL37" s="346">
        <f>IF(AL$4=$B37,ABS(取引基本表!$DY37)/取引基本表!$DQ37,0)</f>
        <v>0</v>
      </c>
      <c r="AM37" s="346">
        <f>IF(AM$4=$B37,ABS(取引基本表!$DY37)/取引基本表!$DQ37,0)</f>
        <v>0</v>
      </c>
      <c r="AN37" s="346">
        <f>IF(AN$4=$B37,ABS(取引基本表!$DY37)/取引基本表!$DQ37,0)</f>
        <v>0</v>
      </c>
      <c r="AO37" s="346">
        <f>IF(AO$4=$B37,ABS(取引基本表!$DY37)/取引基本表!$DQ37,0)</f>
        <v>0</v>
      </c>
      <c r="AP37" s="346">
        <f>IF(AP$4=$B37,ABS(取引基本表!$DY37)/取引基本表!$DQ37,0)</f>
        <v>0</v>
      </c>
      <c r="AQ37" s="346">
        <f>IF(AQ$4=$B37,ABS(取引基本表!$DY37)/取引基本表!$DQ37,0)</f>
        <v>0</v>
      </c>
      <c r="AR37" s="346">
        <f>IF(AR$4=$B37,ABS(取引基本表!$DY37)/取引基本表!$DQ37,0)</f>
        <v>0</v>
      </c>
      <c r="AS37" s="346">
        <f>IF(AS$4=$B37,ABS(取引基本表!$DY37)/取引基本表!$DQ37,0)</f>
        <v>0</v>
      </c>
      <c r="AT37" s="346">
        <f>IF(AT$4=$B37,ABS(取引基本表!$DY37)/取引基本表!$DQ37,0)</f>
        <v>0</v>
      </c>
      <c r="AU37" s="346">
        <f>IF(AU$4=$B37,ABS(取引基本表!$DY37)/取引基本表!$DQ37,0)</f>
        <v>0</v>
      </c>
      <c r="AV37" s="346">
        <f>IF(AV$4=$B37,ABS(取引基本表!$DY37)/取引基本表!$DQ37,0)</f>
        <v>0</v>
      </c>
      <c r="AW37" s="346">
        <f>IF(AW$4=$B37,ABS(取引基本表!$DY37)/取引基本表!$DQ37,0)</f>
        <v>0</v>
      </c>
      <c r="AX37" s="346">
        <f>IF(AX$4=$B37,ABS(取引基本表!$DY37)/取引基本表!$DQ37,0)</f>
        <v>0</v>
      </c>
      <c r="AY37" s="346">
        <f>IF(AY$4=$B37,ABS(取引基本表!$DY37)/取引基本表!$DQ37,0)</f>
        <v>0</v>
      </c>
      <c r="AZ37" s="346">
        <f>IF(AZ$4=$B37,ABS(取引基本表!$DY37)/取引基本表!$DQ37,0)</f>
        <v>0</v>
      </c>
      <c r="BA37" s="346">
        <f>IF(BA$4=$B37,ABS(取引基本表!$DY37)/取引基本表!$DQ37,0)</f>
        <v>0</v>
      </c>
      <c r="BB37" s="346">
        <f>IF(BB$4=$B37,ABS(取引基本表!$DY37)/取引基本表!$DQ37,0)</f>
        <v>0</v>
      </c>
      <c r="BC37" s="346">
        <f>IF(BC$4=$B37,ABS(取引基本表!$DY37)/取引基本表!$DQ37,0)</f>
        <v>0</v>
      </c>
      <c r="BD37" s="346">
        <f>IF(BD$4=$B37,ABS(取引基本表!$DY37)/取引基本表!$DQ37,0)</f>
        <v>0</v>
      </c>
      <c r="BE37" s="346">
        <f>IF(BE$4=$B37,ABS(取引基本表!$DY37)/取引基本表!$DQ37,0)</f>
        <v>0</v>
      </c>
      <c r="BF37" s="346">
        <f>IF(BF$4=$B37,ABS(取引基本表!$DY37)/取引基本表!$DQ37,0)</f>
        <v>0</v>
      </c>
      <c r="BG37" s="346">
        <f>IF(BG$4=$B37,ABS(取引基本表!$DY37)/取引基本表!$DQ37,0)</f>
        <v>0</v>
      </c>
      <c r="BH37" s="346">
        <f>IF(BH$4=$B37,ABS(取引基本表!$DY37)/取引基本表!$DQ37,0)</f>
        <v>0</v>
      </c>
      <c r="BI37" s="346">
        <f>IF(BI$4=$B37,ABS(取引基本表!$DY37)/取引基本表!$DQ37,0)</f>
        <v>0</v>
      </c>
      <c r="BJ37" s="346">
        <f>IF(BJ$4=$B37,ABS(取引基本表!$DY37)/取引基本表!$DQ37,0)</f>
        <v>0</v>
      </c>
      <c r="BK37" s="346">
        <f>IF(BK$4=$B37,ABS(取引基本表!$DY37)/取引基本表!$DQ37,0)</f>
        <v>0</v>
      </c>
      <c r="BL37" s="346">
        <f>IF(BL$4=$B37,ABS(取引基本表!$DY37)/取引基本表!$DQ37,0)</f>
        <v>0</v>
      </c>
      <c r="BM37" s="346">
        <f>IF(BM$4=$B37,ABS(取引基本表!$DY37)/取引基本表!$DQ37,0)</f>
        <v>0</v>
      </c>
      <c r="BN37" s="346">
        <f>IF(BN$4=$B37,ABS(取引基本表!$DY37)/取引基本表!$DQ37,0)</f>
        <v>0</v>
      </c>
      <c r="BO37" s="346">
        <f>IF(BO$4=$B37,ABS(取引基本表!$DY37)/取引基本表!$DQ37,0)</f>
        <v>0</v>
      </c>
      <c r="BP37" s="346">
        <f>IF(BP$4=$B37,ABS(取引基本表!$DY37)/取引基本表!$DQ37,0)</f>
        <v>0</v>
      </c>
      <c r="BQ37" s="346">
        <f>IF(BQ$4=$B37,ABS(取引基本表!$DY37)/取引基本表!$DQ37,0)</f>
        <v>0</v>
      </c>
      <c r="BR37" s="346">
        <f>IF(BR$4=$B37,ABS(取引基本表!$DY37)/取引基本表!$DQ37,0)</f>
        <v>0</v>
      </c>
      <c r="BS37" s="346">
        <f>IF(BS$4=$B37,ABS(取引基本表!$DY37)/取引基本表!$DQ37,0)</f>
        <v>0</v>
      </c>
      <c r="BT37" s="346">
        <f>IF(BT$4=$B37,ABS(取引基本表!$DY37)/取引基本表!$DQ37,0)</f>
        <v>0</v>
      </c>
      <c r="BU37" s="346">
        <f>IF(BU$4=$B37,ABS(取引基本表!$DY37)/取引基本表!$DQ37,0)</f>
        <v>0</v>
      </c>
      <c r="BV37" s="346">
        <f>IF(BV$4=$B37,ABS(取引基本表!$DY37)/取引基本表!$DQ37,0)</f>
        <v>0</v>
      </c>
      <c r="BW37" s="346">
        <f>IF(BW$4=$B37,ABS(取引基本表!$DY37)/取引基本表!$DQ37,0)</f>
        <v>0</v>
      </c>
      <c r="BX37" s="346">
        <f>IF(BX$4=$B37,ABS(取引基本表!$DY37)/取引基本表!$DQ37,0)</f>
        <v>0</v>
      </c>
      <c r="BY37" s="346">
        <f>IF(BY$4=$B37,ABS(取引基本表!$DY37)/取引基本表!$DQ37,0)</f>
        <v>0</v>
      </c>
      <c r="BZ37" s="346">
        <f>IF(BZ$4=$B37,ABS(取引基本表!$DY37)/取引基本表!$DQ37,0)</f>
        <v>0</v>
      </c>
      <c r="CA37" s="346">
        <f>IF(CA$4=$B37,ABS(取引基本表!$DY37)/取引基本表!$DQ37,0)</f>
        <v>0</v>
      </c>
      <c r="CB37" s="346">
        <f>IF(CB$4=$B37,ABS(取引基本表!$DY37)/取引基本表!$DQ37,0)</f>
        <v>0</v>
      </c>
      <c r="CC37" s="346">
        <f>IF(CC$4=$B37,ABS(取引基本表!$DY37)/取引基本表!$DQ37,0)</f>
        <v>0</v>
      </c>
      <c r="CD37" s="346">
        <f>IF(CD$4=$B37,ABS(取引基本表!$DY37)/取引基本表!$DQ37,0)</f>
        <v>0</v>
      </c>
      <c r="CE37" s="346">
        <f>IF(CE$4=$B37,ABS(取引基本表!$DY37)/取引基本表!$DQ37,0)</f>
        <v>0</v>
      </c>
      <c r="CF37" s="346">
        <f>IF(CF$4=$B37,ABS(取引基本表!$DY37)/取引基本表!$DQ37,0)</f>
        <v>0</v>
      </c>
      <c r="CG37" s="346">
        <f>IF(CG$4=$B37,ABS(取引基本表!$DY37)/取引基本表!$DQ37,0)</f>
        <v>0</v>
      </c>
      <c r="CH37" s="346">
        <f>IF(CH$4=$B37,ABS(取引基本表!$DY37)/取引基本表!$DQ37,0)</f>
        <v>0</v>
      </c>
      <c r="CI37" s="346">
        <f>IF(CI$4=$B37,ABS(取引基本表!$DY37)/取引基本表!$DQ37,0)</f>
        <v>0</v>
      </c>
      <c r="CJ37" s="346">
        <f>IF(CJ$4=$B37,ABS(取引基本表!$DY37)/取引基本表!$DQ37,0)</f>
        <v>0</v>
      </c>
      <c r="CK37" s="346">
        <f>IF(CK$4=$B37,ABS(取引基本表!$DY37)/取引基本表!$DQ37,0)</f>
        <v>0</v>
      </c>
      <c r="CL37" s="346">
        <f>IF(CL$4=$B37,ABS(取引基本表!$DY37)/取引基本表!$DQ37,0)</f>
        <v>0</v>
      </c>
      <c r="CM37" s="346">
        <f>IF(CM$4=$B37,ABS(取引基本表!$DY37)/取引基本表!$DQ37,0)</f>
        <v>0</v>
      </c>
      <c r="CN37" s="346">
        <f>IF(CN$4=$B37,ABS(取引基本表!$DY37)/取引基本表!$DQ37,0)</f>
        <v>0</v>
      </c>
      <c r="CO37" s="346">
        <f>IF(CO$4=$B37,ABS(取引基本表!$DY37)/取引基本表!$DQ37,0)</f>
        <v>0</v>
      </c>
      <c r="CP37" s="346">
        <f>IF(CP$4=$B37,ABS(取引基本表!$DY37)/取引基本表!$DQ37,0)</f>
        <v>0</v>
      </c>
      <c r="CQ37" s="346">
        <f>IF(CQ$4=$B37,ABS(取引基本表!$DY37)/取引基本表!$DQ37,0)</f>
        <v>0</v>
      </c>
      <c r="CR37" s="346">
        <f>IF(CR$4=$B37,ABS(取引基本表!$DY37)/取引基本表!$DQ37,0)</f>
        <v>0</v>
      </c>
      <c r="CS37" s="346">
        <f>IF(CS$4=$B37,ABS(取引基本表!$DY37)/取引基本表!$DQ37,0)</f>
        <v>0</v>
      </c>
      <c r="CT37" s="346">
        <f>IF(CT$4=$B37,ABS(取引基本表!$DY37)/取引基本表!$DQ37,0)</f>
        <v>0</v>
      </c>
      <c r="CU37" s="346">
        <f>IF(CU$4=$B37,ABS(取引基本表!$DY37)/取引基本表!$DQ37,0)</f>
        <v>0</v>
      </c>
      <c r="CV37" s="346">
        <f>IF(CV$4=$B37,ABS(取引基本表!$DY37)/取引基本表!$DQ37,0)</f>
        <v>0</v>
      </c>
      <c r="CW37" s="346">
        <f>IF(CW$4=$B37,ABS(取引基本表!$DY37)/取引基本表!$DQ37,0)</f>
        <v>0</v>
      </c>
      <c r="CX37" s="346">
        <f>IF(CX$4=$B37,ABS(取引基本表!$DY37)/取引基本表!$DQ37,0)</f>
        <v>0</v>
      </c>
      <c r="CY37" s="346">
        <f>IF(CY$4=$B37,ABS(取引基本表!$DY37)/取引基本表!$DQ37,0)</f>
        <v>0</v>
      </c>
      <c r="CZ37" s="346">
        <f>IF(CZ$4=$B37,ABS(取引基本表!$DY37)/取引基本表!$DQ37,0)</f>
        <v>0</v>
      </c>
      <c r="DA37" s="346">
        <f>IF(DA$4=$B37,ABS(取引基本表!$DY37)/取引基本表!$DQ37,0)</f>
        <v>0</v>
      </c>
      <c r="DB37" s="346">
        <f>IF(DB$4=$B37,ABS(取引基本表!$DY37)/取引基本表!$DQ37,0)</f>
        <v>0</v>
      </c>
      <c r="DC37" s="346">
        <f>IF(DC$4=$B37,ABS(取引基本表!$DY37)/取引基本表!$DQ37,0)</f>
        <v>0</v>
      </c>
      <c r="DD37" s="346">
        <f>IF(DD$4=$B37,ABS(取引基本表!$DY37)/取引基本表!$DQ37,0)</f>
        <v>0</v>
      </c>
      <c r="DE37" s="346">
        <f>IF(DE$4=$B37,ABS(取引基本表!$DY37)/取引基本表!$DQ37,0)</f>
        <v>0</v>
      </c>
      <c r="DF37" s="346">
        <f>IF(DF$4=$B37,ABS(取引基本表!$DY37)/取引基本表!$DQ37,0)</f>
        <v>0</v>
      </c>
      <c r="DG37" s="346">
        <f>IF(DG$4=$B37,ABS(取引基本表!$DY37)/取引基本表!$DQ37,0)</f>
        <v>0</v>
      </c>
      <c r="DH37" s="347">
        <f>IF(DH$4=$B37,ABS(取引基本表!$DY37)/取引基本表!$DQ37,0)</f>
        <v>0</v>
      </c>
    </row>
    <row r="38" spans="1:112">
      <c r="A38" s="224">
        <v>33</v>
      </c>
      <c r="B38" s="387">
        <v>252</v>
      </c>
      <c r="C38" s="264" t="s">
        <v>176</v>
      </c>
      <c r="D38" s="392">
        <f>IF(D$4=$B38,ABS(取引基本表!$DY38)/取引基本表!$DQ38,0)</f>
        <v>0</v>
      </c>
      <c r="E38" s="346">
        <f>IF(E$4=$B38,ABS(取引基本表!$DY38)/取引基本表!$DQ38,0)</f>
        <v>0</v>
      </c>
      <c r="F38" s="346">
        <f>IF(F$4=$B38,ABS(取引基本表!$DY38)/取引基本表!$DQ38,0)</f>
        <v>0</v>
      </c>
      <c r="G38" s="346">
        <f>IF(G$4=$B38,ABS(取引基本表!$DY38)/取引基本表!$DQ38,0)</f>
        <v>0</v>
      </c>
      <c r="H38" s="346">
        <f>IF(H$4=$B38,ABS(取引基本表!$DY38)/取引基本表!$DQ38,0)</f>
        <v>0</v>
      </c>
      <c r="I38" s="346">
        <f>IF(I$4=$B38,ABS(取引基本表!$DY38)/取引基本表!$DQ38,0)</f>
        <v>0</v>
      </c>
      <c r="J38" s="346">
        <f>IF(J$4=$B38,ABS(取引基本表!$DY38)/取引基本表!$DQ38,0)</f>
        <v>0</v>
      </c>
      <c r="K38" s="346">
        <f>IF(K$4=$B38,ABS(取引基本表!$DY38)/取引基本表!$DQ38,0)</f>
        <v>0</v>
      </c>
      <c r="L38" s="346">
        <f>IF(L$4=$B38,ABS(取引基本表!$DY38)/取引基本表!$DQ38,0)</f>
        <v>0</v>
      </c>
      <c r="M38" s="346">
        <f>IF(M$4=$B38,ABS(取引基本表!$DY38)/取引基本表!$DQ38,0)</f>
        <v>0</v>
      </c>
      <c r="N38" s="346">
        <f>IF(N$4=$B38,ABS(取引基本表!$DY38)/取引基本表!$DQ38,0)</f>
        <v>0</v>
      </c>
      <c r="O38" s="346">
        <f>IF(O$4=$B38,ABS(取引基本表!$DY38)/取引基本表!$DQ38,0)</f>
        <v>0</v>
      </c>
      <c r="P38" s="346">
        <f>IF(P$4=$B38,ABS(取引基本表!$DY38)/取引基本表!$DQ38,0)</f>
        <v>0</v>
      </c>
      <c r="Q38" s="346">
        <f>IF(Q$4=$B38,ABS(取引基本表!$DY38)/取引基本表!$DQ38,0)</f>
        <v>0</v>
      </c>
      <c r="R38" s="346">
        <f>IF(R$4=$B38,ABS(取引基本表!$DY38)/取引基本表!$DQ38,0)</f>
        <v>0</v>
      </c>
      <c r="S38" s="346">
        <f>IF(S$4=$B38,ABS(取引基本表!$DY38)/取引基本表!$DQ38,0)</f>
        <v>0</v>
      </c>
      <c r="T38" s="346">
        <f>IF(T$4=$B38,ABS(取引基本表!$DY38)/取引基本表!$DQ38,0)</f>
        <v>0</v>
      </c>
      <c r="U38" s="346">
        <f>IF(U$4=$B38,ABS(取引基本表!$DY38)/取引基本表!$DQ38,0)</f>
        <v>0</v>
      </c>
      <c r="V38" s="346">
        <f>IF(V$4=$B38,ABS(取引基本表!$DY38)/取引基本表!$DQ38,0)</f>
        <v>0</v>
      </c>
      <c r="W38" s="346">
        <f>IF(W$4=$B38,ABS(取引基本表!$DY38)/取引基本表!$DQ38,0)</f>
        <v>0</v>
      </c>
      <c r="X38" s="346">
        <f>IF(X$4=$B38,ABS(取引基本表!$DY38)/取引基本表!$DQ38,0)</f>
        <v>0</v>
      </c>
      <c r="Y38" s="346">
        <f>IF(Y$4=$B38,ABS(取引基本表!$DY38)/取引基本表!$DQ38,0)</f>
        <v>0</v>
      </c>
      <c r="Z38" s="346">
        <f>IF(Z$4=$B38,ABS(取引基本表!$DY38)/取引基本表!$DQ38,0)</f>
        <v>0</v>
      </c>
      <c r="AA38" s="346">
        <f>IF(AA$4=$B38,ABS(取引基本表!$DY38)/取引基本表!$DQ38,0)</f>
        <v>0</v>
      </c>
      <c r="AB38" s="346">
        <f>IF(AB$4=$B38,ABS(取引基本表!$DY38)/取引基本表!$DQ38,0)</f>
        <v>0</v>
      </c>
      <c r="AC38" s="346">
        <f>IF(AC$4=$B38,ABS(取引基本表!$DY38)/取引基本表!$DQ38,0)</f>
        <v>0</v>
      </c>
      <c r="AD38" s="346">
        <f>IF(AD$4=$B38,ABS(取引基本表!$DY38)/取引基本表!$DQ38,0)</f>
        <v>0</v>
      </c>
      <c r="AE38" s="346">
        <f>IF(AE$4=$B38,ABS(取引基本表!$DY38)/取引基本表!$DQ38,0)</f>
        <v>0</v>
      </c>
      <c r="AF38" s="346">
        <f>IF(AF$4=$B38,ABS(取引基本表!$DY38)/取引基本表!$DQ38,0)</f>
        <v>0</v>
      </c>
      <c r="AG38" s="346">
        <f>IF(AG$4=$B38,ABS(取引基本表!$DY38)/取引基本表!$DQ38,0)</f>
        <v>0</v>
      </c>
      <c r="AH38" s="346">
        <f>IF(AH$4=$B38,ABS(取引基本表!$DY38)/取引基本表!$DQ38,0)</f>
        <v>0</v>
      </c>
      <c r="AI38" s="346">
        <f>IF(AI$4=$B38,ABS(取引基本表!$DY38)/取引基本表!$DQ38,0)</f>
        <v>0</v>
      </c>
      <c r="AJ38" s="346">
        <f>IF(AJ$4=$B38,ABS(取引基本表!$DY38)/取引基本表!$DQ38,0)</f>
        <v>0.82729534233992885</v>
      </c>
      <c r="AK38" s="346">
        <f>IF(AK$4=$B38,ABS(取引基本表!$DY38)/取引基本表!$DQ38,0)</f>
        <v>0</v>
      </c>
      <c r="AL38" s="346">
        <f>IF(AL$4=$B38,ABS(取引基本表!$DY38)/取引基本表!$DQ38,0)</f>
        <v>0</v>
      </c>
      <c r="AM38" s="346">
        <f>IF(AM$4=$B38,ABS(取引基本表!$DY38)/取引基本表!$DQ38,0)</f>
        <v>0</v>
      </c>
      <c r="AN38" s="346">
        <f>IF(AN$4=$B38,ABS(取引基本表!$DY38)/取引基本表!$DQ38,0)</f>
        <v>0</v>
      </c>
      <c r="AO38" s="346">
        <f>IF(AO$4=$B38,ABS(取引基本表!$DY38)/取引基本表!$DQ38,0)</f>
        <v>0</v>
      </c>
      <c r="AP38" s="346">
        <f>IF(AP$4=$B38,ABS(取引基本表!$DY38)/取引基本表!$DQ38,0)</f>
        <v>0</v>
      </c>
      <c r="AQ38" s="346">
        <f>IF(AQ$4=$B38,ABS(取引基本表!$DY38)/取引基本表!$DQ38,0)</f>
        <v>0</v>
      </c>
      <c r="AR38" s="346">
        <f>IF(AR$4=$B38,ABS(取引基本表!$DY38)/取引基本表!$DQ38,0)</f>
        <v>0</v>
      </c>
      <c r="AS38" s="346">
        <f>IF(AS$4=$B38,ABS(取引基本表!$DY38)/取引基本表!$DQ38,0)</f>
        <v>0</v>
      </c>
      <c r="AT38" s="346">
        <f>IF(AT$4=$B38,ABS(取引基本表!$DY38)/取引基本表!$DQ38,0)</f>
        <v>0</v>
      </c>
      <c r="AU38" s="346">
        <f>IF(AU$4=$B38,ABS(取引基本表!$DY38)/取引基本表!$DQ38,0)</f>
        <v>0</v>
      </c>
      <c r="AV38" s="346">
        <f>IF(AV$4=$B38,ABS(取引基本表!$DY38)/取引基本表!$DQ38,0)</f>
        <v>0</v>
      </c>
      <c r="AW38" s="346">
        <f>IF(AW$4=$B38,ABS(取引基本表!$DY38)/取引基本表!$DQ38,0)</f>
        <v>0</v>
      </c>
      <c r="AX38" s="346">
        <f>IF(AX$4=$B38,ABS(取引基本表!$DY38)/取引基本表!$DQ38,0)</f>
        <v>0</v>
      </c>
      <c r="AY38" s="346">
        <f>IF(AY$4=$B38,ABS(取引基本表!$DY38)/取引基本表!$DQ38,0)</f>
        <v>0</v>
      </c>
      <c r="AZ38" s="346">
        <f>IF(AZ$4=$B38,ABS(取引基本表!$DY38)/取引基本表!$DQ38,0)</f>
        <v>0</v>
      </c>
      <c r="BA38" s="346">
        <f>IF(BA$4=$B38,ABS(取引基本表!$DY38)/取引基本表!$DQ38,0)</f>
        <v>0</v>
      </c>
      <c r="BB38" s="346">
        <f>IF(BB$4=$B38,ABS(取引基本表!$DY38)/取引基本表!$DQ38,0)</f>
        <v>0</v>
      </c>
      <c r="BC38" s="346">
        <f>IF(BC$4=$B38,ABS(取引基本表!$DY38)/取引基本表!$DQ38,0)</f>
        <v>0</v>
      </c>
      <c r="BD38" s="346">
        <f>IF(BD$4=$B38,ABS(取引基本表!$DY38)/取引基本表!$DQ38,0)</f>
        <v>0</v>
      </c>
      <c r="BE38" s="346">
        <f>IF(BE$4=$B38,ABS(取引基本表!$DY38)/取引基本表!$DQ38,0)</f>
        <v>0</v>
      </c>
      <c r="BF38" s="346">
        <f>IF(BF$4=$B38,ABS(取引基本表!$DY38)/取引基本表!$DQ38,0)</f>
        <v>0</v>
      </c>
      <c r="BG38" s="346">
        <f>IF(BG$4=$B38,ABS(取引基本表!$DY38)/取引基本表!$DQ38,0)</f>
        <v>0</v>
      </c>
      <c r="BH38" s="346">
        <f>IF(BH$4=$B38,ABS(取引基本表!$DY38)/取引基本表!$DQ38,0)</f>
        <v>0</v>
      </c>
      <c r="BI38" s="346">
        <f>IF(BI$4=$B38,ABS(取引基本表!$DY38)/取引基本表!$DQ38,0)</f>
        <v>0</v>
      </c>
      <c r="BJ38" s="346">
        <f>IF(BJ$4=$B38,ABS(取引基本表!$DY38)/取引基本表!$DQ38,0)</f>
        <v>0</v>
      </c>
      <c r="BK38" s="346">
        <f>IF(BK$4=$B38,ABS(取引基本表!$DY38)/取引基本表!$DQ38,0)</f>
        <v>0</v>
      </c>
      <c r="BL38" s="346">
        <f>IF(BL$4=$B38,ABS(取引基本表!$DY38)/取引基本表!$DQ38,0)</f>
        <v>0</v>
      </c>
      <c r="BM38" s="346">
        <f>IF(BM$4=$B38,ABS(取引基本表!$DY38)/取引基本表!$DQ38,0)</f>
        <v>0</v>
      </c>
      <c r="BN38" s="346">
        <f>IF(BN$4=$B38,ABS(取引基本表!$DY38)/取引基本表!$DQ38,0)</f>
        <v>0</v>
      </c>
      <c r="BO38" s="346">
        <f>IF(BO$4=$B38,ABS(取引基本表!$DY38)/取引基本表!$DQ38,0)</f>
        <v>0</v>
      </c>
      <c r="BP38" s="346">
        <f>IF(BP$4=$B38,ABS(取引基本表!$DY38)/取引基本表!$DQ38,0)</f>
        <v>0</v>
      </c>
      <c r="BQ38" s="346">
        <f>IF(BQ$4=$B38,ABS(取引基本表!$DY38)/取引基本表!$DQ38,0)</f>
        <v>0</v>
      </c>
      <c r="BR38" s="346">
        <f>IF(BR$4=$B38,ABS(取引基本表!$DY38)/取引基本表!$DQ38,0)</f>
        <v>0</v>
      </c>
      <c r="BS38" s="346">
        <f>IF(BS$4=$B38,ABS(取引基本表!$DY38)/取引基本表!$DQ38,0)</f>
        <v>0</v>
      </c>
      <c r="BT38" s="346">
        <f>IF(BT$4=$B38,ABS(取引基本表!$DY38)/取引基本表!$DQ38,0)</f>
        <v>0</v>
      </c>
      <c r="BU38" s="346">
        <f>IF(BU$4=$B38,ABS(取引基本表!$DY38)/取引基本表!$DQ38,0)</f>
        <v>0</v>
      </c>
      <c r="BV38" s="346">
        <f>IF(BV$4=$B38,ABS(取引基本表!$DY38)/取引基本表!$DQ38,0)</f>
        <v>0</v>
      </c>
      <c r="BW38" s="346">
        <f>IF(BW$4=$B38,ABS(取引基本表!$DY38)/取引基本表!$DQ38,0)</f>
        <v>0</v>
      </c>
      <c r="BX38" s="346">
        <f>IF(BX$4=$B38,ABS(取引基本表!$DY38)/取引基本表!$DQ38,0)</f>
        <v>0</v>
      </c>
      <c r="BY38" s="346">
        <f>IF(BY$4=$B38,ABS(取引基本表!$DY38)/取引基本表!$DQ38,0)</f>
        <v>0</v>
      </c>
      <c r="BZ38" s="346">
        <f>IF(BZ$4=$B38,ABS(取引基本表!$DY38)/取引基本表!$DQ38,0)</f>
        <v>0</v>
      </c>
      <c r="CA38" s="346">
        <f>IF(CA$4=$B38,ABS(取引基本表!$DY38)/取引基本表!$DQ38,0)</f>
        <v>0</v>
      </c>
      <c r="CB38" s="346">
        <f>IF(CB$4=$B38,ABS(取引基本表!$DY38)/取引基本表!$DQ38,0)</f>
        <v>0</v>
      </c>
      <c r="CC38" s="346">
        <f>IF(CC$4=$B38,ABS(取引基本表!$DY38)/取引基本表!$DQ38,0)</f>
        <v>0</v>
      </c>
      <c r="CD38" s="346">
        <f>IF(CD$4=$B38,ABS(取引基本表!$DY38)/取引基本表!$DQ38,0)</f>
        <v>0</v>
      </c>
      <c r="CE38" s="346">
        <f>IF(CE$4=$B38,ABS(取引基本表!$DY38)/取引基本表!$DQ38,0)</f>
        <v>0</v>
      </c>
      <c r="CF38" s="346">
        <f>IF(CF$4=$B38,ABS(取引基本表!$DY38)/取引基本表!$DQ38,0)</f>
        <v>0</v>
      </c>
      <c r="CG38" s="346">
        <f>IF(CG$4=$B38,ABS(取引基本表!$DY38)/取引基本表!$DQ38,0)</f>
        <v>0</v>
      </c>
      <c r="CH38" s="346">
        <f>IF(CH$4=$B38,ABS(取引基本表!$DY38)/取引基本表!$DQ38,0)</f>
        <v>0</v>
      </c>
      <c r="CI38" s="346">
        <f>IF(CI$4=$B38,ABS(取引基本表!$DY38)/取引基本表!$DQ38,0)</f>
        <v>0</v>
      </c>
      <c r="CJ38" s="346">
        <f>IF(CJ$4=$B38,ABS(取引基本表!$DY38)/取引基本表!$DQ38,0)</f>
        <v>0</v>
      </c>
      <c r="CK38" s="346">
        <f>IF(CK$4=$B38,ABS(取引基本表!$DY38)/取引基本表!$DQ38,0)</f>
        <v>0</v>
      </c>
      <c r="CL38" s="346">
        <f>IF(CL$4=$B38,ABS(取引基本表!$DY38)/取引基本表!$DQ38,0)</f>
        <v>0</v>
      </c>
      <c r="CM38" s="346">
        <f>IF(CM$4=$B38,ABS(取引基本表!$DY38)/取引基本表!$DQ38,0)</f>
        <v>0</v>
      </c>
      <c r="CN38" s="346">
        <f>IF(CN$4=$B38,ABS(取引基本表!$DY38)/取引基本表!$DQ38,0)</f>
        <v>0</v>
      </c>
      <c r="CO38" s="346">
        <f>IF(CO$4=$B38,ABS(取引基本表!$DY38)/取引基本表!$DQ38,0)</f>
        <v>0</v>
      </c>
      <c r="CP38" s="346">
        <f>IF(CP$4=$B38,ABS(取引基本表!$DY38)/取引基本表!$DQ38,0)</f>
        <v>0</v>
      </c>
      <c r="CQ38" s="346">
        <f>IF(CQ$4=$B38,ABS(取引基本表!$DY38)/取引基本表!$DQ38,0)</f>
        <v>0</v>
      </c>
      <c r="CR38" s="346">
        <f>IF(CR$4=$B38,ABS(取引基本表!$DY38)/取引基本表!$DQ38,0)</f>
        <v>0</v>
      </c>
      <c r="CS38" s="346">
        <f>IF(CS$4=$B38,ABS(取引基本表!$DY38)/取引基本表!$DQ38,0)</f>
        <v>0</v>
      </c>
      <c r="CT38" s="346">
        <f>IF(CT$4=$B38,ABS(取引基本表!$DY38)/取引基本表!$DQ38,0)</f>
        <v>0</v>
      </c>
      <c r="CU38" s="346">
        <f>IF(CU$4=$B38,ABS(取引基本表!$DY38)/取引基本表!$DQ38,0)</f>
        <v>0</v>
      </c>
      <c r="CV38" s="346">
        <f>IF(CV$4=$B38,ABS(取引基本表!$DY38)/取引基本表!$DQ38,0)</f>
        <v>0</v>
      </c>
      <c r="CW38" s="346">
        <f>IF(CW$4=$B38,ABS(取引基本表!$DY38)/取引基本表!$DQ38,0)</f>
        <v>0</v>
      </c>
      <c r="CX38" s="346">
        <f>IF(CX$4=$B38,ABS(取引基本表!$DY38)/取引基本表!$DQ38,0)</f>
        <v>0</v>
      </c>
      <c r="CY38" s="346">
        <f>IF(CY$4=$B38,ABS(取引基本表!$DY38)/取引基本表!$DQ38,0)</f>
        <v>0</v>
      </c>
      <c r="CZ38" s="346">
        <f>IF(CZ$4=$B38,ABS(取引基本表!$DY38)/取引基本表!$DQ38,0)</f>
        <v>0</v>
      </c>
      <c r="DA38" s="346">
        <f>IF(DA$4=$B38,ABS(取引基本表!$DY38)/取引基本表!$DQ38,0)</f>
        <v>0</v>
      </c>
      <c r="DB38" s="346">
        <f>IF(DB$4=$B38,ABS(取引基本表!$DY38)/取引基本表!$DQ38,0)</f>
        <v>0</v>
      </c>
      <c r="DC38" s="346">
        <f>IF(DC$4=$B38,ABS(取引基本表!$DY38)/取引基本表!$DQ38,0)</f>
        <v>0</v>
      </c>
      <c r="DD38" s="346">
        <f>IF(DD$4=$B38,ABS(取引基本表!$DY38)/取引基本表!$DQ38,0)</f>
        <v>0</v>
      </c>
      <c r="DE38" s="346">
        <f>IF(DE$4=$B38,ABS(取引基本表!$DY38)/取引基本表!$DQ38,0)</f>
        <v>0</v>
      </c>
      <c r="DF38" s="346">
        <f>IF(DF$4=$B38,ABS(取引基本表!$DY38)/取引基本表!$DQ38,0)</f>
        <v>0</v>
      </c>
      <c r="DG38" s="346">
        <f>IF(DG$4=$B38,ABS(取引基本表!$DY38)/取引基本表!$DQ38,0)</f>
        <v>0</v>
      </c>
      <c r="DH38" s="347">
        <f>IF(DH$4=$B38,ABS(取引基本表!$DY38)/取引基本表!$DQ38,0)</f>
        <v>0</v>
      </c>
    </row>
    <row r="39" spans="1:112">
      <c r="A39" s="224">
        <v>34</v>
      </c>
      <c r="B39" s="387">
        <v>253</v>
      </c>
      <c r="C39" s="264" t="s">
        <v>181</v>
      </c>
      <c r="D39" s="392">
        <f>IF(D$4=$B39,ABS(取引基本表!$DY39)/取引基本表!$DQ39,0)</f>
        <v>0</v>
      </c>
      <c r="E39" s="346">
        <f>IF(E$4=$B39,ABS(取引基本表!$DY39)/取引基本表!$DQ39,0)</f>
        <v>0</v>
      </c>
      <c r="F39" s="346">
        <f>IF(F$4=$B39,ABS(取引基本表!$DY39)/取引基本表!$DQ39,0)</f>
        <v>0</v>
      </c>
      <c r="G39" s="346">
        <f>IF(G$4=$B39,ABS(取引基本表!$DY39)/取引基本表!$DQ39,0)</f>
        <v>0</v>
      </c>
      <c r="H39" s="346">
        <f>IF(H$4=$B39,ABS(取引基本表!$DY39)/取引基本表!$DQ39,0)</f>
        <v>0</v>
      </c>
      <c r="I39" s="346">
        <f>IF(I$4=$B39,ABS(取引基本表!$DY39)/取引基本表!$DQ39,0)</f>
        <v>0</v>
      </c>
      <c r="J39" s="346">
        <f>IF(J$4=$B39,ABS(取引基本表!$DY39)/取引基本表!$DQ39,0)</f>
        <v>0</v>
      </c>
      <c r="K39" s="346">
        <f>IF(K$4=$B39,ABS(取引基本表!$DY39)/取引基本表!$DQ39,0)</f>
        <v>0</v>
      </c>
      <c r="L39" s="346">
        <f>IF(L$4=$B39,ABS(取引基本表!$DY39)/取引基本表!$DQ39,0)</f>
        <v>0</v>
      </c>
      <c r="M39" s="346">
        <f>IF(M$4=$B39,ABS(取引基本表!$DY39)/取引基本表!$DQ39,0)</f>
        <v>0</v>
      </c>
      <c r="N39" s="346">
        <f>IF(N$4=$B39,ABS(取引基本表!$DY39)/取引基本表!$DQ39,0)</f>
        <v>0</v>
      </c>
      <c r="O39" s="346">
        <f>IF(O$4=$B39,ABS(取引基本表!$DY39)/取引基本表!$DQ39,0)</f>
        <v>0</v>
      </c>
      <c r="P39" s="346">
        <f>IF(P$4=$B39,ABS(取引基本表!$DY39)/取引基本表!$DQ39,0)</f>
        <v>0</v>
      </c>
      <c r="Q39" s="346">
        <f>IF(Q$4=$B39,ABS(取引基本表!$DY39)/取引基本表!$DQ39,0)</f>
        <v>0</v>
      </c>
      <c r="R39" s="346">
        <f>IF(R$4=$B39,ABS(取引基本表!$DY39)/取引基本表!$DQ39,0)</f>
        <v>0</v>
      </c>
      <c r="S39" s="346">
        <f>IF(S$4=$B39,ABS(取引基本表!$DY39)/取引基本表!$DQ39,0)</f>
        <v>0</v>
      </c>
      <c r="T39" s="346">
        <f>IF(T$4=$B39,ABS(取引基本表!$DY39)/取引基本表!$DQ39,0)</f>
        <v>0</v>
      </c>
      <c r="U39" s="346">
        <f>IF(U$4=$B39,ABS(取引基本表!$DY39)/取引基本表!$DQ39,0)</f>
        <v>0</v>
      </c>
      <c r="V39" s="346">
        <f>IF(V$4=$B39,ABS(取引基本表!$DY39)/取引基本表!$DQ39,0)</f>
        <v>0</v>
      </c>
      <c r="W39" s="346">
        <f>IF(W$4=$B39,ABS(取引基本表!$DY39)/取引基本表!$DQ39,0)</f>
        <v>0</v>
      </c>
      <c r="X39" s="346">
        <f>IF(X$4=$B39,ABS(取引基本表!$DY39)/取引基本表!$DQ39,0)</f>
        <v>0</v>
      </c>
      <c r="Y39" s="346">
        <f>IF(Y$4=$B39,ABS(取引基本表!$DY39)/取引基本表!$DQ39,0)</f>
        <v>0</v>
      </c>
      <c r="Z39" s="346">
        <f>IF(Z$4=$B39,ABS(取引基本表!$DY39)/取引基本表!$DQ39,0)</f>
        <v>0</v>
      </c>
      <c r="AA39" s="346">
        <f>IF(AA$4=$B39,ABS(取引基本表!$DY39)/取引基本表!$DQ39,0)</f>
        <v>0</v>
      </c>
      <c r="AB39" s="346">
        <f>IF(AB$4=$B39,ABS(取引基本表!$DY39)/取引基本表!$DQ39,0)</f>
        <v>0</v>
      </c>
      <c r="AC39" s="346">
        <f>IF(AC$4=$B39,ABS(取引基本表!$DY39)/取引基本表!$DQ39,0)</f>
        <v>0</v>
      </c>
      <c r="AD39" s="346">
        <f>IF(AD$4=$B39,ABS(取引基本表!$DY39)/取引基本表!$DQ39,0)</f>
        <v>0</v>
      </c>
      <c r="AE39" s="346">
        <f>IF(AE$4=$B39,ABS(取引基本表!$DY39)/取引基本表!$DQ39,0)</f>
        <v>0</v>
      </c>
      <c r="AF39" s="346">
        <f>IF(AF$4=$B39,ABS(取引基本表!$DY39)/取引基本表!$DQ39,0)</f>
        <v>0</v>
      </c>
      <c r="AG39" s="346">
        <f>IF(AG$4=$B39,ABS(取引基本表!$DY39)/取引基本表!$DQ39,0)</f>
        <v>0</v>
      </c>
      <c r="AH39" s="346">
        <f>IF(AH$4=$B39,ABS(取引基本表!$DY39)/取引基本表!$DQ39,0)</f>
        <v>0</v>
      </c>
      <c r="AI39" s="346">
        <f>IF(AI$4=$B39,ABS(取引基本表!$DY39)/取引基本表!$DQ39,0)</f>
        <v>0</v>
      </c>
      <c r="AJ39" s="346">
        <f>IF(AJ$4=$B39,ABS(取引基本表!$DY39)/取引基本表!$DQ39,0)</f>
        <v>0</v>
      </c>
      <c r="AK39" s="346">
        <f>IF(AK$4=$B39,ABS(取引基本表!$DY39)/取引基本表!$DQ39,0)</f>
        <v>0.91380056240536445</v>
      </c>
      <c r="AL39" s="346">
        <f>IF(AL$4=$B39,ABS(取引基本表!$DY39)/取引基本表!$DQ39,0)</f>
        <v>0</v>
      </c>
      <c r="AM39" s="346">
        <f>IF(AM$4=$B39,ABS(取引基本表!$DY39)/取引基本表!$DQ39,0)</f>
        <v>0</v>
      </c>
      <c r="AN39" s="346">
        <f>IF(AN$4=$B39,ABS(取引基本表!$DY39)/取引基本表!$DQ39,0)</f>
        <v>0</v>
      </c>
      <c r="AO39" s="346">
        <f>IF(AO$4=$B39,ABS(取引基本表!$DY39)/取引基本表!$DQ39,0)</f>
        <v>0</v>
      </c>
      <c r="AP39" s="346">
        <f>IF(AP$4=$B39,ABS(取引基本表!$DY39)/取引基本表!$DQ39,0)</f>
        <v>0</v>
      </c>
      <c r="AQ39" s="346">
        <f>IF(AQ$4=$B39,ABS(取引基本表!$DY39)/取引基本表!$DQ39,0)</f>
        <v>0</v>
      </c>
      <c r="AR39" s="346">
        <f>IF(AR$4=$B39,ABS(取引基本表!$DY39)/取引基本表!$DQ39,0)</f>
        <v>0</v>
      </c>
      <c r="AS39" s="346">
        <f>IF(AS$4=$B39,ABS(取引基本表!$DY39)/取引基本表!$DQ39,0)</f>
        <v>0</v>
      </c>
      <c r="AT39" s="346">
        <f>IF(AT$4=$B39,ABS(取引基本表!$DY39)/取引基本表!$DQ39,0)</f>
        <v>0</v>
      </c>
      <c r="AU39" s="346">
        <f>IF(AU$4=$B39,ABS(取引基本表!$DY39)/取引基本表!$DQ39,0)</f>
        <v>0</v>
      </c>
      <c r="AV39" s="346">
        <f>IF(AV$4=$B39,ABS(取引基本表!$DY39)/取引基本表!$DQ39,0)</f>
        <v>0</v>
      </c>
      <c r="AW39" s="346">
        <f>IF(AW$4=$B39,ABS(取引基本表!$DY39)/取引基本表!$DQ39,0)</f>
        <v>0</v>
      </c>
      <c r="AX39" s="346">
        <f>IF(AX$4=$B39,ABS(取引基本表!$DY39)/取引基本表!$DQ39,0)</f>
        <v>0</v>
      </c>
      <c r="AY39" s="346">
        <f>IF(AY$4=$B39,ABS(取引基本表!$DY39)/取引基本表!$DQ39,0)</f>
        <v>0</v>
      </c>
      <c r="AZ39" s="346">
        <f>IF(AZ$4=$B39,ABS(取引基本表!$DY39)/取引基本表!$DQ39,0)</f>
        <v>0</v>
      </c>
      <c r="BA39" s="346">
        <f>IF(BA$4=$B39,ABS(取引基本表!$DY39)/取引基本表!$DQ39,0)</f>
        <v>0</v>
      </c>
      <c r="BB39" s="346">
        <f>IF(BB$4=$B39,ABS(取引基本表!$DY39)/取引基本表!$DQ39,0)</f>
        <v>0</v>
      </c>
      <c r="BC39" s="346">
        <f>IF(BC$4=$B39,ABS(取引基本表!$DY39)/取引基本表!$DQ39,0)</f>
        <v>0</v>
      </c>
      <c r="BD39" s="346">
        <f>IF(BD$4=$B39,ABS(取引基本表!$DY39)/取引基本表!$DQ39,0)</f>
        <v>0</v>
      </c>
      <c r="BE39" s="346">
        <f>IF(BE$4=$B39,ABS(取引基本表!$DY39)/取引基本表!$DQ39,0)</f>
        <v>0</v>
      </c>
      <c r="BF39" s="346">
        <f>IF(BF$4=$B39,ABS(取引基本表!$DY39)/取引基本表!$DQ39,0)</f>
        <v>0</v>
      </c>
      <c r="BG39" s="346">
        <f>IF(BG$4=$B39,ABS(取引基本表!$DY39)/取引基本表!$DQ39,0)</f>
        <v>0</v>
      </c>
      <c r="BH39" s="346">
        <f>IF(BH$4=$B39,ABS(取引基本表!$DY39)/取引基本表!$DQ39,0)</f>
        <v>0</v>
      </c>
      <c r="BI39" s="346">
        <f>IF(BI$4=$B39,ABS(取引基本表!$DY39)/取引基本表!$DQ39,0)</f>
        <v>0</v>
      </c>
      <c r="BJ39" s="346">
        <f>IF(BJ$4=$B39,ABS(取引基本表!$DY39)/取引基本表!$DQ39,0)</f>
        <v>0</v>
      </c>
      <c r="BK39" s="346">
        <f>IF(BK$4=$B39,ABS(取引基本表!$DY39)/取引基本表!$DQ39,0)</f>
        <v>0</v>
      </c>
      <c r="BL39" s="346">
        <f>IF(BL$4=$B39,ABS(取引基本表!$DY39)/取引基本表!$DQ39,0)</f>
        <v>0</v>
      </c>
      <c r="BM39" s="346">
        <f>IF(BM$4=$B39,ABS(取引基本表!$DY39)/取引基本表!$DQ39,0)</f>
        <v>0</v>
      </c>
      <c r="BN39" s="346">
        <f>IF(BN$4=$B39,ABS(取引基本表!$DY39)/取引基本表!$DQ39,0)</f>
        <v>0</v>
      </c>
      <c r="BO39" s="346">
        <f>IF(BO$4=$B39,ABS(取引基本表!$DY39)/取引基本表!$DQ39,0)</f>
        <v>0</v>
      </c>
      <c r="BP39" s="346">
        <f>IF(BP$4=$B39,ABS(取引基本表!$DY39)/取引基本表!$DQ39,0)</f>
        <v>0</v>
      </c>
      <c r="BQ39" s="346">
        <f>IF(BQ$4=$B39,ABS(取引基本表!$DY39)/取引基本表!$DQ39,0)</f>
        <v>0</v>
      </c>
      <c r="BR39" s="346">
        <f>IF(BR$4=$B39,ABS(取引基本表!$DY39)/取引基本表!$DQ39,0)</f>
        <v>0</v>
      </c>
      <c r="BS39" s="346">
        <f>IF(BS$4=$B39,ABS(取引基本表!$DY39)/取引基本表!$DQ39,0)</f>
        <v>0</v>
      </c>
      <c r="BT39" s="346">
        <f>IF(BT$4=$B39,ABS(取引基本表!$DY39)/取引基本表!$DQ39,0)</f>
        <v>0</v>
      </c>
      <c r="BU39" s="346">
        <f>IF(BU$4=$B39,ABS(取引基本表!$DY39)/取引基本表!$DQ39,0)</f>
        <v>0</v>
      </c>
      <c r="BV39" s="346">
        <f>IF(BV$4=$B39,ABS(取引基本表!$DY39)/取引基本表!$DQ39,0)</f>
        <v>0</v>
      </c>
      <c r="BW39" s="346">
        <f>IF(BW$4=$B39,ABS(取引基本表!$DY39)/取引基本表!$DQ39,0)</f>
        <v>0</v>
      </c>
      <c r="BX39" s="346">
        <f>IF(BX$4=$B39,ABS(取引基本表!$DY39)/取引基本表!$DQ39,0)</f>
        <v>0</v>
      </c>
      <c r="BY39" s="346">
        <f>IF(BY$4=$B39,ABS(取引基本表!$DY39)/取引基本表!$DQ39,0)</f>
        <v>0</v>
      </c>
      <c r="BZ39" s="346">
        <f>IF(BZ$4=$B39,ABS(取引基本表!$DY39)/取引基本表!$DQ39,0)</f>
        <v>0</v>
      </c>
      <c r="CA39" s="346">
        <f>IF(CA$4=$B39,ABS(取引基本表!$DY39)/取引基本表!$DQ39,0)</f>
        <v>0</v>
      </c>
      <c r="CB39" s="346">
        <f>IF(CB$4=$B39,ABS(取引基本表!$DY39)/取引基本表!$DQ39,0)</f>
        <v>0</v>
      </c>
      <c r="CC39" s="346">
        <f>IF(CC$4=$B39,ABS(取引基本表!$DY39)/取引基本表!$DQ39,0)</f>
        <v>0</v>
      </c>
      <c r="CD39" s="346">
        <f>IF(CD$4=$B39,ABS(取引基本表!$DY39)/取引基本表!$DQ39,0)</f>
        <v>0</v>
      </c>
      <c r="CE39" s="346">
        <f>IF(CE$4=$B39,ABS(取引基本表!$DY39)/取引基本表!$DQ39,0)</f>
        <v>0</v>
      </c>
      <c r="CF39" s="346">
        <f>IF(CF$4=$B39,ABS(取引基本表!$DY39)/取引基本表!$DQ39,0)</f>
        <v>0</v>
      </c>
      <c r="CG39" s="346">
        <f>IF(CG$4=$B39,ABS(取引基本表!$DY39)/取引基本表!$DQ39,0)</f>
        <v>0</v>
      </c>
      <c r="CH39" s="346">
        <f>IF(CH$4=$B39,ABS(取引基本表!$DY39)/取引基本表!$DQ39,0)</f>
        <v>0</v>
      </c>
      <c r="CI39" s="346">
        <f>IF(CI$4=$B39,ABS(取引基本表!$DY39)/取引基本表!$DQ39,0)</f>
        <v>0</v>
      </c>
      <c r="CJ39" s="346">
        <f>IF(CJ$4=$B39,ABS(取引基本表!$DY39)/取引基本表!$DQ39,0)</f>
        <v>0</v>
      </c>
      <c r="CK39" s="346">
        <f>IF(CK$4=$B39,ABS(取引基本表!$DY39)/取引基本表!$DQ39,0)</f>
        <v>0</v>
      </c>
      <c r="CL39" s="346">
        <f>IF(CL$4=$B39,ABS(取引基本表!$DY39)/取引基本表!$DQ39,0)</f>
        <v>0</v>
      </c>
      <c r="CM39" s="346">
        <f>IF(CM$4=$B39,ABS(取引基本表!$DY39)/取引基本表!$DQ39,0)</f>
        <v>0</v>
      </c>
      <c r="CN39" s="346">
        <f>IF(CN$4=$B39,ABS(取引基本表!$DY39)/取引基本表!$DQ39,0)</f>
        <v>0</v>
      </c>
      <c r="CO39" s="346">
        <f>IF(CO$4=$B39,ABS(取引基本表!$DY39)/取引基本表!$DQ39,0)</f>
        <v>0</v>
      </c>
      <c r="CP39" s="346">
        <f>IF(CP$4=$B39,ABS(取引基本表!$DY39)/取引基本表!$DQ39,0)</f>
        <v>0</v>
      </c>
      <c r="CQ39" s="346">
        <f>IF(CQ$4=$B39,ABS(取引基本表!$DY39)/取引基本表!$DQ39,0)</f>
        <v>0</v>
      </c>
      <c r="CR39" s="346">
        <f>IF(CR$4=$B39,ABS(取引基本表!$DY39)/取引基本表!$DQ39,0)</f>
        <v>0</v>
      </c>
      <c r="CS39" s="346">
        <f>IF(CS$4=$B39,ABS(取引基本表!$DY39)/取引基本表!$DQ39,0)</f>
        <v>0</v>
      </c>
      <c r="CT39" s="346">
        <f>IF(CT$4=$B39,ABS(取引基本表!$DY39)/取引基本表!$DQ39,0)</f>
        <v>0</v>
      </c>
      <c r="CU39" s="346">
        <f>IF(CU$4=$B39,ABS(取引基本表!$DY39)/取引基本表!$DQ39,0)</f>
        <v>0</v>
      </c>
      <c r="CV39" s="346">
        <f>IF(CV$4=$B39,ABS(取引基本表!$DY39)/取引基本表!$DQ39,0)</f>
        <v>0</v>
      </c>
      <c r="CW39" s="346">
        <f>IF(CW$4=$B39,ABS(取引基本表!$DY39)/取引基本表!$DQ39,0)</f>
        <v>0</v>
      </c>
      <c r="CX39" s="346">
        <f>IF(CX$4=$B39,ABS(取引基本表!$DY39)/取引基本表!$DQ39,0)</f>
        <v>0</v>
      </c>
      <c r="CY39" s="346">
        <f>IF(CY$4=$B39,ABS(取引基本表!$DY39)/取引基本表!$DQ39,0)</f>
        <v>0</v>
      </c>
      <c r="CZ39" s="346">
        <f>IF(CZ$4=$B39,ABS(取引基本表!$DY39)/取引基本表!$DQ39,0)</f>
        <v>0</v>
      </c>
      <c r="DA39" s="346">
        <f>IF(DA$4=$B39,ABS(取引基本表!$DY39)/取引基本表!$DQ39,0)</f>
        <v>0</v>
      </c>
      <c r="DB39" s="346">
        <f>IF(DB$4=$B39,ABS(取引基本表!$DY39)/取引基本表!$DQ39,0)</f>
        <v>0</v>
      </c>
      <c r="DC39" s="346">
        <f>IF(DC$4=$B39,ABS(取引基本表!$DY39)/取引基本表!$DQ39,0)</f>
        <v>0</v>
      </c>
      <c r="DD39" s="346">
        <f>IF(DD$4=$B39,ABS(取引基本表!$DY39)/取引基本表!$DQ39,0)</f>
        <v>0</v>
      </c>
      <c r="DE39" s="346">
        <f>IF(DE$4=$B39,ABS(取引基本表!$DY39)/取引基本表!$DQ39,0)</f>
        <v>0</v>
      </c>
      <c r="DF39" s="346">
        <f>IF(DF$4=$B39,ABS(取引基本表!$DY39)/取引基本表!$DQ39,0)</f>
        <v>0</v>
      </c>
      <c r="DG39" s="346">
        <f>IF(DG$4=$B39,ABS(取引基本表!$DY39)/取引基本表!$DQ39,0)</f>
        <v>0</v>
      </c>
      <c r="DH39" s="347">
        <f>IF(DH$4=$B39,ABS(取引基本表!$DY39)/取引基本表!$DQ39,0)</f>
        <v>0</v>
      </c>
    </row>
    <row r="40" spans="1:112">
      <c r="A40" s="224">
        <v>35</v>
      </c>
      <c r="B40" s="387">
        <v>259</v>
      </c>
      <c r="C40" s="264" t="s">
        <v>183</v>
      </c>
      <c r="D40" s="392">
        <f>IF(D$4=$B40,ABS(取引基本表!$DY40)/取引基本表!$DQ40,0)</f>
        <v>0</v>
      </c>
      <c r="E40" s="346">
        <f>IF(E$4=$B40,ABS(取引基本表!$DY40)/取引基本表!$DQ40,0)</f>
        <v>0</v>
      </c>
      <c r="F40" s="346">
        <f>IF(F$4=$B40,ABS(取引基本表!$DY40)/取引基本表!$DQ40,0)</f>
        <v>0</v>
      </c>
      <c r="G40" s="346">
        <f>IF(G$4=$B40,ABS(取引基本表!$DY40)/取引基本表!$DQ40,0)</f>
        <v>0</v>
      </c>
      <c r="H40" s="346">
        <f>IF(H$4=$B40,ABS(取引基本表!$DY40)/取引基本表!$DQ40,0)</f>
        <v>0</v>
      </c>
      <c r="I40" s="346">
        <f>IF(I$4=$B40,ABS(取引基本表!$DY40)/取引基本表!$DQ40,0)</f>
        <v>0</v>
      </c>
      <c r="J40" s="346">
        <f>IF(J$4=$B40,ABS(取引基本表!$DY40)/取引基本表!$DQ40,0)</f>
        <v>0</v>
      </c>
      <c r="K40" s="346">
        <f>IF(K$4=$B40,ABS(取引基本表!$DY40)/取引基本表!$DQ40,0)</f>
        <v>0</v>
      </c>
      <c r="L40" s="346">
        <f>IF(L$4=$B40,ABS(取引基本表!$DY40)/取引基本表!$DQ40,0)</f>
        <v>0</v>
      </c>
      <c r="M40" s="346">
        <f>IF(M$4=$B40,ABS(取引基本表!$DY40)/取引基本表!$DQ40,0)</f>
        <v>0</v>
      </c>
      <c r="N40" s="346">
        <f>IF(N$4=$B40,ABS(取引基本表!$DY40)/取引基本表!$DQ40,0)</f>
        <v>0</v>
      </c>
      <c r="O40" s="346">
        <f>IF(O$4=$B40,ABS(取引基本表!$DY40)/取引基本表!$DQ40,0)</f>
        <v>0</v>
      </c>
      <c r="P40" s="346">
        <f>IF(P$4=$B40,ABS(取引基本表!$DY40)/取引基本表!$DQ40,0)</f>
        <v>0</v>
      </c>
      <c r="Q40" s="346">
        <f>IF(Q$4=$B40,ABS(取引基本表!$DY40)/取引基本表!$DQ40,0)</f>
        <v>0</v>
      </c>
      <c r="R40" s="346">
        <f>IF(R$4=$B40,ABS(取引基本表!$DY40)/取引基本表!$DQ40,0)</f>
        <v>0</v>
      </c>
      <c r="S40" s="346">
        <f>IF(S$4=$B40,ABS(取引基本表!$DY40)/取引基本表!$DQ40,0)</f>
        <v>0</v>
      </c>
      <c r="T40" s="346">
        <f>IF(T$4=$B40,ABS(取引基本表!$DY40)/取引基本表!$DQ40,0)</f>
        <v>0</v>
      </c>
      <c r="U40" s="346">
        <f>IF(U$4=$B40,ABS(取引基本表!$DY40)/取引基本表!$DQ40,0)</f>
        <v>0</v>
      </c>
      <c r="V40" s="346">
        <f>IF(V$4=$B40,ABS(取引基本表!$DY40)/取引基本表!$DQ40,0)</f>
        <v>0</v>
      </c>
      <c r="W40" s="346">
        <f>IF(W$4=$B40,ABS(取引基本表!$DY40)/取引基本表!$DQ40,0)</f>
        <v>0</v>
      </c>
      <c r="X40" s="346">
        <f>IF(X$4=$B40,ABS(取引基本表!$DY40)/取引基本表!$DQ40,0)</f>
        <v>0</v>
      </c>
      <c r="Y40" s="346">
        <f>IF(Y$4=$B40,ABS(取引基本表!$DY40)/取引基本表!$DQ40,0)</f>
        <v>0</v>
      </c>
      <c r="Z40" s="346">
        <f>IF(Z$4=$B40,ABS(取引基本表!$DY40)/取引基本表!$DQ40,0)</f>
        <v>0</v>
      </c>
      <c r="AA40" s="346">
        <f>IF(AA$4=$B40,ABS(取引基本表!$DY40)/取引基本表!$DQ40,0)</f>
        <v>0</v>
      </c>
      <c r="AB40" s="346">
        <f>IF(AB$4=$B40,ABS(取引基本表!$DY40)/取引基本表!$DQ40,0)</f>
        <v>0</v>
      </c>
      <c r="AC40" s="346">
        <f>IF(AC$4=$B40,ABS(取引基本表!$DY40)/取引基本表!$DQ40,0)</f>
        <v>0</v>
      </c>
      <c r="AD40" s="346">
        <f>IF(AD$4=$B40,ABS(取引基本表!$DY40)/取引基本表!$DQ40,0)</f>
        <v>0</v>
      </c>
      <c r="AE40" s="346">
        <f>IF(AE$4=$B40,ABS(取引基本表!$DY40)/取引基本表!$DQ40,0)</f>
        <v>0</v>
      </c>
      <c r="AF40" s="346">
        <f>IF(AF$4=$B40,ABS(取引基本表!$DY40)/取引基本表!$DQ40,0)</f>
        <v>0</v>
      </c>
      <c r="AG40" s="346">
        <f>IF(AG$4=$B40,ABS(取引基本表!$DY40)/取引基本表!$DQ40,0)</f>
        <v>0</v>
      </c>
      <c r="AH40" s="346">
        <f>IF(AH$4=$B40,ABS(取引基本表!$DY40)/取引基本表!$DQ40,0)</f>
        <v>0</v>
      </c>
      <c r="AI40" s="346">
        <f>IF(AI$4=$B40,ABS(取引基本表!$DY40)/取引基本表!$DQ40,0)</f>
        <v>0</v>
      </c>
      <c r="AJ40" s="346">
        <f>IF(AJ$4=$B40,ABS(取引基本表!$DY40)/取引基本表!$DQ40,0)</f>
        <v>0</v>
      </c>
      <c r="AK40" s="346">
        <f>IF(AK$4=$B40,ABS(取引基本表!$DY40)/取引基本表!$DQ40,0)</f>
        <v>0</v>
      </c>
      <c r="AL40" s="346">
        <f>IF(AL$4=$B40,ABS(取引基本表!$DY40)/取引基本表!$DQ40,0)</f>
        <v>0.6827300451661884</v>
      </c>
      <c r="AM40" s="346">
        <f>IF(AM$4=$B40,ABS(取引基本表!$DY40)/取引基本表!$DQ40,0)</f>
        <v>0</v>
      </c>
      <c r="AN40" s="346">
        <f>IF(AN$4=$B40,ABS(取引基本表!$DY40)/取引基本表!$DQ40,0)</f>
        <v>0</v>
      </c>
      <c r="AO40" s="346">
        <f>IF(AO$4=$B40,ABS(取引基本表!$DY40)/取引基本表!$DQ40,0)</f>
        <v>0</v>
      </c>
      <c r="AP40" s="346">
        <f>IF(AP$4=$B40,ABS(取引基本表!$DY40)/取引基本表!$DQ40,0)</f>
        <v>0</v>
      </c>
      <c r="AQ40" s="346">
        <f>IF(AQ$4=$B40,ABS(取引基本表!$DY40)/取引基本表!$DQ40,0)</f>
        <v>0</v>
      </c>
      <c r="AR40" s="346">
        <f>IF(AR$4=$B40,ABS(取引基本表!$DY40)/取引基本表!$DQ40,0)</f>
        <v>0</v>
      </c>
      <c r="AS40" s="346">
        <f>IF(AS$4=$B40,ABS(取引基本表!$DY40)/取引基本表!$DQ40,0)</f>
        <v>0</v>
      </c>
      <c r="AT40" s="346">
        <f>IF(AT$4=$B40,ABS(取引基本表!$DY40)/取引基本表!$DQ40,0)</f>
        <v>0</v>
      </c>
      <c r="AU40" s="346">
        <f>IF(AU$4=$B40,ABS(取引基本表!$DY40)/取引基本表!$DQ40,0)</f>
        <v>0</v>
      </c>
      <c r="AV40" s="346">
        <f>IF(AV$4=$B40,ABS(取引基本表!$DY40)/取引基本表!$DQ40,0)</f>
        <v>0</v>
      </c>
      <c r="AW40" s="346">
        <f>IF(AW$4=$B40,ABS(取引基本表!$DY40)/取引基本表!$DQ40,0)</f>
        <v>0</v>
      </c>
      <c r="AX40" s="346">
        <f>IF(AX$4=$B40,ABS(取引基本表!$DY40)/取引基本表!$DQ40,0)</f>
        <v>0</v>
      </c>
      <c r="AY40" s="346">
        <f>IF(AY$4=$B40,ABS(取引基本表!$DY40)/取引基本表!$DQ40,0)</f>
        <v>0</v>
      </c>
      <c r="AZ40" s="346">
        <f>IF(AZ$4=$B40,ABS(取引基本表!$DY40)/取引基本表!$DQ40,0)</f>
        <v>0</v>
      </c>
      <c r="BA40" s="346">
        <f>IF(BA$4=$B40,ABS(取引基本表!$DY40)/取引基本表!$DQ40,0)</f>
        <v>0</v>
      </c>
      <c r="BB40" s="346">
        <f>IF(BB$4=$B40,ABS(取引基本表!$DY40)/取引基本表!$DQ40,0)</f>
        <v>0</v>
      </c>
      <c r="BC40" s="346">
        <f>IF(BC$4=$B40,ABS(取引基本表!$DY40)/取引基本表!$DQ40,0)</f>
        <v>0</v>
      </c>
      <c r="BD40" s="346">
        <f>IF(BD$4=$B40,ABS(取引基本表!$DY40)/取引基本表!$DQ40,0)</f>
        <v>0</v>
      </c>
      <c r="BE40" s="346">
        <f>IF(BE$4=$B40,ABS(取引基本表!$DY40)/取引基本表!$DQ40,0)</f>
        <v>0</v>
      </c>
      <c r="BF40" s="346">
        <f>IF(BF$4=$B40,ABS(取引基本表!$DY40)/取引基本表!$DQ40,0)</f>
        <v>0</v>
      </c>
      <c r="BG40" s="346">
        <f>IF(BG$4=$B40,ABS(取引基本表!$DY40)/取引基本表!$DQ40,0)</f>
        <v>0</v>
      </c>
      <c r="BH40" s="346">
        <f>IF(BH$4=$B40,ABS(取引基本表!$DY40)/取引基本表!$DQ40,0)</f>
        <v>0</v>
      </c>
      <c r="BI40" s="346">
        <f>IF(BI$4=$B40,ABS(取引基本表!$DY40)/取引基本表!$DQ40,0)</f>
        <v>0</v>
      </c>
      <c r="BJ40" s="346">
        <f>IF(BJ$4=$B40,ABS(取引基本表!$DY40)/取引基本表!$DQ40,0)</f>
        <v>0</v>
      </c>
      <c r="BK40" s="346">
        <f>IF(BK$4=$B40,ABS(取引基本表!$DY40)/取引基本表!$DQ40,0)</f>
        <v>0</v>
      </c>
      <c r="BL40" s="346">
        <f>IF(BL$4=$B40,ABS(取引基本表!$DY40)/取引基本表!$DQ40,0)</f>
        <v>0</v>
      </c>
      <c r="BM40" s="346">
        <f>IF(BM$4=$B40,ABS(取引基本表!$DY40)/取引基本表!$DQ40,0)</f>
        <v>0</v>
      </c>
      <c r="BN40" s="346">
        <f>IF(BN$4=$B40,ABS(取引基本表!$DY40)/取引基本表!$DQ40,0)</f>
        <v>0</v>
      </c>
      <c r="BO40" s="346">
        <f>IF(BO$4=$B40,ABS(取引基本表!$DY40)/取引基本表!$DQ40,0)</f>
        <v>0</v>
      </c>
      <c r="BP40" s="346">
        <f>IF(BP$4=$B40,ABS(取引基本表!$DY40)/取引基本表!$DQ40,0)</f>
        <v>0</v>
      </c>
      <c r="BQ40" s="346">
        <f>IF(BQ$4=$B40,ABS(取引基本表!$DY40)/取引基本表!$DQ40,0)</f>
        <v>0</v>
      </c>
      <c r="BR40" s="346">
        <f>IF(BR$4=$B40,ABS(取引基本表!$DY40)/取引基本表!$DQ40,0)</f>
        <v>0</v>
      </c>
      <c r="BS40" s="346">
        <f>IF(BS$4=$B40,ABS(取引基本表!$DY40)/取引基本表!$DQ40,0)</f>
        <v>0</v>
      </c>
      <c r="BT40" s="346">
        <f>IF(BT$4=$B40,ABS(取引基本表!$DY40)/取引基本表!$DQ40,0)</f>
        <v>0</v>
      </c>
      <c r="BU40" s="346">
        <f>IF(BU$4=$B40,ABS(取引基本表!$DY40)/取引基本表!$DQ40,0)</f>
        <v>0</v>
      </c>
      <c r="BV40" s="346">
        <f>IF(BV$4=$B40,ABS(取引基本表!$DY40)/取引基本表!$DQ40,0)</f>
        <v>0</v>
      </c>
      <c r="BW40" s="346">
        <f>IF(BW$4=$B40,ABS(取引基本表!$DY40)/取引基本表!$DQ40,0)</f>
        <v>0</v>
      </c>
      <c r="BX40" s="346">
        <f>IF(BX$4=$B40,ABS(取引基本表!$DY40)/取引基本表!$DQ40,0)</f>
        <v>0</v>
      </c>
      <c r="BY40" s="346">
        <f>IF(BY$4=$B40,ABS(取引基本表!$DY40)/取引基本表!$DQ40,0)</f>
        <v>0</v>
      </c>
      <c r="BZ40" s="346">
        <f>IF(BZ$4=$B40,ABS(取引基本表!$DY40)/取引基本表!$DQ40,0)</f>
        <v>0</v>
      </c>
      <c r="CA40" s="346">
        <f>IF(CA$4=$B40,ABS(取引基本表!$DY40)/取引基本表!$DQ40,0)</f>
        <v>0</v>
      </c>
      <c r="CB40" s="346">
        <f>IF(CB$4=$B40,ABS(取引基本表!$DY40)/取引基本表!$DQ40,0)</f>
        <v>0</v>
      </c>
      <c r="CC40" s="346">
        <f>IF(CC$4=$B40,ABS(取引基本表!$DY40)/取引基本表!$DQ40,0)</f>
        <v>0</v>
      </c>
      <c r="CD40" s="346">
        <f>IF(CD$4=$B40,ABS(取引基本表!$DY40)/取引基本表!$DQ40,0)</f>
        <v>0</v>
      </c>
      <c r="CE40" s="346">
        <f>IF(CE$4=$B40,ABS(取引基本表!$DY40)/取引基本表!$DQ40,0)</f>
        <v>0</v>
      </c>
      <c r="CF40" s="346">
        <f>IF(CF$4=$B40,ABS(取引基本表!$DY40)/取引基本表!$DQ40,0)</f>
        <v>0</v>
      </c>
      <c r="CG40" s="346">
        <f>IF(CG$4=$B40,ABS(取引基本表!$DY40)/取引基本表!$DQ40,0)</f>
        <v>0</v>
      </c>
      <c r="CH40" s="346">
        <f>IF(CH$4=$B40,ABS(取引基本表!$DY40)/取引基本表!$DQ40,0)</f>
        <v>0</v>
      </c>
      <c r="CI40" s="346">
        <f>IF(CI$4=$B40,ABS(取引基本表!$DY40)/取引基本表!$DQ40,0)</f>
        <v>0</v>
      </c>
      <c r="CJ40" s="346">
        <f>IF(CJ$4=$B40,ABS(取引基本表!$DY40)/取引基本表!$DQ40,0)</f>
        <v>0</v>
      </c>
      <c r="CK40" s="346">
        <f>IF(CK$4=$B40,ABS(取引基本表!$DY40)/取引基本表!$DQ40,0)</f>
        <v>0</v>
      </c>
      <c r="CL40" s="346">
        <f>IF(CL$4=$B40,ABS(取引基本表!$DY40)/取引基本表!$DQ40,0)</f>
        <v>0</v>
      </c>
      <c r="CM40" s="346">
        <f>IF(CM$4=$B40,ABS(取引基本表!$DY40)/取引基本表!$DQ40,0)</f>
        <v>0</v>
      </c>
      <c r="CN40" s="346">
        <f>IF(CN$4=$B40,ABS(取引基本表!$DY40)/取引基本表!$DQ40,0)</f>
        <v>0</v>
      </c>
      <c r="CO40" s="346">
        <f>IF(CO$4=$B40,ABS(取引基本表!$DY40)/取引基本表!$DQ40,0)</f>
        <v>0</v>
      </c>
      <c r="CP40" s="346">
        <f>IF(CP$4=$B40,ABS(取引基本表!$DY40)/取引基本表!$DQ40,0)</f>
        <v>0</v>
      </c>
      <c r="CQ40" s="346">
        <f>IF(CQ$4=$B40,ABS(取引基本表!$DY40)/取引基本表!$DQ40,0)</f>
        <v>0</v>
      </c>
      <c r="CR40" s="346">
        <f>IF(CR$4=$B40,ABS(取引基本表!$DY40)/取引基本表!$DQ40,0)</f>
        <v>0</v>
      </c>
      <c r="CS40" s="346">
        <f>IF(CS$4=$B40,ABS(取引基本表!$DY40)/取引基本表!$DQ40,0)</f>
        <v>0</v>
      </c>
      <c r="CT40" s="346">
        <f>IF(CT$4=$B40,ABS(取引基本表!$DY40)/取引基本表!$DQ40,0)</f>
        <v>0</v>
      </c>
      <c r="CU40" s="346">
        <f>IF(CU$4=$B40,ABS(取引基本表!$DY40)/取引基本表!$DQ40,0)</f>
        <v>0</v>
      </c>
      <c r="CV40" s="346">
        <f>IF(CV$4=$B40,ABS(取引基本表!$DY40)/取引基本表!$DQ40,0)</f>
        <v>0</v>
      </c>
      <c r="CW40" s="346">
        <f>IF(CW$4=$B40,ABS(取引基本表!$DY40)/取引基本表!$DQ40,0)</f>
        <v>0</v>
      </c>
      <c r="CX40" s="346">
        <f>IF(CX$4=$B40,ABS(取引基本表!$DY40)/取引基本表!$DQ40,0)</f>
        <v>0</v>
      </c>
      <c r="CY40" s="346">
        <f>IF(CY$4=$B40,ABS(取引基本表!$DY40)/取引基本表!$DQ40,0)</f>
        <v>0</v>
      </c>
      <c r="CZ40" s="346">
        <f>IF(CZ$4=$B40,ABS(取引基本表!$DY40)/取引基本表!$DQ40,0)</f>
        <v>0</v>
      </c>
      <c r="DA40" s="346">
        <f>IF(DA$4=$B40,ABS(取引基本表!$DY40)/取引基本表!$DQ40,0)</f>
        <v>0</v>
      </c>
      <c r="DB40" s="346">
        <f>IF(DB$4=$B40,ABS(取引基本表!$DY40)/取引基本表!$DQ40,0)</f>
        <v>0</v>
      </c>
      <c r="DC40" s="346">
        <f>IF(DC$4=$B40,ABS(取引基本表!$DY40)/取引基本表!$DQ40,0)</f>
        <v>0</v>
      </c>
      <c r="DD40" s="346">
        <f>IF(DD$4=$B40,ABS(取引基本表!$DY40)/取引基本表!$DQ40,0)</f>
        <v>0</v>
      </c>
      <c r="DE40" s="346">
        <f>IF(DE$4=$B40,ABS(取引基本表!$DY40)/取引基本表!$DQ40,0)</f>
        <v>0</v>
      </c>
      <c r="DF40" s="346">
        <f>IF(DF$4=$B40,ABS(取引基本表!$DY40)/取引基本表!$DQ40,0)</f>
        <v>0</v>
      </c>
      <c r="DG40" s="346">
        <f>IF(DG$4=$B40,ABS(取引基本表!$DY40)/取引基本表!$DQ40,0)</f>
        <v>0</v>
      </c>
      <c r="DH40" s="347">
        <f>IF(DH$4=$B40,ABS(取引基本表!$DY40)/取引基本表!$DQ40,0)</f>
        <v>0</v>
      </c>
    </row>
    <row r="41" spans="1:112">
      <c r="A41" s="224">
        <v>36</v>
      </c>
      <c r="B41" s="387">
        <v>261</v>
      </c>
      <c r="C41" s="264" t="s">
        <v>188</v>
      </c>
      <c r="D41" s="392">
        <f>IF(D$4=$B41,ABS(取引基本表!$DY41)/取引基本表!$DQ41,0)</f>
        <v>0</v>
      </c>
      <c r="E41" s="346">
        <f>IF(E$4=$B41,ABS(取引基本表!$DY41)/取引基本表!$DQ41,0)</f>
        <v>0</v>
      </c>
      <c r="F41" s="346">
        <f>IF(F$4=$B41,ABS(取引基本表!$DY41)/取引基本表!$DQ41,0)</f>
        <v>0</v>
      </c>
      <c r="G41" s="346">
        <f>IF(G$4=$B41,ABS(取引基本表!$DY41)/取引基本表!$DQ41,0)</f>
        <v>0</v>
      </c>
      <c r="H41" s="346">
        <f>IF(H$4=$B41,ABS(取引基本表!$DY41)/取引基本表!$DQ41,0)</f>
        <v>0</v>
      </c>
      <c r="I41" s="346">
        <f>IF(I$4=$B41,ABS(取引基本表!$DY41)/取引基本表!$DQ41,0)</f>
        <v>0</v>
      </c>
      <c r="J41" s="346">
        <f>IF(J$4=$B41,ABS(取引基本表!$DY41)/取引基本表!$DQ41,0)</f>
        <v>0</v>
      </c>
      <c r="K41" s="346">
        <f>IF(K$4=$B41,ABS(取引基本表!$DY41)/取引基本表!$DQ41,0)</f>
        <v>0</v>
      </c>
      <c r="L41" s="346">
        <f>IF(L$4=$B41,ABS(取引基本表!$DY41)/取引基本表!$DQ41,0)</f>
        <v>0</v>
      </c>
      <c r="M41" s="346">
        <f>IF(M$4=$B41,ABS(取引基本表!$DY41)/取引基本表!$DQ41,0)</f>
        <v>0</v>
      </c>
      <c r="N41" s="346">
        <f>IF(N$4=$B41,ABS(取引基本表!$DY41)/取引基本表!$DQ41,0)</f>
        <v>0</v>
      </c>
      <c r="O41" s="346">
        <f>IF(O$4=$B41,ABS(取引基本表!$DY41)/取引基本表!$DQ41,0)</f>
        <v>0</v>
      </c>
      <c r="P41" s="346">
        <f>IF(P$4=$B41,ABS(取引基本表!$DY41)/取引基本表!$DQ41,0)</f>
        <v>0</v>
      </c>
      <c r="Q41" s="346">
        <f>IF(Q$4=$B41,ABS(取引基本表!$DY41)/取引基本表!$DQ41,0)</f>
        <v>0</v>
      </c>
      <c r="R41" s="346">
        <f>IF(R$4=$B41,ABS(取引基本表!$DY41)/取引基本表!$DQ41,0)</f>
        <v>0</v>
      </c>
      <c r="S41" s="346">
        <f>IF(S$4=$B41,ABS(取引基本表!$DY41)/取引基本表!$DQ41,0)</f>
        <v>0</v>
      </c>
      <c r="T41" s="346">
        <f>IF(T$4=$B41,ABS(取引基本表!$DY41)/取引基本表!$DQ41,0)</f>
        <v>0</v>
      </c>
      <c r="U41" s="346">
        <f>IF(U$4=$B41,ABS(取引基本表!$DY41)/取引基本表!$DQ41,0)</f>
        <v>0</v>
      </c>
      <c r="V41" s="346">
        <f>IF(V$4=$B41,ABS(取引基本表!$DY41)/取引基本表!$DQ41,0)</f>
        <v>0</v>
      </c>
      <c r="W41" s="346">
        <f>IF(W$4=$B41,ABS(取引基本表!$DY41)/取引基本表!$DQ41,0)</f>
        <v>0</v>
      </c>
      <c r="X41" s="346">
        <f>IF(X$4=$B41,ABS(取引基本表!$DY41)/取引基本表!$DQ41,0)</f>
        <v>0</v>
      </c>
      <c r="Y41" s="346">
        <f>IF(Y$4=$B41,ABS(取引基本表!$DY41)/取引基本表!$DQ41,0)</f>
        <v>0</v>
      </c>
      <c r="Z41" s="346">
        <f>IF(Z$4=$B41,ABS(取引基本表!$DY41)/取引基本表!$DQ41,0)</f>
        <v>0</v>
      </c>
      <c r="AA41" s="346">
        <f>IF(AA$4=$B41,ABS(取引基本表!$DY41)/取引基本表!$DQ41,0)</f>
        <v>0</v>
      </c>
      <c r="AB41" s="346">
        <f>IF(AB$4=$B41,ABS(取引基本表!$DY41)/取引基本表!$DQ41,0)</f>
        <v>0</v>
      </c>
      <c r="AC41" s="346">
        <f>IF(AC$4=$B41,ABS(取引基本表!$DY41)/取引基本表!$DQ41,0)</f>
        <v>0</v>
      </c>
      <c r="AD41" s="346">
        <f>IF(AD$4=$B41,ABS(取引基本表!$DY41)/取引基本表!$DQ41,0)</f>
        <v>0</v>
      </c>
      <c r="AE41" s="346">
        <f>IF(AE$4=$B41,ABS(取引基本表!$DY41)/取引基本表!$DQ41,0)</f>
        <v>0</v>
      </c>
      <c r="AF41" s="346">
        <f>IF(AF$4=$B41,ABS(取引基本表!$DY41)/取引基本表!$DQ41,0)</f>
        <v>0</v>
      </c>
      <c r="AG41" s="346">
        <f>IF(AG$4=$B41,ABS(取引基本表!$DY41)/取引基本表!$DQ41,0)</f>
        <v>0</v>
      </c>
      <c r="AH41" s="346">
        <f>IF(AH$4=$B41,ABS(取引基本表!$DY41)/取引基本表!$DQ41,0)</f>
        <v>0</v>
      </c>
      <c r="AI41" s="346">
        <f>IF(AI$4=$B41,ABS(取引基本表!$DY41)/取引基本表!$DQ41,0)</f>
        <v>0</v>
      </c>
      <c r="AJ41" s="346">
        <f>IF(AJ$4=$B41,ABS(取引基本表!$DY41)/取引基本表!$DQ41,0)</f>
        <v>0</v>
      </c>
      <c r="AK41" s="346">
        <f>IF(AK$4=$B41,ABS(取引基本表!$DY41)/取引基本表!$DQ41,0)</f>
        <v>0</v>
      </c>
      <c r="AL41" s="346">
        <f>IF(AL$4=$B41,ABS(取引基本表!$DY41)/取引基本表!$DQ41,0)</f>
        <v>0</v>
      </c>
      <c r="AM41" s="346">
        <f>IF(AM$4=$B41,ABS(取引基本表!$DY41)/取引基本表!$DQ41,0)</f>
        <v>0.10904618056535829</v>
      </c>
      <c r="AN41" s="346">
        <f>IF(AN$4=$B41,ABS(取引基本表!$DY41)/取引基本表!$DQ41,0)</f>
        <v>0</v>
      </c>
      <c r="AO41" s="346">
        <f>IF(AO$4=$B41,ABS(取引基本表!$DY41)/取引基本表!$DQ41,0)</f>
        <v>0</v>
      </c>
      <c r="AP41" s="346">
        <f>IF(AP$4=$B41,ABS(取引基本表!$DY41)/取引基本表!$DQ41,0)</f>
        <v>0</v>
      </c>
      <c r="AQ41" s="346">
        <f>IF(AQ$4=$B41,ABS(取引基本表!$DY41)/取引基本表!$DQ41,0)</f>
        <v>0</v>
      </c>
      <c r="AR41" s="346">
        <f>IF(AR$4=$B41,ABS(取引基本表!$DY41)/取引基本表!$DQ41,0)</f>
        <v>0</v>
      </c>
      <c r="AS41" s="346">
        <f>IF(AS$4=$B41,ABS(取引基本表!$DY41)/取引基本表!$DQ41,0)</f>
        <v>0</v>
      </c>
      <c r="AT41" s="346">
        <f>IF(AT$4=$B41,ABS(取引基本表!$DY41)/取引基本表!$DQ41,0)</f>
        <v>0</v>
      </c>
      <c r="AU41" s="346">
        <f>IF(AU$4=$B41,ABS(取引基本表!$DY41)/取引基本表!$DQ41,0)</f>
        <v>0</v>
      </c>
      <c r="AV41" s="346">
        <f>IF(AV$4=$B41,ABS(取引基本表!$DY41)/取引基本表!$DQ41,0)</f>
        <v>0</v>
      </c>
      <c r="AW41" s="346">
        <f>IF(AW$4=$B41,ABS(取引基本表!$DY41)/取引基本表!$DQ41,0)</f>
        <v>0</v>
      </c>
      <c r="AX41" s="346">
        <f>IF(AX$4=$B41,ABS(取引基本表!$DY41)/取引基本表!$DQ41,0)</f>
        <v>0</v>
      </c>
      <c r="AY41" s="346">
        <f>IF(AY$4=$B41,ABS(取引基本表!$DY41)/取引基本表!$DQ41,0)</f>
        <v>0</v>
      </c>
      <c r="AZ41" s="346">
        <f>IF(AZ$4=$B41,ABS(取引基本表!$DY41)/取引基本表!$DQ41,0)</f>
        <v>0</v>
      </c>
      <c r="BA41" s="346">
        <f>IF(BA$4=$B41,ABS(取引基本表!$DY41)/取引基本表!$DQ41,0)</f>
        <v>0</v>
      </c>
      <c r="BB41" s="346">
        <f>IF(BB$4=$B41,ABS(取引基本表!$DY41)/取引基本表!$DQ41,0)</f>
        <v>0</v>
      </c>
      <c r="BC41" s="346">
        <f>IF(BC$4=$B41,ABS(取引基本表!$DY41)/取引基本表!$DQ41,0)</f>
        <v>0</v>
      </c>
      <c r="BD41" s="346">
        <f>IF(BD$4=$B41,ABS(取引基本表!$DY41)/取引基本表!$DQ41,0)</f>
        <v>0</v>
      </c>
      <c r="BE41" s="346">
        <f>IF(BE$4=$B41,ABS(取引基本表!$DY41)/取引基本表!$DQ41,0)</f>
        <v>0</v>
      </c>
      <c r="BF41" s="346">
        <f>IF(BF$4=$B41,ABS(取引基本表!$DY41)/取引基本表!$DQ41,0)</f>
        <v>0</v>
      </c>
      <c r="BG41" s="346">
        <f>IF(BG$4=$B41,ABS(取引基本表!$DY41)/取引基本表!$DQ41,0)</f>
        <v>0</v>
      </c>
      <c r="BH41" s="346">
        <f>IF(BH$4=$B41,ABS(取引基本表!$DY41)/取引基本表!$DQ41,0)</f>
        <v>0</v>
      </c>
      <c r="BI41" s="346">
        <f>IF(BI$4=$B41,ABS(取引基本表!$DY41)/取引基本表!$DQ41,0)</f>
        <v>0</v>
      </c>
      <c r="BJ41" s="346">
        <f>IF(BJ$4=$B41,ABS(取引基本表!$DY41)/取引基本表!$DQ41,0)</f>
        <v>0</v>
      </c>
      <c r="BK41" s="346">
        <f>IF(BK$4=$B41,ABS(取引基本表!$DY41)/取引基本表!$DQ41,0)</f>
        <v>0</v>
      </c>
      <c r="BL41" s="346">
        <f>IF(BL$4=$B41,ABS(取引基本表!$DY41)/取引基本表!$DQ41,0)</f>
        <v>0</v>
      </c>
      <c r="BM41" s="346">
        <f>IF(BM$4=$B41,ABS(取引基本表!$DY41)/取引基本表!$DQ41,0)</f>
        <v>0</v>
      </c>
      <c r="BN41" s="346">
        <f>IF(BN$4=$B41,ABS(取引基本表!$DY41)/取引基本表!$DQ41,0)</f>
        <v>0</v>
      </c>
      <c r="BO41" s="346">
        <f>IF(BO$4=$B41,ABS(取引基本表!$DY41)/取引基本表!$DQ41,0)</f>
        <v>0</v>
      </c>
      <c r="BP41" s="346">
        <f>IF(BP$4=$B41,ABS(取引基本表!$DY41)/取引基本表!$DQ41,0)</f>
        <v>0</v>
      </c>
      <c r="BQ41" s="346">
        <f>IF(BQ$4=$B41,ABS(取引基本表!$DY41)/取引基本表!$DQ41,0)</f>
        <v>0</v>
      </c>
      <c r="BR41" s="346">
        <f>IF(BR$4=$B41,ABS(取引基本表!$DY41)/取引基本表!$DQ41,0)</f>
        <v>0</v>
      </c>
      <c r="BS41" s="346">
        <f>IF(BS$4=$B41,ABS(取引基本表!$DY41)/取引基本表!$DQ41,0)</f>
        <v>0</v>
      </c>
      <c r="BT41" s="346">
        <f>IF(BT$4=$B41,ABS(取引基本表!$DY41)/取引基本表!$DQ41,0)</f>
        <v>0</v>
      </c>
      <c r="BU41" s="346">
        <f>IF(BU$4=$B41,ABS(取引基本表!$DY41)/取引基本表!$DQ41,0)</f>
        <v>0</v>
      </c>
      <c r="BV41" s="346">
        <f>IF(BV$4=$B41,ABS(取引基本表!$DY41)/取引基本表!$DQ41,0)</f>
        <v>0</v>
      </c>
      <c r="BW41" s="346">
        <f>IF(BW$4=$B41,ABS(取引基本表!$DY41)/取引基本表!$DQ41,0)</f>
        <v>0</v>
      </c>
      <c r="BX41" s="346">
        <f>IF(BX$4=$B41,ABS(取引基本表!$DY41)/取引基本表!$DQ41,0)</f>
        <v>0</v>
      </c>
      <c r="BY41" s="346">
        <f>IF(BY$4=$B41,ABS(取引基本表!$DY41)/取引基本表!$DQ41,0)</f>
        <v>0</v>
      </c>
      <c r="BZ41" s="346">
        <f>IF(BZ$4=$B41,ABS(取引基本表!$DY41)/取引基本表!$DQ41,0)</f>
        <v>0</v>
      </c>
      <c r="CA41" s="346">
        <f>IF(CA$4=$B41,ABS(取引基本表!$DY41)/取引基本表!$DQ41,0)</f>
        <v>0</v>
      </c>
      <c r="CB41" s="346">
        <f>IF(CB$4=$B41,ABS(取引基本表!$DY41)/取引基本表!$DQ41,0)</f>
        <v>0</v>
      </c>
      <c r="CC41" s="346">
        <f>IF(CC$4=$B41,ABS(取引基本表!$DY41)/取引基本表!$DQ41,0)</f>
        <v>0</v>
      </c>
      <c r="CD41" s="346">
        <f>IF(CD$4=$B41,ABS(取引基本表!$DY41)/取引基本表!$DQ41,0)</f>
        <v>0</v>
      </c>
      <c r="CE41" s="346">
        <f>IF(CE$4=$B41,ABS(取引基本表!$DY41)/取引基本表!$DQ41,0)</f>
        <v>0</v>
      </c>
      <c r="CF41" s="346">
        <f>IF(CF$4=$B41,ABS(取引基本表!$DY41)/取引基本表!$DQ41,0)</f>
        <v>0</v>
      </c>
      <c r="CG41" s="346">
        <f>IF(CG$4=$B41,ABS(取引基本表!$DY41)/取引基本表!$DQ41,0)</f>
        <v>0</v>
      </c>
      <c r="CH41" s="346">
        <f>IF(CH$4=$B41,ABS(取引基本表!$DY41)/取引基本表!$DQ41,0)</f>
        <v>0</v>
      </c>
      <c r="CI41" s="346">
        <f>IF(CI$4=$B41,ABS(取引基本表!$DY41)/取引基本表!$DQ41,0)</f>
        <v>0</v>
      </c>
      <c r="CJ41" s="346">
        <f>IF(CJ$4=$B41,ABS(取引基本表!$DY41)/取引基本表!$DQ41,0)</f>
        <v>0</v>
      </c>
      <c r="CK41" s="346">
        <f>IF(CK$4=$B41,ABS(取引基本表!$DY41)/取引基本表!$DQ41,0)</f>
        <v>0</v>
      </c>
      <c r="CL41" s="346">
        <f>IF(CL$4=$B41,ABS(取引基本表!$DY41)/取引基本表!$DQ41,0)</f>
        <v>0</v>
      </c>
      <c r="CM41" s="346">
        <f>IF(CM$4=$B41,ABS(取引基本表!$DY41)/取引基本表!$DQ41,0)</f>
        <v>0</v>
      </c>
      <c r="CN41" s="346">
        <f>IF(CN$4=$B41,ABS(取引基本表!$DY41)/取引基本表!$DQ41,0)</f>
        <v>0</v>
      </c>
      <c r="CO41" s="346">
        <f>IF(CO$4=$B41,ABS(取引基本表!$DY41)/取引基本表!$DQ41,0)</f>
        <v>0</v>
      </c>
      <c r="CP41" s="346">
        <f>IF(CP$4=$B41,ABS(取引基本表!$DY41)/取引基本表!$DQ41,0)</f>
        <v>0</v>
      </c>
      <c r="CQ41" s="346">
        <f>IF(CQ$4=$B41,ABS(取引基本表!$DY41)/取引基本表!$DQ41,0)</f>
        <v>0</v>
      </c>
      <c r="CR41" s="346">
        <f>IF(CR$4=$B41,ABS(取引基本表!$DY41)/取引基本表!$DQ41,0)</f>
        <v>0</v>
      </c>
      <c r="CS41" s="346">
        <f>IF(CS$4=$B41,ABS(取引基本表!$DY41)/取引基本表!$DQ41,0)</f>
        <v>0</v>
      </c>
      <c r="CT41" s="346">
        <f>IF(CT$4=$B41,ABS(取引基本表!$DY41)/取引基本表!$DQ41,0)</f>
        <v>0</v>
      </c>
      <c r="CU41" s="346">
        <f>IF(CU$4=$B41,ABS(取引基本表!$DY41)/取引基本表!$DQ41,0)</f>
        <v>0</v>
      </c>
      <c r="CV41" s="346">
        <f>IF(CV$4=$B41,ABS(取引基本表!$DY41)/取引基本表!$DQ41,0)</f>
        <v>0</v>
      </c>
      <c r="CW41" s="346">
        <f>IF(CW$4=$B41,ABS(取引基本表!$DY41)/取引基本表!$DQ41,0)</f>
        <v>0</v>
      </c>
      <c r="CX41" s="346">
        <f>IF(CX$4=$B41,ABS(取引基本表!$DY41)/取引基本表!$DQ41,0)</f>
        <v>0</v>
      </c>
      <c r="CY41" s="346">
        <f>IF(CY$4=$B41,ABS(取引基本表!$DY41)/取引基本表!$DQ41,0)</f>
        <v>0</v>
      </c>
      <c r="CZ41" s="346">
        <f>IF(CZ$4=$B41,ABS(取引基本表!$DY41)/取引基本表!$DQ41,0)</f>
        <v>0</v>
      </c>
      <c r="DA41" s="346">
        <f>IF(DA$4=$B41,ABS(取引基本表!$DY41)/取引基本表!$DQ41,0)</f>
        <v>0</v>
      </c>
      <c r="DB41" s="346">
        <f>IF(DB$4=$B41,ABS(取引基本表!$DY41)/取引基本表!$DQ41,0)</f>
        <v>0</v>
      </c>
      <c r="DC41" s="346">
        <f>IF(DC$4=$B41,ABS(取引基本表!$DY41)/取引基本表!$DQ41,0)</f>
        <v>0</v>
      </c>
      <c r="DD41" s="346">
        <f>IF(DD$4=$B41,ABS(取引基本表!$DY41)/取引基本表!$DQ41,0)</f>
        <v>0</v>
      </c>
      <c r="DE41" s="346">
        <f>IF(DE$4=$B41,ABS(取引基本表!$DY41)/取引基本表!$DQ41,0)</f>
        <v>0</v>
      </c>
      <c r="DF41" s="346">
        <f>IF(DF$4=$B41,ABS(取引基本表!$DY41)/取引基本表!$DQ41,0)</f>
        <v>0</v>
      </c>
      <c r="DG41" s="346">
        <f>IF(DG$4=$B41,ABS(取引基本表!$DY41)/取引基本表!$DQ41,0)</f>
        <v>0</v>
      </c>
      <c r="DH41" s="347">
        <f>IF(DH$4=$B41,ABS(取引基本表!$DY41)/取引基本表!$DQ41,0)</f>
        <v>0</v>
      </c>
    </row>
    <row r="42" spans="1:112">
      <c r="A42" s="224">
        <v>37</v>
      </c>
      <c r="B42" s="387">
        <v>262</v>
      </c>
      <c r="C42" s="264" t="s">
        <v>192</v>
      </c>
      <c r="D42" s="392">
        <f>IF(D$4=$B42,ABS(取引基本表!$DY42)/取引基本表!$DQ42,0)</f>
        <v>0</v>
      </c>
      <c r="E42" s="346">
        <f>IF(E$4=$B42,ABS(取引基本表!$DY42)/取引基本表!$DQ42,0)</f>
        <v>0</v>
      </c>
      <c r="F42" s="346">
        <f>IF(F$4=$B42,ABS(取引基本表!$DY42)/取引基本表!$DQ42,0)</f>
        <v>0</v>
      </c>
      <c r="G42" s="346">
        <f>IF(G$4=$B42,ABS(取引基本表!$DY42)/取引基本表!$DQ42,0)</f>
        <v>0</v>
      </c>
      <c r="H42" s="346">
        <f>IF(H$4=$B42,ABS(取引基本表!$DY42)/取引基本表!$DQ42,0)</f>
        <v>0</v>
      </c>
      <c r="I42" s="346">
        <f>IF(I$4=$B42,ABS(取引基本表!$DY42)/取引基本表!$DQ42,0)</f>
        <v>0</v>
      </c>
      <c r="J42" s="346">
        <f>IF(J$4=$B42,ABS(取引基本表!$DY42)/取引基本表!$DQ42,0)</f>
        <v>0</v>
      </c>
      <c r="K42" s="346">
        <f>IF(K$4=$B42,ABS(取引基本表!$DY42)/取引基本表!$DQ42,0)</f>
        <v>0</v>
      </c>
      <c r="L42" s="346">
        <f>IF(L$4=$B42,ABS(取引基本表!$DY42)/取引基本表!$DQ42,0)</f>
        <v>0</v>
      </c>
      <c r="M42" s="346">
        <f>IF(M$4=$B42,ABS(取引基本表!$DY42)/取引基本表!$DQ42,0)</f>
        <v>0</v>
      </c>
      <c r="N42" s="346">
        <f>IF(N$4=$B42,ABS(取引基本表!$DY42)/取引基本表!$DQ42,0)</f>
        <v>0</v>
      </c>
      <c r="O42" s="346">
        <f>IF(O$4=$B42,ABS(取引基本表!$DY42)/取引基本表!$DQ42,0)</f>
        <v>0</v>
      </c>
      <c r="P42" s="346">
        <f>IF(P$4=$B42,ABS(取引基本表!$DY42)/取引基本表!$DQ42,0)</f>
        <v>0</v>
      </c>
      <c r="Q42" s="346">
        <f>IF(Q$4=$B42,ABS(取引基本表!$DY42)/取引基本表!$DQ42,0)</f>
        <v>0</v>
      </c>
      <c r="R42" s="346">
        <f>IF(R$4=$B42,ABS(取引基本表!$DY42)/取引基本表!$DQ42,0)</f>
        <v>0</v>
      </c>
      <c r="S42" s="346">
        <f>IF(S$4=$B42,ABS(取引基本表!$DY42)/取引基本表!$DQ42,0)</f>
        <v>0</v>
      </c>
      <c r="T42" s="346">
        <f>IF(T$4=$B42,ABS(取引基本表!$DY42)/取引基本表!$DQ42,0)</f>
        <v>0</v>
      </c>
      <c r="U42" s="346">
        <f>IF(U$4=$B42,ABS(取引基本表!$DY42)/取引基本表!$DQ42,0)</f>
        <v>0</v>
      </c>
      <c r="V42" s="346">
        <f>IF(V$4=$B42,ABS(取引基本表!$DY42)/取引基本表!$DQ42,0)</f>
        <v>0</v>
      </c>
      <c r="W42" s="346">
        <f>IF(W$4=$B42,ABS(取引基本表!$DY42)/取引基本表!$DQ42,0)</f>
        <v>0</v>
      </c>
      <c r="X42" s="346">
        <f>IF(X$4=$B42,ABS(取引基本表!$DY42)/取引基本表!$DQ42,0)</f>
        <v>0</v>
      </c>
      <c r="Y42" s="346">
        <f>IF(Y$4=$B42,ABS(取引基本表!$DY42)/取引基本表!$DQ42,0)</f>
        <v>0</v>
      </c>
      <c r="Z42" s="346">
        <f>IF(Z$4=$B42,ABS(取引基本表!$DY42)/取引基本表!$DQ42,0)</f>
        <v>0</v>
      </c>
      <c r="AA42" s="346">
        <f>IF(AA$4=$B42,ABS(取引基本表!$DY42)/取引基本表!$DQ42,0)</f>
        <v>0</v>
      </c>
      <c r="AB42" s="346">
        <f>IF(AB$4=$B42,ABS(取引基本表!$DY42)/取引基本表!$DQ42,0)</f>
        <v>0</v>
      </c>
      <c r="AC42" s="346">
        <f>IF(AC$4=$B42,ABS(取引基本表!$DY42)/取引基本表!$DQ42,0)</f>
        <v>0</v>
      </c>
      <c r="AD42" s="346">
        <f>IF(AD$4=$B42,ABS(取引基本表!$DY42)/取引基本表!$DQ42,0)</f>
        <v>0</v>
      </c>
      <c r="AE42" s="346">
        <f>IF(AE$4=$B42,ABS(取引基本表!$DY42)/取引基本表!$DQ42,0)</f>
        <v>0</v>
      </c>
      <c r="AF42" s="346">
        <f>IF(AF$4=$B42,ABS(取引基本表!$DY42)/取引基本表!$DQ42,0)</f>
        <v>0</v>
      </c>
      <c r="AG42" s="346">
        <f>IF(AG$4=$B42,ABS(取引基本表!$DY42)/取引基本表!$DQ42,0)</f>
        <v>0</v>
      </c>
      <c r="AH42" s="346">
        <f>IF(AH$4=$B42,ABS(取引基本表!$DY42)/取引基本表!$DQ42,0)</f>
        <v>0</v>
      </c>
      <c r="AI42" s="346">
        <f>IF(AI$4=$B42,ABS(取引基本表!$DY42)/取引基本表!$DQ42,0)</f>
        <v>0</v>
      </c>
      <c r="AJ42" s="346">
        <f>IF(AJ$4=$B42,ABS(取引基本表!$DY42)/取引基本表!$DQ42,0)</f>
        <v>0</v>
      </c>
      <c r="AK42" s="346">
        <f>IF(AK$4=$B42,ABS(取引基本表!$DY42)/取引基本表!$DQ42,0)</f>
        <v>0</v>
      </c>
      <c r="AL42" s="346">
        <f>IF(AL$4=$B42,ABS(取引基本表!$DY42)/取引基本表!$DQ42,0)</f>
        <v>0</v>
      </c>
      <c r="AM42" s="346">
        <f>IF(AM$4=$B42,ABS(取引基本表!$DY42)/取引基本表!$DQ42,0)</f>
        <v>0</v>
      </c>
      <c r="AN42" s="346">
        <f>IF(AN$4=$B42,ABS(取引基本表!$DY42)/取引基本表!$DQ42,0)</f>
        <v>0.74249476179571283</v>
      </c>
      <c r="AO42" s="346">
        <f>IF(AO$4=$B42,ABS(取引基本表!$DY42)/取引基本表!$DQ42,0)</f>
        <v>0</v>
      </c>
      <c r="AP42" s="346">
        <f>IF(AP$4=$B42,ABS(取引基本表!$DY42)/取引基本表!$DQ42,0)</f>
        <v>0</v>
      </c>
      <c r="AQ42" s="346">
        <f>IF(AQ$4=$B42,ABS(取引基本表!$DY42)/取引基本表!$DQ42,0)</f>
        <v>0</v>
      </c>
      <c r="AR42" s="346">
        <f>IF(AR$4=$B42,ABS(取引基本表!$DY42)/取引基本表!$DQ42,0)</f>
        <v>0</v>
      </c>
      <c r="AS42" s="346">
        <f>IF(AS$4=$B42,ABS(取引基本表!$DY42)/取引基本表!$DQ42,0)</f>
        <v>0</v>
      </c>
      <c r="AT42" s="346">
        <f>IF(AT$4=$B42,ABS(取引基本表!$DY42)/取引基本表!$DQ42,0)</f>
        <v>0</v>
      </c>
      <c r="AU42" s="346">
        <f>IF(AU$4=$B42,ABS(取引基本表!$DY42)/取引基本表!$DQ42,0)</f>
        <v>0</v>
      </c>
      <c r="AV42" s="346">
        <f>IF(AV$4=$B42,ABS(取引基本表!$DY42)/取引基本表!$DQ42,0)</f>
        <v>0</v>
      </c>
      <c r="AW42" s="346">
        <f>IF(AW$4=$B42,ABS(取引基本表!$DY42)/取引基本表!$DQ42,0)</f>
        <v>0</v>
      </c>
      <c r="AX42" s="346">
        <f>IF(AX$4=$B42,ABS(取引基本表!$DY42)/取引基本表!$DQ42,0)</f>
        <v>0</v>
      </c>
      <c r="AY42" s="346">
        <f>IF(AY$4=$B42,ABS(取引基本表!$DY42)/取引基本表!$DQ42,0)</f>
        <v>0</v>
      </c>
      <c r="AZ42" s="346">
        <f>IF(AZ$4=$B42,ABS(取引基本表!$DY42)/取引基本表!$DQ42,0)</f>
        <v>0</v>
      </c>
      <c r="BA42" s="346">
        <f>IF(BA$4=$B42,ABS(取引基本表!$DY42)/取引基本表!$DQ42,0)</f>
        <v>0</v>
      </c>
      <c r="BB42" s="346">
        <f>IF(BB$4=$B42,ABS(取引基本表!$DY42)/取引基本表!$DQ42,0)</f>
        <v>0</v>
      </c>
      <c r="BC42" s="346">
        <f>IF(BC$4=$B42,ABS(取引基本表!$DY42)/取引基本表!$DQ42,0)</f>
        <v>0</v>
      </c>
      <c r="BD42" s="346">
        <f>IF(BD$4=$B42,ABS(取引基本表!$DY42)/取引基本表!$DQ42,0)</f>
        <v>0</v>
      </c>
      <c r="BE42" s="346">
        <f>IF(BE$4=$B42,ABS(取引基本表!$DY42)/取引基本表!$DQ42,0)</f>
        <v>0</v>
      </c>
      <c r="BF42" s="346">
        <f>IF(BF$4=$B42,ABS(取引基本表!$DY42)/取引基本表!$DQ42,0)</f>
        <v>0</v>
      </c>
      <c r="BG42" s="346">
        <f>IF(BG$4=$B42,ABS(取引基本表!$DY42)/取引基本表!$DQ42,0)</f>
        <v>0</v>
      </c>
      <c r="BH42" s="346">
        <f>IF(BH$4=$B42,ABS(取引基本表!$DY42)/取引基本表!$DQ42,0)</f>
        <v>0</v>
      </c>
      <c r="BI42" s="346">
        <f>IF(BI$4=$B42,ABS(取引基本表!$DY42)/取引基本表!$DQ42,0)</f>
        <v>0</v>
      </c>
      <c r="BJ42" s="346">
        <f>IF(BJ$4=$B42,ABS(取引基本表!$DY42)/取引基本表!$DQ42,0)</f>
        <v>0</v>
      </c>
      <c r="BK42" s="346">
        <f>IF(BK$4=$B42,ABS(取引基本表!$DY42)/取引基本表!$DQ42,0)</f>
        <v>0</v>
      </c>
      <c r="BL42" s="346">
        <f>IF(BL$4=$B42,ABS(取引基本表!$DY42)/取引基本表!$DQ42,0)</f>
        <v>0</v>
      </c>
      <c r="BM42" s="346">
        <f>IF(BM$4=$B42,ABS(取引基本表!$DY42)/取引基本表!$DQ42,0)</f>
        <v>0</v>
      </c>
      <c r="BN42" s="346">
        <f>IF(BN$4=$B42,ABS(取引基本表!$DY42)/取引基本表!$DQ42,0)</f>
        <v>0</v>
      </c>
      <c r="BO42" s="346">
        <f>IF(BO$4=$B42,ABS(取引基本表!$DY42)/取引基本表!$DQ42,0)</f>
        <v>0</v>
      </c>
      <c r="BP42" s="346">
        <f>IF(BP$4=$B42,ABS(取引基本表!$DY42)/取引基本表!$DQ42,0)</f>
        <v>0</v>
      </c>
      <c r="BQ42" s="346">
        <f>IF(BQ$4=$B42,ABS(取引基本表!$DY42)/取引基本表!$DQ42,0)</f>
        <v>0</v>
      </c>
      <c r="BR42" s="346">
        <f>IF(BR$4=$B42,ABS(取引基本表!$DY42)/取引基本表!$DQ42,0)</f>
        <v>0</v>
      </c>
      <c r="BS42" s="346">
        <f>IF(BS$4=$B42,ABS(取引基本表!$DY42)/取引基本表!$DQ42,0)</f>
        <v>0</v>
      </c>
      <c r="BT42" s="346">
        <f>IF(BT$4=$B42,ABS(取引基本表!$DY42)/取引基本表!$DQ42,0)</f>
        <v>0</v>
      </c>
      <c r="BU42" s="346">
        <f>IF(BU$4=$B42,ABS(取引基本表!$DY42)/取引基本表!$DQ42,0)</f>
        <v>0</v>
      </c>
      <c r="BV42" s="346">
        <f>IF(BV$4=$B42,ABS(取引基本表!$DY42)/取引基本表!$DQ42,0)</f>
        <v>0</v>
      </c>
      <c r="BW42" s="346">
        <f>IF(BW$4=$B42,ABS(取引基本表!$DY42)/取引基本表!$DQ42,0)</f>
        <v>0</v>
      </c>
      <c r="BX42" s="346">
        <f>IF(BX$4=$B42,ABS(取引基本表!$DY42)/取引基本表!$DQ42,0)</f>
        <v>0</v>
      </c>
      <c r="BY42" s="346">
        <f>IF(BY$4=$B42,ABS(取引基本表!$DY42)/取引基本表!$DQ42,0)</f>
        <v>0</v>
      </c>
      <c r="BZ42" s="346">
        <f>IF(BZ$4=$B42,ABS(取引基本表!$DY42)/取引基本表!$DQ42,0)</f>
        <v>0</v>
      </c>
      <c r="CA42" s="346">
        <f>IF(CA$4=$B42,ABS(取引基本表!$DY42)/取引基本表!$DQ42,0)</f>
        <v>0</v>
      </c>
      <c r="CB42" s="346">
        <f>IF(CB$4=$B42,ABS(取引基本表!$DY42)/取引基本表!$DQ42,0)</f>
        <v>0</v>
      </c>
      <c r="CC42" s="346">
        <f>IF(CC$4=$B42,ABS(取引基本表!$DY42)/取引基本表!$DQ42,0)</f>
        <v>0</v>
      </c>
      <c r="CD42" s="346">
        <f>IF(CD$4=$B42,ABS(取引基本表!$DY42)/取引基本表!$DQ42,0)</f>
        <v>0</v>
      </c>
      <c r="CE42" s="346">
        <f>IF(CE$4=$B42,ABS(取引基本表!$DY42)/取引基本表!$DQ42,0)</f>
        <v>0</v>
      </c>
      <c r="CF42" s="346">
        <f>IF(CF$4=$B42,ABS(取引基本表!$DY42)/取引基本表!$DQ42,0)</f>
        <v>0</v>
      </c>
      <c r="CG42" s="346">
        <f>IF(CG$4=$B42,ABS(取引基本表!$DY42)/取引基本表!$DQ42,0)</f>
        <v>0</v>
      </c>
      <c r="CH42" s="346">
        <f>IF(CH$4=$B42,ABS(取引基本表!$DY42)/取引基本表!$DQ42,0)</f>
        <v>0</v>
      </c>
      <c r="CI42" s="346">
        <f>IF(CI$4=$B42,ABS(取引基本表!$DY42)/取引基本表!$DQ42,0)</f>
        <v>0</v>
      </c>
      <c r="CJ42" s="346">
        <f>IF(CJ$4=$B42,ABS(取引基本表!$DY42)/取引基本表!$DQ42,0)</f>
        <v>0</v>
      </c>
      <c r="CK42" s="346">
        <f>IF(CK$4=$B42,ABS(取引基本表!$DY42)/取引基本表!$DQ42,0)</f>
        <v>0</v>
      </c>
      <c r="CL42" s="346">
        <f>IF(CL$4=$B42,ABS(取引基本表!$DY42)/取引基本表!$DQ42,0)</f>
        <v>0</v>
      </c>
      <c r="CM42" s="346">
        <f>IF(CM$4=$B42,ABS(取引基本表!$DY42)/取引基本表!$DQ42,0)</f>
        <v>0</v>
      </c>
      <c r="CN42" s="346">
        <f>IF(CN$4=$B42,ABS(取引基本表!$DY42)/取引基本表!$DQ42,0)</f>
        <v>0</v>
      </c>
      <c r="CO42" s="346">
        <f>IF(CO$4=$B42,ABS(取引基本表!$DY42)/取引基本表!$DQ42,0)</f>
        <v>0</v>
      </c>
      <c r="CP42" s="346">
        <f>IF(CP$4=$B42,ABS(取引基本表!$DY42)/取引基本表!$DQ42,0)</f>
        <v>0</v>
      </c>
      <c r="CQ42" s="346">
        <f>IF(CQ$4=$B42,ABS(取引基本表!$DY42)/取引基本表!$DQ42,0)</f>
        <v>0</v>
      </c>
      <c r="CR42" s="346">
        <f>IF(CR$4=$B42,ABS(取引基本表!$DY42)/取引基本表!$DQ42,0)</f>
        <v>0</v>
      </c>
      <c r="CS42" s="346">
        <f>IF(CS$4=$B42,ABS(取引基本表!$DY42)/取引基本表!$DQ42,0)</f>
        <v>0</v>
      </c>
      <c r="CT42" s="346">
        <f>IF(CT$4=$B42,ABS(取引基本表!$DY42)/取引基本表!$DQ42,0)</f>
        <v>0</v>
      </c>
      <c r="CU42" s="346">
        <f>IF(CU$4=$B42,ABS(取引基本表!$DY42)/取引基本表!$DQ42,0)</f>
        <v>0</v>
      </c>
      <c r="CV42" s="346">
        <f>IF(CV$4=$B42,ABS(取引基本表!$DY42)/取引基本表!$DQ42,0)</f>
        <v>0</v>
      </c>
      <c r="CW42" s="346">
        <f>IF(CW$4=$B42,ABS(取引基本表!$DY42)/取引基本表!$DQ42,0)</f>
        <v>0</v>
      </c>
      <c r="CX42" s="346">
        <f>IF(CX$4=$B42,ABS(取引基本表!$DY42)/取引基本表!$DQ42,0)</f>
        <v>0</v>
      </c>
      <c r="CY42" s="346">
        <f>IF(CY$4=$B42,ABS(取引基本表!$DY42)/取引基本表!$DQ42,0)</f>
        <v>0</v>
      </c>
      <c r="CZ42" s="346">
        <f>IF(CZ$4=$B42,ABS(取引基本表!$DY42)/取引基本表!$DQ42,0)</f>
        <v>0</v>
      </c>
      <c r="DA42" s="346">
        <f>IF(DA$4=$B42,ABS(取引基本表!$DY42)/取引基本表!$DQ42,0)</f>
        <v>0</v>
      </c>
      <c r="DB42" s="346">
        <f>IF(DB$4=$B42,ABS(取引基本表!$DY42)/取引基本表!$DQ42,0)</f>
        <v>0</v>
      </c>
      <c r="DC42" s="346">
        <f>IF(DC$4=$B42,ABS(取引基本表!$DY42)/取引基本表!$DQ42,0)</f>
        <v>0</v>
      </c>
      <c r="DD42" s="346">
        <f>IF(DD$4=$B42,ABS(取引基本表!$DY42)/取引基本表!$DQ42,0)</f>
        <v>0</v>
      </c>
      <c r="DE42" s="346">
        <f>IF(DE$4=$B42,ABS(取引基本表!$DY42)/取引基本表!$DQ42,0)</f>
        <v>0</v>
      </c>
      <c r="DF42" s="346">
        <f>IF(DF$4=$B42,ABS(取引基本表!$DY42)/取引基本表!$DQ42,0)</f>
        <v>0</v>
      </c>
      <c r="DG42" s="346">
        <f>IF(DG$4=$B42,ABS(取引基本表!$DY42)/取引基本表!$DQ42,0)</f>
        <v>0</v>
      </c>
      <c r="DH42" s="347">
        <f>IF(DH$4=$B42,ABS(取引基本表!$DY42)/取引基本表!$DQ42,0)</f>
        <v>0</v>
      </c>
    </row>
    <row r="43" spans="1:112">
      <c r="A43" s="224">
        <v>38</v>
      </c>
      <c r="B43" s="387">
        <v>263</v>
      </c>
      <c r="C43" s="264" t="s">
        <v>496</v>
      </c>
      <c r="D43" s="392">
        <f>IF(D$4=$B43,ABS(取引基本表!$DY43)/取引基本表!$DQ43,0)</f>
        <v>0</v>
      </c>
      <c r="E43" s="346">
        <f>IF(E$4=$B43,ABS(取引基本表!$DY43)/取引基本表!$DQ43,0)</f>
        <v>0</v>
      </c>
      <c r="F43" s="346">
        <f>IF(F$4=$B43,ABS(取引基本表!$DY43)/取引基本表!$DQ43,0)</f>
        <v>0</v>
      </c>
      <c r="G43" s="346">
        <f>IF(G$4=$B43,ABS(取引基本表!$DY43)/取引基本表!$DQ43,0)</f>
        <v>0</v>
      </c>
      <c r="H43" s="346">
        <f>IF(H$4=$B43,ABS(取引基本表!$DY43)/取引基本表!$DQ43,0)</f>
        <v>0</v>
      </c>
      <c r="I43" s="346">
        <f>IF(I$4=$B43,ABS(取引基本表!$DY43)/取引基本表!$DQ43,0)</f>
        <v>0</v>
      </c>
      <c r="J43" s="346">
        <f>IF(J$4=$B43,ABS(取引基本表!$DY43)/取引基本表!$DQ43,0)</f>
        <v>0</v>
      </c>
      <c r="K43" s="346">
        <f>IF(K$4=$B43,ABS(取引基本表!$DY43)/取引基本表!$DQ43,0)</f>
        <v>0</v>
      </c>
      <c r="L43" s="346">
        <f>IF(L$4=$B43,ABS(取引基本表!$DY43)/取引基本表!$DQ43,0)</f>
        <v>0</v>
      </c>
      <c r="M43" s="346">
        <f>IF(M$4=$B43,ABS(取引基本表!$DY43)/取引基本表!$DQ43,0)</f>
        <v>0</v>
      </c>
      <c r="N43" s="346">
        <f>IF(N$4=$B43,ABS(取引基本表!$DY43)/取引基本表!$DQ43,0)</f>
        <v>0</v>
      </c>
      <c r="O43" s="346">
        <f>IF(O$4=$B43,ABS(取引基本表!$DY43)/取引基本表!$DQ43,0)</f>
        <v>0</v>
      </c>
      <c r="P43" s="346">
        <f>IF(P$4=$B43,ABS(取引基本表!$DY43)/取引基本表!$DQ43,0)</f>
        <v>0</v>
      </c>
      <c r="Q43" s="346">
        <f>IF(Q$4=$B43,ABS(取引基本表!$DY43)/取引基本表!$DQ43,0)</f>
        <v>0</v>
      </c>
      <c r="R43" s="346">
        <f>IF(R$4=$B43,ABS(取引基本表!$DY43)/取引基本表!$DQ43,0)</f>
        <v>0</v>
      </c>
      <c r="S43" s="346">
        <f>IF(S$4=$B43,ABS(取引基本表!$DY43)/取引基本表!$DQ43,0)</f>
        <v>0</v>
      </c>
      <c r="T43" s="346">
        <f>IF(T$4=$B43,ABS(取引基本表!$DY43)/取引基本表!$DQ43,0)</f>
        <v>0</v>
      </c>
      <c r="U43" s="346">
        <f>IF(U$4=$B43,ABS(取引基本表!$DY43)/取引基本表!$DQ43,0)</f>
        <v>0</v>
      </c>
      <c r="V43" s="346">
        <f>IF(V$4=$B43,ABS(取引基本表!$DY43)/取引基本表!$DQ43,0)</f>
        <v>0</v>
      </c>
      <c r="W43" s="346">
        <f>IF(W$4=$B43,ABS(取引基本表!$DY43)/取引基本表!$DQ43,0)</f>
        <v>0</v>
      </c>
      <c r="X43" s="346">
        <f>IF(X$4=$B43,ABS(取引基本表!$DY43)/取引基本表!$DQ43,0)</f>
        <v>0</v>
      </c>
      <c r="Y43" s="346">
        <f>IF(Y$4=$B43,ABS(取引基本表!$DY43)/取引基本表!$DQ43,0)</f>
        <v>0</v>
      </c>
      <c r="Z43" s="346">
        <f>IF(Z$4=$B43,ABS(取引基本表!$DY43)/取引基本表!$DQ43,0)</f>
        <v>0</v>
      </c>
      <c r="AA43" s="346">
        <f>IF(AA$4=$B43,ABS(取引基本表!$DY43)/取引基本表!$DQ43,0)</f>
        <v>0</v>
      </c>
      <c r="AB43" s="346">
        <f>IF(AB$4=$B43,ABS(取引基本表!$DY43)/取引基本表!$DQ43,0)</f>
        <v>0</v>
      </c>
      <c r="AC43" s="346">
        <f>IF(AC$4=$B43,ABS(取引基本表!$DY43)/取引基本表!$DQ43,0)</f>
        <v>0</v>
      </c>
      <c r="AD43" s="346">
        <f>IF(AD$4=$B43,ABS(取引基本表!$DY43)/取引基本表!$DQ43,0)</f>
        <v>0</v>
      </c>
      <c r="AE43" s="346">
        <f>IF(AE$4=$B43,ABS(取引基本表!$DY43)/取引基本表!$DQ43,0)</f>
        <v>0</v>
      </c>
      <c r="AF43" s="346">
        <f>IF(AF$4=$B43,ABS(取引基本表!$DY43)/取引基本表!$DQ43,0)</f>
        <v>0</v>
      </c>
      <c r="AG43" s="346">
        <f>IF(AG$4=$B43,ABS(取引基本表!$DY43)/取引基本表!$DQ43,0)</f>
        <v>0</v>
      </c>
      <c r="AH43" s="346">
        <f>IF(AH$4=$B43,ABS(取引基本表!$DY43)/取引基本表!$DQ43,0)</f>
        <v>0</v>
      </c>
      <c r="AI43" s="346">
        <f>IF(AI$4=$B43,ABS(取引基本表!$DY43)/取引基本表!$DQ43,0)</f>
        <v>0</v>
      </c>
      <c r="AJ43" s="346">
        <f>IF(AJ$4=$B43,ABS(取引基本表!$DY43)/取引基本表!$DQ43,0)</f>
        <v>0</v>
      </c>
      <c r="AK43" s="346">
        <f>IF(AK$4=$B43,ABS(取引基本表!$DY43)/取引基本表!$DQ43,0)</f>
        <v>0</v>
      </c>
      <c r="AL43" s="346">
        <f>IF(AL$4=$B43,ABS(取引基本表!$DY43)/取引基本表!$DQ43,0)</f>
        <v>0</v>
      </c>
      <c r="AM43" s="346">
        <f>IF(AM$4=$B43,ABS(取引基本表!$DY43)/取引基本表!$DQ43,0)</f>
        <v>0</v>
      </c>
      <c r="AN43" s="346">
        <f>IF(AN$4=$B43,ABS(取引基本表!$DY43)/取引基本表!$DQ43,0)</f>
        <v>0</v>
      </c>
      <c r="AO43" s="346">
        <f>IF(AO$4=$B43,ABS(取引基本表!$DY43)/取引基本表!$DQ43,0)</f>
        <v>0.49023257402411119</v>
      </c>
      <c r="AP43" s="346">
        <f>IF(AP$4=$B43,ABS(取引基本表!$DY43)/取引基本表!$DQ43,0)</f>
        <v>0</v>
      </c>
      <c r="AQ43" s="346">
        <f>IF(AQ$4=$B43,ABS(取引基本表!$DY43)/取引基本表!$DQ43,0)</f>
        <v>0</v>
      </c>
      <c r="AR43" s="346">
        <f>IF(AR$4=$B43,ABS(取引基本表!$DY43)/取引基本表!$DQ43,0)</f>
        <v>0</v>
      </c>
      <c r="AS43" s="346">
        <f>IF(AS$4=$B43,ABS(取引基本表!$DY43)/取引基本表!$DQ43,0)</f>
        <v>0</v>
      </c>
      <c r="AT43" s="346">
        <f>IF(AT$4=$B43,ABS(取引基本表!$DY43)/取引基本表!$DQ43,0)</f>
        <v>0</v>
      </c>
      <c r="AU43" s="346">
        <f>IF(AU$4=$B43,ABS(取引基本表!$DY43)/取引基本表!$DQ43,0)</f>
        <v>0</v>
      </c>
      <c r="AV43" s="346">
        <f>IF(AV$4=$B43,ABS(取引基本表!$DY43)/取引基本表!$DQ43,0)</f>
        <v>0</v>
      </c>
      <c r="AW43" s="346">
        <f>IF(AW$4=$B43,ABS(取引基本表!$DY43)/取引基本表!$DQ43,0)</f>
        <v>0</v>
      </c>
      <c r="AX43" s="346">
        <f>IF(AX$4=$B43,ABS(取引基本表!$DY43)/取引基本表!$DQ43,0)</f>
        <v>0</v>
      </c>
      <c r="AY43" s="346">
        <f>IF(AY$4=$B43,ABS(取引基本表!$DY43)/取引基本表!$DQ43,0)</f>
        <v>0</v>
      </c>
      <c r="AZ43" s="346">
        <f>IF(AZ$4=$B43,ABS(取引基本表!$DY43)/取引基本表!$DQ43,0)</f>
        <v>0</v>
      </c>
      <c r="BA43" s="346">
        <f>IF(BA$4=$B43,ABS(取引基本表!$DY43)/取引基本表!$DQ43,0)</f>
        <v>0</v>
      </c>
      <c r="BB43" s="346">
        <f>IF(BB$4=$B43,ABS(取引基本表!$DY43)/取引基本表!$DQ43,0)</f>
        <v>0</v>
      </c>
      <c r="BC43" s="346">
        <f>IF(BC$4=$B43,ABS(取引基本表!$DY43)/取引基本表!$DQ43,0)</f>
        <v>0</v>
      </c>
      <c r="BD43" s="346">
        <f>IF(BD$4=$B43,ABS(取引基本表!$DY43)/取引基本表!$DQ43,0)</f>
        <v>0</v>
      </c>
      <c r="BE43" s="346">
        <f>IF(BE$4=$B43,ABS(取引基本表!$DY43)/取引基本表!$DQ43,0)</f>
        <v>0</v>
      </c>
      <c r="BF43" s="346">
        <f>IF(BF$4=$B43,ABS(取引基本表!$DY43)/取引基本表!$DQ43,0)</f>
        <v>0</v>
      </c>
      <c r="BG43" s="346">
        <f>IF(BG$4=$B43,ABS(取引基本表!$DY43)/取引基本表!$DQ43,0)</f>
        <v>0</v>
      </c>
      <c r="BH43" s="346">
        <f>IF(BH$4=$B43,ABS(取引基本表!$DY43)/取引基本表!$DQ43,0)</f>
        <v>0</v>
      </c>
      <c r="BI43" s="346">
        <f>IF(BI$4=$B43,ABS(取引基本表!$DY43)/取引基本表!$DQ43,0)</f>
        <v>0</v>
      </c>
      <c r="BJ43" s="346">
        <f>IF(BJ$4=$B43,ABS(取引基本表!$DY43)/取引基本表!$DQ43,0)</f>
        <v>0</v>
      </c>
      <c r="BK43" s="346">
        <f>IF(BK$4=$B43,ABS(取引基本表!$DY43)/取引基本表!$DQ43,0)</f>
        <v>0</v>
      </c>
      <c r="BL43" s="346">
        <f>IF(BL$4=$B43,ABS(取引基本表!$DY43)/取引基本表!$DQ43,0)</f>
        <v>0</v>
      </c>
      <c r="BM43" s="346">
        <f>IF(BM$4=$B43,ABS(取引基本表!$DY43)/取引基本表!$DQ43,0)</f>
        <v>0</v>
      </c>
      <c r="BN43" s="346">
        <f>IF(BN$4=$B43,ABS(取引基本表!$DY43)/取引基本表!$DQ43,0)</f>
        <v>0</v>
      </c>
      <c r="BO43" s="346">
        <f>IF(BO$4=$B43,ABS(取引基本表!$DY43)/取引基本表!$DQ43,0)</f>
        <v>0</v>
      </c>
      <c r="BP43" s="346">
        <f>IF(BP$4=$B43,ABS(取引基本表!$DY43)/取引基本表!$DQ43,0)</f>
        <v>0</v>
      </c>
      <c r="BQ43" s="346">
        <f>IF(BQ$4=$B43,ABS(取引基本表!$DY43)/取引基本表!$DQ43,0)</f>
        <v>0</v>
      </c>
      <c r="BR43" s="346">
        <f>IF(BR$4=$B43,ABS(取引基本表!$DY43)/取引基本表!$DQ43,0)</f>
        <v>0</v>
      </c>
      <c r="BS43" s="346">
        <f>IF(BS$4=$B43,ABS(取引基本表!$DY43)/取引基本表!$DQ43,0)</f>
        <v>0</v>
      </c>
      <c r="BT43" s="346">
        <f>IF(BT$4=$B43,ABS(取引基本表!$DY43)/取引基本表!$DQ43,0)</f>
        <v>0</v>
      </c>
      <c r="BU43" s="346">
        <f>IF(BU$4=$B43,ABS(取引基本表!$DY43)/取引基本表!$DQ43,0)</f>
        <v>0</v>
      </c>
      <c r="BV43" s="346">
        <f>IF(BV$4=$B43,ABS(取引基本表!$DY43)/取引基本表!$DQ43,0)</f>
        <v>0</v>
      </c>
      <c r="BW43" s="346">
        <f>IF(BW$4=$B43,ABS(取引基本表!$DY43)/取引基本表!$DQ43,0)</f>
        <v>0</v>
      </c>
      <c r="BX43" s="346">
        <f>IF(BX$4=$B43,ABS(取引基本表!$DY43)/取引基本表!$DQ43,0)</f>
        <v>0</v>
      </c>
      <c r="BY43" s="346">
        <f>IF(BY$4=$B43,ABS(取引基本表!$DY43)/取引基本表!$DQ43,0)</f>
        <v>0</v>
      </c>
      <c r="BZ43" s="346">
        <f>IF(BZ$4=$B43,ABS(取引基本表!$DY43)/取引基本表!$DQ43,0)</f>
        <v>0</v>
      </c>
      <c r="CA43" s="346">
        <f>IF(CA$4=$B43,ABS(取引基本表!$DY43)/取引基本表!$DQ43,0)</f>
        <v>0</v>
      </c>
      <c r="CB43" s="346">
        <f>IF(CB$4=$B43,ABS(取引基本表!$DY43)/取引基本表!$DQ43,0)</f>
        <v>0</v>
      </c>
      <c r="CC43" s="346">
        <f>IF(CC$4=$B43,ABS(取引基本表!$DY43)/取引基本表!$DQ43,0)</f>
        <v>0</v>
      </c>
      <c r="CD43" s="346">
        <f>IF(CD$4=$B43,ABS(取引基本表!$DY43)/取引基本表!$DQ43,0)</f>
        <v>0</v>
      </c>
      <c r="CE43" s="346">
        <f>IF(CE$4=$B43,ABS(取引基本表!$DY43)/取引基本表!$DQ43,0)</f>
        <v>0</v>
      </c>
      <c r="CF43" s="346">
        <f>IF(CF$4=$B43,ABS(取引基本表!$DY43)/取引基本表!$DQ43,0)</f>
        <v>0</v>
      </c>
      <c r="CG43" s="346">
        <f>IF(CG$4=$B43,ABS(取引基本表!$DY43)/取引基本表!$DQ43,0)</f>
        <v>0</v>
      </c>
      <c r="CH43" s="346">
        <f>IF(CH$4=$B43,ABS(取引基本表!$DY43)/取引基本表!$DQ43,0)</f>
        <v>0</v>
      </c>
      <c r="CI43" s="346">
        <f>IF(CI$4=$B43,ABS(取引基本表!$DY43)/取引基本表!$DQ43,0)</f>
        <v>0</v>
      </c>
      <c r="CJ43" s="346">
        <f>IF(CJ$4=$B43,ABS(取引基本表!$DY43)/取引基本表!$DQ43,0)</f>
        <v>0</v>
      </c>
      <c r="CK43" s="346">
        <f>IF(CK$4=$B43,ABS(取引基本表!$DY43)/取引基本表!$DQ43,0)</f>
        <v>0</v>
      </c>
      <c r="CL43" s="346">
        <f>IF(CL$4=$B43,ABS(取引基本表!$DY43)/取引基本表!$DQ43,0)</f>
        <v>0</v>
      </c>
      <c r="CM43" s="346">
        <f>IF(CM$4=$B43,ABS(取引基本表!$DY43)/取引基本表!$DQ43,0)</f>
        <v>0</v>
      </c>
      <c r="CN43" s="346">
        <f>IF(CN$4=$B43,ABS(取引基本表!$DY43)/取引基本表!$DQ43,0)</f>
        <v>0</v>
      </c>
      <c r="CO43" s="346">
        <f>IF(CO$4=$B43,ABS(取引基本表!$DY43)/取引基本表!$DQ43,0)</f>
        <v>0</v>
      </c>
      <c r="CP43" s="346">
        <f>IF(CP$4=$B43,ABS(取引基本表!$DY43)/取引基本表!$DQ43,0)</f>
        <v>0</v>
      </c>
      <c r="CQ43" s="346">
        <f>IF(CQ$4=$B43,ABS(取引基本表!$DY43)/取引基本表!$DQ43,0)</f>
        <v>0</v>
      </c>
      <c r="CR43" s="346">
        <f>IF(CR$4=$B43,ABS(取引基本表!$DY43)/取引基本表!$DQ43,0)</f>
        <v>0</v>
      </c>
      <c r="CS43" s="346">
        <f>IF(CS$4=$B43,ABS(取引基本表!$DY43)/取引基本表!$DQ43,0)</f>
        <v>0</v>
      </c>
      <c r="CT43" s="346">
        <f>IF(CT$4=$B43,ABS(取引基本表!$DY43)/取引基本表!$DQ43,0)</f>
        <v>0</v>
      </c>
      <c r="CU43" s="346">
        <f>IF(CU$4=$B43,ABS(取引基本表!$DY43)/取引基本表!$DQ43,0)</f>
        <v>0</v>
      </c>
      <c r="CV43" s="346">
        <f>IF(CV$4=$B43,ABS(取引基本表!$DY43)/取引基本表!$DQ43,0)</f>
        <v>0</v>
      </c>
      <c r="CW43" s="346">
        <f>IF(CW$4=$B43,ABS(取引基本表!$DY43)/取引基本表!$DQ43,0)</f>
        <v>0</v>
      </c>
      <c r="CX43" s="346">
        <f>IF(CX$4=$B43,ABS(取引基本表!$DY43)/取引基本表!$DQ43,0)</f>
        <v>0</v>
      </c>
      <c r="CY43" s="346">
        <f>IF(CY$4=$B43,ABS(取引基本表!$DY43)/取引基本表!$DQ43,0)</f>
        <v>0</v>
      </c>
      <c r="CZ43" s="346">
        <f>IF(CZ$4=$B43,ABS(取引基本表!$DY43)/取引基本表!$DQ43,0)</f>
        <v>0</v>
      </c>
      <c r="DA43" s="346">
        <f>IF(DA$4=$B43,ABS(取引基本表!$DY43)/取引基本表!$DQ43,0)</f>
        <v>0</v>
      </c>
      <c r="DB43" s="346">
        <f>IF(DB$4=$B43,ABS(取引基本表!$DY43)/取引基本表!$DQ43,0)</f>
        <v>0</v>
      </c>
      <c r="DC43" s="346">
        <f>IF(DC$4=$B43,ABS(取引基本表!$DY43)/取引基本表!$DQ43,0)</f>
        <v>0</v>
      </c>
      <c r="DD43" s="346">
        <f>IF(DD$4=$B43,ABS(取引基本表!$DY43)/取引基本表!$DQ43,0)</f>
        <v>0</v>
      </c>
      <c r="DE43" s="346">
        <f>IF(DE$4=$B43,ABS(取引基本表!$DY43)/取引基本表!$DQ43,0)</f>
        <v>0</v>
      </c>
      <c r="DF43" s="346">
        <f>IF(DF$4=$B43,ABS(取引基本表!$DY43)/取引基本表!$DQ43,0)</f>
        <v>0</v>
      </c>
      <c r="DG43" s="346">
        <f>IF(DG$4=$B43,ABS(取引基本表!$DY43)/取引基本表!$DQ43,0)</f>
        <v>0</v>
      </c>
      <c r="DH43" s="347">
        <f>IF(DH$4=$B43,ABS(取引基本表!$DY43)/取引基本表!$DQ43,0)</f>
        <v>0</v>
      </c>
    </row>
    <row r="44" spans="1:112">
      <c r="A44" s="224">
        <v>39</v>
      </c>
      <c r="B44" s="387">
        <v>269</v>
      </c>
      <c r="C44" s="264" t="s">
        <v>202</v>
      </c>
      <c r="D44" s="392">
        <f>IF(D$4=$B44,ABS(取引基本表!$DY44)/取引基本表!$DQ44,0)</f>
        <v>0</v>
      </c>
      <c r="E44" s="346">
        <f>IF(E$4=$B44,ABS(取引基本表!$DY44)/取引基本表!$DQ44,0)</f>
        <v>0</v>
      </c>
      <c r="F44" s="346">
        <f>IF(F$4=$B44,ABS(取引基本表!$DY44)/取引基本表!$DQ44,0)</f>
        <v>0</v>
      </c>
      <c r="G44" s="346">
        <f>IF(G$4=$B44,ABS(取引基本表!$DY44)/取引基本表!$DQ44,0)</f>
        <v>0</v>
      </c>
      <c r="H44" s="346">
        <f>IF(H$4=$B44,ABS(取引基本表!$DY44)/取引基本表!$DQ44,0)</f>
        <v>0</v>
      </c>
      <c r="I44" s="346">
        <f>IF(I$4=$B44,ABS(取引基本表!$DY44)/取引基本表!$DQ44,0)</f>
        <v>0</v>
      </c>
      <c r="J44" s="346">
        <f>IF(J$4=$B44,ABS(取引基本表!$DY44)/取引基本表!$DQ44,0)</f>
        <v>0</v>
      </c>
      <c r="K44" s="346">
        <f>IF(K$4=$B44,ABS(取引基本表!$DY44)/取引基本表!$DQ44,0)</f>
        <v>0</v>
      </c>
      <c r="L44" s="346">
        <f>IF(L$4=$B44,ABS(取引基本表!$DY44)/取引基本表!$DQ44,0)</f>
        <v>0</v>
      </c>
      <c r="M44" s="346">
        <f>IF(M$4=$B44,ABS(取引基本表!$DY44)/取引基本表!$DQ44,0)</f>
        <v>0</v>
      </c>
      <c r="N44" s="346">
        <f>IF(N$4=$B44,ABS(取引基本表!$DY44)/取引基本表!$DQ44,0)</f>
        <v>0</v>
      </c>
      <c r="O44" s="346">
        <f>IF(O$4=$B44,ABS(取引基本表!$DY44)/取引基本表!$DQ44,0)</f>
        <v>0</v>
      </c>
      <c r="P44" s="346">
        <f>IF(P$4=$B44,ABS(取引基本表!$DY44)/取引基本表!$DQ44,0)</f>
        <v>0</v>
      </c>
      <c r="Q44" s="346">
        <f>IF(Q$4=$B44,ABS(取引基本表!$DY44)/取引基本表!$DQ44,0)</f>
        <v>0</v>
      </c>
      <c r="R44" s="346">
        <f>IF(R$4=$B44,ABS(取引基本表!$DY44)/取引基本表!$DQ44,0)</f>
        <v>0</v>
      </c>
      <c r="S44" s="346">
        <f>IF(S$4=$B44,ABS(取引基本表!$DY44)/取引基本表!$DQ44,0)</f>
        <v>0</v>
      </c>
      <c r="T44" s="346">
        <f>IF(T$4=$B44,ABS(取引基本表!$DY44)/取引基本表!$DQ44,0)</f>
        <v>0</v>
      </c>
      <c r="U44" s="346">
        <f>IF(U$4=$B44,ABS(取引基本表!$DY44)/取引基本表!$DQ44,0)</f>
        <v>0</v>
      </c>
      <c r="V44" s="346">
        <f>IF(V$4=$B44,ABS(取引基本表!$DY44)/取引基本表!$DQ44,0)</f>
        <v>0</v>
      </c>
      <c r="W44" s="346">
        <f>IF(W$4=$B44,ABS(取引基本表!$DY44)/取引基本表!$DQ44,0)</f>
        <v>0</v>
      </c>
      <c r="X44" s="346">
        <f>IF(X$4=$B44,ABS(取引基本表!$DY44)/取引基本表!$DQ44,0)</f>
        <v>0</v>
      </c>
      <c r="Y44" s="346">
        <f>IF(Y$4=$B44,ABS(取引基本表!$DY44)/取引基本表!$DQ44,0)</f>
        <v>0</v>
      </c>
      <c r="Z44" s="346">
        <f>IF(Z$4=$B44,ABS(取引基本表!$DY44)/取引基本表!$DQ44,0)</f>
        <v>0</v>
      </c>
      <c r="AA44" s="346">
        <f>IF(AA$4=$B44,ABS(取引基本表!$DY44)/取引基本表!$DQ44,0)</f>
        <v>0</v>
      </c>
      <c r="AB44" s="346">
        <f>IF(AB$4=$B44,ABS(取引基本表!$DY44)/取引基本表!$DQ44,0)</f>
        <v>0</v>
      </c>
      <c r="AC44" s="346">
        <f>IF(AC$4=$B44,ABS(取引基本表!$DY44)/取引基本表!$DQ44,0)</f>
        <v>0</v>
      </c>
      <c r="AD44" s="346">
        <f>IF(AD$4=$B44,ABS(取引基本表!$DY44)/取引基本表!$DQ44,0)</f>
        <v>0</v>
      </c>
      <c r="AE44" s="346">
        <f>IF(AE$4=$B44,ABS(取引基本表!$DY44)/取引基本表!$DQ44,0)</f>
        <v>0</v>
      </c>
      <c r="AF44" s="346">
        <f>IF(AF$4=$B44,ABS(取引基本表!$DY44)/取引基本表!$DQ44,0)</f>
        <v>0</v>
      </c>
      <c r="AG44" s="346">
        <f>IF(AG$4=$B44,ABS(取引基本表!$DY44)/取引基本表!$DQ44,0)</f>
        <v>0</v>
      </c>
      <c r="AH44" s="346">
        <f>IF(AH$4=$B44,ABS(取引基本表!$DY44)/取引基本表!$DQ44,0)</f>
        <v>0</v>
      </c>
      <c r="AI44" s="346">
        <f>IF(AI$4=$B44,ABS(取引基本表!$DY44)/取引基本表!$DQ44,0)</f>
        <v>0</v>
      </c>
      <c r="AJ44" s="346">
        <f>IF(AJ$4=$B44,ABS(取引基本表!$DY44)/取引基本表!$DQ44,0)</f>
        <v>0</v>
      </c>
      <c r="AK44" s="346">
        <f>IF(AK$4=$B44,ABS(取引基本表!$DY44)/取引基本表!$DQ44,0)</f>
        <v>0</v>
      </c>
      <c r="AL44" s="346">
        <f>IF(AL$4=$B44,ABS(取引基本表!$DY44)/取引基本表!$DQ44,0)</f>
        <v>0</v>
      </c>
      <c r="AM44" s="346">
        <f>IF(AM$4=$B44,ABS(取引基本表!$DY44)/取引基本表!$DQ44,0)</f>
        <v>0</v>
      </c>
      <c r="AN44" s="346">
        <f>IF(AN$4=$B44,ABS(取引基本表!$DY44)/取引基本表!$DQ44,0)</f>
        <v>0</v>
      </c>
      <c r="AO44" s="346">
        <f>IF(AO$4=$B44,ABS(取引基本表!$DY44)/取引基本表!$DQ44,0)</f>
        <v>0</v>
      </c>
      <c r="AP44" s="346">
        <f>IF(AP$4=$B44,ABS(取引基本表!$DY44)/取引基本表!$DQ44,0)</f>
        <v>0.30253917841618144</v>
      </c>
      <c r="AQ44" s="346">
        <f>IF(AQ$4=$B44,ABS(取引基本表!$DY44)/取引基本表!$DQ44,0)</f>
        <v>0</v>
      </c>
      <c r="AR44" s="346">
        <f>IF(AR$4=$B44,ABS(取引基本表!$DY44)/取引基本表!$DQ44,0)</f>
        <v>0</v>
      </c>
      <c r="AS44" s="346">
        <f>IF(AS$4=$B44,ABS(取引基本表!$DY44)/取引基本表!$DQ44,0)</f>
        <v>0</v>
      </c>
      <c r="AT44" s="346">
        <f>IF(AT$4=$B44,ABS(取引基本表!$DY44)/取引基本表!$DQ44,0)</f>
        <v>0</v>
      </c>
      <c r="AU44" s="346">
        <f>IF(AU$4=$B44,ABS(取引基本表!$DY44)/取引基本表!$DQ44,0)</f>
        <v>0</v>
      </c>
      <c r="AV44" s="346">
        <f>IF(AV$4=$B44,ABS(取引基本表!$DY44)/取引基本表!$DQ44,0)</f>
        <v>0</v>
      </c>
      <c r="AW44" s="346">
        <f>IF(AW$4=$B44,ABS(取引基本表!$DY44)/取引基本表!$DQ44,0)</f>
        <v>0</v>
      </c>
      <c r="AX44" s="346">
        <f>IF(AX$4=$B44,ABS(取引基本表!$DY44)/取引基本表!$DQ44,0)</f>
        <v>0</v>
      </c>
      <c r="AY44" s="346">
        <f>IF(AY$4=$B44,ABS(取引基本表!$DY44)/取引基本表!$DQ44,0)</f>
        <v>0</v>
      </c>
      <c r="AZ44" s="346">
        <f>IF(AZ$4=$B44,ABS(取引基本表!$DY44)/取引基本表!$DQ44,0)</f>
        <v>0</v>
      </c>
      <c r="BA44" s="346">
        <f>IF(BA$4=$B44,ABS(取引基本表!$DY44)/取引基本表!$DQ44,0)</f>
        <v>0</v>
      </c>
      <c r="BB44" s="346">
        <f>IF(BB$4=$B44,ABS(取引基本表!$DY44)/取引基本表!$DQ44,0)</f>
        <v>0</v>
      </c>
      <c r="BC44" s="346">
        <f>IF(BC$4=$B44,ABS(取引基本表!$DY44)/取引基本表!$DQ44,0)</f>
        <v>0</v>
      </c>
      <c r="BD44" s="346">
        <f>IF(BD$4=$B44,ABS(取引基本表!$DY44)/取引基本表!$DQ44,0)</f>
        <v>0</v>
      </c>
      <c r="BE44" s="346">
        <f>IF(BE$4=$B44,ABS(取引基本表!$DY44)/取引基本表!$DQ44,0)</f>
        <v>0</v>
      </c>
      <c r="BF44" s="346">
        <f>IF(BF$4=$B44,ABS(取引基本表!$DY44)/取引基本表!$DQ44,0)</f>
        <v>0</v>
      </c>
      <c r="BG44" s="346">
        <f>IF(BG$4=$B44,ABS(取引基本表!$DY44)/取引基本表!$DQ44,0)</f>
        <v>0</v>
      </c>
      <c r="BH44" s="346">
        <f>IF(BH$4=$B44,ABS(取引基本表!$DY44)/取引基本表!$DQ44,0)</f>
        <v>0</v>
      </c>
      <c r="BI44" s="346">
        <f>IF(BI$4=$B44,ABS(取引基本表!$DY44)/取引基本表!$DQ44,0)</f>
        <v>0</v>
      </c>
      <c r="BJ44" s="346">
        <f>IF(BJ$4=$B44,ABS(取引基本表!$DY44)/取引基本表!$DQ44,0)</f>
        <v>0</v>
      </c>
      <c r="BK44" s="346">
        <f>IF(BK$4=$B44,ABS(取引基本表!$DY44)/取引基本表!$DQ44,0)</f>
        <v>0</v>
      </c>
      <c r="BL44" s="346">
        <f>IF(BL$4=$B44,ABS(取引基本表!$DY44)/取引基本表!$DQ44,0)</f>
        <v>0</v>
      </c>
      <c r="BM44" s="346">
        <f>IF(BM$4=$B44,ABS(取引基本表!$DY44)/取引基本表!$DQ44,0)</f>
        <v>0</v>
      </c>
      <c r="BN44" s="346">
        <f>IF(BN$4=$B44,ABS(取引基本表!$DY44)/取引基本表!$DQ44,0)</f>
        <v>0</v>
      </c>
      <c r="BO44" s="346">
        <f>IF(BO$4=$B44,ABS(取引基本表!$DY44)/取引基本表!$DQ44,0)</f>
        <v>0</v>
      </c>
      <c r="BP44" s="346">
        <f>IF(BP$4=$B44,ABS(取引基本表!$DY44)/取引基本表!$DQ44,0)</f>
        <v>0</v>
      </c>
      <c r="BQ44" s="346">
        <f>IF(BQ$4=$B44,ABS(取引基本表!$DY44)/取引基本表!$DQ44,0)</f>
        <v>0</v>
      </c>
      <c r="BR44" s="346">
        <f>IF(BR$4=$B44,ABS(取引基本表!$DY44)/取引基本表!$DQ44,0)</f>
        <v>0</v>
      </c>
      <c r="BS44" s="346">
        <f>IF(BS$4=$B44,ABS(取引基本表!$DY44)/取引基本表!$DQ44,0)</f>
        <v>0</v>
      </c>
      <c r="BT44" s="346">
        <f>IF(BT$4=$B44,ABS(取引基本表!$DY44)/取引基本表!$DQ44,0)</f>
        <v>0</v>
      </c>
      <c r="BU44" s="346">
        <f>IF(BU$4=$B44,ABS(取引基本表!$DY44)/取引基本表!$DQ44,0)</f>
        <v>0</v>
      </c>
      <c r="BV44" s="346">
        <f>IF(BV$4=$B44,ABS(取引基本表!$DY44)/取引基本表!$DQ44,0)</f>
        <v>0</v>
      </c>
      <c r="BW44" s="346">
        <f>IF(BW$4=$B44,ABS(取引基本表!$DY44)/取引基本表!$DQ44,0)</f>
        <v>0</v>
      </c>
      <c r="BX44" s="346">
        <f>IF(BX$4=$B44,ABS(取引基本表!$DY44)/取引基本表!$DQ44,0)</f>
        <v>0</v>
      </c>
      <c r="BY44" s="346">
        <f>IF(BY$4=$B44,ABS(取引基本表!$DY44)/取引基本表!$DQ44,0)</f>
        <v>0</v>
      </c>
      <c r="BZ44" s="346">
        <f>IF(BZ$4=$B44,ABS(取引基本表!$DY44)/取引基本表!$DQ44,0)</f>
        <v>0</v>
      </c>
      <c r="CA44" s="346">
        <f>IF(CA$4=$B44,ABS(取引基本表!$DY44)/取引基本表!$DQ44,0)</f>
        <v>0</v>
      </c>
      <c r="CB44" s="346">
        <f>IF(CB$4=$B44,ABS(取引基本表!$DY44)/取引基本表!$DQ44,0)</f>
        <v>0</v>
      </c>
      <c r="CC44" s="346">
        <f>IF(CC$4=$B44,ABS(取引基本表!$DY44)/取引基本表!$DQ44,0)</f>
        <v>0</v>
      </c>
      <c r="CD44" s="346">
        <f>IF(CD$4=$B44,ABS(取引基本表!$DY44)/取引基本表!$DQ44,0)</f>
        <v>0</v>
      </c>
      <c r="CE44" s="346">
        <f>IF(CE$4=$B44,ABS(取引基本表!$DY44)/取引基本表!$DQ44,0)</f>
        <v>0</v>
      </c>
      <c r="CF44" s="346">
        <f>IF(CF$4=$B44,ABS(取引基本表!$DY44)/取引基本表!$DQ44,0)</f>
        <v>0</v>
      </c>
      <c r="CG44" s="346">
        <f>IF(CG$4=$B44,ABS(取引基本表!$DY44)/取引基本表!$DQ44,0)</f>
        <v>0</v>
      </c>
      <c r="CH44" s="346">
        <f>IF(CH$4=$B44,ABS(取引基本表!$DY44)/取引基本表!$DQ44,0)</f>
        <v>0</v>
      </c>
      <c r="CI44" s="346">
        <f>IF(CI$4=$B44,ABS(取引基本表!$DY44)/取引基本表!$DQ44,0)</f>
        <v>0</v>
      </c>
      <c r="CJ44" s="346">
        <f>IF(CJ$4=$B44,ABS(取引基本表!$DY44)/取引基本表!$DQ44,0)</f>
        <v>0</v>
      </c>
      <c r="CK44" s="346">
        <f>IF(CK$4=$B44,ABS(取引基本表!$DY44)/取引基本表!$DQ44,0)</f>
        <v>0</v>
      </c>
      <c r="CL44" s="346">
        <f>IF(CL$4=$B44,ABS(取引基本表!$DY44)/取引基本表!$DQ44,0)</f>
        <v>0</v>
      </c>
      <c r="CM44" s="346">
        <f>IF(CM$4=$B44,ABS(取引基本表!$DY44)/取引基本表!$DQ44,0)</f>
        <v>0</v>
      </c>
      <c r="CN44" s="346">
        <f>IF(CN$4=$B44,ABS(取引基本表!$DY44)/取引基本表!$DQ44,0)</f>
        <v>0</v>
      </c>
      <c r="CO44" s="346">
        <f>IF(CO$4=$B44,ABS(取引基本表!$DY44)/取引基本表!$DQ44,0)</f>
        <v>0</v>
      </c>
      <c r="CP44" s="346">
        <f>IF(CP$4=$B44,ABS(取引基本表!$DY44)/取引基本表!$DQ44,0)</f>
        <v>0</v>
      </c>
      <c r="CQ44" s="346">
        <f>IF(CQ$4=$B44,ABS(取引基本表!$DY44)/取引基本表!$DQ44,0)</f>
        <v>0</v>
      </c>
      <c r="CR44" s="346">
        <f>IF(CR$4=$B44,ABS(取引基本表!$DY44)/取引基本表!$DQ44,0)</f>
        <v>0</v>
      </c>
      <c r="CS44" s="346">
        <f>IF(CS$4=$B44,ABS(取引基本表!$DY44)/取引基本表!$DQ44,0)</f>
        <v>0</v>
      </c>
      <c r="CT44" s="346">
        <f>IF(CT$4=$B44,ABS(取引基本表!$DY44)/取引基本表!$DQ44,0)</f>
        <v>0</v>
      </c>
      <c r="CU44" s="346">
        <f>IF(CU$4=$B44,ABS(取引基本表!$DY44)/取引基本表!$DQ44,0)</f>
        <v>0</v>
      </c>
      <c r="CV44" s="346">
        <f>IF(CV$4=$B44,ABS(取引基本表!$DY44)/取引基本表!$DQ44,0)</f>
        <v>0</v>
      </c>
      <c r="CW44" s="346">
        <f>IF(CW$4=$B44,ABS(取引基本表!$DY44)/取引基本表!$DQ44,0)</f>
        <v>0</v>
      </c>
      <c r="CX44" s="346">
        <f>IF(CX$4=$B44,ABS(取引基本表!$DY44)/取引基本表!$DQ44,0)</f>
        <v>0</v>
      </c>
      <c r="CY44" s="346">
        <f>IF(CY$4=$B44,ABS(取引基本表!$DY44)/取引基本表!$DQ44,0)</f>
        <v>0</v>
      </c>
      <c r="CZ44" s="346">
        <f>IF(CZ$4=$B44,ABS(取引基本表!$DY44)/取引基本表!$DQ44,0)</f>
        <v>0</v>
      </c>
      <c r="DA44" s="346">
        <f>IF(DA$4=$B44,ABS(取引基本表!$DY44)/取引基本表!$DQ44,0)</f>
        <v>0</v>
      </c>
      <c r="DB44" s="346">
        <f>IF(DB$4=$B44,ABS(取引基本表!$DY44)/取引基本表!$DQ44,0)</f>
        <v>0</v>
      </c>
      <c r="DC44" s="346">
        <f>IF(DC$4=$B44,ABS(取引基本表!$DY44)/取引基本表!$DQ44,0)</f>
        <v>0</v>
      </c>
      <c r="DD44" s="346">
        <f>IF(DD$4=$B44,ABS(取引基本表!$DY44)/取引基本表!$DQ44,0)</f>
        <v>0</v>
      </c>
      <c r="DE44" s="346">
        <f>IF(DE$4=$B44,ABS(取引基本表!$DY44)/取引基本表!$DQ44,0)</f>
        <v>0</v>
      </c>
      <c r="DF44" s="346">
        <f>IF(DF$4=$B44,ABS(取引基本表!$DY44)/取引基本表!$DQ44,0)</f>
        <v>0</v>
      </c>
      <c r="DG44" s="346">
        <f>IF(DG$4=$B44,ABS(取引基本表!$DY44)/取引基本表!$DQ44,0)</f>
        <v>0</v>
      </c>
      <c r="DH44" s="347">
        <f>IF(DH$4=$B44,ABS(取引基本表!$DY44)/取引基本表!$DQ44,0)</f>
        <v>0</v>
      </c>
    </row>
    <row r="45" spans="1:112">
      <c r="A45" s="224">
        <v>40</v>
      </c>
      <c r="B45" s="387">
        <v>271</v>
      </c>
      <c r="C45" s="264" t="s">
        <v>204</v>
      </c>
      <c r="D45" s="392">
        <f>IF(D$4=$B45,ABS(取引基本表!$DY45)/取引基本表!$DQ45,0)</f>
        <v>0</v>
      </c>
      <c r="E45" s="346">
        <f>IF(E$4=$B45,ABS(取引基本表!$DY45)/取引基本表!$DQ45,0)</f>
        <v>0</v>
      </c>
      <c r="F45" s="346">
        <f>IF(F$4=$B45,ABS(取引基本表!$DY45)/取引基本表!$DQ45,0)</f>
        <v>0</v>
      </c>
      <c r="G45" s="346">
        <f>IF(G$4=$B45,ABS(取引基本表!$DY45)/取引基本表!$DQ45,0)</f>
        <v>0</v>
      </c>
      <c r="H45" s="346">
        <f>IF(H$4=$B45,ABS(取引基本表!$DY45)/取引基本表!$DQ45,0)</f>
        <v>0</v>
      </c>
      <c r="I45" s="346">
        <f>IF(I$4=$B45,ABS(取引基本表!$DY45)/取引基本表!$DQ45,0)</f>
        <v>0</v>
      </c>
      <c r="J45" s="346">
        <f>IF(J$4=$B45,ABS(取引基本表!$DY45)/取引基本表!$DQ45,0)</f>
        <v>0</v>
      </c>
      <c r="K45" s="346">
        <f>IF(K$4=$B45,ABS(取引基本表!$DY45)/取引基本表!$DQ45,0)</f>
        <v>0</v>
      </c>
      <c r="L45" s="346">
        <f>IF(L$4=$B45,ABS(取引基本表!$DY45)/取引基本表!$DQ45,0)</f>
        <v>0</v>
      </c>
      <c r="M45" s="346">
        <f>IF(M$4=$B45,ABS(取引基本表!$DY45)/取引基本表!$DQ45,0)</f>
        <v>0</v>
      </c>
      <c r="N45" s="346">
        <f>IF(N$4=$B45,ABS(取引基本表!$DY45)/取引基本表!$DQ45,0)</f>
        <v>0</v>
      </c>
      <c r="O45" s="346">
        <f>IF(O$4=$B45,ABS(取引基本表!$DY45)/取引基本表!$DQ45,0)</f>
        <v>0</v>
      </c>
      <c r="P45" s="346">
        <f>IF(P$4=$B45,ABS(取引基本表!$DY45)/取引基本表!$DQ45,0)</f>
        <v>0</v>
      </c>
      <c r="Q45" s="346">
        <f>IF(Q$4=$B45,ABS(取引基本表!$DY45)/取引基本表!$DQ45,0)</f>
        <v>0</v>
      </c>
      <c r="R45" s="346">
        <f>IF(R$4=$B45,ABS(取引基本表!$DY45)/取引基本表!$DQ45,0)</f>
        <v>0</v>
      </c>
      <c r="S45" s="346">
        <f>IF(S$4=$B45,ABS(取引基本表!$DY45)/取引基本表!$DQ45,0)</f>
        <v>0</v>
      </c>
      <c r="T45" s="346">
        <f>IF(T$4=$B45,ABS(取引基本表!$DY45)/取引基本表!$DQ45,0)</f>
        <v>0</v>
      </c>
      <c r="U45" s="346">
        <f>IF(U$4=$B45,ABS(取引基本表!$DY45)/取引基本表!$DQ45,0)</f>
        <v>0</v>
      </c>
      <c r="V45" s="346">
        <f>IF(V$4=$B45,ABS(取引基本表!$DY45)/取引基本表!$DQ45,0)</f>
        <v>0</v>
      </c>
      <c r="W45" s="346">
        <f>IF(W$4=$B45,ABS(取引基本表!$DY45)/取引基本表!$DQ45,0)</f>
        <v>0</v>
      </c>
      <c r="X45" s="346">
        <f>IF(X$4=$B45,ABS(取引基本表!$DY45)/取引基本表!$DQ45,0)</f>
        <v>0</v>
      </c>
      <c r="Y45" s="346">
        <f>IF(Y$4=$B45,ABS(取引基本表!$DY45)/取引基本表!$DQ45,0)</f>
        <v>0</v>
      </c>
      <c r="Z45" s="346">
        <f>IF(Z$4=$B45,ABS(取引基本表!$DY45)/取引基本表!$DQ45,0)</f>
        <v>0</v>
      </c>
      <c r="AA45" s="346">
        <f>IF(AA$4=$B45,ABS(取引基本表!$DY45)/取引基本表!$DQ45,0)</f>
        <v>0</v>
      </c>
      <c r="AB45" s="346">
        <f>IF(AB$4=$B45,ABS(取引基本表!$DY45)/取引基本表!$DQ45,0)</f>
        <v>0</v>
      </c>
      <c r="AC45" s="346">
        <f>IF(AC$4=$B45,ABS(取引基本表!$DY45)/取引基本表!$DQ45,0)</f>
        <v>0</v>
      </c>
      <c r="AD45" s="346">
        <f>IF(AD$4=$B45,ABS(取引基本表!$DY45)/取引基本表!$DQ45,0)</f>
        <v>0</v>
      </c>
      <c r="AE45" s="346">
        <f>IF(AE$4=$B45,ABS(取引基本表!$DY45)/取引基本表!$DQ45,0)</f>
        <v>0</v>
      </c>
      <c r="AF45" s="346">
        <f>IF(AF$4=$B45,ABS(取引基本表!$DY45)/取引基本表!$DQ45,0)</f>
        <v>0</v>
      </c>
      <c r="AG45" s="346">
        <f>IF(AG$4=$B45,ABS(取引基本表!$DY45)/取引基本表!$DQ45,0)</f>
        <v>0</v>
      </c>
      <c r="AH45" s="346">
        <f>IF(AH$4=$B45,ABS(取引基本表!$DY45)/取引基本表!$DQ45,0)</f>
        <v>0</v>
      </c>
      <c r="AI45" s="346">
        <f>IF(AI$4=$B45,ABS(取引基本表!$DY45)/取引基本表!$DQ45,0)</f>
        <v>0</v>
      </c>
      <c r="AJ45" s="346">
        <f>IF(AJ$4=$B45,ABS(取引基本表!$DY45)/取引基本表!$DQ45,0)</f>
        <v>0</v>
      </c>
      <c r="AK45" s="346">
        <f>IF(AK$4=$B45,ABS(取引基本表!$DY45)/取引基本表!$DQ45,0)</f>
        <v>0</v>
      </c>
      <c r="AL45" s="346">
        <f>IF(AL$4=$B45,ABS(取引基本表!$DY45)/取引基本表!$DQ45,0)</f>
        <v>0</v>
      </c>
      <c r="AM45" s="346">
        <f>IF(AM$4=$B45,ABS(取引基本表!$DY45)/取引基本表!$DQ45,0)</f>
        <v>0</v>
      </c>
      <c r="AN45" s="346">
        <f>IF(AN$4=$B45,ABS(取引基本表!$DY45)/取引基本表!$DQ45,0)</f>
        <v>0</v>
      </c>
      <c r="AO45" s="346">
        <f>IF(AO$4=$B45,ABS(取引基本表!$DY45)/取引基本表!$DQ45,0)</f>
        <v>0</v>
      </c>
      <c r="AP45" s="346">
        <f>IF(AP$4=$B45,ABS(取引基本表!$DY45)/取引基本表!$DQ45,0)</f>
        <v>0</v>
      </c>
      <c r="AQ45" s="346">
        <f>IF(AQ$4=$B45,ABS(取引基本表!$DY45)/取引基本表!$DQ45,0)</f>
        <v>0.85000579042740165</v>
      </c>
      <c r="AR45" s="346">
        <f>IF(AR$4=$B45,ABS(取引基本表!$DY45)/取引基本表!$DQ45,0)</f>
        <v>0</v>
      </c>
      <c r="AS45" s="346">
        <f>IF(AS$4=$B45,ABS(取引基本表!$DY45)/取引基本表!$DQ45,0)</f>
        <v>0</v>
      </c>
      <c r="AT45" s="346">
        <f>IF(AT$4=$B45,ABS(取引基本表!$DY45)/取引基本表!$DQ45,0)</f>
        <v>0</v>
      </c>
      <c r="AU45" s="346">
        <f>IF(AU$4=$B45,ABS(取引基本表!$DY45)/取引基本表!$DQ45,0)</f>
        <v>0</v>
      </c>
      <c r="AV45" s="346">
        <f>IF(AV$4=$B45,ABS(取引基本表!$DY45)/取引基本表!$DQ45,0)</f>
        <v>0</v>
      </c>
      <c r="AW45" s="346">
        <f>IF(AW$4=$B45,ABS(取引基本表!$DY45)/取引基本表!$DQ45,0)</f>
        <v>0</v>
      </c>
      <c r="AX45" s="346">
        <f>IF(AX$4=$B45,ABS(取引基本表!$DY45)/取引基本表!$DQ45,0)</f>
        <v>0</v>
      </c>
      <c r="AY45" s="346">
        <f>IF(AY$4=$B45,ABS(取引基本表!$DY45)/取引基本表!$DQ45,0)</f>
        <v>0</v>
      </c>
      <c r="AZ45" s="346">
        <f>IF(AZ$4=$B45,ABS(取引基本表!$DY45)/取引基本表!$DQ45,0)</f>
        <v>0</v>
      </c>
      <c r="BA45" s="346">
        <f>IF(BA$4=$B45,ABS(取引基本表!$DY45)/取引基本表!$DQ45,0)</f>
        <v>0</v>
      </c>
      <c r="BB45" s="346">
        <f>IF(BB$4=$B45,ABS(取引基本表!$DY45)/取引基本表!$DQ45,0)</f>
        <v>0</v>
      </c>
      <c r="BC45" s="346">
        <f>IF(BC$4=$B45,ABS(取引基本表!$DY45)/取引基本表!$DQ45,0)</f>
        <v>0</v>
      </c>
      <c r="BD45" s="346">
        <f>IF(BD$4=$B45,ABS(取引基本表!$DY45)/取引基本表!$DQ45,0)</f>
        <v>0</v>
      </c>
      <c r="BE45" s="346">
        <f>IF(BE$4=$B45,ABS(取引基本表!$DY45)/取引基本表!$DQ45,0)</f>
        <v>0</v>
      </c>
      <c r="BF45" s="346">
        <f>IF(BF$4=$B45,ABS(取引基本表!$DY45)/取引基本表!$DQ45,0)</f>
        <v>0</v>
      </c>
      <c r="BG45" s="346">
        <f>IF(BG$4=$B45,ABS(取引基本表!$DY45)/取引基本表!$DQ45,0)</f>
        <v>0</v>
      </c>
      <c r="BH45" s="346">
        <f>IF(BH$4=$B45,ABS(取引基本表!$DY45)/取引基本表!$DQ45,0)</f>
        <v>0</v>
      </c>
      <c r="BI45" s="346">
        <f>IF(BI$4=$B45,ABS(取引基本表!$DY45)/取引基本表!$DQ45,0)</f>
        <v>0</v>
      </c>
      <c r="BJ45" s="346">
        <f>IF(BJ$4=$B45,ABS(取引基本表!$DY45)/取引基本表!$DQ45,0)</f>
        <v>0</v>
      </c>
      <c r="BK45" s="346">
        <f>IF(BK$4=$B45,ABS(取引基本表!$DY45)/取引基本表!$DQ45,0)</f>
        <v>0</v>
      </c>
      <c r="BL45" s="346">
        <f>IF(BL$4=$B45,ABS(取引基本表!$DY45)/取引基本表!$DQ45,0)</f>
        <v>0</v>
      </c>
      <c r="BM45" s="346">
        <f>IF(BM$4=$B45,ABS(取引基本表!$DY45)/取引基本表!$DQ45,0)</f>
        <v>0</v>
      </c>
      <c r="BN45" s="346">
        <f>IF(BN$4=$B45,ABS(取引基本表!$DY45)/取引基本表!$DQ45,0)</f>
        <v>0</v>
      </c>
      <c r="BO45" s="346">
        <f>IF(BO$4=$B45,ABS(取引基本表!$DY45)/取引基本表!$DQ45,0)</f>
        <v>0</v>
      </c>
      <c r="BP45" s="346">
        <f>IF(BP$4=$B45,ABS(取引基本表!$DY45)/取引基本表!$DQ45,0)</f>
        <v>0</v>
      </c>
      <c r="BQ45" s="346">
        <f>IF(BQ$4=$B45,ABS(取引基本表!$DY45)/取引基本表!$DQ45,0)</f>
        <v>0</v>
      </c>
      <c r="BR45" s="346">
        <f>IF(BR$4=$B45,ABS(取引基本表!$DY45)/取引基本表!$DQ45,0)</f>
        <v>0</v>
      </c>
      <c r="BS45" s="346">
        <f>IF(BS$4=$B45,ABS(取引基本表!$DY45)/取引基本表!$DQ45,0)</f>
        <v>0</v>
      </c>
      <c r="BT45" s="346">
        <f>IF(BT$4=$B45,ABS(取引基本表!$DY45)/取引基本表!$DQ45,0)</f>
        <v>0</v>
      </c>
      <c r="BU45" s="346">
        <f>IF(BU$4=$B45,ABS(取引基本表!$DY45)/取引基本表!$DQ45,0)</f>
        <v>0</v>
      </c>
      <c r="BV45" s="346">
        <f>IF(BV$4=$B45,ABS(取引基本表!$DY45)/取引基本表!$DQ45,0)</f>
        <v>0</v>
      </c>
      <c r="BW45" s="346">
        <f>IF(BW$4=$B45,ABS(取引基本表!$DY45)/取引基本表!$DQ45,0)</f>
        <v>0</v>
      </c>
      <c r="BX45" s="346">
        <f>IF(BX$4=$B45,ABS(取引基本表!$DY45)/取引基本表!$DQ45,0)</f>
        <v>0</v>
      </c>
      <c r="BY45" s="346">
        <f>IF(BY$4=$B45,ABS(取引基本表!$DY45)/取引基本表!$DQ45,0)</f>
        <v>0</v>
      </c>
      <c r="BZ45" s="346">
        <f>IF(BZ$4=$B45,ABS(取引基本表!$DY45)/取引基本表!$DQ45,0)</f>
        <v>0</v>
      </c>
      <c r="CA45" s="346">
        <f>IF(CA$4=$B45,ABS(取引基本表!$DY45)/取引基本表!$DQ45,0)</f>
        <v>0</v>
      </c>
      <c r="CB45" s="346">
        <f>IF(CB$4=$B45,ABS(取引基本表!$DY45)/取引基本表!$DQ45,0)</f>
        <v>0</v>
      </c>
      <c r="CC45" s="346">
        <f>IF(CC$4=$B45,ABS(取引基本表!$DY45)/取引基本表!$DQ45,0)</f>
        <v>0</v>
      </c>
      <c r="CD45" s="346">
        <f>IF(CD$4=$B45,ABS(取引基本表!$DY45)/取引基本表!$DQ45,0)</f>
        <v>0</v>
      </c>
      <c r="CE45" s="346">
        <f>IF(CE$4=$B45,ABS(取引基本表!$DY45)/取引基本表!$DQ45,0)</f>
        <v>0</v>
      </c>
      <c r="CF45" s="346">
        <f>IF(CF$4=$B45,ABS(取引基本表!$DY45)/取引基本表!$DQ45,0)</f>
        <v>0</v>
      </c>
      <c r="CG45" s="346">
        <f>IF(CG$4=$B45,ABS(取引基本表!$DY45)/取引基本表!$DQ45,0)</f>
        <v>0</v>
      </c>
      <c r="CH45" s="346">
        <f>IF(CH$4=$B45,ABS(取引基本表!$DY45)/取引基本表!$DQ45,0)</f>
        <v>0</v>
      </c>
      <c r="CI45" s="346">
        <f>IF(CI$4=$B45,ABS(取引基本表!$DY45)/取引基本表!$DQ45,0)</f>
        <v>0</v>
      </c>
      <c r="CJ45" s="346">
        <f>IF(CJ$4=$B45,ABS(取引基本表!$DY45)/取引基本表!$DQ45,0)</f>
        <v>0</v>
      </c>
      <c r="CK45" s="346">
        <f>IF(CK$4=$B45,ABS(取引基本表!$DY45)/取引基本表!$DQ45,0)</f>
        <v>0</v>
      </c>
      <c r="CL45" s="346">
        <f>IF(CL$4=$B45,ABS(取引基本表!$DY45)/取引基本表!$DQ45,0)</f>
        <v>0</v>
      </c>
      <c r="CM45" s="346">
        <f>IF(CM$4=$B45,ABS(取引基本表!$DY45)/取引基本表!$DQ45,0)</f>
        <v>0</v>
      </c>
      <c r="CN45" s="346">
        <f>IF(CN$4=$B45,ABS(取引基本表!$DY45)/取引基本表!$DQ45,0)</f>
        <v>0</v>
      </c>
      <c r="CO45" s="346">
        <f>IF(CO$4=$B45,ABS(取引基本表!$DY45)/取引基本表!$DQ45,0)</f>
        <v>0</v>
      </c>
      <c r="CP45" s="346">
        <f>IF(CP$4=$B45,ABS(取引基本表!$DY45)/取引基本表!$DQ45,0)</f>
        <v>0</v>
      </c>
      <c r="CQ45" s="346">
        <f>IF(CQ$4=$B45,ABS(取引基本表!$DY45)/取引基本表!$DQ45,0)</f>
        <v>0</v>
      </c>
      <c r="CR45" s="346">
        <f>IF(CR$4=$B45,ABS(取引基本表!$DY45)/取引基本表!$DQ45,0)</f>
        <v>0</v>
      </c>
      <c r="CS45" s="346">
        <f>IF(CS$4=$B45,ABS(取引基本表!$DY45)/取引基本表!$DQ45,0)</f>
        <v>0</v>
      </c>
      <c r="CT45" s="346">
        <f>IF(CT$4=$B45,ABS(取引基本表!$DY45)/取引基本表!$DQ45,0)</f>
        <v>0</v>
      </c>
      <c r="CU45" s="346">
        <f>IF(CU$4=$B45,ABS(取引基本表!$DY45)/取引基本表!$DQ45,0)</f>
        <v>0</v>
      </c>
      <c r="CV45" s="346">
        <f>IF(CV$4=$B45,ABS(取引基本表!$DY45)/取引基本表!$DQ45,0)</f>
        <v>0</v>
      </c>
      <c r="CW45" s="346">
        <f>IF(CW$4=$B45,ABS(取引基本表!$DY45)/取引基本表!$DQ45,0)</f>
        <v>0</v>
      </c>
      <c r="CX45" s="346">
        <f>IF(CX$4=$B45,ABS(取引基本表!$DY45)/取引基本表!$DQ45,0)</f>
        <v>0</v>
      </c>
      <c r="CY45" s="346">
        <f>IF(CY$4=$B45,ABS(取引基本表!$DY45)/取引基本表!$DQ45,0)</f>
        <v>0</v>
      </c>
      <c r="CZ45" s="346">
        <f>IF(CZ$4=$B45,ABS(取引基本表!$DY45)/取引基本表!$DQ45,0)</f>
        <v>0</v>
      </c>
      <c r="DA45" s="346">
        <f>IF(DA$4=$B45,ABS(取引基本表!$DY45)/取引基本表!$DQ45,0)</f>
        <v>0</v>
      </c>
      <c r="DB45" s="346">
        <f>IF(DB$4=$B45,ABS(取引基本表!$DY45)/取引基本表!$DQ45,0)</f>
        <v>0</v>
      </c>
      <c r="DC45" s="346">
        <f>IF(DC$4=$B45,ABS(取引基本表!$DY45)/取引基本表!$DQ45,0)</f>
        <v>0</v>
      </c>
      <c r="DD45" s="346">
        <f>IF(DD$4=$B45,ABS(取引基本表!$DY45)/取引基本表!$DQ45,0)</f>
        <v>0</v>
      </c>
      <c r="DE45" s="346">
        <f>IF(DE$4=$B45,ABS(取引基本表!$DY45)/取引基本表!$DQ45,0)</f>
        <v>0</v>
      </c>
      <c r="DF45" s="346">
        <f>IF(DF$4=$B45,ABS(取引基本表!$DY45)/取引基本表!$DQ45,0)</f>
        <v>0</v>
      </c>
      <c r="DG45" s="346">
        <f>IF(DG$4=$B45,ABS(取引基本表!$DY45)/取引基本表!$DQ45,0)</f>
        <v>0</v>
      </c>
      <c r="DH45" s="347">
        <f>IF(DH$4=$B45,ABS(取引基本表!$DY45)/取引基本表!$DQ45,0)</f>
        <v>0</v>
      </c>
    </row>
    <row r="46" spans="1:112">
      <c r="A46" s="224">
        <v>41</v>
      </c>
      <c r="B46" s="387">
        <v>272</v>
      </c>
      <c r="C46" s="264" t="s">
        <v>207</v>
      </c>
      <c r="D46" s="392">
        <f>IF(D$4=$B46,ABS(取引基本表!$DY46)/取引基本表!$DQ46,0)</f>
        <v>0</v>
      </c>
      <c r="E46" s="346">
        <f>IF(E$4=$B46,ABS(取引基本表!$DY46)/取引基本表!$DQ46,0)</f>
        <v>0</v>
      </c>
      <c r="F46" s="346">
        <f>IF(F$4=$B46,ABS(取引基本表!$DY46)/取引基本表!$DQ46,0)</f>
        <v>0</v>
      </c>
      <c r="G46" s="346">
        <f>IF(G$4=$B46,ABS(取引基本表!$DY46)/取引基本表!$DQ46,0)</f>
        <v>0</v>
      </c>
      <c r="H46" s="346">
        <f>IF(H$4=$B46,ABS(取引基本表!$DY46)/取引基本表!$DQ46,0)</f>
        <v>0</v>
      </c>
      <c r="I46" s="346">
        <f>IF(I$4=$B46,ABS(取引基本表!$DY46)/取引基本表!$DQ46,0)</f>
        <v>0</v>
      </c>
      <c r="J46" s="346">
        <f>IF(J$4=$B46,ABS(取引基本表!$DY46)/取引基本表!$DQ46,0)</f>
        <v>0</v>
      </c>
      <c r="K46" s="346">
        <f>IF(K$4=$B46,ABS(取引基本表!$DY46)/取引基本表!$DQ46,0)</f>
        <v>0</v>
      </c>
      <c r="L46" s="346">
        <f>IF(L$4=$B46,ABS(取引基本表!$DY46)/取引基本表!$DQ46,0)</f>
        <v>0</v>
      </c>
      <c r="M46" s="346">
        <f>IF(M$4=$B46,ABS(取引基本表!$DY46)/取引基本表!$DQ46,0)</f>
        <v>0</v>
      </c>
      <c r="N46" s="346">
        <f>IF(N$4=$B46,ABS(取引基本表!$DY46)/取引基本表!$DQ46,0)</f>
        <v>0</v>
      </c>
      <c r="O46" s="346">
        <f>IF(O$4=$B46,ABS(取引基本表!$DY46)/取引基本表!$DQ46,0)</f>
        <v>0</v>
      </c>
      <c r="P46" s="346">
        <f>IF(P$4=$B46,ABS(取引基本表!$DY46)/取引基本表!$DQ46,0)</f>
        <v>0</v>
      </c>
      <c r="Q46" s="346">
        <f>IF(Q$4=$B46,ABS(取引基本表!$DY46)/取引基本表!$DQ46,0)</f>
        <v>0</v>
      </c>
      <c r="R46" s="346">
        <f>IF(R$4=$B46,ABS(取引基本表!$DY46)/取引基本表!$DQ46,0)</f>
        <v>0</v>
      </c>
      <c r="S46" s="346">
        <f>IF(S$4=$B46,ABS(取引基本表!$DY46)/取引基本表!$DQ46,0)</f>
        <v>0</v>
      </c>
      <c r="T46" s="346">
        <f>IF(T$4=$B46,ABS(取引基本表!$DY46)/取引基本表!$DQ46,0)</f>
        <v>0</v>
      </c>
      <c r="U46" s="346">
        <f>IF(U$4=$B46,ABS(取引基本表!$DY46)/取引基本表!$DQ46,0)</f>
        <v>0</v>
      </c>
      <c r="V46" s="346">
        <f>IF(V$4=$B46,ABS(取引基本表!$DY46)/取引基本表!$DQ46,0)</f>
        <v>0</v>
      </c>
      <c r="W46" s="346">
        <f>IF(W$4=$B46,ABS(取引基本表!$DY46)/取引基本表!$DQ46,0)</f>
        <v>0</v>
      </c>
      <c r="X46" s="346">
        <f>IF(X$4=$B46,ABS(取引基本表!$DY46)/取引基本表!$DQ46,0)</f>
        <v>0</v>
      </c>
      <c r="Y46" s="346">
        <f>IF(Y$4=$B46,ABS(取引基本表!$DY46)/取引基本表!$DQ46,0)</f>
        <v>0</v>
      </c>
      <c r="Z46" s="346">
        <f>IF(Z$4=$B46,ABS(取引基本表!$DY46)/取引基本表!$DQ46,0)</f>
        <v>0</v>
      </c>
      <c r="AA46" s="346">
        <f>IF(AA$4=$B46,ABS(取引基本表!$DY46)/取引基本表!$DQ46,0)</f>
        <v>0</v>
      </c>
      <c r="AB46" s="346">
        <f>IF(AB$4=$B46,ABS(取引基本表!$DY46)/取引基本表!$DQ46,0)</f>
        <v>0</v>
      </c>
      <c r="AC46" s="346">
        <f>IF(AC$4=$B46,ABS(取引基本表!$DY46)/取引基本表!$DQ46,0)</f>
        <v>0</v>
      </c>
      <c r="AD46" s="346">
        <f>IF(AD$4=$B46,ABS(取引基本表!$DY46)/取引基本表!$DQ46,0)</f>
        <v>0</v>
      </c>
      <c r="AE46" s="346">
        <f>IF(AE$4=$B46,ABS(取引基本表!$DY46)/取引基本表!$DQ46,0)</f>
        <v>0</v>
      </c>
      <c r="AF46" s="346">
        <f>IF(AF$4=$B46,ABS(取引基本表!$DY46)/取引基本表!$DQ46,0)</f>
        <v>0</v>
      </c>
      <c r="AG46" s="346">
        <f>IF(AG$4=$B46,ABS(取引基本表!$DY46)/取引基本表!$DQ46,0)</f>
        <v>0</v>
      </c>
      <c r="AH46" s="346">
        <f>IF(AH$4=$B46,ABS(取引基本表!$DY46)/取引基本表!$DQ46,0)</f>
        <v>0</v>
      </c>
      <c r="AI46" s="346">
        <f>IF(AI$4=$B46,ABS(取引基本表!$DY46)/取引基本表!$DQ46,0)</f>
        <v>0</v>
      </c>
      <c r="AJ46" s="346">
        <f>IF(AJ$4=$B46,ABS(取引基本表!$DY46)/取引基本表!$DQ46,0)</f>
        <v>0</v>
      </c>
      <c r="AK46" s="346">
        <f>IF(AK$4=$B46,ABS(取引基本表!$DY46)/取引基本表!$DQ46,0)</f>
        <v>0</v>
      </c>
      <c r="AL46" s="346">
        <f>IF(AL$4=$B46,ABS(取引基本表!$DY46)/取引基本表!$DQ46,0)</f>
        <v>0</v>
      </c>
      <c r="AM46" s="346">
        <f>IF(AM$4=$B46,ABS(取引基本表!$DY46)/取引基本表!$DQ46,0)</f>
        <v>0</v>
      </c>
      <c r="AN46" s="346">
        <f>IF(AN$4=$B46,ABS(取引基本表!$DY46)/取引基本表!$DQ46,0)</f>
        <v>0</v>
      </c>
      <c r="AO46" s="346">
        <f>IF(AO$4=$B46,ABS(取引基本表!$DY46)/取引基本表!$DQ46,0)</f>
        <v>0</v>
      </c>
      <c r="AP46" s="346">
        <f>IF(AP$4=$B46,ABS(取引基本表!$DY46)/取引基本表!$DQ46,0)</f>
        <v>0</v>
      </c>
      <c r="AQ46" s="346">
        <f>IF(AQ$4=$B46,ABS(取引基本表!$DY46)/取引基本表!$DQ46,0)</f>
        <v>0</v>
      </c>
      <c r="AR46" s="346">
        <f>IF(AR$4=$B46,ABS(取引基本表!$DY46)/取引基本表!$DQ46,0)</f>
        <v>0.74577781318674019</v>
      </c>
      <c r="AS46" s="346">
        <f>IF(AS$4=$B46,ABS(取引基本表!$DY46)/取引基本表!$DQ46,0)</f>
        <v>0</v>
      </c>
      <c r="AT46" s="346">
        <f>IF(AT$4=$B46,ABS(取引基本表!$DY46)/取引基本表!$DQ46,0)</f>
        <v>0</v>
      </c>
      <c r="AU46" s="346">
        <f>IF(AU$4=$B46,ABS(取引基本表!$DY46)/取引基本表!$DQ46,0)</f>
        <v>0</v>
      </c>
      <c r="AV46" s="346">
        <f>IF(AV$4=$B46,ABS(取引基本表!$DY46)/取引基本表!$DQ46,0)</f>
        <v>0</v>
      </c>
      <c r="AW46" s="346">
        <f>IF(AW$4=$B46,ABS(取引基本表!$DY46)/取引基本表!$DQ46,0)</f>
        <v>0</v>
      </c>
      <c r="AX46" s="346">
        <f>IF(AX$4=$B46,ABS(取引基本表!$DY46)/取引基本表!$DQ46,0)</f>
        <v>0</v>
      </c>
      <c r="AY46" s="346">
        <f>IF(AY$4=$B46,ABS(取引基本表!$DY46)/取引基本表!$DQ46,0)</f>
        <v>0</v>
      </c>
      <c r="AZ46" s="346">
        <f>IF(AZ$4=$B46,ABS(取引基本表!$DY46)/取引基本表!$DQ46,0)</f>
        <v>0</v>
      </c>
      <c r="BA46" s="346">
        <f>IF(BA$4=$B46,ABS(取引基本表!$DY46)/取引基本表!$DQ46,0)</f>
        <v>0</v>
      </c>
      <c r="BB46" s="346">
        <f>IF(BB$4=$B46,ABS(取引基本表!$DY46)/取引基本表!$DQ46,0)</f>
        <v>0</v>
      </c>
      <c r="BC46" s="346">
        <f>IF(BC$4=$B46,ABS(取引基本表!$DY46)/取引基本表!$DQ46,0)</f>
        <v>0</v>
      </c>
      <c r="BD46" s="346">
        <f>IF(BD$4=$B46,ABS(取引基本表!$DY46)/取引基本表!$DQ46,0)</f>
        <v>0</v>
      </c>
      <c r="BE46" s="346">
        <f>IF(BE$4=$B46,ABS(取引基本表!$DY46)/取引基本表!$DQ46,0)</f>
        <v>0</v>
      </c>
      <c r="BF46" s="346">
        <f>IF(BF$4=$B46,ABS(取引基本表!$DY46)/取引基本表!$DQ46,0)</f>
        <v>0</v>
      </c>
      <c r="BG46" s="346">
        <f>IF(BG$4=$B46,ABS(取引基本表!$DY46)/取引基本表!$DQ46,0)</f>
        <v>0</v>
      </c>
      <c r="BH46" s="346">
        <f>IF(BH$4=$B46,ABS(取引基本表!$DY46)/取引基本表!$DQ46,0)</f>
        <v>0</v>
      </c>
      <c r="BI46" s="346">
        <f>IF(BI$4=$B46,ABS(取引基本表!$DY46)/取引基本表!$DQ46,0)</f>
        <v>0</v>
      </c>
      <c r="BJ46" s="346">
        <f>IF(BJ$4=$B46,ABS(取引基本表!$DY46)/取引基本表!$DQ46,0)</f>
        <v>0</v>
      </c>
      <c r="BK46" s="346">
        <f>IF(BK$4=$B46,ABS(取引基本表!$DY46)/取引基本表!$DQ46,0)</f>
        <v>0</v>
      </c>
      <c r="BL46" s="346">
        <f>IF(BL$4=$B46,ABS(取引基本表!$DY46)/取引基本表!$DQ46,0)</f>
        <v>0</v>
      </c>
      <c r="BM46" s="346">
        <f>IF(BM$4=$B46,ABS(取引基本表!$DY46)/取引基本表!$DQ46,0)</f>
        <v>0</v>
      </c>
      <c r="BN46" s="346">
        <f>IF(BN$4=$B46,ABS(取引基本表!$DY46)/取引基本表!$DQ46,0)</f>
        <v>0</v>
      </c>
      <c r="BO46" s="346">
        <f>IF(BO$4=$B46,ABS(取引基本表!$DY46)/取引基本表!$DQ46,0)</f>
        <v>0</v>
      </c>
      <c r="BP46" s="346">
        <f>IF(BP$4=$B46,ABS(取引基本表!$DY46)/取引基本表!$DQ46,0)</f>
        <v>0</v>
      </c>
      <c r="BQ46" s="346">
        <f>IF(BQ$4=$B46,ABS(取引基本表!$DY46)/取引基本表!$DQ46,0)</f>
        <v>0</v>
      </c>
      <c r="BR46" s="346">
        <f>IF(BR$4=$B46,ABS(取引基本表!$DY46)/取引基本表!$DQ46,0)</f>
        <v>0</v>
      </c>
      <c r="BS46" s="346">
        <f>IF(BS$4=$B46,ABS(取引基本表!$DY46)/取引基本表!$DQ46,0)</f>
        <v>0</v>
      </c>
      <c r="BT46" s="346">
        <f>IF(BT$4=$B46,ABS(取引基本表!$DY46)/取引基本表!$DQ46,0)</f>
        <v>0</v>
      </c>
      <c r="BU46" s="346">
        <f>IF(BU$4=$B46,ABS(取引基本表!$DY46)/取引基本表!$DQ46,0)</f>
        <v>0</v>
      </c>
      <c r="BV46" s="346">
        <f>IF(BV$4=$B46,ABS(取引基本表!$DY46)/取引基本表!$DQ46,0)</f>
        <v>0</v>
      </c>
      <c r="BW46" s="346">
        <f>IF(BW$4=$B46,ABS(取引基本表!$DY46)/取引基本表!$DQ46,0)</f>
        <v>0</v>
      </c>
      <c r="BX46" s="346">
        <f>IF(BX$4=$B46,ABS(取引基本表!$DY46)/取引基本表!$DQ46,0)</f>
        <v>0</v>
      </c>
      <c r="BY46" s="346">
        <f>IF(BY$4=$B46,ABS(取引基本表!$DY46)/取引基本表!$DQ46,0)</f>
        <v>0</v>
      </c>
      <c r="BZ46" s="346">
        <f>IF(BZ$4=$B46,ABS(取引基本表!$DY46)/取引基本表!$DQ46,0)</f>
        <v>0</v>
      </c>
      <c r="CA46" s="346">
        <f>IF(CA$4=$B46,ABS(取引基本表!$DY46)/取引基本表!$DQ46,0)</f>
        <v>0</v>
      </c>
      <c r="CB46" s="346">
        <f>IF(CB$4=$B46,ABS(取引基本表!$DY46)/取引基本表!$DQ46,0)</f>
        <v>0</v>
      </c>
      <c r="CC46" s="346">
        <f>IF(CC$4=$B46,ABS(取引基本表!$DY46)/取引基本表!$DQ46,0)</f>
        <v>0</v>
      </c>
      <c r="CD46" s="346">
        <f>IF(CD$4=$B46,ABS(取引基本表!$DY46)/取引基本表!$DQ46,0)</f>
        <v>0</v>
      </c>
      <c r="CE46" s="346">
        <f>IF(CE$4=$B46,ABS(取引基本表!$DY46)/取引基本表!$DQ46,0)</f>
        <v>0</v>
      </c>
      <c r="CF46" s="346">
        <f>IF(CF$4=$B46,ABS(取引基本表!$DY46)/取引基本表!$DQ46,0)</f>
        <v>0</v>
      </c>
      <c r="CG46" s="346">
        <f>IF(CG$4=$B46,ABS(取引基本表!$DY46)/取引基本表!$DQ46,0)</f>
        <v>0</v>
      </c>
      <c r="CH46" s="346">
        <f>IF(CH$4=$B46,ABS(取引基本表!$DY46)/取引基本表!$DQ46,0)</f>
        <v>0</v>
      </c>
      <c r="CI46" s="346">
        <f>IF(CI$4=$B46,ABS(取引基本表!$DY46)/取引基本表!$DQ46,0)</f>
        <v>0</v>
      </c>
      <c r="CJ46" s="346">
        <f>IF(CJ$4=$B46,ABS(取引基本表!$DY46)/取引基本表!$DQ46,0)</f>
        <v>0</v>
      </c>
      <c r="CK46" s="346">
        <f>IF(CK$4=$B46,ABS(取引基本表!$DY46)/取引基本表!$DQ46,0)</f>
        <v>0</v>
      </c>
      <c r="CL46" s="346">
        <f>IF(CL$4=$B46,ABS(取引基本表!$DY46)/取引基本表!$DQ46,0)</f>
        <v>0</v>
      </c>
      <c r="CM46" s="346">
        <f>IF(CM$4=$B46,ABS(取引基本表!$DY46)/取引基本表!$DQ46,0)</f>
        <v>0</v>
      </c>
      <c r="CN46" s="346">
        <f>IF(CN$4=$B46,ABS(取引基本表!$DY46)/取引基本表!$DQ46,0)</f>
        <v>0</v>
      </c>
      <c r="CO46" s="346">
        <f>IF(CO$4=$B46,ABS(取引基本表!$DY46)/取引基本表!$DQ46,0)</f>
        <v>0</v>
      </c>
      <c r="CP46" s="346">
        <f>IF(CP$4=$B46,ABS(取引基本表!$DY46)/取引基本表!$DQ46,0)</f>
        <v>0</v>
      </c>
      <c r="CQ46" s="346">
        <f>IF(CQ$4=$B46,ABS(取引基本表!$DY46)/取引基本表!$DQ46,0)</f>
        <v>0</v>
      </c>
      <c r="CR46" s="346">
        <f>IF(CR$4=$B46,ABS(取引基本表!$DY46)/取引基本表!$DQ46,0)</f>
        <v>0</v>
      </c>
      <c r="CS46" s="346">
        <f>IF(CS$4=$B46,ABS(取引基本表!$DY46)/取引基本表!$DQ46,0)</f>
        <v>0</v>
      </c>
      <c r="CT46" s="346">
        <f>IF(CT$4=$B46,ABS(取引基本表!$DY46)/取引基本表!$DQ46,0)</f>
        <v>0</v>
      </c>
      <c r="CU46" s="346">
        <f>IF(CU$4=$B46,ABS(取引基本表!$DY46)/取引基本表!$DQ46,0)</f>
        <v>0</v>
      </c>
      <c r="CV46" s="346">
        <f>IF(CV$4=$B46,ABS(取引基本表!$DY46)/取引基本表!$DQ46,0)</f>
        <v>0</v>
      </c>
      <c r="CW46" s="346">
        <f>IF(CW$4=$B46,ABS(取引基本表!$DY46)/取引基本表!$DQ46,0)</f>
        <v>0</v>
      </c>
      <c r="CX46" s="346">
        <f>IF(CX$4=$B46,ABS(取引基本表!$DY46)/取引基本表!$DQ46,0)</f>
        <v>0</v>
      </c>
      <c r="CY46" s="346">
        <f>IF(CY$4=$B46,ABS(取引基本表!$DY46)/取引基本表!$DQ46,0)</f>
        <v>0</v>
      </c>
      <c r="CZ46" s="346">
        <f>IF(CZ$4=$B46,ABS(取引基本表!$DY46)/取引基本表!$DQ46,0)</f>
        <v>0</v>
      </c>
      <c r="DA46" s="346">
        <f>IF(DA$4=$B46,ABS(取引基本表!$DY46)/取引基本表!$DQ46,0)</f>
        <v>0</v>
      </c>
      <c r="DB46" s="346">
        <f>IF(DB$4=$B46,ABS(取引基本表!$DY46)/取引基本表!$DQ46,0)</f>
        <v>0</v>
      </c>
      <c r="DC46" s="346">
        <f>IF(DC$4=$B46,ABS(取引基本表!$DY46)/取引基本表!$DQ46,0)</f>
        <v>0</v>
      </c>
      <c r="DD46" s="346">
        <f>IF(DD$4=$B46,ABS(取引基本表!$DY46)/取引基本表!$DQ46,0)</f>
        <v>0</v>
      </c>
      <c r="DE46" s="346">
        <f>IF(DE$4=$B46,ABS(取引基本表!$DY46)/取引基本表!$DQ46,0)</f>
        <v>0</v>
      </c>
      <c r="DF46" s="346">
        <f>IF(DF$4=$B46,ABS(取引基本表!$DY46)/取引基本表!$DQ46,0)</f>
        <v>0</v>
      </c>
      <c r="DG46" s="346">
        <f>IF(DG$4=$B46,ABS(取引基本表!$DY46)/取引基本表!$DQ46,0)</f>
        <v>0</v>
      </c>
      <c r="DH46" s="347">
        <f>IF(DH$4=$B46,ABS(取引基本表!$DY46)/取引基本表!$DQ46,0)</f>
        <v>0</v>
      </c>
    </row>
    <row r="47" spans="1:112">
      <c r="A47" s="224">
        <v>42</v>
      </c>
      <c r="B47" s="387">
        <v>281</v>
      </c>
      <c r="C47" s="264" t="s">
        <v>501</v>
      </c>
      <c r="D47" s="392">
        <f>IF(D$4=$B47,ABS(取引基本表!$DY47)/取引基本表!$DQ47,0)</f>
        <v>0</v>
      </c>
      <c r="E47" s="346">
        <f>IF(E$4=$B47,ABS(取引基本表!$DY47)/取引基本表!$DQ47,0)</f>
        <v>0</v>
      </c>
      <c r="F47" s="346">
        <f>IF(F$4=$B47,ABS(取引基本表!$DY47)/取引基本表!$DQ47,0)</f>
        <v>0</v>
      </c>
      <c r="G47" s="346">
        <f>IF(G$4=$B47,ABS(取引基本表!$DY47)/取引基本表!$DQ47,0)</f>
        <v>0</v>
      </c>
      <c r="H47" s="346">
        <f>IF(H$4=$B47,ABS(取引基本表!$DY47)/取引基本表!$DQ47,0)</f>
        <v>0</v>
      </c>
      <c r="I47" s="346">
        <f>IF(I$4=$B47,ABS(取引基本表!$DY47)/取引基本表!$DQ47,0)</f>
        <v>0</v>
      </c>
      <c r="J47" s="346">
        <f>IF(J$4=$B47,ABS(取引基本表!$DY47)/取引基本表!$DQ47,0)</f>
        <v>0</v>
      </c>
      <c r="K47" s="346">
        <f>IF(K$4=$B47,ABS(取引基本表!$DY47)/取引基本表!$DQ47,0)</f>
        <v>0</v>
      </c>
      <c r="L47" s="346">
        <f>IF(L$4=$B47,ABS(取引基本表!$DY47)/取引基本表!$DQ47,0)</f>
        <v>0</v>
      </c>
      <c r="M47" s="346">
        <f>IF(M$4=$B47,ABS(取引基本表!$DY47)/取引基本表!$DQ47,0)</f>
        <v>0</v>
      </c>
      <c r="N47" s="346">
        <f>IF(N$4=$B47,ABS(取引基本表!$DY47)/取引基本表!$DQ47,0)</f>
        <v>0</v>
      </c>
      <c r="O47" s="346">
        <f>IF(O$4=$B47,ABS(取引基本表!$DY47)/取引基本表!$DQ47,0)</f>
        <v>0</v>
      </c>
      <c r="P47" s="346">
        <f>IF(P$4=$B47,ABS(取引基本表!$DY47)/取引基本表!$DQ47,0)</f>
        <v>0</v>
      </c>
      <c r="Q47" s="346">
        <f>IF(Q$4=$B47,ABS(取引基本表!$DY47)/取引基本表!$DQ47,0)</f>
        <v>0</v>
      </c>
      <c r="R47" s="346">
        <f>IF(R$4=$B47,ABS(取引基本表!$DY47)/取引基本表!$DQ47,0)</f>
        <v>0</v>
      </c>
      <c r="S47" s="346">
        <f>IF(S$4=$B47,ABS(取引基本表!$DY47)/取引基本表!$DQ47,0)</f>
        <v>0</v>
      </c>
      <c r="T47" s="346">
        <f>IF(T$4=$B47,ABS(取引基本表!$DY47)/取引基本表!$DQ47,0)</f>
        <v>0</v>
      </c>
      <c r="U47" s="346">
        <f>IF(U$4=$B47,ABS(取引基本表!$DY47)/取引基本表!$DQ47,0)</f>
        <v>0</v>
      </c>
      <c r="V47" s="346">
        <f>IF(V$4=$B47,ABS(取引基本表!$DY47)/取引基本表!$DQ47,0)</f>
        <v>0</v>
      </c>
      <c r="W47" s="346">
        <f>IF(W$4=$B47,ABS(取引基本表!$DY47)/取引基本表!$DQ47,0)</f>
        <v>0</v>
      </c>
      <c r="X47" s="346">
        <f>IF(X$4=$B47,ABS(取引基本表!$DY47)/取引基本表!$DQ47,0)</f>
        <v>0</v>
      </c>
      <c r="Y47" s="346">
        <f>IF(Y$4=$B47,ABS(取引基本表!$DY47)/取引基本表!$DQ47,0)</f>
        <v>0</v>
      </c>
      <c r="Z47" s="346">
        <f>IF(Z$4=$B47,ABS(取引基本表!$DY47)/取引基本表!$DQ47,0)</f>
        <v>0</v>
      </c>
      <c r="AA47" s="346">
        <f>IF(AA$4=$B47,ABS(取引基本表!$DY47)/取引基本表!$DQ47,0)</f>
        <v>0</v>
      </c>
      <c r="AB47" s="346">
        <f>IF(AB$4=$B47,ABS(取引基本表!$DY47)/取引基本表!$DQ47,0)</f>
        <v>0</v>
      </c>
      <c r="AC47" s="346">
        <f>IF(AC$4=$B47,ABS(取引基本表!$DY47)/取引基本表!$DQ47,0)</f>
        <v>0</v>
      </c>
      <c r="AD47" s="346">
        <f>IF(AD$4=$B47,ABS(取引基本表!$DY47)/取引基本表!$DQ47,0)</f>
        <v>0</v>
      </c>
      <c r="AE47" s="346">
        <f>IF(AE$4=$B47,ABS(取引基本表!$DY47)/取引基本表!$DQ47,0)</f>
        <v>0</v>
      </c>
      <c r="AF47" s="346">
        <f>IF(AF$4=$B47,ABS(取引基本表!$DY47)/取引基本表!$DQ47,0)</f>
        <v>0</v>
      </c>
      <c r="AG47" s="346">
        <f>IF(AG$4=$B47,ABS(取引基本表!$DY47)/取引基本表!$DQ47,0)</f>
        <v>0</v>
      </c>
      <c r="AH47" s="346">
        <f>IF(AH$4=$B47,ABS(取引基本表!$DY47)/取引基本表!$DQ47,0)</f>
        <v>0</v>
      </c>
      <c r="AI47" s="346">
        <f>IF(AI$4=$B47,ABS(取引基本表!$DY47)/取引基本表!$DQ47,0)</f>
        <v>0</v>
      </c>
      <c r="AJ47" s="346">
        <f>IF(AJ$4=$B47,ABS(取引基本表!$DY47)/取引基本表!$DQ47,0)</f>
        <v>0</v>
      </c>
      <c r="AK47" s="346">
        <f>IF(AK$4=$B47,ABS(取引基本表!$DY47)/取引基本表!$DQ47,0)</f>
        <v>0</v>
      </c>
      <c r="AL47" s="346">
        <f>IF(AL$4=$B47,ABS(取引基本表!$DY47)/取引基本表!$DQ47,0)</f>
        <v>0</v>
      </c>
      <c r="AM47" s="346">
        <f>IF(AM$4=$B47,ABS(取引基本表!$DY47)/取引基本表!$DQ47,0)</f>
        <v>0</v>
      </c>
      <c r="AN47" s="346">
        <f>IF(AN$4=$B47,ABS(取引基本表!$DY47)/取引基本表!$DQ47,0)</f>
        <v>0</v>
      </c>
      <c r="AO47" s="346">
        <f>IF(AO$4=$B47,ABS(取引基本表!$DY47)/取引基本表!$DQ47,0)</f>
        <v>0</v>
      </c>
      <c r="AP47" s="346">
        <f>IF(AP$4=$B47,ABS(取引基本表!$DY47)/取引基本表!$DQ47,0)</f>
        <v>0</v>
      </c>
      <c r="AQ47" s="346">
        <f>IF(AQ$4=$B47,ABS(取引基本表!$DY47)/取引基本表!$DQ47,0)</f>
        <v>0</v>
      </c>
      <c r="AR47" s="346">
        <f>IF(AR$4=$B47,ABS(取引基本表!$DY47)/取引基本表!$DQ47,0)</f>
        <v>0</v>
      </c>
      <c r="AS47" s="346">
        <f>IF(AS$4=$B47,ABS(取引基本表!$DY47)/取引基本表!$DQ47,0)</f>
        <v>0.41165554855392106</v>
      </c>
      <c r="AT47" s="346">
        <f>IF(AT$4=$B47,ABS(取引基本表!$DY47)/取引基本表!$DQ47,0)</f>
        <v>0</v>
      </c>
      <c r="AU47" s="346">
        <f>IF(AU$4=$B47,ABS(取引基本表!$DY47)/取引基本表!$DQ47,0)</f>
        <v>0</v>
      </c>
      <c r="AV47" s="346">
        <f>IF(AV$4=$B47,ABS(取引基本表!$DY47)/取引基本表!$DQ47,0)</f>
        <v>0</v>
      </c>
      <c r="AW47" s="346">
        <f>IF(AW$4=$B47,ABS(取引基本表!$DY47)/取引基本表!$DQ47,0)</f>
        <v>0</v>
      </c>
      <c r="AX47" s="346">
        <f>IF(AX$4=$B47,ABS(取引基本表!$DY47)/取引基本表!$DQ47,0)</f>
        <v>0</v>
      </c>
      <c r="AY47" s="346">
        <f>IF(AY$4=$B47,ABS(取引基本表!$DY47)/取引基本表!$DQ47,0)</f>
        <v>0</v>
      </c>
      <c r="AZ47" s="346">
        <f>IF(AZ$4=$B47,ABS(取引基本表!$DY47)/取引基本表!$DQ47,0)</f>
        <v>0</v>
      </c>
      <c r="BA47" s="346">
        <f>IF(BA$4=$B47,ABS(取引基本表!$DY47)/取引基本表!$DQ47,0)</f>
        <v>0</v>
      </c>
      <c r="BB47" s="346">
        <f>IF(BB$4=$B47,ABS(取引基本表!$DY47)/取引基本表!$DQ47,0)</f>
        <v>0</v>
      </c>
      <c r="BC47" s="346">
        <f>IF(BC$4=$B47,ABS(取引基本表!$DY47)/取引基本表!$DQ47,0)</f>
        <v>0</v>
      </c>
      <c r="BD47" s="346">
        <f>IF(BD$4=$B47,ABS(取引基本表!$DY47)/取引基本表!$DQ47,0)</f>
        <v>0</v>
      </c>
      <c r="BE47" s="346">
        <f>IF(BE$4=$B47,ABS(取引基本表!$DY47)/取引基本表!$DQ47,0)</f>
        <v>0</v>
      </c>
      <c r="BF47" s="346">
        <f>IF(BF$4=$B47,ABS(取引基本表!$DY47)/取引基本表!$DQ47,0)</f>
        <v>0</v>
      </c>
      <c r="BG47" s="346">
        <f>IF(BG$4=$B47,ABS(取引基本表!$DY47)/取引基本表!$DQ47,0)</f>
        <v>0</v>
      </c>
      <c r="BH47" s="346">
        <f>IF(BH$4=$B47,ABS(取引基本表!$DY47)/取引基本表!$DQ47,0)</f>
        <v>0</v>
      </c>
      <c r="BI47" s="346">
        <f>IF(BI$4=$B47,ABS(取引基本表!$DY47)/取引基本表!$DQ47,0)</f>
        <v>0</v>
      </c>
      <c r="BJ47" s="346">
        <f>IF(BJ$4=$B47,ABS(取引基本表!$DY47)/取引基本表!$DQ47,0)</f>
        <v>0</v>
      </c>
      <c r="BK47" s="346">
        <f>IF(BK$4=$B47,ABS(取引基本表!$DY47)/取引基本表!$DQ47,0)</f>
        <v>0</v>
      </c>
      <c r="BL47" s="346">
        <f>IF(BL$4=$B47,ABS(取引基本表!$DY47)/取引基本表!$DQ47,0)</f>
        <v>0</v>
      </c>
      <c r="BM47" s="346">
        <f>IF(BM$4=$B47,ABS(取引基本表!$DY47)/取引基本表!$DQ47,0)</f>
        <v>0</v>
      </c>
      <c r="BN47" s="346">
        <f>IF(BN$4=$B47,ABS(取引基本表!$DY47)/取引基本表!$DQ47,0)</f>
        <v>0</v>
      </c>
      <c r="BO47" s="346">
        <f>IF(BO$4=$B47,ABS(取引基本表!$DY47)/取引基本表!$DQ47,0)</f>
        <v>0</v>
      </c>
      <c r="BP47" s="346">
        <f>IF(BP$4=$B47,ABS(取引基本表!$DY47)/取引基本表!$DQ47,0)</f>
        <v>0</v>
      </c>
      <c r="BQ47" s="346">
        <f>IF(BQ$4=$B47,ABS(取引基本表!$DY47)/取引基本表!$DQ47,0)</f>
        <v>0</v>
      </c>
      <c r="BR47" s="346">
        <f>IF(BR$4=$B47,ABS(取引基本表!$DY47)/取引基本表!$DQ47,0)</f>
        <v>0</v>
      </c>
      <c r="BS47" s="346">
        <f>IF(BS$4=$B47,ABS(取引基本表!$DY47)/取引基本表!$DQ47,0)</f>
        <v>0</v>
      </c>
      <c r="BT47" s="346">
        <f>IF(BT$4=$B47,ABS(取引基本表!$DY47)/取引基本表!$DQ47,0)</f>
        <v>0</v>
      </c>
      <c r="BU47" s="346">
        <f>IF(BU$4=$B47,ABS(取引基本表!$DY47)/取引基本表!$DQ47,0)</f>
        <v>0</v>
      </c>
      <c r="BV47" s="346">
        <f>IF(BV$4=$B47,ABS(取引基本表!$DY47)/取引基本表!$DQ47,0)</f>
        <v>0</v>
      </c>
      <c r="BW47" s="346">
        <f>IF(BW$4=$B47,ABS(取引基本表!$DY47)/取引基本表!$DQ47,0)</f>
        <v>0</v>
      </c>
      <c r="BX47" s="346">
        <f>IF(BX$4=$B47,ABS(取引基本表!$DY47)/取引基本表!$DQ47,0)</f>
        <v>0</v>
      </c>
      <c r="BY47" s="346">
        <f>IF(BY$4=$B47,ABS(取引基本表!$DY47)/取引基本表!$DQ47,0)</f>
        <v>0</v>
      </c>
      <c r="BZ47" s="346">
        <f>IF(BZ$4=$B47,ABS(取引基本表!$DY47)/取引基本表!$DQ47,0)</f>
        <v>0</v>
      </c>
      <c r="CA47" s="346">
        <f>IF(CA$4=$B47,ABS(取引基本表!$DY47)/取引基本表!$DQ47,0)</f>
        <v>0</v>
      </c>
      <c r="CB47" s="346">
        <f>IF(CB$4=$B47,ABS(取引基本表!$DY47)/取引基本表!$DQ47,0)</f>
        <v>0</v>
      </c>
      <c r="CC47" s="346">
        <f>IF(CC$4=$B47,ABS(取引基本表!$DY47)/取引基本表!$DQ47,0)</f>
        <v>0</v>
      </c>
      <c r="CD47" s="346">
        <f>IF(CD$4=$B47,ABS(取引基本表!$DY47)/取引基本表!$DQ47,0)</f>
        <v>0</v>
      </c>
      <c r="CE47" s="346">
        <f>IF(CE$4=$B47,ABS(取引基本表!$DY47)/取引基本表!$DQ47,0)</f>
        <v>0</v>
      </c>
      <c r="CF47" s="346">
        <f>IF(CF$4=$B47,ABS(取引基本表!$DY47)/取引基本表!$DQ47,0)</f>
        <v>0</v>
      </c>
      <c r="CG47" s="346">
        <f>IF(CG$4=$B47,ABS(取引基本表!$DY47)/取引基本表!$DQ47,0)</f>
        <v>0</v>
      </c>
      <c r="CH47" s="346">
        <f>IF(CH$4=$B47,ABS(取引基本表!$DY47)/取引基本表!$DQ47,0)</f>
        <v>0</v>
      </c>
      <c r="CI47" s="346">
        <f>IF(CI$4=$B47,ABS(取引基本表!$DY47)/取引基本表!$DQ47,0)</f>
        <v>0</v>
      </c>
      <c r="CJ47" s="346">
        <f>IF(CJ$4=$B47,ABS(取引基本表!$DY47)/取引基本表!$DQ47,0)</f>
        <v>0</v>
      </c>
      <c r="CK47" s="346">
        <f>IF(CK$4=$B47,ABS(取引基本表!$DY47)/取引基本表!$DQ47,0)</f>
        <v>0</v>
      </c>
      <c r="CL47" s="346">
        <f>IF(CL$4=$B47,ABS(取引基本表!$DY47)/取引基本表!$DQ47,0)</f>
        <v>0</v>
      </c>
      <c r="CM47" s="346">
        <f>IF(CM$4=$B47,ABS(取引基本表!$DY47)/取引基本表!$DQ47,0)</f>
        <v>0</v>
      </c>
      <c r="CN47" s="346">
        <f>IF(CN$4=$B47,ABS(取引基本表!$DY47)/取引基本表!$DQ47,0)</f>
        <v>0</v>
      </c>
      <c r="CO47" s="346">
        <f>IF(CO$4=$B47,ABS(取引基本表!$DY47)/取引基本表!$DQ47,0)</f>
        <v>0</v>
      </c>
      <c r="CP47" s="346">
        <f>IF(CP$4=$B47,ABS(取引基本表!$DY47)/取引基本表!$DQ47,0)</f>
        <v>0</v>
      </c>
      <c r="CQ47" s="346">
        <f>IF(CQ$4=$B47,ABS(取引基本表!$DY47)/取引基本表!$DQ47,0)</f>
        <v>0</v>
      </c>
      <c r="CR47" s="346">
        <f>IF(CR$4=$B47,ABS(取引基本表!$DY47)/取引基本表!$DQ47,0)</f>
        <v>0</v>
      </c>
      <c r="CS47" s="346">
        <f>IF(CS$4=$B47,ABS(取引基本表!$DY47)/取引基本表!$DQ47,0)</f>
        <v>0</v>
      </c>
      <c r="CT47" s="346">
        <f>IF(CT$4=$B47,ABS(取引基本表!$DY47)/取引基本表!$DQ47,0)</f>
        <v>0</v>
      </c>
      <c r="CU47" s="346">
        <f>IF(CU$4=$B47,ABS(取引基本表!$DY47)/取引基本表!$DQ47,0)</f>
        <v>0</v>
      </c>
      <c r="CV47" s="346">
        <f>IF(CV$4=$B47,ABS(取引基本表!$DY47)/取引基本表!$DQ47,0)</f>
        <v>0</v>
      </c>
      <c r="CW47" s="346">
        <f>IF(CW$4=$B47,ABS(取引基本表!$DY47)/取引基本表!$DQ47,0)</f>
        <v>0</v>
      </c>
      <c r="CX47" s="346">
        <f>IF(CX$4=$B47,ABS(取引基本表!$DY47)/取引基本表!$DQ47,0)</f>
        <v>0</v>
      </c>
      <c r="CY47" s="346">
        <f>IF(CY$4=$B47,ABS(取引基本表!$DY47)/取引基本表!$DQ47,0)</f>
        <v>0</v>
      </c>
      <c r="CZ47" s="346">
        <f>IF(CZ$4=$B47,ABS(取引基本表!$DY47)/取引基本表!$DQ47,0)</f>
        <v>0</v>
      </c>
      <c r="DA47" s="346">
        <f>IF(DA$4=$B47,ABS(取引基本表!$DY47)/取引基本表!$DQ47,0)</f>
        <v>0</v>
      </c>
      <c r="DB47" s="346">
        <f>IF(DB$4=$B47,ABS(取引基本表!$DY47)/取引基本表!$DQ47,0)</f>
        <v>0</v>
      </c>
      <c r="DC47" s="346">
        <f>IF(DC$4=$B47,ABS(取引基本表!$DY47)/取引基本表!$DQ47,0)</f>
        <v>0</v>
      </c>
      <c r="DD47" s="346">
        <f>IF(DD$4=$B47,ABS(取引基本表!$DY47)/取引基本表!$DQ47,0)</f>
        <v>0</v>
      </c>
      <c r="DE47" s="346">
        <f>IF(DE$4=$B47,ABS(取引基本表!$DY47)/取引基本表!$DQ47,0)</f>
        <v>0</v>
      </c>
      <c r="DF47" s="346">
        <f>IF(DF$4=$B47,ABS(取引基本表!$DY47)/取引基本表!$DQ47,0)</f>
        <v>0</v>
      </c>
      <c r="DG47" s="346">
        <f>IF(DG$4=$B47,ABS(取引基本表!$DY47)/取引基本表!$DQ47,0)</f>
        <v>0</v>
      </c>
      <c r="DH47" s="347">
        <f>IF(DH$4=$B47,ABS(取引基本表!$DY47)/取引基本表!$DQ47,0)</f>
        <v>0</v>
      </c>
    </row>
    <row r="48" spans="1:112">
      <c r="A48" s="224">
        <v>43</v>
      </c>
      <c r="B48" s="387">
        <v>289</v>
      </c>
      <c r="C48" s="264" t="s">
        <v>217</v>
      </c>
      <c r="D48" s="392">
        <f>IF(D$4=$B48,ABS(取引基本表!$DY48)/取引基本表!$DQ48,0)</f>
        <v>0</v>
      </c>
      <c r="E48" s="346">
        <f>IF(E$4=$B48,ABS(取引基本表!$DY48)/取引基本表!$DQ48,0)</f>
        <v>0</v>
      </c>
      <c r="F48" s="346">
        <f>IF(F$4=$B48,ABS(取引基本表!$DY48)/取引基本表!$DQ48,0)</f>
        <v>0</v>
      </c>
      <c r="G48" s="346">
        <f>IF(G$4=$B48,ABS(取引基本表!$DY48)/取引基本表!$DQ48,0)</f>
        <v>0</v>
      </c>
      <c r="H48" s="346">
        <f>IF(H$4=$B48,ABS(取引基本表!$DY48)/取引基本表!$DQ48,0)</f>
        <v>0</v>
      </c>
      <c r="I48" s="346">
        <f>IF(I$4=$B48,ABS(取引基本表!$DY48)/取引基本表!$DQ48,0)</f>
        <v>0</v>
      </c>
      <c r="J48" s="346">
        <f>IF(J$4=$B48,ABS(取引基本表!$DY48)/取引基本表!$DQ48,0)</f>
        <v>0</v>
      </c>
      <c r="K48" s="346">
        <f>IF(K$4=$B48,ABS(取引基本表!$DY48)/取引基本表!$DQ48,0)</f>
        <v>0</v>
      </c>
      <c r="L48" s="346">
        <f>IF(L$4=$B48,ABS(取引基本表!$DY48)/取引基本表!$DQ48,0)</f>
        <v>0</v>
      </c>
      <c r="M48" s="346">
        <f>IF(M$4=$B48,ABS(取引基本表!$DY48)/取引基本表!$DQ48,0)</f>
        <v>0</v>
      </c>
      <c r="N48" s="346">
        <f>IF(N$4=$B48,ABS(取引基本表!$DY48)/取引基本表!$DQ48,0)</f>
        <v>0</v>
      </c>
      <c r="O48" s="346">
        <f>IF(O$4=$B48,ABS(取引基本表!$DY48)/取引基本表!$DQ48,0)</f>
        <v>0</v>
      </c>
      <c r="P48" s="346">
        <f>IF(P$4=$B48,ABS(取引基本表!$DY48)/取引基本表!$DQ48,0)</f>
        <v>0</v>
      </c>
      <c r="Q48" s="346">
        <f>IF(Q$4=$B48,ABS(取引基本表!$DY48)/取引基本表!$DQ48,0)</f>
        <v>0</v>
      </c>
      <c r="R48" s="346">
        <f>IF(R$4=$B48,ABS(取引基本表!$DY48)/取引基本表!$DQ48,0)</f>
        <v>0</v>
      </c>
      <c r="S48" s="346">
        <f>IF(S$4=$B48,ABS(取引基本表!$DY48)/取引基本表!$DQ48,0)</f>
        <v>0</v>
      </c>
      <c r="T48" s="346">
        <f>IF(T$4=$B48,ABS(取引基本表!$DY48)/取引基本表!$DQ48,0)</f>
        <v>0</v>
      </c>
      <c r="U48" s="346">
        <f>IF(U$4=$B48,ABS(取引基本表!$DY48)/取引基本表!$DQ48,0)</f>
        <v>0</v>
      </c>
      <c r="V48" s="346">
        <f>IF(V$4=$B48,ABS(取引基本表!$DY48)/取引基本表!$DQ48,0)</f>
        <v>0</v>
      </c>
      <c r="W48" s="346">
        <f>IF(W$4=$B48,ABS(取引基本表!$DY48)/取引基本表!$DQ48,0)</f>
        <v>0</v>
      </c>
      <c r="X48" s="346">
        <f>IF(X$4=$B48,ABS(取引基本表!$DY48)/取引基本表!$DQ48,0)</f>
        <v>0</v>
      </c>
      <c r="Y48" s="346">
        <f>IF(Y$4=$B48,ABS(取引基本表!$DY48)/取引基本表!$DQ48,0)</f>
        <v>0</v>
      </c>
      <c r="Z48" s="346">
        <f>IF(Z$4=$B48,ABS(取引基本表!$DY48)/取引基本表!$DQ48,0)</f>
        <v>0</v>
      </c>
      <c r="AA48" s="346">
        <f>IF(AA$4=$B48,ABS(取引基本表!$DY48)/取引基本表!$DQ48,0)</f>
        <v>0</v>
      </c>
      <c r="AB48" s="346">
        <f>IF(AB$4=$B48,ABS(取引基本表!$DY48)/取引基本表!$DQ48,0)</f>
        <v>0</v>
      </c>
      <c r="AC48" s="346">
        <f>IF(AC$4=$B48,ABS(取引基本表!$DY48)/取引基本表!$DQ48,0)</f>
        <v>0</v>
      </c>
      <c r="AD48" s="346">
        <f>IF(AD$4=$B48,ABS(取引基本表!$DY48)/取引基本表!$DQ48,0)</f>
        <v>0</v>
      </c>
      <c r="AE48" s="346">
        <f>IF(AE$4=$B48,ABS(取引基本表!$DY48)/取引基本表!$DQ48,0)</f>
        <v>0</v>
      </c>
      <c r="AF48" s="346">
        <f>IF(AF$4=$B48,ABS(取引基本表!$DY48)/取引基本表!$DQ48,0)</f>
        <v>0</v>
      </c>
      <c r="AG48" s="346">
        <f>IF(AG$4=$B48,ABS(取引基本表!$DY48)/取引基本表!$DQ48,0)</f>
        <v>0</v>
      </c>
      <c r="AH48" s="346">
        <f>IF(AH$4=$B48,ABS(取引基本表!$DY48)/取引基本表!$DQ48,0)</f>
        <v>0</v>
      </c>
      <c r="AI48" s="346">
        <f>IF(AI$4=$B48,ABS(取引基本表!$DY48)/取引基本表!$DQ48,0)</f>
        <v>0</v>
      </c>
      <c r="AJ48" s="346">
        <f>IF(AJ$4=$B48,ABS(取引基本表!$DY48)/取引基本表!$DQ48,0)</f>
        <v>0</v>
      </c>
      <c r="AK48" s="346">
        <f>IF(AK$4=$B48,ABS(取引基本表!$DY48)/取引基本表!$DQ48,0)</f>
        <v>0</v>
      </c>
      <c r="AL48" s="346">
        <f>IF(AL$4=$B48,ABS(取引基本表!$DY48)/取引基本表!$DQ48,0)</f>
        <v>0</v>
      </c>
      <c r="AM48" s="346">
        <f>IF(AM$4=$B48,ABS(取引基本表!$DY48)/取引基本表!$DQ48,0)</f>
        <v>0</v>
      </c>
      <c r="AN48" s="346">
        <f>IF(AN$4=$B48,ABS(取引基本表!$DY48)/取引基本表!$DQ48,0)</f>
        <v>0</v>
      </c>
      <c r="AO48" s="346">
        <f>IF(AO$4=$B48,ABS(取引基本表!$DY48)/取引基本表!$DQ48,0)</f>
        <v>0</v>
      </c>
      <c r="AP48" s="346">
        <f>IF(AP$4=$B48,ABS(取引基本表!$DY48)/取引基本表!$DQ48,0)</f>
        <v>0</v>
      </c>
      <c r="AQ48" s="346">
        <f>IF(AQ$4=$B48,ABS(取引基本表!$DY48)/取引基本表!$DQ48,0)</f>
        <v>0</v>
      </c>
      <c r="AR48" s="346">
        <f>IF(AR$4=$B48,ABS(取引基本表!$DY48)/取引基本表!$DQ48,0)</f>
        <v>0</v>
      </c>
      <c r="AS48" s="346">
        <f>IF(AS$4=$B48,ABS(取引基本表!$DY48)/取引基本表!$DQ48,0)</f>
        <v>0</v>
      </c>
      <c r="AT48" s="346">
        <f>IF(AT$4=$B48,ABS(取引基本表!$DY48)/取引基本表!$DQ48,0)</f>
        <v>0.4055479677859935</v>
      </c>
      <c r="AU48" s="346">
        <f>IF(AU$4=$B48,ABS(取引基本表!$DY48)/取引基本表!$DQ48,0)</f>
        <v>0</v>
      </c>
      <c r="AV48" s="346">
        <f>IF(AV$4=$B48,ABS(取引基本表!$DY48)/取引基本表!$DQ48,0)</f>
        <v>0</v>
      </c>
      <c r="AW48" s="346">
        <f>IF(AW$4=$B48,ABS(取引基本表!$DY48)/取引基本表!$DQ48,0)</f>
        <v>0</v>
      </c>
      <c r="AX48" s="346">
        <f>IF(AX$4=$B48,ABS(取引基本表!$DY48)/取引基本表!$DQ48,0)</f>
        <v>0</v>
      </c>
      <c r="AY48" s="346">
        <f>IF(AY$4=$B48,ABS(取引基本表!$DY48)/取引基本表!$DQ48,0)</f>
        <v>0</v>
      </c>
      <c r="AZ48" s="346">
        <f>IF(AZ$4=$B48,ABS(取引基本表!$DY48)/取引基本表!$DQ48,0)</f>
        <v>0</v>
      </c>
      <c r="BA48" s="346">
        <f>IF(BA$4=$B48,ABS(取引基本表!$DY48)/取引基本表!$DQ48,0)</f>
        <v>0</v>
      </c>
      <c r="BB48" s="346">
        <f>IF(BB$4=$B48,ABS(取引基本表!$DY48)/取引基本表!$DQ48,0)</f>
        <v>0</v>
      </c>
      <c r="BC48" s="346">
        <f>IF(BC$4=$B48,ABS(取引基本表!$DY48)/取引基本表!$DQ48,0)</f>
        <v>0</v>
      </c>
      <c r="BD48" s="346">
        <f>IF(BD$4=$B48,ABS(取引基本表!$DY48)/取引基本表!$DQ48,0)</f>
        <v>0</v>
      </c>
      <c r="BE48" s="346">
        <f>IF(BE$4=$B48,ABS(取引基本表!$DY48)/取引基本表!$DQ48,0)</f>
        <v>0</v>
      </c>
      <c r="BF48" s="346">
        <f>IF(BF$4=$B48,ABS(取引基本表!$DY48)/取引基本表!$DQ48,0)</f>
        <v>0</v>
      </c>
      <c r="BG48" s="346">
        <f>IF(BG$4=$B48,ABS(取引基本表!$DY48)/取引基本表!$DQ48,0)</f>
        <v>0</v>
      </c>
      <c r="BH48" s="346">
        <f>IF(BH$4=$B48,ABS(取引基本表!$DY48)/取引基本表!$DQ48,0)</f>
        <v>0</v>
      </c>
      <c r="BI48" s="346">
        <f>IF(BI$4=$B48,ABS(取引基本表!$DY48)/取引基本表!$DQ48,0)</f>
        <v>0</v>
      </c>
      <c r="BJ48" s="346">
        <f>IF(BJ$4=$B48,ABS(取引基本表!$DY48)/取引基本表!$DQ48,0)</f>
        <v>0</v>
      </c>
      <c r="BK48" s="346">
        <f>IF(BK$4=$B48,ABS(取引基本表!$DY48)/取引基本表!$DQ48,0)</f>
        <v>0</v>
      </c>
      <c r="BL48" s="346">
        <f>IF(BL$4=$B48,ABS(取引基本表!$DY48)/取引基本表!$DQ48,0)</f>
        <v>0</v>
      </c>
      <c r="BM48" s="346">
        <f>IF(BM$4=$B48,ABS(取引基本表!$DY48)/取引基本表!$DQ48,0)</f>
        <v>0</v>
      </c>
      <c r="BN48" s="346">
        <f>IF(BN$4=$B48,ABS(取引基本表!$DY48)/取引基本表!$DQ48,0)</f>
        <v>0</v>
      </c>
      <c r="BO48" s="346">
        <f>IF(BO$4=$B48,ABS(取引基本表!$DY48)/取引基本表!$DQ48,0)</f>
        <v>0</v>
      </c>
      <c r="BP48" s="346">
        <f>IF(BP$4=$B48,ABS(取引基本表!$DY48)/取引基本表!$DQ48,0)</f>
        <v>0</v>
      </c>
      <c r="BQ48" s="346">
        <f>IF(BQ$4=$B48,ABS(取引基本表!$DY48)/取引基本表!$DQ48,0)</f>
        <v>0</v>
      </c>
      <c r="BR48" s="346">
        <f>IF(BR$4=$B48,ABS(取引基本表!$DY48)/取引基本表!$DQ48,0)</f>
        <v>0</v>
      </c>
      <c r="BS48" s="346">
        <f>IF(BS$4=$B48,ABS(取引基本表!$DY48)/取引基本表!$DQ48,0)</f>
        <v>0</v>
      </c>
      <c r="BT48" s="346">
        <f>IF(BT$4=$B48,ABS(取引基本表!$DY48)/取引基本表!$DQ48,0)</f>
        <v>0</v>
      </c>
      <c r="BU48" s="346">
        <f>IF(BU$4=$B48,ABS(取引基本表!$DY48)/取引基本表!$DQ48,0)</f>
        <v>0</v>
      </c>
      <c r="BV48" s="346">
        <f>IF(BV$4=$B48,ABS(取引基本表!$DY48)/取引基本表!$DQ48,0)</f>
        <v>0</v>
      </c>
      <c r="BW48" s="346">
        <f>IF(BW$4=$B48,ABS(取引基本表!$DY48)/取引基本表!$DQ48,0)</f>
        <v>0</v>
      </c>
      <c r="BX48" s="346">
        <f>IF(BX$4=$B48,ABS(取引基本表!$DY48)/取引基本表!$DQ48,0)</f>
        <v>0</v>
      </c>
      <c r="BY48" s="346">
        <f>IF(BY$4=$B48,ABS(取引基本表!$DY48)/取引基本表!$DQ48,0)</f>
        <v>0</v>
      </c>
      <c r="BZ48" s="346">
        <f>IF(BZ$4=$B48,ABS(取引基本表!$DY48)/取引基本表!$DQ48,0)</f>
        <v>0</v>
      </c>
      <c r="CA48" s="346">
        <f>IF(CA$4=$B48,ABS(取引基本表!$DY48)/取引基本表!$DQ48,0)</f>
        <v>0</v>
      </c>
      <c r="CB48" s="346">
        <f>IF(CB$4=$B48,ABS(取引基本表!$DY48)/取引基本表!$DQ48,0)</f>
        <v>0</v>
      </c>
      <c r="CC48" s="346">
        <f>IF(CC$4=$B48,ABS(取引基本表!$DY48)/取引基本表!$DQ48,0)</f>
        <v>0</v>
      </c>
      <c r="CD48" s="346">
        <f>IF(CD$4=$B48,ABS(取引基本表!$DY48)/取引基本表!$DQ48,0)</f>
        <v>0</v>
      </c>
      <c r="CE48" s="346">
        <f>IF(CE$4=$B48,ABS(取引基本表!$DY48)/取引基本表!$DQ48,0)</f>
        <v>0</v>
      </c>
      <c r="CF48" s="346">
        <f>IF(CF$4=$B48,ABS(取引基本表!$DY48)/取引基本表!$DQ48,0)</f>
        <v>0</v>
      </c>
      <c r="CG48" s="346">
        <f>IF(CG$4=$B48,ABS(取引基本表!$DY48)/取引基本表!$DQ48,0)</f>
        <v>0</v>
      </c>
      <c r="CH48" s="346">
        <f>IF(CH$4=$B48,ABS(取引基本表!$DY48)/取引基本表!$DQ48,0)</f>
        <v>0</v>
      </c>
      <c r="CI48" s="346">
        <f>IF(CI$4=$B48,ABS(取引基本表!$DY48)/取引基本表!$DQ48,0)</f>
        <v>0</v>
      </c>
      <c r="CJ48" s="346">
        <f>IF(CJ$4=$B48,ABS(取引基本表!$DY48)/取引基本表!$DQ48,0)</f>
        <v>0</v>
      </c>
      <c r="CK48" s="346">
        <f>IF(CK$4=$B48,ABS(取引基本表!$DY48)/取引基本表!$DQ48,0)</f>
        <v>0</v>
      </c>
      <c r="CL48" s="346">
        <f>IF(CL$4=$B48,ABS(取引基本表!$DY48)/取引基本表!$DQ48,0)</f>
        <v>0</v>
      </c>
      <c r="CM48" s="346">
        <f>IF(CM$4=$B48,ABS(取引基本表!$DY48)/取引基本表!$DQ48,0)</f>
        <v>0</v>
      </c>
      <c r="CN48" s="346">
        <f>IF(CN$4=$B48,ABS(取引基本表!$DY48)/取引基本表!$DQ48,0)</f>
        <v>0</v>
      </c>
      <c r="CO48" s="346">
        <f>IF(CO$4=$B48,ABS(取引基本表!$DY48)/取引基本表!$DQ48,0)</f>
        <v>0</v>
      </c>
      <c r="CP48" s="346">
        <f>IF(CP$4=$B48,ABS(取引基本表!$DY48)/取引基本表!$DQ48,0)</f>
        <v>0</v>
      </c>
      <c r="CQ48" s="346">
        <f>IF(CQ$4=$B48,ABS(取引基本表!$DY48)/取引基本表!$DQ48,0)</f>
        <v>0</v>
      </c>
      <c r="CR48" s="346">
        <f>IF(CR$4=$B48,ABS(取引基本表!$DY48)/取引基本表!$DQ48,0)</f>
        <v>0</v>
      </c>
      <c r="CS48" s="346">
        <f>IF(CS$4=$B48,ABS(取引基本表!$DY48)/取引基本表!$DQ48,0)</f>
        <v>0</v>
      </c>
      <c r="CT48" s="346">
        <f>IF(CT$4=$B48,ABS(取引基本表!$DY48)/取引基本表!$DQ48,0)</f>
        <v>0</v>
      </c>
      <c r="CU48" s="346">
        <f>IF(CU$4=$B48,ABS(取引基本表!$DY48)/取引基本表!$DQ48,0)</f>
        <v>0</v>
      </c>
      <c r="CV48" s="346">
        <f>IF(CV$4=$B48,ABS(取引基本表!$DY48)/取引基本表!$DQ48,0)</f>
        <v>0</v>
      </c>
      <c r="CW48" s="346">
        <f>IF(CW$4=$B48,ABS(取引基本表!$DY48)/取引基本表!$DQ48,0)</f>
        <v>0</v>
      </c>
      <c r="CX48" s="346">
        <f>IF(CX$4=$B48,ABS(取引基本表!$DY48)/取引基本表!$DQ48,0)</f>
        <v>0</v>
      </c>
      <c r="CY48" s="346">
        <f>IF(CY$4=$B48,ABS(取引基本表!$DY48)/取引基本表!$DQ48,0)</f>
        <v>0</v>
      </c>
      <c r="CZ48" s="346">
        <f>IF(CZ$4=$B48,ABS(取引基本表!$DY48)/取引基本表!$DQ48,0)</f>
        <v>0</v>
      </c>
      <c r="DA48" s="346">
        <f>IF(DA$4=$B48,ABS(取引基本表!$DY48)/取引基本表!$DQ48,0)</f>
        <v>0</v>
      </c>
      <c r="DB48" s="346">
        <f>IF(DB$4=$B48,ABS(取引基本表!$DY48)/取引基本表!$DQ48,0)</f>
        <v>0</v>
      </c>
      <c r="DC48" s="346">
        <f>IF(DC$4=$B48,ABS(取引基本表!$DY48)/取引基本表!$DQ48,0)</f>
        <v>0</v>
      </c>
      <c r="DD48" s="346">
        <f>IF(DD$4=$B48,ABS(取引基本表!$DY48)/取引基本表!$DQ48,0)</f>
        <v>0</v>
      </c>
      <c r="DE48" s="346">
        <f>IF(DE$4=$B48,ABS(取引基本表!$DY48)/取引基本表!$DQ48,0)</f>
        <v>0</v>
      </c>
      <c r="DF48" s="346">
        <f>IF(DF$4=$B48,ABS(取引基本表!$DY48)/取引基本表!$DQ48,0)</f>
        <v>0</v>
      </c>
      <c r="DG48" s="346">
        <f>IF(DG$4=$B48,ABS(取引基本表!$DY48)/取引基本表!$DQ48,0)</f>
        <v>0</v>
      </c>
      <c r="DH48" s="347">
        <f>IF(DH$4=$B48,ABS(取引基本表!$DY48)/取引基本表!$DQ48,0)</f>
        <v>0</v>
      </c>
    </row>
    <row r="49" spans="1:112">
      <c r="A49" s="224">
        <v>44</v>
      </c>
      <c r="B49" s="387">
        <v>291</v>
      </c>
      <c r="C49" s="264" t="s">
        <v>504</v>
      </c>
      <c r="D49" s="392">
        <f>IF(D$4=$B49,ABS(取引基本表!$DY49)/取引基本表!$DQ49,0)</f>
        <v>0</v>
      </c>
      <c r="E49" s="346">
        <f>IF(E$4=$B49,ABS(取引基本表!$DY49)/取引基本表!$DQ49,0)</f>
        <v>0</v>
      </c>
      <c r="F49" s="346">
        <f>IF(F$4=$B49,ABS(取引基本表!$DY49)/取引基本表!$DQ49,0)</f>
        <v>0</v>
      </c>
      <c r="G49" s="346">
        <f>IF(G$4=$B49,ABS(取引基本表!$DY49)/取引基本表!$DQ49,0)</f>
        <v>0</v>
      </c>
      <c r="H49" s="346">
        <f>IF(H$4=$B49,ABS(取引基本表!$DY49)/取引基本表!$DQ49,0)</f>
        <v>0</v>
      </c>
      <c r="I49" s="346">
        <f>IF(I$4=$B49,ABS(取引基本表!$DY49)/取引基本表!$DQ49,0)</f>
        <v>0</v>
      </c>
      <c r="J49" s="346">
        <f>IF(J$4=$B49,ABS(取引基本表!$DY49)/取引基本表!$DQ49,0)</f>
        <v>0</v>
      </c>
      <c r="K49" s="346">
        <f>IF(K$4=$B49,ABS(取引基本表!$DY49)/取引基本表!$DQ49,0)</f>
        <v>0</v>
      </c>
      <c r="L49" s="346">
        <f>IF(L$4=$B49,ABS(取引基本表!$DY49)/取引基本表!$DQ49,0)</f>
        <v>0</v>
      </c>
      <c r="M49" s="346">
        <f>IF(M$4=$B49,ABS(取引基本表!$DY49)/取引基本表!$DQ49,0)</f>
        <v>0</v>
      </c>
      <c r="N49" s="346">
        <f>IF(N$4=$B49,ABS(取引基本表!$DY49)/取引基本表!$DQ49,0)</f>
        <v>0</v>
      </c>
      <c r="O49" s="346">
        <f>IF(O$4=$B49,ABS(取引基本表!$DY49)/取引基本表!$DQ49,0)</f>
        <v>0</v>
      </c>
      <c r="P49" s="346">
        <f>IF(P$4=$B49,ABS(取引基本表!$DY49)/取引基本表!$DQ49,0)</f>
        <v>0</v>
      </c>
      <c r="Q49" s="346">
        <f>IF(Q$4=$B49,ABS(取引基本表!$DY49)/取引基本表!$DQ49,0)</f>
        <v>0</v>
      </c>
      <c r="R49" s="346">
        <f>IF(R$4=$B49,ABS(取引基本表!$DY49)/取引基本表!$DQ49,0)</f>
        <v>0</v>
      </c>
      <c r="S49" s="346">
        <f>IF(S$4=$B49,ABS(取引基本表!$DY49)/取引基本表!$DQ49,0)</f>
        <v>0</v>
      </c>
      <c r="T49" s="346">
        <f>IF(T$4=$B49,ABS(取引基本表!$DY49)/取引基本表!$DQ49,0)</f>
        <v>0</v>
      </c>
      <c r="U49" s="346">
        <f>IF(U$4=$B49,ABS(取引基本表!$DY49)/取引基本表!$DQ49,0)</f>
        <v>0</v>
      </c>
      <c r="V49" s="346">
        <f>IF(V$4=$B49,ABS(取引基本表!$DY49)/取引基本表!$DQ49,0)</f>
        <v>0</v>
      </c>
      <c r="W49" s="346">
        <f>IF(W$4=$B49,ABS(取引基本表!$DY49)/取引基本表!$DQ49,0)</f>
        <v>0</v>
      </c>
      <c r="X49" s="346">
        <f>IF(X$4=$B49,ABS(取引基本表!$DY49)/取引基本表!$DQ49,0)</f>
        <v>0</v>
      </c>
      <c r="Y49" s="346">
        <f>IF(Y$4=$B49,ABS(取引基本表!$DY49)/取引基本表!$DQ49,0)</f>
        <v>0</v>
      </c>
      <c r="Z49" s="346">
        <f>IF(Z$4=$B49,ABS(取引基本表!$DY49)/取引基本表!$DQ49,0)</f>
        <v>0</v>
      </c>
      <c r="AA49" s="346">
        <f>IF(AA$4=$B49,ABS(取引基本表!$DY49)/取引基本表!$DQ49,0)</f>
        <v>0</v>
      </c>
      <c r="AB49" s="346">
        <f>IF(AB$4=$B49,ABS(取引基本表!$DY49)/取引基本表!$DQ49,0)</f>
        <v>0</v>
      </c>
      <c r="AC49" s="346">
        <f>IF(AC$4=$B49,ABS(取引基本表!$DY49)/取引基本表!$DQ49,0)</f>
        <v>0</v>
      </c>
      <c r="AD49" s="346">
        <f>IF(AD$4=$B49,ABS(取引基本表!$DY49)/取引基本表!$DQ49,0)</f>
        <v>0</v>
      </c>
      <c r="AE49" s="346">
        <f>IF(AE$4=$B49,ABS(取引基本表!$DY49)/取引基本表!$DQ49,0)</f>
        <v>0</v>
      </c>
      <c r="AF49" s="346">
        <f>IF(AF$4=$B49,ABS(取引基本表!$DY49)/取引基本表!$DQ49,0)</f>
        <v>0</v>
      </c>
      <c r="AG49" s="346">
        <f>IF(AG$4=$B49,ABS(取引基本表!$DY49)/取引基本表!$DQ49,0)</f>
        <v>0</v>
      </c>
      <c r="AH49" s="346">
        <f>IF(AH$4=$B49,ABS(取引基本表!$DY49)/取引基本表!$DQ49,0)</f>
        <v>0</v>
      </c>
      <c r="AI49" s="346">
        <f>IF(AI$4=$B49,ABS(取引基本表!$DY49)/取引基本表!$DQ49,0)</f>
        <v>0</v>
      </c>
      <c r="AJ49" s="346">
        <f>IF(AJ$4=$B49,ABS(取引基本表!$DY49)/取引基本表!$DQ49,0)</f>
        <v>0</v>
      </c>
      <c r="AK49" s="346">
        <f>IF(AK$4=$B49,ABS(取引基本表!$DY49)/取引基本表!$DQ49,0)</f>
        <v>0</v>
      </c>
      <c r="AL49" s="346">
        <f>IF(AL$4=$B49,ABS(取引基本表!$DY49)/取引基本表!$DQ49,0)</f>
        <v>0</v>
      </c>
      <c r="AM49" s="346">
        <f>IF(AM$4=$B49,ABS(取引基本表!$DY49)/取引基本表!$DQ49,0)</f>
        <v>0</v>
      </c>
      <c r="AN49" s="346">
        <f>IF(AN$4=$B49,ABS(取引基本表!$DY49)/取引基本表!$DQ49,0)</f>
        <v>0</v>
      </c>
      <c r="AO49" s="346">
        <f>IF(AO$4=$B49,ABS(取引基本表!$DY49)/取引基本表!$DQ49,0)</f>
        <v>0</v>
      </c>
      <c r="AP49" s="346">
        <f>IF(AP$4=$B49,ABS(取引基本表!$DY49)/取引基本表!$DQ49,0)</f>
        <v>0</v>
      </c>
      <c r="AQ49" s="346">
        <f>IF(AQ$4=$B49,ABS(取引基本表!$DY49)/取引基本表!$DQ49,0)</f>
        <v>0</v>
      </c>
      <c r="AR49" s="346">
        <f>IF(AR$4=$B49,ABS(取引基本表!$DY49)/取引基本表!$DQ49,0)</f>
        <v>0</v>
      </c>
      <c r="AS49" s="346">
        <f>IF(AS$4=$B49,ABS(取引基本表!$DY49)/取引基本表!$DQ49,0)</f>
        <v>0</v>
      </c>
      <c r="AT49" s="346">
        <f>IF(AT$4=$B49,ABS(取引基本表!$DY49)/取引基本表!$DQ49,0)</f>
        <v>0</v>
      </c>
      <c r="AU49" s="346">
        <f>IF(AU$4=$B49,ABS(取引基本表!$DY49)/取引基本表!$DQ49,0)</f>
        <v>0.75580879055248795</v>
      </c>
      <c r="AV49" s="346">
        <f>IF(AV$4=$B49,ABS(取引基本表!$DY49)/取引基本表!$DQ49,0)</f>
        <v>0</v>
      </c>
      <c r="AW49" s="346">
        <f>IF(AW$4=$B49,ABS(取引基本表!$DY49)/取引基本表!$DQ49,0)</f>
        <v>0</v>
      </c>
      <c r="AX49" s="346">
        <f>IF(AX$4=$B49,ABS(取引基本表!$DY49)/取引基本表!$DQ49,0)</f>
        <v>0</v>
      </c>
      <c r="AY49" s="346">
        <f>IF(AY$4=$B49,ABS(取引基本表!$DY49)/取引基本表!$DQ49,0)</f>
        <v>0</v>
      </c>
      <c r="AZ49" s="346">
        <f>IF(AZ$4=$B49,ABS(取引基本表!$DY49)/取引基本表!$DQ49,0)</f>
        <v>0</v>
      </c>
      <c r="BA49" s="346">
        <f>IF(BA$4=$B49,ABS(取引基本表!$DY49)/取引基本表!$DQ49,0)</f>
        <v>0</v>
      </c>
      <c r="BB49" s="346">
        <f>IF(BB$4=$B49,ABS(取引基本表!$DY49)/取引基本表!$DQ49,0)</f>
        <v>0</v>
      </c>
      <c r="BC49" s="346">
        <f>IF(BC$4=$B49,ABS(取引基本表!$DY49)/取引基本表!$DQ49,0)</f>
        <v>0</v>
      </c>
      <c r="BD49" s="346">
        <f>IF(BD$4=$B49,ABS(取引基本表!$DY49)/取引基本表!$DQ49,0)</f>
        <v>0</v>
      </c>
      <c r="BE49" s="346">
        <f>IF(BE$4=$B49,ABS(取引基本表!$DY49)/取引基本表!$DQ49,0)</f>
        <v>0</v>
      </c>
      <c r="BF49" s="346">
        <f>IF(BF$4=$B49,ABS(取引基本表!$DY49)/取引基本表!$DQ49,0)</f>
        <v>0</v>
      </c>
      <c r="BG49" s="346">
        <f>IF(BG$4=$B49,ABS(取引基本表!$DY49)/取引基本表!$DQ49,0)</f>
        <v>0</v>
      </c>
      <c r="BH49" s="346">
        <f>IF(BH$4=$B49,ABS(取引基本表!$DY49)/取引基本表!$DQ49,0)</f>
        <v>0</v>
      </c>
      <c r="BI49" s="346">
        <f>IF(BI$4=$B49,ABS(取引基本表!$DY49)/取引基本表!$DQ49,0)</f>
        <v>0</v>
      </c>
      <c r="BJ49" s="346">
        <f>IF(BJ$4=$B49,ABS(取引基本表!$DY49)/取引基本表!$DQ49,0)</f>
        <v>0</v>
      </c>
      <c r="BK49" s="346">
        <f>IF(BK$4=$B49,ABS(取引基本表!$DY49)/取引基本表!$DQ49,0)</f>
        <v>0</v>
      </c>
      <c r="BL49" s="346">
        <f>IF(BL$4=$B49,ABS(取引基本表!$DY49)/取引基本表!$DQ49,0)</f>
        <v>0</v>
      </c>
      <c r="BM49" s="346">
        <f>IF(BM$4=$B49,ABS(取引基本表!$DY49)/取引基本表!$DQ49,0)</f>
        <v>0</v>
      </c>
      <c r="BN49" s="346">
        <f>IF(BN$4=$B49,ABS(取引基本表!$DY49)/取引基本表!$DQ49,0)</f>
        <v>0</v>
      </c>
      <c r="BO49" s="346">
        <f>IF(BO$4=$B49,ABS(取引基本表!$DY49)/取引基本表!$DQ49,0)</f>
        <v>0</v>
      </c>
      <c r="BP49" s="346">
        <f>IF(BP$4=$B49,ABS(取引基本表!$DY49)/取引基本表!$DQ49,0)</f>
        <v>0</v>
      </c>
      <c r="BQ49" s="346">
        <f>IF(BQ$4=$B49,ABS(取引基本表!$DY49)/取引基本表!$DQ49,0)</f>
        <v>0</v>
      </c>
      <c r="BR49" s="346">
        <f>IF(BR$4=$B49,ABS(取引基本表!$DY49)/取引基本表!$DQ49,0)</f>
        <v>0</v>
      </c>
      <c r="BS49" s="346">
        <f>IF(BS$4=$B49,ABS(取引基本表!$DY49)/取引基本表!$DQ49,0)</f>
        <v>0</v>
      </c>
      <c r="BT49" s="346">
        <f>IF(BT$4=$B49,ABS(取引基本表!$DY49)/取引基本表!$DQ49,0)</f>
        <v>0</v>
      </c>
      <c r="BU49" s="346">
        <f>IF(BU$4=$B49,ABS(取引基本表!$DY49)/取引基本表!$DQ49,0)</f>
        <v>0</v>
      </c>
      <c r="BV49" s="346">
        <f>IF(BV$4=$B49,ABS(取引基本表!$DY49)/取引基本表!$DQ49,0)</f>
        <v>0</v>
      </c>
      <c r="BW49" s="346">
        <f>IF(BW$4=$B49,ABS(取引基本表!$DY49)/取引基本表!$DQ49,0)</f>
        <v>0</v>
      </c>
      <c r="BX49" s="346">
        <f>IF(BX$4=$B49,ABS(取引基本表!$DY49)/取引基本表!$DQ49,0)</f>
        <v>0</v>
      </c>
      <c r="BY49" s="346">
        <f>IF(BY$4=$B49,ABS(取引基本表!$DY49)/取引基本表!$DQ49,0)</f>
        <v>0</v>
      </c>
      <c r="BZ49" s="346">
        <f>IF(BZ$4=$B49,ABS(取引基本表!$DY49)/取引基本表!$DQ49,0)</f>
        <v>0</v>
      </c>
      <c r="CA49" s="346">
        <f>IF(CA$4=$B49,ABS(取引基本表!$DY49)/取引基本表!$DQ49,0)</f>
        <v>0</v>
      </c>
      <c r="CB49" s="346">
        <f>IF(CB$4=$B49,ABS(取引基本表!$DY49)/取引基本表!$DQ49,0)</f>
        <v>0</v>
      </c>
      <c r="CC49" s="346">
        <f>IF(CC$4=$B49,ABS(取引基本表!$DY49)/取引基本表!$DQ49,0)</f>
        <v>0</v>
      </c>
      <c r="CD49" s="346">
        <f>IF(CD$4=$B49,ABS(取引基本表!$DY49)/取引基本表!$DQ49,0)</f>
        <v>0</v>
      </c>
      <c r="CE49" s="346">
        <f>IF(CE$4=$B49,ABS(取引基本表!$DY49)/取引基本表!$DQ49,0)</f>
        <v>0</v>
      </c>
      <c r="CF49" s="346">
        <f>IF(CF$4=$B49,ABS(取引基本表!$DY49)/取引基本表!$DQ49,0)</f>
        <v>0</v>
      </c>
      <c r="CG49" s="346">
        <f>IF(CG$4=$B49,ABS(取引基本表!$DY49)/取引基本表!$DQ49,0)</f>
        <v>0</v>
      </c>
      <c r="CH49" s="346">
        <f>IF(CH$4=$B49,ABS(取引基本表!$DY49)/取引基本表!$DQ49,0)</f>
        <v>0</v>
      </c>
      <c r="CI49" s="346">
        <f>IF(CI$4=$B49,ABS(取引基本表!$DY49)/取引基本表!$DQ49,0)</f>
        <v>0</v>
      </c>
      <c r="CJ49" s="346">
        <f>IF(CJ$4=$B49,ABS(取引基本表!$DY49)/取引基本表!$DQ49,0)</f>
        <v>0</v>
      </c>
      <c r="CK49" s="346">
        <f>IF(CK$4=$B49,ABS(取引基本表!$DY49)/取引基本表!$DQ49,0)</f>
        <v>0</v>
      </c>
      <c r="CL49" s="346">
        <f>IF(CL$4=$B49,ABS(取引基本表!$DY49)/取引基本表!$DQ49,0)</f>
        <v>0</v>
      </c>
      <c r="CM49" s="346">
        <f>IF(CM$4=$B49,ABS(取引基本表!$DY49)/取引基本表!$DQ49,0)</f>
        <v>0</v>
      </c>
      <c r="CN49" s="346">
        <f>IF(CN$4=$B49,ABS(取引基本表!$DY49)/取引基本表!$DQ49,0)</f>
        <v>0</v>
      </c>
      <c r="CO49" s="346">
        <f>IF(CO$4=$B49,ABS(取引基本表!$DY49)/取引基本表!$DQ49,0)</f>
        <v>0</v>
      </c>
      <c r="CP49" s="346">
        <f>IF(CP$4=$B49,ABS(取引基本表!$DY49)/取引基本表!$DQ49,0)</f>
        <v>0</v>
      </c>
      <c r="CQ49" s="346">
        <f>IF(CQ$4=$B49,ABS(取引基本表!$DY49)/取引基本表!$DQ49,0)</f>
        <v>0</v>
      </c>
      <c r="CR49" s="346">
        <f>IF(CR$4=$B49,ABS(取引基本表!$DY49)/取引基本表!$DQ49,0)</f>
        <v>0</v>
      </c>
      <c r="CS49" s="346">
        <f>IF(CS$4=$B49,ABS(取引基本表!$DY49)/取引基本表!$DQ49,0)</f>
        <v>0</v>
      </c>
      <c r="CT49" s="346">
        <f>IF(CT$4=$B49,ABS(取引基本表!$DY49)/取引基本表!$DQ49,0)</f>
        <v>0</v>
      </c>
      <c r="CU49" s="346">
        <f>IF(CU$4=$B49,ABS(取引基本表!$DY49)/取引基本表!$DQ49,0)</f>
        <v>0</v>
      </c>
      <c r="CV49" s="346">
        <f>IF(CV$4=$B49,ABS(取引基本表!$DY49)/取引基本表!$DQ49,0)</f>
        <v>0</v>
      </c>
      <c r="CW49" s="346">
        <f>IF(CW$4=$B49,ABS(取引基本表!$DY49)/取引基本表!$DQ49,0)</f>
        <v>0</v>
      </c>
      <c r="CX49" s="346">
        <f>IF(CX$4=$B49,ABS(取引基本表!$DY49)/取引基本表!$DQ49,0)</f>
        <v>0</v>
      </c>
      <c r="CY49" s="346">
        <f>IF(CY$4=$B49,ABS(取引基本表!$DY49)/取引基本表!$DQ49,0)</f>
        <v>0</v>
      </c>
      <c r="CZ49" s="346">
        <f>IF(CZ$4=$B49,ABS(取引基本表!$DY49)/取引基本表!$DQ49,0)</f>
        <v>0</v>
      </c>
      <c r="DA49" s="346">
        <f>IF(DA$4=$B49,ABS(取引基本表!$DY49)/取引基本表!$DQ49,0)</f>
        <v>0</v>
      </c>
      <c r="DB49" s="346">
        <f>IF(DB$4=$B49,ABS(取引基本表!$DY49)/取引基本表!$DQ49,0)</f>
        <v>0</v>
      </c>
      <c r="DC49" s="346">
        <f>IF(DC$4=$B49,ABS(取引基本表!$DY49)/取引基本表!$DQ49,0)</f>
        <v>0</v>
      </c>
      <c r="DD49" s="346">
        <f>IF(DD$4=$B49,ABS(取引基本表!$DY49)/取引基本表!$DQ49,0)</f>
        <v>0</v>
      </c>
      <c r="DE49" s="346">
        <f>IF(DE$4=$B49,ABS(取引基本表!$DY49)/取引基本表!$DQ49,0)</f>
        <v>0</v>
      </c>
      <c r="DF49" s="346">
        <f>IF(DF$4=$B49,ABS(取引基本表!$DY49)/取引基本表!$DQ49,0)</f>
        <v>0</v>
      </c>
      <c r="DG49" s="346">
        <f>IF(DG$4=$B49,ABS(取引基本表!$DY49)/取引基本表!$DQ49,0)</f>
        <v>0</v>
      </c>
      <c r="DH49" s="347">
        <f>IF(DH$4=$B49,ABS(取引基本表!$DY49)/取引基本表!$DQ49,0)</f>
        <v>0</v>
      </c>
    </row>
    <row r="50" spans="1:112">
      <c r="A50" s="224">
        <v>45</v>
      </c>
      <c r="B50" s="387">
        <v>301</v>
      </c>
      <c r="C50" s="264" t="s">
        <v>506</v>
      </c>
      <c r="D50" s="392">
        <f>IF(D$4=$B50,ABS(取引基本表!$DY50)/取引基本表!$DQ50,0)</f>
        <v>0</v>
      </c>
      <c r="E50" s="346">
        <f>IF(E$4=$B50,ABS(取引基本表!$DY50)/取引基本表!$DQ50,0)</f>
        <v>0</v>
      </c>
      <c r="F50" s="346">
        <f>IF(F$4=$B50,ABS(取引基本表!$DY50)/取引基本表!$DQ50,0)</f>
        <v>0</v>
      </c>
      <c r="G50" s="346">
        <f>IF(G$4=$B50,ABS(取引基本表!$DY50)/取引基本表!$DQ50,0)</f>
        <v>0</v>
      </c>
      <c r="H50" s="346">
        <f>IF(H$4=$B50,ABS(取引基本表!$DY50)/取引基本表!$DQ50,0)</f>
        <v>0</v>
      </c>
      <c r="I50" s="346">
        <f>IF(I$4=$B50,ABS(取引基本表!$DY50)/取引基本表!$DQ50,0)</f>
        <v>0</v>
      </c>
      <c r="J50" s="346">
        <f>IF(J$4=$B50,ABS(取引基本表!$DY50)/取引基本表!$DQ50,0)</f>
        <v>0</v>
      </c>
      <c r="K50" s="346">
        <f>IF(K$4=$B50,ABS(取引基本表!$DY50)/取引基本表!$DQ50,0)</f>
        <v>0</v>
      </c>
      <c r="L50" s="346">
        <f>IF(L$4=$B50,ABS(取引基本表!$DY50)/取引基本表!$DQ50,0)</f>
        <v>0</v>
      </c>
      <c r="M50" s="346">
        <f>IF(M$4=$B50,ABS(取引基本表!$DY50)/取引基本表!$DQ50,0)</f>
        <v>0</v>
      </c>
      <c r="N50" s="346">
        <f>IF(N$4=$B50,ABS(取引基本表!$DY50)/取引基本表!$DQ50,0)</f>
        <v>0</v>
      </c>
      <c r="O50" s="346">
        <f>IF(O$4=$B50,ABS(取引基本表!$DY50)/取引基本表!$DQ50,0)</f>
        <v>0</v>
      </c>
      <c r="P50" s="346">
        <f>IF(P$4=$B50,ABS(取引基本表!$DY50)/取引基本表!$DQ50,0)</f>
        <v>0</v>
      </c>
      <c r="Q50" s="346">
        <f>IF(Q$4=$B50,ABS(取引基本表!$DY50)/取引基本表!$DQ50,0)</f>
        <v>0</v>
      </c>
      <c r="R50" s="346">
        <f>IF(R$4=$B50,ABS(取引基本表!$DY50)/取引基本表!$DQ50,0)</f>
        <v>0</v>
      </c>
      <c r="S50" s="346">
        <f>IF(S$4=$B50,ABS(取引基本表!$DY50)/取引基本表!$DQ50,0)</f>
        <v>0</v>
      </c>
      <c r="T50" s="346">
        <f>IF(T$4=$B50,ABS(取引基本表!$DY50)/取引基本表!$DQ50,0)</f>
        <v>0</v>
      </c>
      <c r="U50" s="346">
        <f>IF(U$4=$B50,ABS(取引基本表!$DY50)/取引基本表!$DQ50,0)</f>
        <v>0</v>
      </c>
      <c r="V50" s="346">
        <f>IF(V$4=$B50,ABS(取引基本表!$DY50)/取引基本表!$DQ50,0)</f>
        <v>0</v>
      </c>
      <c r="W50" s="346">
        <f>IF(W$4=$B50,ABS(取引基本表!$DY50)/取引基本表!$DQ50,0)</f>
        <v>0</v>
      </c>
      <c r="X50" s="346">
        <f>IF(X$4=$B50,ABS(取引基本表!$DY50)/取引基本表!$DQ50,0)</f>
        <v>0</v>
      </c>
      <c r="Y50" s="346">
        <f>IF(Y$4=$B50,ABS(取引基本表!$DY50)/取引基本表!$DQ50,0)</f>
        <v>0</v>
      </c>
      <c r="Z50" s="346">
        <f>IF(Z$4=$B50,ABS(取引基本表!$DY50)/取引基本表!$DQ50,0)</f>
        <v>0</v>
      </c>
      <c r="AA50" s="346">
        <f>IF(AA$4=$B50,ABS(取引基本表!$DY50)/取引基本表!$DQ50,0)</f>
        <v>0</v>
      </c>
      <c r="AB50" s="346">
        <f>IF(AB$4=$B50,ABS(取引基本表!$DY50)/取引基本表!$DQ50,0)</f>
        <v>0</v>
      </c>
      <c r="AC50" s="346">
        <f>IF(AC$4=$B50,ABS(取引基本表!$DY50)/取引基本表!$DQ50,0)</f>
        <v>0</v>
      </c>
      <c r="AD50" s="346">
        <f>IF(AD$4=$B50,ABS(取引基本表!$DY50)/取引基本表!$DQ50,0)</f>
        <v>0</v>
      </c>
      <c r="AE50" s="346">
        <f>IF(AE$4=$B50,ABS(取引基本表!$DY50)/取引基本表!$DQ50,0)</f>
        <v>0</v>
      </c>
      <c r="AF50" s="346">
        <f>IF(AF$4=$B50,ABS(取引基本表!$DY50)/取引基本表!$DQ50,0)</f>
        <v>0</v>
      </c>
      <c r="AG50" s="346">
        <f>IF(AG$4=$B50,ABS(取引基本表!$DY50)/取引基本表!$DQ50,0)</f>
        <v>0</v>
      </c>
      <c r="AH50" s="346">
        <f>IF(AH$4=$B50,ABS(取引基本表!$DY50)/取引基本表!$DQ50,0)</f>
        <v>0</v>
      </c>
      <c r="AI50" s="346">
        <f>IF(AI$4=$B50,ABS(取引基本表!$DY50)/取引基本表!$DQ50,0)</f>
        <v>0</v>
      </c>
      <c r="AJ50" s="346">
        <f>IF(AJ$4=$B50,ABS(取引基本表!$DY50)/取引基本表!$DQ50,0)</f>
        <v>0</v>
      </c>
      <c r="AK50" s="346">
        <f>IF(AK$4=$B50,ABS(取引基本表!$DY50)/取引基本表!$DQ50,0)</f>
        <v>0</v>
      </c>
      <c r="AL50" s="346">
        <f>IF(AL$4=$B50,ABS(取引基本表!$DY50)/取引基本表!$DQ50,0)</f>
        <v>0</v>
      </c>
      <c r="AM50" s="346">
        <f>IF(AM$4=$B50,ABS(取引基本表!$DY50)/取引基本表!$DQ50,0)</f>
        <v>0</v>
      </c>
      <c r="AN50" s="346">
        <f>IF(AN$4=$B50,ABS(取引基本表!$DY50)/取引基本表!$DQ50,0)</f>
        <v>0</v>
      </c>
      <c r="AO50" s="346">
        <f>IF(AO$4=$B50,ABS(取引基本表!$DY50)/取引基本表!$DQ50,0)</f>
        <v>0</v>
      </c>
      <c r="AP50" s="346">
        <f>IF(AP$4=$B50,ABS(取引基本表!$DY50)/取引基本表!$DQ50,0)</f>
        <v>0</v>
      </c>
      <c r="AQ50" s="346">
        <f>IF(AQ$4=$B50,ABS(取引基本表!$DY50)/取引基本表!$DQ50,0)</f>
        <v>0</v>
      </c>
      <c r="AR50" s="346">
        <f>IF(AR$4=$B50,ABS(取引基本表!$DY50)/取引基本表!$DQ50,0)</f>
        <v>0</v>
      </c>
      <c r="AS50" s="346">
        <f>IF(AS$4=$B50,ABS(取引基本表!$DY50)/取引基本表!$DQ50,0)</f>
        <v>0</v>
      </c>
      <c r="AT50" s="346">
        <f>IF(AT$4=$B50,ABS(取引基本表!$DY50)/取引基本表!$DQ50,0)</f>
        <v>0</v>
      </c>
      <c r="AU50" s="346">
        <f>IF(AU$4=$B50,ABS(取引基本表!$DY50)/取引基本表!$DQ50,0)</f>
        <v>0</v>
      </c>
      <c r="AV50" s="346">
        <f>IF(AV$4=$B50,ABS(取引基本表!$DY50)/取引基本表!$DQ50,0)</f>
        <v>0.66536096609466022</v>
      </c>
      <c r="AW50" s="346">
        <f>IF(AW$4=$B50,ABS(取引基本表!$DY50)/取引基本表!$DQ50,0)</f>
        <v>0</v>
      </c>
      <c r="AX50" s="346">
        <f>IF(AX$4=$B50,ABS(取引基本表!$DY50)/取引基本表!$DQ50,0)</f>
        <v>0</v>
      </c>
      <c r="AY50" s="346">
        <f>IF(AY$4=$B50,ABS(取引基本表!$DY50)/取引基本表!$DQ50,0)</f>
        <v>0</v>
      </c>
      <c r="AZ50" s="346">
        <f>IF(AZ$4=$B50,ABS(取引基本表!$DY50)/取引基本表!$DQ50,0)</f>
        <v>0</v>
      </c>
      <c r="BA50" s="346">
        <f>IF(BA$4=$B50,ABS(取引基本表!$DY50)/取引基本表!$DQ50,0)</f>
        <v>0</v>
      </c>
      <c r="BB50" s="346">
        <f>IF(BB$4=$B50,ABS(取引基本表!$DY50)/取引基本表!$DQ50,0)</f>
        <v>0</v>
      </c>
      <c r="BC50" s="346">
        <f>IF(BC$4=$B50,ABS(取引基本表!$DY50)/取引基本表!$DQ50,0)</f>
        <v>0</v>
      </c>
      <c r="BD50" s="346">
        <f>IF(BD$4=$B50,ABS(取引基本表!$DY50)/取引基本表!$DQ50,0)</f>
        <v>0</v>
      </c>
      <c r="BE50" s="346">
        <f>IF(BE$4=$B50,ABS(取引基本表!$DY50)/取引基本表!$DQ50,0)</f>
        <v>0</v>
      </c>
      <c r="BF50" s="346">
        <f>IF(BF$4=$B50,ABS(取引基本表!$DY50)/取引基本表!$DQ50,0)</f>
        <v>0</v>
      </c>
      <c r="BG50" s="346">
        <f>IF(BG$4=$B50,ABS(取引基本表!$DY50)/取引基本表!$DQ50,0)</f>
        <v>0</v>
      </c>
      <c r="BH50" s="346">
        <f>IF(BH$4=$B50,ABS(取引基本表!$DY50)/取引基本表!$DQ50,0)</f>
        <v>0</v>
      </c>
      <c r="BI50" s="346">
        <f>IF(BI$4=$B50,ABS(取引基本表!$DY50)/取引基本表!$DQ50,0)</f>
        <v>0</v>
      </c>
      <c r="BJ50" s="346">
        <f>IF(BJ$4=$B50,ABS(取引基本表!$DY50)/取引基本表!$DQ50,0)</f>
        <v>0</v>
      </c>
      <c r="BK50" s="346">
        <f>IF(BK$4=$B50,ABS(取引基本表!$DY50)/取引基本表!$DQ50,0)</f>
        <v>0</v>
      </c>
      <c r="BL50" s="346">
        <f>IF(BL$4=$B50,ABS(取引基本表!$DY50)/取引基本表!$DQ50,0)</f>
        <v>0</v>
      </c>
      <c r="BM50" s="346">
        <f>IF(BM$4=$B50,ABS(取引基本表!$DY50)/取引基本表!$DQ50,0)</f>
        <v>0</v>
      </c>
      <c r="BN50" s="346">
        <f>IF(BN$4=$B50,ABS(取引基本表!$DY50)/取引基本表!$DQ50,0)</f>
        <v>0</v>
      </c>
      <c r="BO50" s="346">
        <f>IF(BO$4=$B50,ABS(取引基本表!$DY50)/取引基本表!$DQ50,0)</f>
        <v>0</v>
      </c>
      <c r="BP50" s="346">
        <f>IF(BP$4=$B50,ABS(取引基本表!$DY50)/取引基本表!$DQ50,0)</f>
        <v>0</v>
      </c>
      <c r="BQ50" s="346">
        <f>IF(BQ$4=$B50,ABS(取引基本表!$DY50)/取引基本表!$DQ50,0)</f>
        <v>0</v>
      </c>
      <c r="BR50" s="346">
        <f>IF(BR$4=$B50,ABS(取引基本表!$DY50)/取引基本表!$DQ50,0)</f>
        <v>0</v>
      </c>
      <c r="BS50" s="346">
        <f>IF(BS$4=$B50,ABS(取引基本表!$DY50)/取引基本表!$DQ50,0)</f>
        <v>0</v>
      </c>
      <c r="BT50" s="346">
        <f>IF(BT$4=$B50,ABS(取引基本表!$DY50)/取引基本表!$DQ50,0)</f>
        <v>0</v>
      </c>
      <c r="BU50" s="346">
        <f>IF(BU$4=$B50,ABS(取引基本表!$DY50)/取引基本表!$DQ50,0)</f>
        <v>0</v>
      </c>
      <c r="BV50" s="346">
        <f>IF(BV$4=$B50,ABS(取引基本表!$DY50)/取引基本表!$DQ50,0)</f>
        <v>0</v>
      </c>
      <c r="BW50" s="346">
        <f>IF(BW$4=$B50,ABS(取引基本表!$DY50)/取引基本表!$DQ50,0)</f>
        <v>0</v>
      </c>
      <c r="BX50" s="346">
        <f>IF(BX$4=$B50,ABS(取引基本表!$DY50)/取引基本表!$DQ50,0)</f>
        <v>0</v>
      </c>
      <c r="BY50" s="346">
        <f>IF(BY$4=$B50,ABS(取引基本表!$DY50)/取引基本表!$DQ50,0)</f>
        <v>0</v>
      </c>
      <c r="BZ50" s="346">
        <f>IF(BZ$4=$B50,ABS(取引基本表!$DY50)/取引基本表!$DQ50,0)</f>
        <v>0</v>
      </c>
      <c r="CA50" s="346">
        <f>IF(CA$4=$B50,ABS(取引基本表!$DY50)/取引基本表!$DQ50,0)</f>
        <v>0</v>
      </c>
      <c r="CB50" s="346">
        <f>IF(CB$4=$B50,ABS(取引基本表!$DY50)/取引基本表!$DQ50,0)</f>
        <v>0</v>
      </c>
      <c r="CC50" s="346">
        <f>IF(CC$4=$B50,ABS(取引基本表!$DY50)/取引基本表!$DQ50,0)</f>
        <v>0</v>
      </c>
      <c r="CD50" s="346">
        <f>IF(CD$4=$B50,ABS(取引基本表!$DY50)/取引基本表!$DQ50,0)</f>
        <v>0</v>
      </c>
      <c r="CE50" s="346">
        <f>IF(CE$4=$B50,ABS(取引基本表!$DY50)/取引基本表!$DQ50,0)</f>
        <v>0</v>
      </c>
      <c r="CF50" s="346">
        <f>IF(CF$4=$B50,ABS(取引基本表!$DY50)/取引基本表!$DQ50,0)</f>
        <v>0</v>
      </c>
      <c r="CG50" s="346">
        <f>IF(CG$4=$B50,ABS(取引基本表!$DY50)/取引基本表!$DQ50,0)</f>
        <v>0</v>
      </c>
      <c r="CH50" s="346">
        <f>IF(CH$4=$B50,ABS(取引基本表!$DY50)/取引基本表!$DQ50,0)</f>
        <v>0</v>
      </c>
      <c r="CI50" s="346">
        <f>IF(CI$4=$B50,ABS(取引基本表!$DY50)/取引基本表!$DQ50,0)</f>
        <v>0</v>
      </c>
      <c r="CJ50" s="346">
        <f>IF(CJ$4=$B50,ABS(取引基本表!$DY50)/取引基本表!$DQ50,0)</f>
        <v>0</v>
      </c>
      <c r="CK50" s="346">
        <f>IF(CK$4=$B50,ABS(取引基本表!$DY50)/取引基本表!$DQ50,0)</f>
        <v>0</v>
      </c>
      <c r="CL50" s="346">
        <f>IF(CL$4=$B50,ABS(取引基本表!$DY50)/取引基本表!$DQ50,0)</f>
        <v>0</v>
      </c>
      <c r="CM50" s="346">
        <f>IF(CM$4=$B50,ABS(取引基本表!$DY50)/取引基本表!$DQ50,0)</f>
        <v>0</v>
      </c>
      <c r="CN50" s="346">
        <f>IF(CN$4=$B50,ABS(取引基本表!$DY50)/取引基本表!$DQ50,0)</f>
        <v>0</v>
      </c>
      <c r="CO50" s="346">
        <f>IF(CO$4=$B50,ABS(取引基本表!$DY50)/取引基本表!$DQ50,0)</f>
        <v>0</v>
      </c>
      <c r="CP50" s="346">
        <f>IF(CP$4=$B50,ABS(取引基本表!$DY50)/取引基本表!$DQ50,0)</f>
        <v>0</v>
      </c>
      <c r="CQ50" s="346">
        <f>IF(CQ$4=$B50,ABS(取引基本表!$DY50)/取引基本表!$DQ50,0)</f>
        <v>0</v>
      </c>
      <c r="CR50" s="346">
        <f>IF(CR$4=$B50,ABS(取引基本表!$DY50)/取引基本表!$DQ50,0)</f>
        <v>0</v>
      </c>
      <c r="CS50" s="346">
        <f>IF(CS$4=$B50,ABS(取引基本表!$DY50)/取引基本表!$DQ50,0)</f>
        <v>0</v>
      </c>
      <c r="CT50" s="346">
        <f>IF(CT$4=$B50,ABS(取引基本表!$DY50)/取引基本表!$DQ50,0)</f>
        <v>0</v>
      </c>
      <c r="CU50" s="346">
        <f>IF(CU$4=$B50,ABS(取引基本表!$DY50)/取引基本表!$DQ50,0)</f>
        <v>0</v>
      </c>
      <c r="CV50" s="346">
        <f>IF(CV$4=$B50,ABS(取引基本表!$DY50)/取引基本表!$DQ50,0)</f>
        <v>0</v>
      </c>
      <c r="CW50" s="346">
        <f>IF(CW$4=$B50,ABS(取引基本表!$DY50)/取引基本表!$DQ50,0)</f>
        <v>0</v>
      </c>
      <c r="CX50" s="346">
        <f>IF(CX$4=$B50,ABS(取引基本表!$DY50)/取引基本表!$DQ50,0)</f>
        <v>0</v>
      </c>
      <c r="CY50" s="346">
        <f>IF(CY$4=$B50,ABS(取引基本表!$DY50)/取引基本表!$DQ50,0)</f>
        <v>0</v>
      </c>
      <c r="CZ50" s="346">
        <f>IF(CZ$4=$B50,ABS(取引基本表!$DY50)/取引基本表!$DQ50,0)</f>
        <v>0</v>
      </c>
      <c r="DA50" s="346">
        <f>IF(DA$4=$B50,ABS(取引基本表!$DY50)/取引基本表!$DQ50,0)</f>
        <v>0</v>
      </c>
      <c r="DB50" s="346">
        <f>IF(DB$4=$B50,ABS(取引基本表!$DY50)/取引基本表!$DQ50,0)</f>
        <v>0</v>
      </c>
      <c r="DC50" s="346">
        <f>IF(DC$4=$B50,ABS(取引基本表!$DY50)/取引基本表!$DQ50,0)</f>
        <v>0</v>
      </c>
      <c r="DD50" s="346">
        <f>IF(DD$4=$B50,ABS(取引基本表!$DY50)/取引基本表!$DQ50,0)</f>
        <v>0</v>
      </c>
      <c r="DE50" s="346">
        <f>IF(DE$4=$B50,ABS(取引基本表!$DY50)/取引基本表!$DQ50,0)</f>
        <v>0</v>
      </c>
      <c r="DF50" s="346">
        <f>IF(DF$4=$B50,ABS(取引基本表!$DY50)/取引基本表!$DQ50,0)</f>
        <v>0</v>
      </c>
      <c r="DG50" s="346">
        <f>IF(DG$4=$B50,ABS(取引基本表!$DY50)/取引基本表!$DQ50,0)</f>
        <v>0</v>
      </c>
      <c r="DH50" s="347">
        <f>IF(DH$4=$B50,ABS(取引基本表!$DY50)/取引基本表!$DQ50,0)</f>
        <v>0</v>
      </c>
    </row>
    <row r="51" spans="1:112">
      <c r="A51" s="224">
        <v>46</v>
      </c>
      <c r="B51" s="387">
        <v>311</v>
      </c>
      <c r="C51" s="264" t="s">
        <v>508</v>
      </c>
      <c r="D51" s="392">
        <f>IF(D$4=$B51,ABS(取引基本表!$DY51)/取引基本表!$DQ51,0)</f>
        <v>0</v>
      </c>
      <c r="E51" s="346">
        <f>IF(E$4=$B51,ABS(取引基本表!$DY51)/取引基本表!$DQ51,0)</f>
        <v>0</v>
      </c>
      <c r="F51" s="346">
        <f>IF(F$4=$B51,ABS(取引基本表!$DY51)/取引基本表!$DQ51,0)</f>
        <v>0</v>
      </c>
      <c r="G51" s="346">
        <f>IF(G$4=$B51,ABS(取引基本表!$DY51)/取引基本表!$DQ51,0)</f>
        <v>0</v>
      </c>
      <c r="H51" s="346">
        <f>IF(H$4=$B51,ABS(取引基本表!$DY51)/取引基本表!$DQ51,0)</f>
        <v>0</v>
      </c>
      <c r="I51" s="346">
        <f>IF(I$4=$B51,ABS(取引基本表!$DY51)/取引基本表!$DQ51,0)</f>
        <v>0</v>
      </c>
      <c r="J51" s="346">
        <f>IF(J$4=$B51,ABS(取引基本表!$DY51)/取引基本表!$DQ51,0)</f>
        <v>0</v>
      </c>
      <c r="K51" s="346">
        <f>IF(K$4=$B51,ABS(取引基本表!$DY51)/取引基本表!$DQ51,0)</f>
        <v>0</v>
      </c>
      <c r="L51" s="346">
        <f>IF(L$4=$B51,ABS(取引基本表!$DY51)/取引基本表!$DQ51,0)</f>
        <v>0</v>
      </c>
      <c r="M51" s="346">
        <f>IF(M$4=$B51,ABS(取引基本表!$DY51)/取引基本表!$DQ51,0)</f>
        <v>0</v>
      </c>
      <c r="N51" s="346">
        <f>IF(N$4=$B51,ABS(取引基本表!$DY51)/取引基本表!$DQ51,0)</f>
        <v>0</v>
      </c>
      <c r="O51" s="346">
        <f>IF(O$4=$B51,ABS(取引基本表!$DY51)/取引基本表!$DQ51,0)</f>
        <v>0</v>
      </c>
      <c r="P51" s="346">
        <f>IF(P$4=$B51,ABS(取引基本表!$DY51)/取引基本表!$DQ51,0)</f>
        <v>0</v>
      </c>
      <c r="Q51" s="346">
        <f>IF(Q$4=$B51,ABS(取引基本表!$DY51)/取引基本表!$DQ51,0)</f>
        <v>0</v>
      </c>
      <c r="R51" s="346">
        <f>IF(R$4=$B51,ABS(取引基本表!$DY51)/取引基本表!$DQ51,0)</f>
        <v>0</v>
      </c>
      <c r="S51" s="346">
        <f>IF(S$4=$B51,ABS(取引基本表!$DY51)/取引基本表!$DQ51,0)</f>
        <v>0</v>
      </c>
      <c r="T51" s="346">
        <f>IF(T$4=$B51,ABS(取引基本表!$DY51)/取引基本表!$DQ51,0)</f>
        <v>0</v>
      </c>
      <c r="U51" s="346">
        <f>IF(U$4=$B51,ABS(取引基本表!$DY51)/取引基本表!$DQ51,0)</f>
        <v>0</v>
      </c>
      <c r="V51" s="346">
        <f>IF(V$4=$B51,ABS(取引基本表!$DY51)/取引基本表!$DQ51,0)</f>
        <v>0</v>
      </c>
      <c r="W51" s="346">
        <f>IF(W$4=$B51,ABS(取引基本表!$DY51)/取引基本表!$DQ51,0)</f>
        <v>0</v>
      </c>
      <c r="X51" s="346">
        <f>IF(X$4=$B51,ABS(取引基本表!$DY51)/取引基本表!$DQ51,0)</f>
        <v>0</v>
      </c>
      <c r="Y51" s="346">
        <f>IF(Y$4=$B51,ABS(取引基本表!$DY51)/取引基本表!$DQ51,0)</f>
        <v>0</v>
      </c>
      <c r="Z51" s="346">
        <f>IF(Z$4=$B51,ABS(取引基本表!$DY51)/取引基本表!$DQ51,0)</f>
        <v>0</v>
      </c>
      <c r="AA51" s="346">
        <f>IF(AA$4=$B51,ABS(取引基本表!$DY51)/取引基本表!$DQ51,0)</f>
        <v>0</v>
      </c>
      <c r="AB51" s="346">
        <f>IF(AB$4=$B51,ABS(取引基本表!$DY51)/取引基本表!$DQ51,0)</f>
        <v>0</v>
      </c>
      <c r="AC51" s="346">
        <f>IF(AC$4=$B51,ABS(取引基本表!$DY51)/取引基本表!$DQ51,0)</f>
        <v>0</v>
      </c>
      <c r="AD51" s="346">
        <f>IF(AD$4=$B51,ABS(取引基本表!$DY51)/取引基本表!$DQ51,0)</f>
        <v>0</v>
      </c>
      <c r="AE51" s="346">
        <f>IF(AE$4=$B51,ABS(取引基本表!$DY51)/取引基本表!$DQ51,0)</f>
        <v>0</v>
      </c>
      <c r="AF51" s="346">
        <f>IF(AF$4=$B51,ABS(取引基本表!$DY51)/取引基本表!$DQ51,0)</f>
        <v>0</v>
      </c>
      <c r="AG51" s="346">
        <f>IF(AG$4=$B51,ABS(取引基本表!$DY51)/取引基本表!$DQ51,0)</f>
        <v>0</v>
      </c>
      <c r="AH51" s="346">
        <f>IF(AH$4=$B51,ABS(取引基本表!$DY51)/取引基本表!$DQ51,0)</f>
        <v>0</v>
      </c>
      <c r="AI51" s="346">
        <f>IF(AI$4=$B51,ABS(取引基本表!$DY51)/取引基本表!$DQ51,0)</f>
        <v>0</v>
      </c>
      <c r="AJ51" s="346">
        <f>IF(AJ$4=$B51,ABS(取引基本表!$DY51)/取引基本表!$DQ51,0)</f>
        <v>0</v>
      </c>
      <c r="AK51" s="346">
        <f>IF(AK$4=$B51,ABS(取引基本表!$DY51)/取引基本表!$DQ51,0)</f>
        <v>0</v>
      </c>
      <c r="AL51" s="346">
        <f>IF(AL$4=$B51,ABS(取引基本表!$DY51)/取引基本表!$DQ51,0)</f>
        <v>0</v>
      </c>
      <c r="AM51" s="346">
        <f>IF(AM$4=$B51,ABS(取引基本表!$DY51)/取引基本表!$DQ51,0)</f>
        <v>0</v>
      </c>
      <c r="AN51" s="346">
        <f>IF(AN$4=$B51,ABS(取引基本表!$DY51)/取引基本表!$DQ51,0)</f>
        <v>0</v>
      </c>
      <c r="AO51" s="346">
        <f>IF(AO$4=$B51,ABS(取引基本表!$DY51)/取引基本表!$DQ51,0)</f>
        <v>0</v>
      </c>
      <c r="AP51" s="346">
        <f>IF(AP$4=$B51,ABS(取引基本表!$DY51)/取引基本表!$DQ51,0)</f>
        <v>0</v>
      </c>
      <c r="AQ51" s="346">
        <f>IF(AQ$4=$B51,ABS(取引基本表!$DY51)/取引基本表!$DQ51,0)</f>
        <v>0</v>
      </c>
      <c r="AR51" s="346">
        <f>IF(AR$4=$B51,ABS(取引基本表!$DY51)/取引基本表!$DQ51,0)</f>
        <v>0</v>
      </c>
      <c r="AS51" s="346">
        <f>IF(AS$4=$B51,ABS(取引基本表!$DY51)/取引基本表!$DQ51,0)</f>
        <v>0</v>
      </c>
      <c r="AT51" s="346">
        <f>IF(AT$4=$B51,ABS(取引基本表!$DY51)/取引基本表!$DQ51,0)</f>
        <v>0</v>
      </c>
      <c r="AU51" s="346">
        <f>IF(AU$4=$B51,ABS(取引基本表!$DY51)/取引基本表!$DQ51,0)</f>
        <v>0</v>
      </c>
      <c r="AV51" s="346">
        <f>IF(AV$4=$B51,ABS(取引基本表!$DY51)/取引基本表!$DQ51,0)</f>
        <v>0</v>
      </c>
      <c r="AW51" s="346">
        <f>IF(AW$4=$B51,ABS(取引基本表!$DY51)/取引基本表!$DQ51,0)</f>
        <v>0.68162108709864822</v>
      </c>
      <c r="AX51" s="346">
        <f>IF(AX$4=$B51,ABS(取引基本表!$DY51)/取引基本表!$DQ51,0)</f>
        <v>0</v>
      </c>
      <c r="AY51" s="346">
        <f>IF(AY$4=$B51,ABS(取引基本表!$DY51)/取引基本表!$DQ51,0)</f>
        <v>0</v>
      </c>
      <c r="AZ51" s="346">
        <f>IF(AZ$4=$B51,ABS(取引基本表!$DY51)/取引基本表!$DQ51,0)</f>
        <v>0</v>
      </c>
      <c r="BA51" s="346">
        <f>IF(BA$4=$B51,ABS(取引基本表!$DY51)/取引基本表!$DQ51,0)</f>
        <v>0</v>
      </c>
      <c r="BB51" s="346">
        <f>IF(BB$4=$B51,ABS(取引基本表!$DY51)/取引基本表!$DQ51,0)</f>
        <v>0</v>
      </c>
      <c r="BC51" s="346">
        <f>IF(BC$4=$B51,ABS(取引基本表!$DY51)/取引基本表!$DQ51,0)</f>
        <v>0</v>
      </c>
      <c r="BD51" s="346">
        <f>IF(BD$4=$B51,ABS(取引基本表!$DY51)/取引基本表!$DQ51,0)</f>
        <v>0</v>
      </c>
      <c r="BE51" s="346">
        <f>IF(BE$4=$B51,ABS(取引基本表!$DY51)/取引基本表!$DQ51,0)</f>
        <v>0</v>
      </c>
      <c r="BF51" s="346">
        <f>IF(BF$4=$B51,ABS(取引基本表!$DY51)/取引基本表!$DQ51,0)</f>
        <v>0</v>
      </c>
      <c r="BG51" s="346">
        <f>IF(BG$4=$B51,ABS(取引基本表!$DY51)/取引基本表!$DQ51,0)</f>
        <v>0</v>
      </c>
      <c r="BH51" s="346">
        <f>IF(BH$4=$B51,ABS(取引基本表!$DY51)/取引基本表!$DQ51,0)</f>
        <v>0</v>
      </c>
      <c r="BI51" s="346">
        <f>IF(BI$4=$B51,ABS(取引基本表!$DY51)/取引基本表!$DQ51,0)</f>
        <v>0</v>
      </c>
      <c r="BJ51" s="346">
        <f>IF(BJ$4=$B51,ABS(取引基本表!$DY51)/取引基本表!$DQ51,0)</f>
        <v>0</v>
      </c>
      <c r="BK51" s="346">
        <f>IF(BK$4=$B51,ABS(取引基本表!$DY51)/取引基本表!$DQ51,0)</f>
        <v>0</v>
      </c>
      <c r="BL51" s="346">
        <f>IF(BL$4=$B51,ABS(取引基本表!$DY51)/取引基本表!$DQ51,0)</f>
        <v>0</v>
      </c>
      <c r="BM51" s="346">
        <f>IF(BM$4=$B51,ABS(取引基本表!$DY51)/取引基本表!$DQ51,0)</f>
        <v>0</v>
      </c>
      <c r="BN51" s="346">
        <f>IF(BN$4=$B51,ABS(取引基本表!$DY51)/取引基本表!$DQ51,0)</f>
        <v>0</v>
      </c>
      <c r="BO51" s="346">
        <f>IF(BO$4=$B51,ABS(取引基本表!$DY51)/取引基本表!$DQ51,0)</f>
        <v>0</v>
      </c>
      <c r="BP51" s="346">
        <f>IF(BP$4=$B51,ABS(取引基本表!$DY51)/取引基本表!$DQ51,0)</f>
        <v>0</v>
      </c>
      <c r="BQ51" s="346">
        <f>IF(BQ$4=$B51,ABS(取引基本表!$DY51)/取引基本表!$DQ51,0)</f>
        <v>0</v>
      </c>
      <c r="BR51" s="346">
        <f>IF(BR$4=$B51,ABS(取引基本表!$DY51)/取引基本表!$DQ51,0)</f>
        <v>0</v>
      </c>
      <c r="BS51" s="346">
        <f>IF(BS$4=$B51,ABS(取引基本表!$DY51)/取引基本表!$DQ51,0)</f>
        <v>0</v>
      </c>
      <c r="BT51" s="346">
        <f>IF(BT$4=$B51,ABS(取引基本表!$DY51)/取引基本表!$DQ51,0)</f>
        <v>0</v>
      </c>
      <c r="BU51" s="346">
        <f>IF(BU$4=$B51,ABS(取引基本表!$DY51)/取引基本表!$DQ51,0)</f>
        <v>0</v>
      </c>
      <c r="BV51" s="346">
        <f>IF(BV$4=$B51,ABS(取引基本表!$DY51)/取引基本表!$DQ51,0)</f>
        <v>0</v>
      </c>
      <c r="BW51" s="346">
        <f>IF(BW$4=$B51,ABS(取引基本表!$DY51)/取引基本表!$DQ51,0)</f>
        <v>0</v>
      </c>
      <c r="BX51" s="346">
        <f>IF(BX$4=$B51,ABS(取引基本表!$DY51)/取引基本表!$DQ51,0)</f>
        <v>0</v>
      </c>
      <c r="BY51" s="346">
        <f>IF(BY$4=$B51,ABS(取引基本表!$DY51)/取引基本表!$DQ51,0)</f>
        <v>0</v>
      </c>
      <c r="BZ51" s="346">
        <f>IF(BZ$4=$B51,ABS(取引基本表!$DY51)/取引基本表!$DQ51,0)</f>
        <v>0</v>
      </c>
      <c r="CA51" s="346">
        <f>IF(CA$4=$B51,ABS(取引基本表!$DY51)/取引基本表!$DQ51,0)</f>
        <v>0</v>
      </c>
      <c r="CB51" s="346">
        <f>IF(CB$4=$B51,ABS(取引基本表!$DY51)/取引基本表!$DQ51,0)</f>
        <v>0</v>
      </c>
      <c r="CC51" s="346">
        <f>IF(CC$4=$B51,ABS(取引基本表!$DY51)/取引基本表!$DQ51,0)</f>
        <v>0</v>
      </c>
      <c r="CD51" s="346">
        <f>IF(CD$4=$B51,ABS(取引基本表!$DY51)/取引基本表!$DQ51,0)</f>
        <v>0</v>
      </c>
      <c r="CE51" s="346">
        <f>IF(CE$4=$B51,ABS(取引基本表!$DY51)/取引基本表!$DQ51,0)</f>
        <v>0</v>
      </c>
      <c r="CF51" s="346">
        <f>IF(CF$4=$B51,ABS(取引基本表!$DY51)/取引基本表!$DQ51,0)</f>
        <v>0</v>
      </c>
      <c r="CG51" s="346">
        <f>IF(CG$4=$B51,ABS(取引基本表!$DY51)/取引基本表!$DQ51,0)</f>
        <v>0</v>
      </c>
      <c r="CH51" s="346">
        <f>IF(CH$4=$B51,ABS(取引基本表!$DY51)/取引基本表!$DQ51,0)</f>
        <v>0</v>
      </c>
      <c r="CI51" s="346">
        <f>IF(CI$4=$B51,ABS(取引基本表!$DY51)/取引基本表!$DQ51,0)</f>
        <v>0</v>
      </c>
      <c r="CJ51" s="346">
        <f>IF(CJ$4=$B51,ABS(取引基本表!$DY51)/取引基本表!$DQ51,0)</f>
        <v>0</v>
      </c>
      <c r="CK51" s="346">
        <f>IF(CK$4=$B51,ABS(取引基本表!$DY51)/取引基本表!$DQ51,0)</f>
        <v>0</v>
      </c>
      <c r="CL51" s="346">
        <f>IF(CL$4=$B51,ABS(取引基本表!$DY51)/取引基本表!$DQ51,0)</f>
        <v>0</v>
      </c>
      <c r="CM51" s="346">
        <f>IF(CM$4=$B51,ABS(取引基本表!$DY51)/取引基本表!$DQ51,0)</f>
        <v>0</v>
      </c>
      <c r="CN51" s="346">
        <f>IF(CN$4=$B51,ABS(取引基本表!$DY51)/取引基本表!$DQ51,0)</f>
        <v>0</v>
      </c>
      <c r="CO51" s="346">
        <f>IF(CO$4=$B51,ABS(取引基本表!$DY51)/取引基本表!$DQ51,0)</f>
        <v>0</v>
      </c>
      <c r="CP51" s="346">
        <f>IF(CP$4=$B51,ABS(取引基本表!$DY51)/取引基本表!$DQ51,0)</f>
        <v>0</v>
      </c>
      <c r="CQ51" s="346">
        <f>IF(CQ$4=$B51,ABS(取引基本表!$DY51)/取引基本表!$DQ51,0)</f>
        <v>0</v>
      </c>
      <c r="CR51" s="346">
        <f>IF(CR$4=$B51,ABS(取引基本表!$DY51)/取引基本表!$DQ51,0)</f>
        <v>0</v>
      </c>
      <c r="CS51" s="346">
        <f>IF(CS$4=$B51,ABS(取引基本表!$DY51)/取引基本表!$DQ51,0)</f>
        <v>0</v>
      </c>
      <c r="CT51" s="346">
        <f>IF(CT$4=$B51,ABS(取引基本表!$DY51)/取引基本表!$DQ51,0)</f>
        <v>0</v>
      </c>
      <c r="CU51" s="346">
        <f>IF(CU$4=$B51,ABS(取引基本表!$DY51)/取引基本表!$DQ51,0)</f>
        <v>0</v>
      </c>
      <c r="CV51" s="346">
        <f>IF(CV$4=$B51,ABS(取引基本表!$DY51)/取引基本表!$DQ51,0)</f>
        <v>0</v>
      </c>
      <c r="CW51" s="346">
        <f>IF(CW$4=$B51,ABS(取引基本表!$DY51)/取引基本表!$DQ51,0)</f>
        <v>0</v>
      </c>
      <c r="CX51" s="346">
        <f>IF(CX$4=$B51,ABS(取引基本表!$DY51)/取引基本表!$DQ51,0)</f>
        <v>0</v>
      </c>
      <c r="CY51" s="346">
        <f>IF(CY$4=$B51,ABS(取引基本表!$DY51)/取引基本表!$DQ51,0)</f>
        <v>0</v>
      </c>
      <c r="CZ51" s="346">
        <f>IF(CZ$4=$B51,ABS(取引基本表!$DY51)/取引基本表!$DQ51,0)</f>
        <v>0</v>
      </c>
      <c r="DA51" s="346">
        <f>IF(DA$4=$B51,ABS(取引基本表!$DY51)/取引基本表!$DQ51,0)</f>
        <v>0</v>
      </c>
      <c r="DB51" s="346">
        <f>IF(DB$4=$B51,ABS(取引基本表!$DY51)/取引基本表!$DQ51,0)</f>
        <v>0</v>
      </c>
      <c r="DC51" s="346">
        <f>IF(DC$4=$B51,ABS(取引基本表!$DY51)/取引基本表!$DQ51,0)</f>
        <v>0</v>
      </c>
      <c r="DD51" s="346">
        <f>IF(DD$4=$B51,ABS(取引基本表!$DY51)/取引基本表!$DQ51,0)</f>
        <v>0</v>
      </c>
      <c r="DE51" s="346">
        <f>IF(DE$4=$B51,ABS(取引基本表!$DY51)/取引基本表!$DQ51,0)</f>
        <v>0</v>
      </c>
      <c r="DF51" s="346">
        <f>IF(DF$4=$B51,ABS(取引基本表!$DY51)/取引基本表!$DQ51,0)</f>
        <v>0</v>
      </c>
      <c r="DG51" s="346">
        <f>IF(DG$4=$B51,ABS(取引基本表!$DY51)/取引基本表!$DQ51,0)</f>
        <v>0</v>
      </c>
      <c r="DH51" s="347">
        <f>IF(DH$4=$B51,ABS(取引基本表!$DY51)/取引基本表!$DQ51,0)</f>
        <v>0</v>
      </c>
    </row>
    <row r="52" spans="1:112">
      <c r="A52" s="224">
        <v>47</v>
      </c>
      <c r="B52" s="387">
        <v>321</v>
      </c>
      <c r="C52" s="264" t="s">
        <v>510</v>
      </c>
      <c r="D52" s="392">
        <f>IF(D$4=$B52,ABS(取引基本表!$DY52)/取引基本表!$DQ52,0)</f>
        <v>0</v>
      </c>
      <c r="E52" s="346">
        <f>IF(E$4=$B52,ABS(取引基本表!$DY52)/取引基本表!$DQ52,0)</f>
        <v>0</v>
      </c>
      <c r="F52" s="346">
        <f>IF(F$4=$B52,ABS(取引基本表!$DY52)/取引基本表!$DQ52,0)</f>
        <v>0</v>
      </c>
      <c r="G52" s="346">
        <f>IF(G$4=$B52,ABS(取引基本表!$DY52)/取引基本表!$DQ52,0)</f>
        <v>0</v>
      </c>
      <c r="H52" s="346">
        <f>IF(H$4=$B52,ABS(取引基本表!$DY52)/取引基本表!$DQ52,0)</f>
        <v>0</v>
      </c>
      <c r="I52" s="346">
        <f>IF(I$4=$B52,ABS(取引基本表!$DY52)/取引基本表!$DQ52,0)</f>
        <v>0</v>
      </c>
      <c r="J52" s="346">
        <f>IF(J$4=$B52,ABS(取引基本表!$DY52)/取引基本表!$DQ52,0)</f>
        <v>0</v>
      </c>
      <c r="K52" s="346">
        <f>IF(K$4=$B52,ABS(取引基本表!$DY52)/取引基本表!$DQ52,0)</f>
        <v>0</v>
      </c>
      <c r="L52" s="346">
        <f>IF(L$4=$B52,ABS(取引基本表!$DY52)/取引基本表!$DQ52,0)</f>
        <v>0</v>
      </c>
      <c r="M52" s="346">
        <f>IF(M$4=$B52,ABS(取引基本表!$DY52)/取引基本表!$DQ52,0)</f>
        <v>0</v>
      </c>
      <c r="N52" s="346">
        <f>IF(N$4=$B52,ABS(取引基本表!$DY52)/取引基本表!$DQ52,0)</f>
        <v>0</v>
      </c>
      <c r="O52" s="346">
        <f>IF(O$4=$B52,ABS(取引基本表!$DY52)/取引基本表!$DQ52,0)</f>
        <v>0</v>
      </c>
      <c r="P52" s="346">
        <f>IF(P$4=$B52,ABS(取引基本表!$DY52)/取引基本表!$DQ52,0)</f>
        <v>0</v>
      </c>
      <c r="Q52" s="346">
        <f>IF(Q$4=$B52,ABS(取引基本表!$DY52)/取引基本表!$DQ52,0)</f>
        <v>0</v>
      </c>
      <c r="R52" s="346">
        <f>IF(R$4=$B52,ABS(取引基本表!$DY52)/取引基本表!$DQ52,0)</f>
        <v>0</v>
      </c>
      <c r="S52" s="346">
        <f>IF(S$4=$B52,ABS(取引基本表!$DY52)/取引基本表!$DQ52,0)</f>
        <v>0</v>
      </c>
      <c r="T52" s="346">
        <f>IF(T$4=$B52,ABS(取引基本表!$DY52)/取引基本表!$DQ52,0)</f>
        <v>0</v>
      </c>
      <c r="U52" s="346">
        <f>IF(U$4=$B52,ABS(取引基本表!$DY52)/取引基本表!$DQ52,0)</f>
        <v>0</v>
      </c>
      <c r="V52" s="346">
        <f>IF(V$4=$B52,ABS(取引基本表!$DY52)/取引基本表!$DQ52,0)</f>
        <v>0</v>
      </c>
      <c r="W52" s="346">
        <f>IF(W$4=$B52,ABS(取引基本表!$DY52)/取引基本表!$DQ52,0)</f>
        <v>0</v>
      </c>
      <c r="X52" s="346">
        <f>IF(X$4=$B52,ABS(取引基本表!$DY52)/取引基本表!$DQ52,0)</f>
        <v>0</v>
      </c>
      <c r="Y52" s="346">
        <f>IF(Y$4=$B52,ABS(取引基本表!$DY52)/取引基本表!$DQ52,0)</f>
        <v>0</v>
      </c>
      <c r="Z52" s="346">
        <f>IF(Z$4=$B52,ABS(取引基本表!$DY52)/取引基本表!$DQ52,0)</f>
        <v>0</v>
      </c>
      <c r="AA52" s="346">
        <f>IF(AA$4=$B52,ABS(取引基本表!$DY52)/取引基本表!$DQ52,0)</f>
        <v>0</v>
      </c>
      <c r="AB52" s="346">
        <f>IF(AB$4=$B52,ABS(取引基本表!$DY52)/取引基本表!$DQ52,0)</f>
        <v>0</v>
      </c>
      <c r="AC52" s="346">
        <f>IF(AC$4=$B52,ABS(取引基本表!$DY52)/取引基本表!$DQ52,0)</f>
        <v>0</v>
      </c>
      <c r="AD52" s="346">
        <f>IF(AD$4=$B52,ABS(取引基本表!$DY52)/取引基本表!$DQ52,0)</f>
        <v>0</v>
      </c>
      <c r="AE52" s="346">
        <f>IF(AE$4=$B52,ABS(取引基本表!$DY52)/取引基本表!$DQ52,0)</f>
        <v>0</v>
      </c>
      <c r="AF52" s="346">
        <f>IF(AF$4=$B52,ABS(取引基本表!$DY52)/取引基本表!$DQ52,0)</f>
        <v>0</v>
      </c>
      <c r="AG52" s="346">
        <f>IF(AG$4=$B52,ABS(取引基本表!$DY52)/取引基本表!$DQ52,0)</f>
        <v>0</v>
      </c>
      <c r="AH52" s="346">
        <f>IF(AH$4=$B52,ABS(取引基本表!$DY52)/取引基本表!$DQ52,0)</f>
        <v>0</v>
      </c>
      <c r="AI52" s="346">
        <f>IF(AI$4=$B52,ABS(取引基本表!$DY52)/取引基本表!$DQ52,0)</f>
        <v>0</v>
      </c>
      <c r="AJ52" s="346">
        <f>IF(AJ$4=$B52,ABS(取引基本表!$DY52)/取引基本表!$DQ52,0)</f>
        <v>0</v>
      </c>
      <c r="AK52" s="346">
        <f>IF(AK$4=$B52,ABS(取引基本表!$DY52)/取引基本表!$DQ52,0)</f>
        <v>0</v>
      </c>
      <c r="AL52" s="346">
        <f>IF(AL$4=$B52,ABS(取引基本表!$DY52)/取引基本表!$DQ52,0)</f>
        <v>0</v>
      </c>
      <c r="AM52" s="346">
        <f>IF(AM$4=$B52,ABS(取引基本表!$DY52)/取引基本表!$DQ52,0)</f>
        <v>0</v>
      </c>
      <c r="AN52" s="346">
        <f>IF(AN$4=$B52,ABS(取引基本表!$DY52)/取引基本表!$DQ52,0)</f>
        <v>0</v>
      </c>
      <c r="AO52" s="346">
        <f>IF(AO$4=$B52,ABS(取引基本表!$DY52)/取引基本表!$DQ52,0)</f>
        <v>0</v>
      </c>
      <c r="AP52" s="346">
        <f>IF(AP$4=$B52,ABS(取引基本表!$DY52)/取引基本表!$DQ52,0)</f>
        <v>0</v>
      </c>
      <c r="AQ52" s="346">
        <f>IF(AQ$4=$B52,ABS(取引基本表!$DY52)/取引基本表!$DQ52,0)</f>
        <v>0</v>
      </c>
      <c r="AR52" s="346">
        <f>IF(AR$4=$B52,ABS(取引基本表!$DY52)/取引基本表!$DQ52,0)</f>
        <v>0</v>
      </c>
      <c r="AS52" s="346">
        <f>IF(AS$4=$B52,ABS(取引基本表!$DY52)/取引基本表!$DQ52,0)</f>
        <v>0</v>
      </c>
      <c r="AT52" s="346">
        <f>IF(AT$4=$B52,ABS(取引基本表!$DY52)/取引基本表!$DQ52,0)</f>
        <v>0</v>
      </c>
      <c r="AU52" s="346">
        <f>IF(AU$4=$B52,ABS(取引基本表!$DY52)/取引基本表!$DQ52,0)</f>
        <v>0</v>
      </c>
      <c r="AV52" s="346">
        <f>IF(AV$4=$B52,ABS(取引基本表!$DY52)/取引基本表!$DQ52,0)</f>
        <v>0</v>
      </c>
      <c r="AW52" s="346">
        <f>IF(AW$4=$B52,ABS(取引基本表!$DY52)/取引基本表!$DQ52,0)</f>
        <v>0</v>
      </c>
      <c r="AX52" s="346">
        <f>IF(AX$4=$B52,ABS(取引基本表!$DY52)/取引基本表!$DQ52,0)</f>
        <v>0.80415010826529221</v>
      </c>
      <c r="AY52" s="346">
        <f>IF(AY$4=$B52,ABS(取引基本表!$DY52)/取引基本表!$DQ52,0)</f>
        <v>0</v>
      </c>
      <c r="AZ52" s="346">
        <f>IF(AZ$4=$B52,ABS(取引基本表!$DY52)/取引基本表!$DQ52,0)</f>
        <v>0</v>
      </c>
      <c r="BA52" s="346">
        <f>IF(BA$4=$B52,ABS(取引基本表!$DY52)/取引基本表!$DQ52,0)</f>
        <v>0</v>
      </c>
      <c r="BB52" s="346">
        <f>IF(BB$4=$B52,ABS(取引基本表!$DY52)/取引基本表!$DQ52,0)</f>
        <v>0</v>
      </c>
      <c r="BC52" s="346">
        <f>IF(BC$4=$B52,ABS(取引基本表!$DY52)/取引基本表!$DQ52,0)</f>
        <v>0</v>
      </c>
      <c r="BD52" s="346">
        <f>IF(BD$4=$B52,ABS(取引基本表!$DY52)/取引基本表!$DQ52,0)</f>
        <v>0</v>
      </c>
      <c r="BE52" s="346">
        <f>IF(BE$4=$B52,ABS(取引基本表!$DY52)/取引基本表!$DQ52,0)</f>
        <v>0</v>
      </c>
      <c r="BF52" s="346">
        <f>IF(BF$4=$B52,ABS(取引基本表!$DY52)/取引基本表!$DQ52,0)</f>
        <v>0</v>
      </c>
      <c r="BG52" s="346">
        <f>IF(BG$4=$B52,ABS(取引基本表!$DY52)/取引基本表!$DQ52,0)</f>
        <v>0</v>
      </c>
      <c r="BH52" s="346">
        <f>IF(BH$4=$B52,ABS(取引基本表!$DY52)/取引基本表!$DQ52,0)</f>
        <v>0</v>
      </c>
      <c r="BI52" s="346">
        <f>IF(BI$4=$B52,ABS(取引基本表!$DY52)/取引基本表!$DQ52,0)</f>
        <v>0</v>
      </c>
      <c r="BJ52" s="346">
        <f>IF(BJ$4=$B52,ABS(取引基本表!$DY52)/取引基本表!$DQ52,0)</f>
        <v>0</v>
      </c>
      <c r="BK52" s="346">
        <f>IF(BK$4=$B52,ABS(取引基本表!$DY52)/取引基本表!$DQ52,0)</f>
        <v>0</v>
      </c>
      <c r="BL52" s="346">
        <f>IF(BL$4=$B52,ABS(取引基本表!$DY52)/取引基本表!$DQ52,0)</f>
        <v>0</v>
      </c>
      <c r="BM52" s="346">
        <f>IF(BM$4=$B52,ABS(取引基本表!$DY52)/取引基本表!$DQ52,0)</f>
        <v>0</v>
      </c>
      <c r="BN52" s="346">
        <f>IF(BN$4=$B52,ABS(取引基本表!$DY52)/取引基本表!$DQ52,0)</f>
        <v>0</v>
      </c>
      <c r="BO52" s="346">
        <f>IF(BO$4=$B52,ABS(取引基本表!$DY52)/取引基本表!$DQ52,0)</f>
        <v>0</v>
      </c>
      <c r="BP52" s="346">
        <f>IF(BP$4=$B52,ABS(取引基本表!$DY52)/取引基本表!$DQ52,0)</f>
        <v>0</v>
      </c>
      <c r="BQ52" s="346">
        <f>IF(BQ$4=$B52,ABS(取引基本表!$DY52)/取引基本表!$DQ52,0)</f>
        <v>0</v>
      </c>
      <c r="BR52" s="346">
        <f>IF(BR$4=$B52,ABS(取引基本表!$DY52)/取引基本表!$DQ52,0)</f>
        <v>0</v>
      </c>
      <c r="BS52" s="346">
        <f>IF(BS$4=$B52,ABS(取引基本表!$DY52)/取引基本表!$DQ52,0)</f>
        <v>0</v>
      </c>
      <c r="BT52" s="346">
        <f>IF(BT$4=$B52,ABS(取引基本表!$DY52)/取引基本表!$DQ52,0)</f>
        <v>0</v>
      </c>
      <c r="BU52" s="346">
        <f>IF(BU$4=$B52,ABS(取引基本表!$DY52)/取引基本表!$DQ52,0)</f>
        <v>0</v>
      </c>
      <c r="BV52" s="346">
        <f>IF(BV$4=$B52,ABS(取引基本表!$DY52)/取引基本表!$DQ52,0)</f>
        <v>0</v>
      </c>
      <c r="BW52" s="346">
        <f>IF(BW$4=$B52,ABS(取引基本表!$DY52)/取引基本表!$DQ52,0)</f>
        <v>0</v>
      </c>
      <c r="BX52" s="346">
        <f>IF(BX$4=$B52,ABS(取引基本表!$DY52)/取引基本表!$DQ52,0)</f>
        <v>0</v>
      </c>
      <c r="BY52" s="346">
        <f>IF(BY$4=$B52,ABS(取引基本表!$DY52)/取引基本表!$DQ52,0)</f>
        <v>0</v>
      </c>
      <c r="BZ52" s="346">
        <f>IF(BZ$4=$B52,ABS(取引基本表!$DY52)/取引基本表!$DQ52,0)</f>
        <v>0</v>
      </c>
      <c r="CA52" s="346">
        <f>IF(CA$4=$B52,ABS(取引基本表!$DY52)/取引基本表!$DQ52,0)</f>
        <v>0</v>
      </c>
      <c r="CB52" s="346">
        <f>IF(CB$4=$B52,ABS(取引基本表!$DY52)/取引基本表!$DQ52,0)</f>
        <v>0</v>
      </c>
      <c r="CC52" s="346">
        <f>IF(CC$4=$B52,ABS(取引基本表!$DY52)/取引基本表!$DQ52,0)</f>
        <v>0</v>
      </c>
      <c r="CD52" s="346">
        <f>IF(CD$4=$B52,ABS(取引基本表!$DY52)/取引基本表!$DQ52,0)</f>
        <v>0</v>
      </c>
      <c r="CE52" s="346">
        <f>IF(CE$4=$B52,ABS(取引基本表!$DY52)/取引基本表!$DQ52,0)</f>
        <v>0</v>
      </c>
      <c r="CF52" s="346">
        <f>IF(CF$4=$B52,ABS(取引基本表!$DY52)/取引基本表!$DQ52,0)</f>
        <v>0</v>
      </c>
      <c r="CG52" s="346">
        <f>IF(CG$4=$B52,ABS(取引基本表!$DY52)/取引基本表!$DQ52,0)</f>
        <v>0</v>
      </c>
      <c r="CH52" s="346">
        <f>IF(CH$4=$B52,ABS(取引基本表!$DY52)/取引基本表!$DQ52,0)</f>
        <v>0</v>
      </c>
      <c r="CI52" s="346">
        <f>IF(CI$4=$B52,ABS(取引基本表!$DY52)/取引基本表!$DQ52,0)</f>
        <v>0</v>
      </c>
      <c r="CJ52" s="346">
        <f>IF(CJ$4=$B52,ABS(取引基本表!$DY52)/取引基本表!$DQ52,0)</f>
        <v>0</v>
      </c>
      <c r="CK52" s="346">
        <f>IF(CK$4=$B52,ABS(取引基本表!$DY52)/取引基本表!$DQ52,0)</f>
        <v>0</v>
      </c>
      <c r="CL52" s="346">
        <f>IF(CL$4=$B52,ABS(取引基本表!$DY52)/取引基本表!$DQ52,0)</f>
        <v>0</v>
      </c>
      <c r="CM52" s="346">
        <f>IF(CM$4=$B52,ABS(取引基本表!$DY52)/取引基本表!$DQ52,0)</f>
        <v>0</v>
      </c>
      <c r="CN52" s="346">
        <f>IF(CN$4=$B52,ABS(取引基本表!$DY52)/取引基本表!$DQ52,0)</f>
        <v>0</v>
      </c>
      <c r="CO52" s="346">
        <f>IF(CO$4=$B52,ABS(取引基本表!$DY52)/取引基本表!$DQ52,0)</f>
        <v>0</v>
      </c>
      <c r="CP52" s="346">
        <f>IF(CP$4=$B52,ABS(取引基本表!$DY52)/取引基本表!$DQ52,0)</f>
        <v>0</v>
      </c>
      <c r="CQ52" s="346">
        <f>IF(CQ$4=$B52,ABS(取引基本表!$DY52)/取引基本表!$DQ52,0)</f>
        <v>0</v>
      </c>
      <c r="CR52" s="346">
        <f>IF(CR$4=$B52,ABS(取引基本表!$DY52)/取引基本表!$DQ52,0)</f>
        <v>0</v>
      </c>
      <c r="CS52" s="346">
        <f>IF(CS$4=$B52,ABS(取引基本表!$DY52)/取引基本表!$DQ52,0)</f>
        <v>0</v>
      </c>
      <c r="CT52" s="346">
        <f>IF(CT$4=$B52,ABS(取引基本表!$DY52)/取引基本表!$DQ52,0)</f>
        <v>0</v>
      </c>
      <c r="CU52" s="346">
        <f>IF(CU$4=$B52,ABS(取引基本表!$DY52)/取引基本表!$DQ52,0)</f>
        <v>0</v>
      </c>
      <c r="CV52" s="346">
        <f>IF(CV$4=$B52,ABS(取引基本表!$DY52)/取引基本表!$DQ52,0)</f>
        <v>0</v>
      </c>
      <c r="CW52" s="346">
        <f>IF(CW$4=$B52,ABS(取引基本表!$DY52)/取引基本表!$DQ52,0)</f>
        <v>0</v>
      </c>
      <c r="CX52" s="346">
        <f>IF(CX$4=$B52,ABS(取引基本表!$DY52)/取引基本表!$DQ52,0)</f>
        <v>0</v>
      </c>
      <c r="CY52" s="346">
        <f>IF(CY$4=$B52,ABS(取引基本表!$DY52)/取引基本表!$DQ52,0)</f>
        <v>0</v>
      </c>
      <c r="CZ52" s="346">
        <f>IF(CZ$4=$B52,ABS(取引基本表!$DY52)/取引基本表!$DQ52,0)</f>
        <v>0</v>
      </c>
      <c r="DA52" s="346">
        <f>IF(DA$4=$B52,ABS(取引基本表!$DY52)/取引基本表!$DQ52,0)</f>
        <v>0</v>
      </c>
      <c r="DB52" s="346">
        <f>IF(DB$4=$B52,ABS(取引基本表!$DY52)/取引基本表!$DQ52,0)</f>
        <v>0</v>
      </c>
      <c r="DC52" s="346">
        <f>IF(DC$4=$B52,ABS(取引基本表!$DY52)/取引基本表!$DQ52,0)</f>
        <v>0</v>
      </c>
      <c r="DD52" s="346">
        <f>IF(DD$4=$B52,ABS(取引基本表!$DY52)/取引基本表!$DQ52,0)</f>
        <v>0</v>
      </c>
      <c r="DE52" s="346">
        <f>IF(DE$4=$B52,ABS(取引基本表!$DY52)/取引基本表!$DQ52,0)</f>
        <v>0</v>
      </c>
      <c r="DF52" s="346">
        <f>IF(DF$4=$B52,ABS(取引基本表!$DY52)/取引基本表!$DQ52,0)</f>
        <v>0</v>
      </c>
      <c r="DG52" s="346">
        <f>IF(DG$4=$B52,ABS(取引基本表!$DY52)/取引基本表!$DQ52,0)</f>
        <v>0</v>
      </c>
      <c r="DH52" s="347">
        <f>IF(DH$4=$B52,ABS(取引基本表!$DY52)/取引基本表!$DQ52,0)</f>
        <v>0</v>
      </c>
    </row>
    <row r="53" spans="1:112">
      <c r="A53" s="224">
        <v>48</v>
      </c>
      <c r="B53" s="387">
        <v>329</v>
      </c>
      <c r="C53" s="264" t="s">
        <v>512</v>
      </c>
      <c r="D53" s="392">
        <f>IF(D$4=$B53,ABS(取引基本表!$DY53)/取引基本表!$DQ53,0)</f>
        <v>0</v>
      </c>
      <c r="E53" s="346">
        <f>IF(E$4=$B53,ABS(取引基本表!$DY53)/取引基本表!$DQ53,0)</f>
        <v>0</v>
      </c>
      <c r="F53" s="346">
        <f>IF(F$4=$B53,ABS(取引基本表!$DY53)/取引基本表!$DQ53,0)</f>
        <v>0</v>
      </c>
      <c r="G53" s="346">
        <f>IF(G$4=$B53,ABS(取引基本表!$DY53)/取引基本表!$DQ53,0)</f>
        <v>0</v>
      </c>
      <c r="H53" s="346">
        <f>IF(H$4=$B53,ABS(取引基本表!$DY53)/取引基本表!$DQ53,0)</f>
        <v>0</v>
      </c>
      <c r="I53" s="346">
        <f>IF(I$4=$B53,ABS(取引基本表!$DY53)/取引基本表!$DQ53,0)</f>
        <v>0</v>
      </c>
      <c r="J53" s="346">
        <f>IF(J$4=$B53,ABS(取引基本表!$DY53)/取引基本表!$DQ53,0)</f>
        <v>0</v>
      </c>
      <c r="K53" s="346">
        <f>IF(K$4=$B53,ABS(取引基本表!$DY53)/取引基本表!$DQ53,0)</f>
        <v>0</v>
      </c>
      <c r="L53" s="346">
        <f>IF(L$4=$B53,ABS(取引基本表!$DY53)/取引基本表!$DQ53,0)</f>
        <v>0</v>
      </c>
      <c r="M53" s="346">
        <f>IF(M$4=$B53,ABS(取引基本表!$DY53)/取引基本表!$DQ53,0)</f>
        <v>0</v>
      </c>
      <c r="N53" s="346">
        <f>IF(N$4=$B53,ABS(取引基本表!$DY53)/取引基本表!$DQ53,0)</f>
        <v>0</v>
      </c>
      <c r="O53" s="346">
        <f>IF(O$4=$B53,ABS(取引基本表!$DY53)/取引基本表!$DQ53,0)</f>
        <v>0</v>
      </c>
      <c r="P53" s="346">
        <f>IF(P$4=$B53,ABS(取引基本表!$DY53)/取引基本表!$DQ53,0)</f>
        <v>0</v>
      </c>
      <c r="Q53" s="346">
        <f>IF(Q$4=$B53,ABS(取引基本表!$DY53)/取引基本表!$DQ53,0)</f>
        <v>0</v>
      </c>
      <c r="R53" s="346">
        <f>IF(R$4=$B53,ABS(取引基本表!$DY53)/取引基本表!$DQ53,0)</f>
        <v>0</v>
      </c>
      <c r="S53" s="346">
        <f>IF(S$4=$B53,ABS(取引基本表!$DY53)/取引基本表!$DQ53,0)</f>
        <v>0</v>
      </c>
      <c r="T53" s="346">
        <f>IF(T$4=$B53,ABS(取引基本表!$DY53)/取引基本表!$DQ53,0)</f>
        <v>0</v>
      </c>
      <c r="U53" s="346">
        <f>IF(U$4=$B53,ABS(取引基本表!$DY53)/取引基本表!$DQ53,0)</f>
        <v>0</v>
      </c>
      <c r="V53" s="346">
        <f>IF(V$4=$B53,ABS(取引基本表!$DY53)/取引基本表!$DQ53,0)</f>
        <v>0</v>
      </c>
      <c r="W53" s="346">
        <f>IF(W$4=$B53,ABS(取引基本表!$DY53)/取引基本表!$DQ53,0)</f>
        <v>0</v>
      </c>
      <c r="X53" s="346">
        <f>IF(X$4=$B53,ABS(取引基本表!$DY53)/取引基本表!$DQ53,0)</f>
        <v>0</v>
      </c>
      <c r="Y53" s="346">
        <f>IF(Y$4=$B53,ABS(取引基本表!$DY53)/取引基本表!$DQ53,0)</f>
        <v>0</v>
      </c>
      <c r="Z53" s="346">
        <f>IF(Z$4=$B53,ABS(取引基本表!$DY53)/取引基本表!$DQ53,0)</f>
        <v>0</v>
      </c>
      <c r="AA53" s="346">
        <f>IF(AA$4=$B53,ABS(取引基本表!$DY53)/取引基本表!$DQ53,0)</f>
        <v>0</v>
      </c>
      <c r="AB53" s="346">
        <f>IF(AB$4=$B53,ABS(取引基本表!$DY53)/取引基本表!$DQ53,0)</f>
        <v>0</v>
      </c>
      <c r="AC53" s="346">
        <f>IF(AC$4=$B53,ABS(取引基本表!$DY53)/取引基本表!$DQ53,0)</f>
        <v>0</v>
      </c>
      <c r="AD53" s="346">
        <f>IF(AD$4=$B53,ABS(取引基本表!$DY53)/取引基本表!$DQ53,0)</f>
        <v>0</v>
      </c>
      <c r="AE53" s="346">
        <f>IF(AE$4=$B53,ABS(取引基本表!$DY53)/取引基本表!$DQ53,0)</f>
        <v>0</v>
      </c>
      <c r="AF53" s="346">
        <f>IF(AF$4=$B53,ABS(取引基本表!$DY53)/取引基本表!$DQ53,0)</f>
        <v>0</v>
      </c>
      <c r="AG53" s="346">
        <f>IF(AG$4=$B53,ABS(取引基本表!$DY53)/取引基本表!$DQ53,0)</f>
        <v>0</v>
      </c>
      <c r="AH53" s="346">
        <f>IF(AH$4=$B53,ABS(取引基本表!$DY53)/取引基本表!$DQ53,0)</f>
        <v>0</v>
      </c>
      <c r="AI53" s="346">
        <f>IF(AI$4=$B53,ABS(取引基本表!$DY53)/取引基本表!$DQ53,0)</f>
        <v>0</v>
      </c>
      <c r="AJ53" s="346">
        <f>IF(AJ$4=$B53,ABS(取引基本表!$DY53)/取引基本表!$DQ53,0)</f>
        <v>0</v>
      </c>
      <c r="AK53" s="346">
        <f>IF(AK$4=$B53,ABS(取引基本表!$DY53)/取引基本表!$DQ53,0)</f>
        <v>0</v>
      </c>
      <c r="AL53" s="346">
        <f>IF(AL$4=$B53,ABS(取引基本表!$DY53)/取引基本表!$DQ53,0)</f>
        <v>0</v>
      </c>
      <c r="AM53" s="346">
        <f>IF(AM$4=$B53,ABS(取引基本表!$DY53)/取引基本表!$DQ53,0)</f>
        <v>0</v>
      </c>
      <c r="AN53" s="346">
        <f>IF(AN$4=$B53,ABS(取引基本表!$DY53)/取引基本表!$DQ53,0)</f>
        <v>0</v>
      </c>
      <c r="AO53" s="346">
        <f>IF(AO$4=$B53,ABS(取引基本表!$DY53)/取引基本表!$DQ53,0)</f>
        <v>0</v>
      </c>
      <c r="AP53" s="346">
        <f>IF(AP$4=$B53,ABS(取引基本表!$DY53)/取引基本表!$DQ53,0)</f>
        <v>0</v>
      </c>
      <c r="AQ53" s="346">
        <f>IF(AQ$4=$B53,ABS(取引基本表!$DY53)/取引基本表!$DQ53,0)</f>
        <v>0</v>
      </c>
      <c r="AR53" s="346">
        <f>IF(AR$4=$B53,ABS(取引基本表!$DY53)/取引基本表!$DQ53,0)</f>
        <v>0</v>
      </c>
      <c r="AS53" s="346">
        <f>IF(AS$4=$B53,ABS(取引基本表!$DY53)/取引基本表!$DQ53,0)</f>
        <v>0</v>
      </c>
      <c r="AT53" s="346">
        <f>IF(AT$4=$B53,ABS(取引基本表!$DY53)/取引基本表!$DQ53,0)</f>
        <v>0</v>
      </c>
      <c r="AU53" s="346">
        <f>IF(AU$4=$B53,ABS(取引基本表!$DY53)/取引基本表!$DQ53,0)</f>
        <v>0</v>
      </c>
      <c r="AV53" s="346">
        <f>IF(AV$4=$B53,ABS(取引基本表!$DY53)/取引基本表!$DQ53,0)</f>
        <v>0</v>
      </c>
      <c r="AW53" s="346">
        <f>IF(AW$4=$B53,ABS(取引基本表!$DY53)/取引基本表!$DQ53,0)</f>
        <v>0</v>
      </c>
      <c r="AX53" s="346">
        <f>IF(AX$4=$B53,ABS(取引基本表!$DY53)/取引基本表!$DQ53,0)</f>
        <v>0</v>
      </c>
      <c r="AY53" s="346">
        <f>IF(AY$4=$B53,ABS(取引基本表!$DY53)/取引基本表!$DQ53,0)</f>
        <v>0.73821633083613192</v>
      </c>
      <c r="AZ53" s="346">
        <f>IF(AZ$4=$B53,ABS(取引基本表!$DY53)/取引基本表!$DQ53,0)</f>
        <v>0</v>
      </c>
      <c r="BA53" s="346">
        <f>IF(BA$4=$B53,ABS(取引基本表!$DY53)/取引基本表!$DQ53,0)</f>
        <v>0</v>
      </c>
      <c r="BB53" s="346">
        <f>IF(BB$4=$B53,ABS(取引基本表!$DY53)/取引基本表!$DQ53,0)</f>
        <v>0</v>
      </c>
      <c r="BC53" s="346">
        <f>IF(BC$4=$B53,ABS(取引基本表!$DY53)/取引基本表!$DQ53,0)</f>
        <v>0</v>
      </c>
      <c r="BD53" s="346">
        <f>IF(BD$4=$B53,ABS(取引基本表!$DY53)/取引基本表!$DQ53,0)</f>
        <v>0</v>
      </c>
      <c r="BE53" s="346">
        <f>IF(BE$4=$B53,ABS(取引基本表!$DY53)/取引基本表!$DQ53,0)</f>
        <v>0</v>
      </c>
      <c r="BF53" s="346">
        <f>IF(BF$4=$B53,ABS(取引基本表!$DY53)/取引基本表!$DQ53,0)</f>
        <v>0</v>
      </c>
      <c r="BG53" s="346">
        <f>IF(BG$4=$B53,ABS(取引基本表!$DY53)/取引基本表!$DQ53,0)</f>
        <v>0</v>
      </c>
      <c r="BH53" s="346">
        <f>IF(BH$4=$B53,ABS(取引基本表!$DY53)/取引基本表!$DQ53,0)</f>
        <v>0</v>
      </c>
      <c r="BI53" s="346">
        <f>IF(BI$4=$B53,ABS(取引基本表!$DY53)/取引基本表!$DQ53,0)</f>
        <v>0</v>
      </c>
      <c r="BJ53" s="346">
        <f>IF(BJ$4=$B53,ABS(取引基本表!$DY53)/取引基本表!$DQ53,0)</f>
        <v>0</v>
      </c>
      <c r="BK53" s="346">
        <f>IF(BK$4=$B53,ABS(取引基本表!$DY53)/取引基本表!$DQ53,0)</f>
        <v>0</v>
      </c>
      <c r="BL53" s="346">
        <f>IF(BL$4=$B53,ABS(取引基本表!$DY53)/取引基本表!$DQ53,0)</f>
        <v>0</v>
      </c>
      <c r="BM53" s="346">
        <f>IF(BM$4=$B53,ABS(取引基本表!$DY53)/取引基本表!$DQ53,0)</f>
        <v>0</v>
      </c>
      <c r="BN53" s="346">
        <f>IF(BN$4=$B53,ABS(取引基本表!$DY53)/取引基本表!$DQ53,0)</f>
        <v>0</v>
      </c>
      <c r="BO53" s="346">
        <f>IF(BO$4=$B53,ABS(取引基本表!$DY53)/取引基本表!$DQ53,0)</f>
        <v>0</v>
      </c>
      <c r="BP53" s="346">
        <f>IF(BP$4=$B53,ABS(取引基本表!$DY53)/取引基本表!$DQ53,0)</f>
        <v>0</v>
      </c>
      <c r="BQ53" s="346">
        <f>IF(BQ$4=$B53,ABS(取引基本表!$DY53)/取引基本表!$DQ53,0)</f>
        <v>0</v>
      </c>
      <c r="BR53" s="346">
        <f>IF(BR$4=$B53,ABS(取引基本表!$DY53)/取引基本表!$DQ53,0)</f>
        <v>0</v>
      </c>
      <c r="BS53" s="346">
        <f>IF(BS$4=$B53,ABS(取引基本表!$DY53)/取引基本表!$DQ53,0)</f>
        <v>0</v>
      </c>
      <c r="BT53" s="346">
        <f>IF(BT$4=$B53,ABS(取引基本表!$DY53)/取引基本表!$DQ53,0)</f>
        <v>0</v>
      </c>
      <c r="BU53" s="346">
        <f>IF(BU$4=$B53,ABS(取引基本表!$DY53)/取引基本表!$DQ53,0)</f>
        <v>0</v>
      </c>
      <c r="BV53" s="346">
        <f>IF(BV$4=$B53,ABS(取引基本表!$DY53)/取引基本表!$DQ53,0)</f>
        <v>0</v>
      </c>
      <c r="BW53" s="346">
        <f>IF(BW$4=$B53,ABS(取引基本表!$DY53)/取引基本表!$DQ53,0)</f>
        <v>0</v>
      </c>
      <c r="BX53" s="346">
        <f>IF(BX$4=$B53,ABS(取引基本表!$DY53)/取引基本表!$DQ53,0)</f>
        <v>0</v>
      </c>
      <c r="BY53" s="346">
        <f>IF(BY$4=$B53,ABS(取引基本表!$DY53)/取引基本表!$DQ53,0)</f>
        <v>0</v>
      </c>
      <c r="BZ53" s="346">
        <f>IF(BZ$4=$B53,ABS(取引基本表!$DY53)/取引基本表!$DQ53,0)</f>
        <v>0</v>
      </c>
      <c r="CA53" s="346">
        <f>IF(CA$4=$B53,ABS(取引基本表!$DY53)/取引基本表!$DQ53,0)</f>
        <v>0</v>
      </c>
      <c r="CB53" s="346">
        <f>IF(CB$4=$B53,ABS(取引基本表!$DY53)/取引基本表!$DQ53,0)</f>
        <v>0</v>
      </c>
      <c r="CC53" s="346">
        <f>IF(CC$4=$B53,ABS(取引基本表!$DY53)/取引基本表!$DQ53,0)</f>
        <v>0</v>
      </c>
      <c r="CD53" s="346">
        <f>IF(CD$4=$B53,ABS(取引基本表!$DY53)/取引基本表!$DQ53,0)</f>
        <v>0</v>
      </c>
      <c r="CE53" s="346">
        <f>IF(CE$4=$B53,ABS(取引基本表!$DY53)/取引基本表!$DQ53,0)</f>
        <v>0</v>
      </c>
      <c r="CF53" s="346">
        <f>IF(CF$4=$B53,ABS(取引基本表!$DY53)/取引基本表!$DQ53,0)</f>
        <v>0</v>
      </c>
      <c r="CG53" s="346">
        <f>IF(CG$4=$B53,ABS(取引基本表!$DY53)/取引基本表!$DQ53,0)</f>
        <v>0</v>
      </c>
      <c r="CH53" s="346">
        <f>IF(CH$4=$B53,ABS(取引基本表!$DY53)/取引基本表!$DQ53,0)</f>
        <v>0</v>
      </c>
      <c r="CI53" s="346">
        <f>IF(CI$4=$B53,ABS(取引基本表!$DY53)/取引基本表!$DQ53,0)</f>
        <v>0</v>
      </c>
      <c r="CJ53" s="346">
        <f>IF(CJ$4=$B53,ABS(取引基本表!$DY53)/取引基本表!$DQ53,0)</f>
        <v>0</v>
      </c>
      <c r="CK53" s="346">
        <f>IF(CK$4=$B53,ABS(取引基本表!$DY53)/取引基本表!$DQ53,0)</f>
        <v>0</v>
      </c>
      <c r="CL53" s="346">
        <f>IF(CL$4=$B53,ABS(取引基本表!$DY53)/取引基本表!$DQ53,0)</f>
        <v>0</v>
      </c>
      <c r="CM53" s="346">
        <f>IF(CM$4=$B53,ABS(取引基本表!$DY53)/取引基本表!$DQ53,0)</f>
        <v>0</v>
      </c>
      <c r="CN53" s="346">
        <f>IF(CN$4=$B53,ABS(取引基本表!$DY53)/取引基本表!$DQ53,0)</f>
        <v>0</v>
      </c>
      <c r="CO53" s="346">
        <f>IF(CO$4=$B53,ABS(取引基本表!$DY53)/取引基本表!$DQ53,0)</f>
        <v>0</v>
      </c>
      <c r="CP53" s="346">
        <f>IF(CP$4=$B53,ABS(取引基本表!$DY53)/取引基本表!$DQ53,0)</f>
        <v>0</v>
      </c>
      <c r="CQ53" s="346">
        <f>IF(CQ$4=$B53,ABS(取引基本表!$DY53)/取引基本表!$DQ53,0)</f>
        <v>0</v>
      </c>
      <c r="CR53" s="346">
        <f>IF(CR$4=$B53,ABS(取引基本表!$DY53)/取引基本表!$DQ53,0)</f>
        <v>0</v>
      </c>
      <c r="CS53" s="346">
        <f>IF(CS$4=$B53,ABS(取引基本表!$DY53)/取引基本表!$DQ53,0)</f>
        <v>0</v>
      </c>
      <c r="CT53" s="346">
        <f>IF(CT$4=$B53,ABS(取引基本表!$DY53)/取引基本表!$DQ53,0)</f>
        <v>0</v>
      </c>
      <c r="CU53" s="346">
        <f>IF(CU$4=$B53,ABS(取引基本表!$DY53)/取引基本表!$DQ53,0)</f>
        <v>0</v>
      </c>
      <c r="CV53" s="346">
        <f>IF(CV$4=$B53,ABS(取引基本表!$DY53)/取引基本表!$DQ53,0)</f>
        <v>0</v>
      </c>
      <c r="CW53" s="346">
        <f>IF(CW$4=$B53,ABS(取引基本表!$DY53)/取引基本表!$DQ53,0)</f>
        <v>0</v>
      </c>
      <c r="CX53" s="346">
        <f>IF(CX$4=$B53,ABS(取引基本表!$DY53)/取引基本表!$DQ53,0)</f>
        <v>0</v>
      </c>
      <c r="CY53" s="346">
        <f>IF(CY$4=$B53,ABS(取引基本表!$DY53)/取引基本表!$DQ53,0)</f>
        <v>0</v>
      </c>
      <c r="CZ53" s="346">
        <f>IF(CZ$4=$B53,ABS(取引基本表!$DY53)/取引基本表!$DQ53,0)</f>
        <v>0</v>
      </c>
      <c r="DA53" s="346">
        <f>IF(DA$4=$B53,ABS(取引基本表!$DY53)/取引基本表!$DQ53,0)</f>
        <v>0</v>
      </c>
      <c r="DB53" s="346">
        <f>IF(DB$4=$B53,ABS(取引基本表!$DY53)/取引基本表!$DQ53,0)</f>
        <v>0</v>
      </c>
      <c r="DC53" s="346">
        <f>IF(DC$4=$B53,ABS(取引基本表!$DY53)/取引基本表!$DQ53,0)</f>
        <v>0</v>
      </c>
      <c r="DD53" s="346">
        <f>IF(DD$4=$B53,ABS(取引基本表!$DY53)/取引基本表!$DQ53,0)</f>
        <v>0</v>
      </c>
      <c r="DE53" s="346">
        <f>IF(DE$4=$B53,ABS(取引基本表!$DY53)/取引基本表!$DQ53,0)</f>
        <v>0</v>
      </c>
      <c r="DF53" s="346">
        <f>IF(DF$4=$B53,ABS(取引基本表!$DY53)/取引基本表!$DQ53,0)</f>
        <v>0</v>
      </c>
      <c r="DG53" s="346">
        <f>IF(DG$4=$B53,ABS(取引基本表!$DY53)/取引基本表!$DQ53,0)</f>
        <v>0</v>
      </c>
      <c r="DH53" s="347">
        <f>IF(DH$4=$B53,ABS(取引基本表!$DY53)/取引基本表!$DQ53,0)</f>
        <v>0</v>
      </c>
    </row>
    <row r="54" spans="1:112">
      <c r="A54" s="224">
        <v>49</v>
      </c>
      <c r="B54" s="387">
        <v>331</v>
      </c>
      <c r="C54" s="264" t="s">
        <v>514</v>
      </c>
      <c r="D54" s="392">
        <f>IF(D$4=$B54,ABS(取引基本表!$DY54)/取引基本表!$DQ54,0)</f>
        <v>0</v>
      </c>
      <c r="E54" s="346">
        <f>IF(E$4=$B54,ABS(取引基本表!$DY54)/取引基本表!$DQ54,0)</f>
        <v>0</v>
      </c>
      <c r="F54" s="346">
        <f>IF(F$4=$B54,ABS(取引基本表!$DY54)/取引基本表!$DQ54,0)</f>
        <v>0</v>
      </c>
      <c r="G54" s="346">
        <f>IF(G$4=$B54,ABS(取引基本表!$DY54)/取引基本表!$DQ54,0)</f>
        <v>0</v>
      </c>
      <c r="H54" s="346">
        <f>IF(H$4=$B54,ABS(取引基本表!$DY54)/取引基本表!$DQ54,0)</f>
        <v>0</v>
      </c>
      <c r="I54" s="346">
        <f>IF(I$4=$B54,ABS(取引基本表!$DY54)/取引基本表!$DQ54,0)</f>
        <v>0</v>
      </c>
      <c r="J54" s="346">
        <f>IF(J$4=$B54,ABS(取引基本表!$DY54)/取引基本表!$DQ54,0)</f>
        <v>0</v>
      </c>
      <c r="K54" s="346">
        <f>IF(K$4=$B54,ABS(取引基本表!$DY54)/取引基本表!$DQ54,0)</f>
        <v>0</v>
      </c>
      <c r="L54" s="346">
        <f>IF(L$4=$B54,ABS(取引基本表!$DY54)/取引基本表!$DQ54,0)</f>
        <v>0</v>
      </c>
      <c r="M54" s="346">
        <f>IF(M$4=$B54,ABS(取引基本表!$DY54)/取引基本表!$DQ54,0)</f>
        <v>0</v>
      </c>
      <c r="N54" s="346">
        <f>IF(N$4=$B54,ABS(取引基本表!$DY54)/取引基本表!$DQ54,0)</f>
        <v>0</v>
      </c>
      <c r="O54" s="346">
        <f>IF(O$4=$B54,ABS(取引基本表!$DY54)/取引基本表!$DQ54,0)</f>
        <v>0</v>
      </c>
      <c r="P54" s="346">
        <f>IF(P$4=$B54,ABS(取引基本表!$DY54)/取引基本表!$DQ54,0)</f>
        <v>0</v>
      </c>
      <c r="Q54" s="346">
        <f>IF(Q$4=$B54,ABS(取引基本表!$DY54)/取引基本表!$DQ54,0)</f>
        <v>0</v>
      </c>
      <c r="R54" s="346">
        <f>IF(R$4=$B54,ABS(取引基本表!$DY54)/取引基本表!$DQ54,0)</f>
        <v>0</v>
      </c>
      <c r="S54" s="346">
        <f>IF(S$4=$B54,ABS(取引基本表!$DY54)/取引基本表!$DQ54,0)</f>
        <v>0</v>
      </c>
      <c r="T54" s="346">
        <f>IF(T$4=$B54,ABS(取引基本表!$DY54)/取引基本表!$DQ54,0)</f>
        <v>0</v>
      </c>
      <c r="U54" s="346">
        <f>IF(U$4=$B54,ABS(取引基本表!$DY54)/取引基本表!$DQ54,0)</f>
        <v>0</v>
      </c>
      <c r="V54" s="346">
        <f>IF(V$4=$B54,ABS(取引基本表!$DY54)/取引基本表!$DQ54,0)</f>
        <v>0</v>
      </c>
      <c r="W54" s="346">
        <f>IF(W$4=$B54,ABS(取引基本表!$DY54)/取引基本表!$DQ54,0)</f>
        <v>0</v>
      </c>
      <c r="X54" s="346">
        <f>IF(X$4=$B54,ABS(取引基本表!$DY54)/取引基本表!$DQ54,0)</f>
        <v>0</v>
      </c>
      <c r="Y54" s="346">
        <f>IF(Y$4=$B54,ABS(取引基本表!$DY54)/取引基本表!$DQ54,0)</f>
        <v>0</v>
      </c>
      <c r="Z54" s="346">
        <f>IF(Z$4=$B54,ABS(取引基本表!$DY54)/取引基本表!$DQ54,0)</f>
        <v>0</v>
      </c>
      <c r="AA54" s="346">
        <f>IF(AA$4=$B54,ABS(取引基本表!$DY54)/取引基本表!$DQ54,0)</f>
        <v>0</v>
      </c>
      <c r="AB54" s="346">
        <f>IF(AB$4=$B54,ABS(取引基本表!$DY54)/取引基本表!$DQ54,0)</f>
        <v>0</v>
      </c>
      <c r="AC54" s="346">
        <f>IF(AC$4=$B54,ABS(取引基本表!$DY54)/取引基本表!$DQ54,0)</f>
        <v>0</v>
      </c>
      <c r="AD54" s="346">
        <f>IF(AD$4=$B54,ABS(取引基本表!$DY54)/取引基本表!$DQ54,0)</f>
        <v>0</v>
      </c>
      <c r="AE54" s="346">
        <f>IF(AE$4=$B54,ABS(取引基本表!$DY54)/取引基本表!$DQ54,0)</f>
        <v>0</v>
      </c>
      <c r="AF54" s="346">
        <f>IF(AF$4=$B54,ABS(取引基本表!$DY54)/取引基本表!$DQ54,0)</f>
        <v>0</v>
      </c>
      <c r="AG54" s="346">
        <f>IF(AG$4=$B54,ABS(取引基本表!$DY54)/取引基本表!$DQ54,0)</f>
        <v>0</v>
      </c>
      <c r="AH54" s="346">
        <f>IF(AH$4=$B54,ABS(取引基本表!$DY54)/取引基本表!$DQ54,0)</f>
        <v>0</v>
      </c>
      <c r="AI54" s="346">
        <f>IF(AI$4=$B54,ABS(取引基本表!$DY54)/取引基本表!$DQ54,0)</f>
        <v>0</v>
      </c>
      <c r="AJ54" s="346">
        <f>IF(AJ$4=$B54,ABS(取引基本表!$DY54)/取引基本表!$DQ54,0)</f>
        <v>0</v>
      </c>
      <c r="AK54" s="346">
        <f>IF(AK$4=$B54,ABS(取引基本表!$DY54)/取引基本表!$DQ54,0)</f>
        <v>0</v>
      </c>
      <c r="AL54" s="346">
        <f>IF(AL$4=$B54,ABS(取引基本表!$DY54)/取引基本表!$DQ54,0)</f>
        <v>0</v>
      </c>
      <c r="AM54" s="346">
        <f>IF(AM$4=$B54,ABS(取引基本表!$DY54)/取引基本表!$DQ54,0)</f>
        <v>0</v>
      </c>
      <c r="AN54" s="346">
        <f>IF(AN$4=$B54,ABS(取引基本表!$DY54)/取引基本表!$DQ54,0)</f>
        <v>0</v>
      </c>
      <c r="AO54" s="346">
        <f>IF(AO$4=$B54,ABS(取引基本表!$DY54)/取引基本表!$DQ54,0)</f>
        <v>0</v>
      </c>
      <c r="AP54" s="346">
        <f>IF(AP$4=$B54,ABS(取引基本表!$DY54)/取引基本表!$DQ54,0)</f>
        <v>0</v>
      </c>
      <c r="AQ54" s="346">
        <f>IF(AQ$4=$B54,ABS(取引基本表!$DY54)/取引基本表!$DQ54,0)</f>
        <v>0</v>
      </c>
      <c r="AR54" s="346">
        <f>IF(AR$4=$B54,ABS(取引基本表!$DY54)/取引基本表!$DQ54,0)</f>
        <v>0</v>
      </c>
      <c r="AS54" s="346">
        <f>IF(AS$4=$B54,ABS(取引基本表!$DY54)/取引基本表!$DQ54,0)</f>
        <v>0</v>
      </c>
      <c r="AT54" s="346">
        <f>IF(AT$4=$B54,ABS(取引基本表!$DY54)/取引基本表!$DQ54,0)</f>
        <v>0</v>
      </c>
      <c r="AU54" s="346">
        <f>IF(AU$4=$B54,ABS(取引基本表!$DY54)/取引基本表!$DQ54,0)</f>
        <v>0</v>
      </c>
      <c r="AV54" s="346">
        <f>IF(AV$4=$B54,ABS(取引基本表!$DY54)/取引基本表!$DQ54,0)</f>
        <v>0</v>
      </c>
      <c r="AW54" s="346">
        <f>IF(AW$4=$B54,ABS(取引基本表!$DY54)/取引基本表!$DQ54,0)</f>
        <v>0</v>
      </c>
      <c r="AX54" s="346">
        <f>IF(AX$4=$B54,ABS(取引基本表!$DY54)/取引基本表!$DQ54,0)</f>
        <v>0</v>
      </c>
      <c r="AY54" s="346">
        <f>IF(AY$4=$B54,ABS(取引基本表!$DY54)/取引基本表!$DQ54,0)</f>
        <v>0</v>
      </c>
      <c r="AZ54" s="346">
        <f>IF(AZ$4=$B54,ABS(取引基本表!$DY54)/取引基本表!$DQ54,0)</f>
        <v>0.61335711384313019</v>
      </c>
      <c r="BA54" s="346">
        <f>IF(BA$4=$B54,ABS(取引基本表!$DY54)/取引基本表!$DQ54,0)</f>
        <v>0</v>
      </c>
      <c r="BB54" s="346">
        <f>IF(BB$4=$B54,ABS(取引基本表!$DY54)/取引基本表!$DQ54,0)</f>
        <v>0</v>
      </c>
      <c r="BC54" s="346">
        <f>IF(BC$4=$B54,ABS(取引基本表!$DY54)/取引基本表!$DQ54,0)</f>
        <v>0</v>
      </c>
      <c r="BD54" s="346">
        <f>IF(BD$4=$B54,ABS(取引基本表!$DY54)/取引基本表!$DQ54,0)</f>
        <v>0</v>
      </c>
      <c r="BE54" s="346">
        <f>IF(BE$4=$B54,ABS(取引基本表!$DY54)/取引基本表!$DQ54,0)</f>
        <v>0</v>
      </c>
      <c r="BF54" s="346">
        <f>IF(BF$4=$B54,ABS(取引基本表!$DY54)/取引基本表!$DQ54,0)</f>
        <v>0</v>
      </c>
      <c r="BG54" s="346">
        <f>IF(BG$4=$B54,ABS(取引基本表!$DY54)/取引基本表!$DQ54,0)</f>
        <v>0</v>
      </c>
      <c r="BH54" s="346">
        <f>IF(BH$4=$B54,ABS(取引基本表!$DY54)/取引基本表!$DQ54,0)</f>
        <v>0</v>
      </c>
      <c r="BI54" s="346">
        <f>IF(BI$4=$B54,ABS(取引基本表!$DY54)/取引基本表!$DQ54,0)</f>
        <v>0</v>
      </c>
      <c r="BJ54" s="346">
        <f>IF(BJ$4=$B54,ABS(取引基本表!$DY54)/取引基本表!$DQ54,0)</f>
        <v>0</v>
      </c>
      <c r="BK54" s="346">
        <f>IF(BK$4=$B54,ABS(取引基本表!$DY54)/取引基本表!$DQ54,0)</f>
        <v>0</v>
      </c>
      <c r="BL54" s="346">
        <f>IF(BL$4=$B54,ABS(取引基本表!$DY54)/取引基本表!$DQ54,0)</f>
        <v>0</v>
      </c>
      <c r="BM54" s="346">
        <f>IF(BM$4=$B54,ABS(取引基本表!$DY54)/取引基本表!$DQ54,0)</f>
        <v>0</v>
      </c>
      <c r="BN54" s="346">
        <f>IF(BN$4=$B54,ABS(取引基本表!$DY54)/取引基本表!$DQ54,0)</f>
        <v>0</v>
      </c>
      <c r="BO54" s="346">
        <f>IF(BO$4=$B54,ABS(取引基本表!$DY54)/取引基本表!$DQ54,0)</f>
        <v>0</v>
      </c>
      <c r="BP54" s="346">
        <f>IF(BP$4=$B54,ABS(取引基本表!$DY54)/取引基本表!$DQ54,0)</f>
        <v>0</v>
      </c>
      <c r="BQ54" s="346">
        <f>IF(BQ$4=$B54,ABS(取引基本表!$DY54)/取引基本表!$DQ54,0)</f>
        <v>0</v>
      </c>
      <c r="BR54" s="346">
        <f>IF(BR$4=$B54,ABS(取引基本表!$DY54)/取引基本表!$DQ54,0)</f>
        <v>0</v>
      </c>
      <c r="BS54" s="346">
        <f>IF(BS$4=$B54,ABS(取引基本表!$DY54)/取引基本表!$DQ54,0)</f>
        <v>0</v>
      </c>
      <c r="BT54" s="346">
        <f>IF(BT$4=$B54,ABS(取引基本表!$DY54)/取引基本表!$DQ54,0)</f>
        <v>0</v>
      </c>
      <c r="BU54" s="346">
        <f>IF(BU$4=$B54,ABS(取引基本表!$DY54)/取引基本表!$DQ54,0)</f>
        <v>0</v>
      </c>
      <c r="BV54" s="346">
        <f>IF(BV$4=$B54,ABS(取引基本表!$DY54)/取引基本表!$DQ54,0)</f>
        <v>0</v>
      </c>
      <c r="BW54" s="346">
        <f>IF(BW$4=$B54,ABS(取引基本表!$DY54)/取引基本表!$DQ54,0)</f>
        <v>0</v>
      </c>
      <c r="BX54" s="346">
        <f>IF(BX$4=$B54,ABS(取引基本表!$DY54)/取引基本表!$DQ54,0)</f>
        <v>0</v>
      </c>
      <c r="BY54" s="346">
        <f>IF(BY$4=$B54,ABS(取引基本表!$DY54)/取引基本表!$DQ54,0)</f>
        <v>0</v>
      </c>
      <c r="BZ54" s="346">
        <f>IF(BZ$4=$B54,ABS(取引基本表!$DY54)/取引基本表!$DQ54,0)</f>
        <v>0</v>
      </c>
      <c r="CA54" s="346">
        <f>IF(CA$4=$B54,ABS(取引基本表!$DY54)/取引基本表!$DQ54,0)</f>
        <v>0</v>
      </c>
      <c r="CB54" s="346">
        <f>IF(CB$4=$B54,ABS(取引基本表!$DY54)/取引基本表!$DQ54,0)</f>
        <v>0</v>
      </c>
      <c r="CC54" s="346">
        <f>IF(CC$4=$B54,ABS(取引基本表!$DY54)/取引基本表!$DQ54,0)</f>
        <v>0</v>
      </c>
      <c r="CD54" s="346">
        <f>IF(CD$4=$B54,ABS(取引基本表!$DY54)/取引基本表!$DQ54,0)</f>
        <v>0</v>
      </c>
      <c r="CE54" s="346">
        <f>IF(CE$4=$B54,ABS(取引基本表!$DY54)/取引基本表!$DQ54,0)</f>
        <v>0</v>
      </c>
      <c r="CF54" s="346">
        <f>IF(CF$4=$B54,ABS(取引基本表!$DY54)/取引基本表!$DQ54,0)</f>
        <v>0</v>
      </c>
      <c r="CG54" s="346">
        <f>IF(CG$4=$B54,ABS(取引基本表!$DY54)/取引基本表!$DQ54,0)</f>
        <v>0</v>
      </c>
      <c r="CH54" s="346">
        <f>IF(CH$4=$B54,ABS(取引基本表!$DY54)/取引基本表!$DQ54,0)</f>
        <v>0</v>
      </c>
      <c r="CI54" s="346">
        <f>IF(CI$4=$B54,ABS(取引基本表!$DY54)/取引基本表!$DQ54,0)</f>
        <v>0</v>
      </c>
      <c r="CJ54" s="346">
        <f>IF(CJ$4=$B54,ABS(取引基本表!$DY54)/取引基本表!$DQ54,0)</f>
        <v>0</v>
      </c>
      <c r="CK54" s="346">
        <f>IF(CK$4=$B54,ABS(取引基本表!$DY54)/取引基本表!$DQ54,0)</f>
        <v>0</v>
      </c>
      <c r="CL54" s="346">
        <f>IF(CL$4=$B54,ABS(取引基本表!$DY54)/取引基本表!$DQ54,0)</f>
        <v>0</v>
      </c>
      <c r="CM54" s="346">
        <f>IF(CM$4=$B54,ABS(取引基本表!$DY54)/取引基本表!$DQ54,0)</f>
        <v>0</v>
      </c>
      <c r="CN54" s="346">
        <f>IF(CN$4=$B54,ABS(取引基本表!$DY54)/取引基本表!$DQ54,0)</f>
        <v>0</v>
      </c>
      <c r="CO54" s="346">
        <f>IF(CO$4=$B54,ABS(取引基本表!$DY54)/取引基本表!$DQ54,0)</f>
        <v>0</v>
      </c>
      <c r="CP54" s="346">
        <f>IF(CP$4=$B54,ABS(取引基本表!$DY54)/取引基本表!$DQ54,0)</f>
        <v>0</v>
      </c>
      <c r="CQ54" s="346">
        <f>IF(CQ$4=$B54,ABS(取引基本表!$DY54)/取引基本表!$DQ54,0)</f>
        <v>0</v>
      </c>
      <c r="CR54" s="346">
        <f>IF(CR$4=$B54,ABS(取引基本表!$DY54)/取引基本表!$DQ54,0)</f>
        <v>0</v>
      </c>
      <c r="CS54" s="346">
        <f>IF(CS$4=$B54,ABS(取引基本表!$DY54)/取引基本表!$DQ54,0)</f>
        <v>0</v>
      </c>
      <c r="CT54" s="346">
        <f>IF(CT$4=$B54,ABS(取引基本表!$DY54)/取引基本表!$DQ54,0)</f>
        <v>0</v>
      </c>
      <c r="CU54" s="346">
        <f>IF(CU$4=$B54,ABS(取引基本表!$DY54)/取引基本表!$DQ54,0)</f>
        <v>0</v>
      </c>
      <c r="CV54" s="346">
        <f>IF(CV$4=$B54,ABS(取引基本表!$DY54)/取引基本表!$DQ54,0)</f>
        <v>0</v>
      </c>
      <c r="CW54" s="346">
        <f>IF(CW$4=$B54,ABS(取引基本表!$DY54)/取引基本表!$DQ54,0)</f>
        <v>0</v>
      </c>
      <c r="CX54" s="346">
        <f>IF(CX$4=$B54,ABS(取引基本表!$DY54)/取引基本表!$DQ54,0)</f>
        <v>0</v>
      </c>
      <c r="CY54" s="346">
        <f>IF(CY$4=$B54,ABS(取引基本表!$DY54)/取引基本表!$DQ54,0)</f>
        <v>0</v>
      </c>
      <c r="CZ54" s="346">
        <f>IF(CZ$4=$B54,ABS(取引基本表!$DY54)/取引基本表!$DQ54,0)</f>
        <v>0</v>
      </c>
      <c r="DA54" s="346">
        <f>IF(DA$4=$B54,ABS(取引基本表!$DY54)/取引基本表!$DQ54,0)</f>
        <v>0</v>
      </c>
      <c r="DB54" s="346">
        <f>IF(DB$4=$B54,ABS(取引基本表!$DY54)/取引基本表!$DQ54,0)</f>
        <v>0</v>
      </c>
      <c r="DC54" s="346">
        <f>IF(DC$4=$B54,ABS(取引基本表!$DY54)/取引基本表!$DQ54,0)</f>
        <v>0</v>
      </c>
      <c r="DD54" s="346">
        <f>IF(DD$4=$B54,ABS(取引基本表!$DY54)/取引基本表!$DQ54,0)</f>
        <v>0</v>
      </c>
      <c r="DE54" s="346">
        <f>IF(DE$4=$B54,ABS(取引基本表!$DY54)/取引基本表!$DQ54,0)</f>
        <v>0</v>
      </c>
      <c r="DF54" s="346">
        <f>IF(DF$4=$B54,ABS(取引基本表!$DY54)/取引基本表!$DQ54,0)</f>
        <v>0</v>
      </c>
      <c r="DG54" s="346">
        <f>IF(DG$4=$B54,ABS(取引基本表!$DY54)/取引基本表!$DQ54,0)</f>
        <v>0</v>
      </c>
      <c r="DH54" s="347">
        <f>IF(DH$4=$B54,ABS(取引基本表!$DY54)/取引基本表!$DQ54,0)</f>
        <v>0</v>
      </c>
    </row>
    <row r="55" spans="1:112">
      <c r="A55" s="224">
        <v>50</v>
      </c>
      <c r="B55" s="387">
        <v>332</v>
      </c>
      <c r="C55" s="264" t="s">
        <v>516</v>
      </c>
      <c r="D55" s="392">
        <f>IF(D$4=$B55,ABS(取引基本表!$DY55)/取引基本表!$DQ55,0)</f>
        <v>0</v>
      </c>
      <c r="E55" s="346">
        <f>IF(E$4=$B55,ABS(取引基本表!$DY55)/取引基本表!$DQ55,0)</f>
        <v>0</v>
      </c>
      <c r="F55" s="346">
        <f>IF(F$4=$B55,ABS(取引基本表!$DY55)/取引基本表!$DQ55,0)</f>
        <v>0</v>
      </c>
      <c r="G55" s="346">
        <f>IF(G$4=$B55,ABS(取引基本表!$DY55)/取引基本表!$DQ55,0)</f>
        <v>0</v>
      </c>
      <c r="H55" s="346">
        <f>IF(H$4=$B55,ABS(取引基本表!$DY55)/取引基本表!$DQ55,0)</f>
        <v>0</v>
      </c>
      <c r="I55" s="346">
        <f>IF(I$4=$B55,ABS(取引基本表!$DY55)/取引基本表!$DQ55,0)</f>
        <v>0</v>
      </c>
      <c r="J55" s="346">
        <f>IF(J$4=$B55,ABS(取引基本表!$DY55)/取引基本表!$DQ55,0)</f>
        <v>0</v>
      </c>
      <c r="K55" s="346">
        <f>IF(K$4=$B55,ABS(取引基本表!$DY55)/取引基本表!$DQ55,0)</f>
        <v>0</v>
      </c>
      <c r="L55" s="346">
        <f>IF(L$4=$B55,ABS(取引基本表!$DY55)/取引基本表!$DQ55,0)</f>
        <v>0</v>
      </c>
      <c r="M55" s="346">
        <f>IF(M$4=$B55,ABS(取引基本表!$DY55)/取引基本表!$DQ55,0)</f>
        <v>0</v>
      </c>
      <c r="N55" s="346">
        <f>IF(N$4=$B55,ABS(取引基本表!$DY55)/取引基本表!$DQ55,0)</f>
        <v>0</v>
      </c>
      <c r="O55" s="346">
        <f>IF(O$4=$B55,ABS(取引基本表!$DY55)/取引基本表!$DQ55,0)</f>
        <v>0</v>
      </c>
      <c r="P55" s="346">
        <f>IF(P$4=$B55,ABS(取引基本表!$DY55)/取引基本表!$DQ55,0)</f>
        <v>0</v>
      </c>
      <c r="Q55" s="346">
        <f>IF(Q$4=$B55,ABS(取引基本表!$DY55)/取引基本表!$DQ55,0)</f>
        <v>0</v>
      </c>
      <c r="R55" s="346">
        <f>IF(R$4=$B55,ABS(取引基本表!$DY55)/取引基本表!$DQ55,0)</f>
        <v>0</v>
      </c>
      <c r="S55" s="346">
        <f>IF(S$4=$B55,ABS(取引基本表!$DY55)/取引基本表!$DQ55,0)</f>
        <v>0</v>
      </c>
      <c r="T55" s="346">
        <f>IF(T$4=$B55,ABS(取引基本表!$DY55)/取引基本表!$DQ55,0)</f>
        <v>0</v>
      </c>
      <c r="U55" s="346">
        <f>IF(U$4=$B55,ABS(取引基本表!$DY55)/取引基本表!$DQ55,0)</f>
        <v>0</v>
      </c>
      <c r="V55" s="346">
        <f>IF(V$4=$B55,ABS(取引基本表!$DY55)/取引基本表!$DQ55,0)</f>
        <v>0</v>
      </c>
      <c r="W55" s="346">
        <f>IF(W$4=$B55,ABS(取引基本表!$DY55)/取引基本表!$DQ55,0)</f>
        <v>0</v>
      </c>
      <c r="X55" s="346">
        <f>IF(X$4=$B55,ABS(取引基本表!$DY55)/取引基本表!$DQ55,0)</f>
        <v>0</v>
      </c>
      <c r="Y55" s="346">
        <f>IF(Y$4=$B55,ABS(取引基本表!$DY55)/取引基本表!$DQ55,0)</f>
        <v>0</v>
      </c>
      <c r="Z55" s="346">
        <f>IF(Z$4=$B55,ABS(取引基本表!$DY55)/取引基本表!$DQ55,0)</f>
        <v>0</v>
      </c>
      <c r="AA55" s="346">
        <f>IF(AA$4=$B55,ABS(取引基本表!$DY55)/取引基本表!$DQ55,0)</f>
        <v>0</v>
      </c>
      <c r="AB55" s="346">
        <f>IF(AB$4=$B55,ABS(取引基本表!$DY55)/取引基本表!$DQ55,0)</f>
        <v>0</v>
      </c>
      <c r="AC55" s="346">
        <f>IF(AC$4=$B55,ABS(取引基本表!$DY55)/取引基本表!$DQ55,0)</f>
        <v>0</v>
      </c>
      <c r="AD55" s="346">
        <f>IF(AD$4=$B55,ABS(取引基本表!$DY55)/取引基本表!$DQ55,0)</f>
        <v>0</v>
      </c>
      <c r="AE55" s="346">
        <f>IF(AE$4=$B55,ABS(取引基本表!$DY55)/取引基本表!$DQ55,0)</f>
        <v>0</v>
      </c>
      <c r="AF55" s="346">
        <f>IF(AF$4=$B55,ABS(取引基本表!$DY55)/取引基本表!$DQ55,0)</f>
        <v>0</v>
      </c>
      <c r="AG55" s="346">
        <f>IF(AG$4=$B55,ABS(取引基本表!$DY55)/取引基本表!$DQ55,0)</f>
        <v>0</v>
      </c>
      <c r="AH55" s="346">
        <f>IF(AH$4=$B55,ABS(取引基本表!$DY55)/取引基本表!$DQ55,0)</f>
        <v>0</v>
      </c>
      <c r="AI55" s="346">
        <f>IF(AI$4=$B55,ABS(取引基本表!$DY55)/取引基本表!$DQ55,0)</f>
        <v>0</v>
      </c>
      <c r="AJ55" s="346">
        <f>IF(AJ$4=$B55,ABS(取引基本表!$DY55)/取引基本表!$DQ55,0)</f>
        <v>0</v>
      </c>
      <c r="AK55" s="346">
        <f>IF(AK$4=$B55,ABS(取引基本表!$DY55)/取引基本表!$DQ55,0)</f>
        <v>0</v>
      </c>
      <c r="AL55" s="346">
        <f>IF(AL$4=$B55,ABS(取引基本表!$DY55)/取引基本表!$DQ55,0)</f>
        <v>0</v>
      </c>
      <c r="AM55" s="346">
        <f>IF(AM$4=$B55,ABS(取引基本表!$DY55)/取引基本表!$DQ55,0)</f>
        <v>0</v>
      </c>
      <c r="AN55" s="346">
        <f>IF(AN$4=$B55,ABS(取引基本表!$DY55)/取引基本表!$DQ55,0)</f>
        <v>0</v>
      </c>
      <c r="AO55" s="346">
        <f>IF(AO$4=$B55,ABS(取引基本表!$DY55)/取引基本表!$DQ55,0)</f>
        <v>0</v>
      </c>
      <c r="AP55" s="346">
        <f>IF(AP$4=$B55,ABS(取引基本表!$DY55)/取引基本表!$DQ55,0)</f>
        <v>0</v>
      </c>
      <c r="AQ55" s="346">
        <f>IF(AQ$4=$B55,ABS(取引基本表!$DY55)/取引基本表!$DQ55,0)</f>
        <v>0</v>
      </c>
      <c r="AR55" s="346">
        <f>IF(AR$4=$B55,ABS(取引基本表!$DY55)/取引基本表!$DQ55,0)</f>
        <v>0</v>
      </c>
      <c r="AS55" s="346">
        <f>IF(AS$4=$B55,ABS(取引基本表!$DY55)/取引基本表!$DQ55,0)</f>
        <v>0</v>
      </c>
      <c r="AT55" s="346">
        <f>IF(AT$4=$B55,ABS(取引基本表!$DY55)/取引基本表!$DQ55,0)</f>
        <v>0</v>
      </c>
      <c r="AU55" s="346">
        <f>IF(AU$4=$B55,ABS(取引基本表!$DY55)/取引基本表!$DQ55,0)</f>
        <v>0</v>
      </c>
      <c r="AV55" s="346">
        <f>IF(AV$4=$B55,ABS(取引基本表!$DY55)/取引基本表!$DQ55,0)</f>
        <v>0</v>
      </c>
      <c r="AW55" s="346">
        <f>IF(AW$4=$B55,ABS(取引基本表!$DY55)/取引基本表!$DQ55,0)</f>
        <v>0</v>
      </c>
      <c r="AX55" s="346">
        <f>IF(AX$4=$B55,ABS(取引基本表!$DY55)/取引基本表!$DQ55,0)</f>
        <v>0</v>
      </c>
      <c r="AY55" s="346">
        <f>IF(AY$4=$B55,ABS(取引基本表!$DY55)/取引基本表!$DQ55,0)</f>
        <v>0</v>
      </c>
      <c r="AZ55" s="346">
        <f>IF(AZ$4=$B55,ABS(取引基本表!$DY55)/取引基本表!$DQ55,0)</f>
        <v>0</v>
      </c>
      <c r="BA55" s="346">
        <f>IF(BA$4=$B55,ABS(取引基本表!$DY55)/取引基本表!$DQ55,0)</f>
        <v>0.90599255912835508</v>
      </c>
      <c r="BB55" s="346">
        <f>IF(BB$4=$B55,ABS(取引基本表!$DY55)/取引基本表!$DQ55,0)</f>
        <v>0</v>
      </c>
      <c r="BC55" s="346">
        <f>IF(BC$4=$B55,ABS(取引基本表!$DY55)/取引基本表!$DQ55,0)</f>
        <v>0</v>
      </c>
      <c r="BD55" s="346">
        <f>IF(BD$4=$B55,ABS(取引基本表!$DY55)/取引基本表!$DQ55,0)</f>
        <v>0</v>
      </c>
      <c r="BE55" s="346">
        <f>IF(BE$4=$B55,ABS(取引基本表!$DY55)/取引基本表!$DQ55,0)</f>
        <v>0</v>
      </c>
      <c r="BF55" s="346">
        <f>IF(BF$4=$B55,ABS(取引基本表!$DY55)/取引基本表!$DQ55,0)</f>
        <v>0</v>
      </c>
      <c r="BG55" s="346">
        <f>IF(BG$4=$B55,ABS(取引基本表!$DY55)/取引基本表!$DQ55,0)</f>
        <v>0</v>
      </c>
      <c r="BH55" s="346">
        <f>IF(BH$4=$B55,ABS(取引基本表!$DY55)/取引基本表!$DQ55,0)</f>
        <v>0</v>
      </c>
      <c r="BI55" s="346">
        <f>IF(BI$4=$B55,ABS(取引基本表!$DY55)/取引基本表!$DQ55,0)</f>
        <v>0</v>
      </c>
      <c r="BJ55" s="346">
        <f>IF(BJ$4=$B55,ABS(取引基本表!$DY55)/取引基本表!$DQ55,0)</f>
        <v>0</v>
      </c>
      <c r="BK55" s="346">
        <f>IF(BK$4=$B55,ABS(取引基本表!$DY55)/取引基本表!$DQ55,0)</f>
        <v>0</v>
      </c>
      <c r="BL55" s="346">
        <f>IF(BL$4=$B55,ABS(取引基本表!$DY55)/取引基本表!$DQ55,0)</f>
        <v>0</v>
      </c>
      <c r="BM55" s="346">
        <f>IF(BM$4=$B55,ABS(取引基本表!$DY55)/取引基本表!$DQ55,0)</f>
        <v>0</v>
      </c>
      <c r="BN55" s="346">
        <f>IF(BN$4=$B55,ABS(取引基本表!$DY55)/取引基本表!$DQ55,0)</f>
        <v>0</v>
      </c>
      <c r="BO55" s="346">
        <f>IF(BO$4=$B55,ABS(取引基本表!$DY55)/取引基本表!$DQ55,0)</f>
        <v>0</v>
      </c>
      <c r="BP55" s="346">
        <f>IF(BP$4=$B55,ABS(取引基本表!$DY55)/取引基本表!$DQ55,0)</f>
        <v>0</v>
      </c>
      <c r="BQ55" s="346">
        <f>IF(BQ$4=$B55,ABS(取引基本表!$DY55)/取引基本表!$DQ55,0)</f>
        <v>0</v>
      </c>
      <c r="BR55" s="346">
        <f>IF(BR$4=$B55,ABS(取引基本表!$DY55)/取引基本表!$DQ55,0)</f>
        <v>0</v>
      </c>
      <c r="BS55" s="346">
        <f>IF(BS$4=$B55,ABS(取引基本表!$DY55)/取引基本表!$DQ55,0)</f>
        <v>0</v>
      </c>
      <c r="BT55" s="346">
        <f>IF(BT$4=$B55,ABS(取引基本表!$DY55)/取引基本表!$DQ55,0)</f>
        <v>0</v>
      </c>
      <c r="BU55" s="346">
        <f>IF(BU$4=$B55,ABS(取引基本表!$DY55)/取引基本表!$DQ55,0)</f>
        <v>0</v>
      </c>
      <c r="BV55" s="346">
        <f>IF(BV$4=$B55,ABS(取引基本表!$DY55)/取引基本表!$DQ55,0)</f>
        <v>0</v>
      </c>
      <c r="BW55" s="346">
        <f>IF(BW$4=$B55,ABS(取引基本表!$DY55)/取引基本表!$DQ55,0)</f>
        <v>0</v>
      </c>
      <c r="BX55" s="346">
        <f>IF(BX$4=$B55,ABS(取引基本表!$DY55)/取引基本表!$DQ55,0)</f>
        <v>0</v>
      </c>
      <c r="BY55" s="346">
        <f>IF(BY$4=$B55,ABS(取引基本表!$DY55)/取引基本表!$DQ55,0)</f>
        <v>0</v>
      </c>
      <c r="BZ55" s="346">
        <f>IF(BZ$4=$B55,ABS(取引基本表!$DY55)/取引基本表!$DQ55,0)</f>
        <v>0</v>
      </c>
      <c r="CA55" s="346">
        <f>IF(CA$4=$B55,ABS(取引基本表!$DY55)/取引基本表!$DQ55,0)</f>
        <v>0</v>
      </c>
      <c r="CB55" s="346">
        <f>IF(CB$4=$B55,ABS(取引基本表!$DY55)/取引基本表!$DQ55,0)</f>
        <v>0</v>
      </c>
      <c r="CC55" s="346">
        <f>IF(CC$4=$B55,ABS(取引基本表!$DY55)/取引基本表!$DQ55,0)</f>
        <v>0</v>
      </c>
      <c r="CD55" s="346">
        <f>IF(CD$4=$B55,ABS(取引基本表!$DY55)/取引基本表!$DQ55,0)</f>
        <v>0</v>
      </c>
      <c r="CE55" s="346">
        <f>IF(CE$4=$B55,ABS(取引基本表!$DY55)/取引基本表!$DQ55,0)</f>
        <v>0</v>
      </c>
      <c r="CF55" s="346">
        <f>IF(CF$4=$B55,ABS(取引基本表!$DY55)/取引基本表!$DQ55,0)</f>
        <v>0</v>
      </c>
      <c r="CG55" s="346">
        <f>IF(CG$4=$B55,ABS(取引基本表!$DY55)/取引基本表!$DQ55,0)</f>
        <v>0</v>
      </c>
      <c r="CH55" s="346">
        <f>IF(CH$4=$B55,ABS(取引基本表!$DY55)/取引基本表!$DQ55,0)</f>
        <v>0</v>
      </c>
      <c r="CI55" s="346">
        <f>IF(CI$4=$B55,ABS(取引基本表!$DY55)/取引基本表!$DQ55,0)</f>
        <v>0</v>
      </c>
      <c r="CJ55" s="346">
        <f>IF(CJ$4=$B55,ABS(取引基本表!$DY55)/取引基本表!$DQ55,0)</f>
        <v>0</v>
      </c>
      <c r="CK55" s="346">
        <f>IF(CK$4=$B55,ABS(取引基本表!$DY55)/取引基本表!$DQ55,0)</f>
        <v>0</v>
      </c>
      <c r="CL55" s="346">
        <f>IF(CL$4=$B55,ABS(取引基本表!$DY55)/取引基本表!$DQ55,0)</f>
        <v>0</v>
      </c>
      <c r="CM55" s="346">
        <f>IF(CM$4=$B55,ABS(取引基本表!$DY55)/取引基本表!$DQ55,0)</f>
        <v>0</v>
      </c>
      <c r="CN55" s="346">
        <f>IF(CN$4=$B55,ABS(取引基本表!$DY55)/取引基本表!$DQ55,0)</f>
        <v>0</v>
      </c>
      <c r="CO55" s="346">
        <f>IF(CO$4=$B55,ABS(取引基本表!$DY55)/取引基本表!$DQ55,0)</f>
        <v>0</v>
      </c>
      <c r="CP55" s="346">
        <f>IF(CP$4=$B55,ABS(取引基本表!$DY55)/取引基本表!$DQ55,0)</f>
        <v>0</v>
      </c>
      <c r="CQ55" s="346">
        <f>IF(CQ$4=$B55,ABS(取引基本表!$DY55)/取引基本表!$DQ55,0)</f>
        <v>0</v>
      </c>
      <c r="CR55" s="346">
        <f>IF(CR$4=$B55,ABS(取引基本表!$DY55)/取引基本表!$DQ55,0)</f>
        <v>0</v>
      </c>
      <c r="CS55" s="346">
        <f>IF(CS$4=$B55,ABS(取引基本表!$DY55)/取引基本表!$DQ55,0)</f>
        <v>0</v>
      </c>
      <c r="CT55" s="346">
        <f>IF(CT$4=$B55,ABS(取引基本表!$DY55)/取引基本表!$DQ55,0)</f>
        <v>0</v>
      </c>
      <c r="CU55" s="346">
        <f>IF(CU$4=$B55,ABS(取引基本表!$DY55)/取引基本表!$DQ55,0)</f>
        <v>0</v>
      </c>
      <c r="CV55" s="346">
        <f>IF(CV$4=$B55,ABS(取引基本表!$DY55)/取引基本表!$DQ55,0)</f>
        <v>0</v>
      </c>
      <c r="CW55" s="346">
        <f>IF(CW$4=$B55,ABS(取引基本表!$DY55)/取引基本表!$DQ55,0)</f>
        <v>0</v>
      </c>
      <c r="CX55" s="346">
        <f>IF(CX$4=$B55,ABS(取引基本表!$DY55)/取引基本表!$DQ55,0)</f>
        <v>0</v>
      </c>
      <c r="CY55" s="346">
        <f>IF(CY$4=$B55,ABS(取引基本表!$DY55)/取引基本表!$DQ55,0)</f>
        <v>0</v>
      </c>
      <c r="CZ55" s="346">
        <f>IF(CZ$4=$B55,ABS(取引基本表!$DY55)/取引基本表!$DQ55,0)</f>
        <v>0</v>
      </c>
      <c r="DA55" s="346">
        <f>IF(DA$4=$B55,ABS(取引基本表!$DY55)/取引基本表!$DQ55,0)</f>
        <v>0</v>
      </c>
      <c r="DB55" s="346">
        <f>IF(DB$4=$B55,ABS(取引基本表!$DY55)/取引基本表!$DQ55,0)</f>
        <v>0</v>
      </c>
      <c r="DC55" s="346">
        <f>IF(DC$4=$B55,ABS(取引基本表!$DY55)/取引基本表!$DQ55,0)</f>
        <v>0</v>
      </c>
      <c r="DD55" s="346">
        <f>IF(DD$4=$B55,ABS(取引基本表!$DY55)/取引基本表!$DQ55,0)</f>
        <v>0</v>
      </c>
      <c r="DE55" s="346">
        <f>IF(DE$4=$B55,ABS(取引基本表!$DY55)/取引基本表!$DQ55,0)</f>
        <v>0</v>
      </c>
      <c r="DF55" s="346">
        <f>IF(DF$4=$B55,ABS(取引基本表!$DY55)/取引基本表!$DQ55,0)</f>
        <v>0</v>
      </c>
      <c r="DG55" s="346">
        <f>IF(DG$4=$B55,ABS(取引基本表!$DY55)/取引基本表!$DQ55,0)</f>
        <v>0</v>
      </c>
      <c r="DH55" s="347">
        <f>IF(DH$4=$B55,ABS(取引基本表!$DY55)/取引基本表!$DQ55,0)</f>
        <v>0</v>
      </c>
    </row>
    <row r="56" spans="1:112">
      <c r="A56" s="224">
        <v>51</v>
      </c>
      <c r="B56" s="387">
        <v>333</v>
      </c>
      <c r="C56" s="264" t="s">
        <v>518</v>
      </c>
      <c r="D56" s="392">
        <f>IF(D$4=$B56,ABS(取引基本表!$DY56)/取引基本表!$DQ56,0)</f>
        <v>0</v>
      </c>
      <c r="E56" s="346">
        <f>IF(E$4=$B56,ABS(取引基本表!$DY56)/取引基本表!$DQ56,0)</f>
        <v>0</v>
      </c>
      <c r="F56" s="346">
        <f>IF(F$4=$B56,ABS(取引基本表!$DY56)/取引基本表!$DQ56,0)</f>
        <v>0</v>
      </c>
      <c r="G56" s="346">
        <f>IF(G$4=$B56,ABS(取引基本表!$DY56)/取引基本表!$DQ56,0)</f>
        <v>0</v>
      </c>
      <c r="H56" s="346">
        <f>IF(H$4=$B56,ABS(取引基本表!$DY56)/取引基本表!$DQ56,0)</f>
        <v>0</v>
      </c>
      <c r="I56" s="346">
        <f>IF(I$4=$B56,ABS(取引基本表!$DY56)/取引基本表!$DQ56,0)</f>
        <v>0</v>
      </c>
      <c r="J56" s="346">
        <f>IF(J$4=$B56,ABS(取引基本表!$DY56)/取引基本表!$DQ56,0)</f>
        <v>0</v>
      </c>
      <c r="K56" s="346">
        <f>IF(K$4=$B56,ABS(取引基本表!$DY56)/取引基本表!$DQ56,0)</f>
        <v>0</v>
      </c>
      <c r="L56" s="346">
        <f>IF(L$4=$B56,ABS(取引基本表!$DY56)/取引基本表!$DQ56,0)</f>
        <v>0</v>
      </c>
      <c r="M56" s="346">
        <f>IF(M$4=$B56,ABS(取引基本表!$DY56)/取引基本表!$DQ56,0)</f>
        <v>0</v>
      </c>
      <c r="N56" s="346">
        <f>IF(N$4=$B56,ABS(取引基本表!$DY56)/取引基本表!$DQ56,0)</f>
        <v>0</v>
      </c>
      <c r="O56" s="346">
        <f>IF(O$4=$B56,ABS(取引基本表!$DY56)/取引基本表!$DQ56,0)</f>
        <v>0</v>
      </c>
      <c r="P56" s="346">
        <f>IF(P$4=$B56,ABS(取引基本表!$DY56)/取引基本表!$DQ56,0)</f>
        <v>0</v>
      </c>
      <c r="Q56" s="346">
        <f>IF(Q$4=$B56,ABS(取引基本表!$DY56)/取引基本表!$DQ56,0)</f>
        <v>0</v>
      </c>
      <c r="R56" s="346">
        <f>IF(R$4=$B56,ABS(取引基本表!$DY56)/取引基本表!$DQ56,0)</f>
        <v>0</v>
      </c>
      <c r="S56" s="346">
        <f>IF(S$4=$B56,ABS(取引基本表!$DY56)/取引基本表!$DQ56,0)</f>
        <v>0</v>
      </c>
      <c r="T56" s="346">
        <f>IF(T$4=$B56,ABS(取引基本表!$DY56)/取引基本表!$DQ56,0)</f>
        <v>0</v>
      </c>
      <c r="U56" s="346">
        <f>IF(U$4=$B56,ABS(取引基本表!$DY56)/取引基本表!$DQ56,0)</f>
        <v>0</v>
      </c>
      <c r="V56" s="346">
        <f>IF(V$4=$B56,ABS(取引基本表!$DY56)/取引基本表!$DQ56,0)</f>
        <v>0</v>
      </c>
      <c r="W56" s="346">
        <f>IF(W$4=$B56,ABS(取引基本表!$DY56)/取引基本表!$DQ56,0)</f>
        <v>0</v>
      </c>
      <c r="X56" s="346">
        <f>IF(X$4=$B56,ABS(取引基本表!$DY56)/取引基本表!$DQ56,0)</f>
        <v>0</v>
      </c>
      <c r="Y56" s="346">
        <f>IF(Y$4=$B56,ABS(取引基本表!$DY56)/取引基本表!$DQ56,0)</f>
        <v>0</v>
      </c>
      <c r="Z56" s="346">
        <f>IF(Z$4=$B56,ABS(取引基本表!$DY56)/取引基本表!$DQ56,0)</f>
        <v>0</v>
      </c>
      <c r="AA56" s="346">
        <f>IF(AA$4=$B56,ABS(取引基本表!$DY56)/取引基本表!$DQ56,0)</f>
        <v>0</v>
      </c>
      <c r="AB56" s="346">
        <f>IF(AB$4=$B56,ABS(取引基本表!$DY56)/取引基本表!$DQ56,0)</f>
        <v>0</v>
      </c>
      <c r="AC56" s="346">
        <f>IF(AC$4=$B56,ABS(取引基本表!$DY56)/取引基本表!$DQ56,0)</f>
        <v>0</v>
      </c>
      <c r="AD56" s="346">
        <f>IF(AD$4=$B56,ABS(取引基本表!$DY56)/取引基本表!$DQ56,0)</f>
        <v>0</v>
      </c>
      <c r="AE56" s="346">
        <f>IF(AE$4=$B56,ABS(取引基本表!$DY56)/取引基本表!$DQ56,0)</f>
        <v>0</v>
      </c>
      <c r="AF56" s="346">
        <f>IF(AF$4=$B56,ABS(取引基本表!$DY56)/取引基本表!$DQ56,0)</f>
        <v>0</v>
      </c>
      <c r="AG56" s="346">
        <f>IF(AG$4=$B56,ABS(取引基本表!$DY56)/取引基本表!$DQ56,0)</f>
        <v>0</v>
      </c>
      <c r="AH56" s="346">
        <f>IF(AH$4=$B56,ABS(取引基本表!$DY56)/取引基本表!$DQ56,0)</f>
        <v>0</v>
      </c>
      <c r="AI56" s="346">
        <f>IF(AI$4=$B56,ABS(取引基本表!$DY56)/取引基本表!$DQ56,0)</f>
        <v>0</v>
      </c>
      <c r="AJ56" s="346">
        <f>IF(AJ$4=$B56,ABS(取引基本表!$DY56)/取引基本表!$DQ56,0)</f>
        <v>0</v>
      </c>
      <c r="AK56" s="346">
        <f>IF(AK$4=$B56,ABS(取引基本表!$DY56)/取引基本表!$DQ56,0)</f>
        <v>0</v>
      </c>
      <c r="AL56" s="346">
        <f>IF(AL$4=$B56,ABS(取引基本表!$DY56)/取引基本表!$DQ56,0)</f>
        <v>0</v>
      </c>
      <c r="AM56" s="346">
        <f>IF(AM$4=$B56,ABS(取引基本表!$DY56)/取引基本表!$DQ56,0)</f>
        <v>0</v>
      </c>
      <c r="AN56" s="346">
        <f>IF(AN$4=$B56,ABS(取引基本表!$DY56)/取引基本表!$DQ56,0)</f>
        <v>0</v>
      </c>
      <c r="AO56" s="346">
        <f>IF(AO$4=$B56,ABS(取引基本表!$DY56)/取引基本表!$DQ56,0)</f>
        <v>0</v>
      </c>
      <c r="AP56" s="346">
        <f>IF(AP$4=$B56,ABS(取引基本表!$DY56)/取引基本表!$DQ56,0)</f>
        <v>0</v>
      </c>
      <c r="AQ56" s="346">
        <f>IF(AQ$4=$B56,ABS(取引基本表!$DY56)/取引基本表!$DQ56,0)</f>
        <v>0</v>
      </c>
      <c r="AR56" s="346">
        <f>IF(AR$4=$B56,ABS(取引基本表!$DY56)/取引基本表!$DQ56,0)</f>
        <v>0</v>
      </c>
      <c r="AS56" s="346">
        <f>IF(AS$4=$B56,ABS(取引基本表!$DY56)/取引基本表!$DQ56,0)</f>
        <v>0</v>
      </c>
      <c r="AT56" s="346">
        <f>IF(AT$4=$B56,ABS(取引基本表!$DY56)/取引基本表!$DQ56,0)</f>
        <v>0</v>
      </c>
      <c r="AU56" s="346">
        <f>IF(AU$4=$B56,ABS(取引基本表!$DY56)/取引基本表!$DQ56,0)</f>
        <v>0</v>
      </c>
      <c r="AV56" s="346">
        <f>IF(AV$4=$B56,ABS(取引基本表!$DY56)/取引基本表!$DQ56,0)</f>
        <v>0</v>
      </c>
      <c r="AW56" s="346">
        <f>IF(AW$4=$B56,ABS(取引基本表!$DY56)/取引基本表!$DQ56,0)</f>
        <v>0</v>
      </c>
      <c r="AX56" s="346">
        <f>IF(AX$4=$B56,ABS(取引基本表!$DY56)/取引基本表!$DQ56,0)</f>
        <v>0</v>
      </c>
      <c r="AY56" s="346">
        <f>IF(AY$4=$B56,ABS(取引基本表!$DY56)/取引基本表!$DQ56,0)</f>
        <v>0</v>
      </c>
      <c r="AZ56" s="346">
        <f>IF(AZ$4=$B56,ABS(取引基本表!$DY56)/取引基本表!$DQ56,0)</f>
        <v>0</v>
      </c>
      <c r="BA56" s="346">
        <f>IF(BA$4=$B56,ABS(取引基本表!$DY56)/取引基本表!$DQ56,0)</f>
        <v>0</v>
      </c>
      <c r="BB56" s="346">
        <f>IF(BB$4=$B56,ABS(取引基本表!$DY56)/取引基本表!$DQ56,0)</f>
        <v>0.90010072476390268</v>
      </c>
      <c r="BC56" s="346">
        <f>IF(BC$4=$B56,ABS(取引基本表!$DY56)/取引基本表!$DQ56,0)</f>
        <v>0</v>
      </c>
      <c r="BD56" s="346">
        <f>IF(BD$4=$B56,ABS(取引基本表!$DY56)/取引基本表!$DQ56,0)</f>
        <v>0</v>
      </c>
      <c r="BE56" s="346">
        <f>IF(BE$4=$B56,ABS(取引基本表!$DY56)/取引基本表!$DQ56,0)</f>
        <v>0</v>
      </c>
      <c r="BF56" s="346">
        <f>IF(BF$4=$B56,ABS(取引基本表!$DY56)/取引基本表!$DQ56,0)</f>
        <v>0</v>
      </c>
      <c r="BG56" s="346">
        <f>IF(BG$4=$B56,ABS(取引基本表!$DY56)/取引基本表!$DQ56,0)</f>
        <v>0</v>
      </c>
      <c r="BH56" s="346">
        <f>IF(BH$4=$B56,ABS(取引基本表!$DY56)/取引基本表!$DQ56,0)</f>
        <v>0</v>
      </c>
      <c r="BI56" s="346">
        <f>IF(BI$4=$B56,ABS(取引基本表!$DY56)/取引基本表!$DQ56,0)</f>
        <v>0</v>
      </c>
      <c r="BJ56" s="346">
        <f>IF(BJ$4=$B56,ABS(取引基本表!$DY56)/取引基本表!$DQ56,0)</f>
        <v>0</v>
      </c>
      <c r="BK56" s="346">
        <f>IF(BK$4=$B56,ABS(取引基本表!$DY56)/取引基本表!$DQ56,0)</f>
        <v>0</v>
      </c>
      <c r="BL56" s="346">
        <f>IF(BL$4=$B56,ABS(取引基本表!$DY56)/取引基本表!$DQ56,0)</f>
        <v>0</v>
      </c>
      <c r="BM56" s="346">
        <f>IF(BM$4=$B56,ABS(取引基本表!$DY56)/取引基本表!$DQ56,0)</f>
        <v>0</v>
      </c>
      <c r="BN56" s="346">
        <f>IF(BN$4=$B56,ABS(取引基本表!$DY56)/取引基本表!$DQ56,0)</f>
        <v>0</v>
      </c>
      <c r="BO56" s="346">
        <f>IF(BO$4=$B56,ABS(取引基本表!$DY56)/取引基本表!$DQ56,0)</f>
        <v>0</v>
      </c>
      <c r="BP56" s="346">
        <f>IF(BP$4=$B56,ABS(取引基本表!$DY56)/取引基本表!$DQ56,0)</f>
        <v>0</v>
      </c>
      <c r="BQ56" s="346">
        <f>IF(BQ$4=$B56,ABS(取引基本表!$DY56)/取引基本表!$DQ56,0)</f>
        <v>0</v>
      </c>
      <c r="BR56" s="346">
        <f>IF(BR$4=$B56,ABS(取引基本表!$DY56)/取引基本表!$DQ56,0)</f>
        <v>0</v>
      </c>
      <c r="BS56" s="346">
        <f>IF(BS$4=$B56,ABS(取引基本表!$DY56)/取引基本表!$DQ56,0)</f>
        <v>0</v>
      </c>
      <c r="BT56" s="346">
        <f>IF(BT$4=$B56,ABS(取引基本表!$DY56)/取引基本表!$DQ56,0)</f>
        <v>0</v>
      </c>
      <c r="BU56" s="346">
        <f>IF(BU$4=$B56,ABS(取引基本表!$DY56)/取引基本表!$DQ56,0)</f>
        <v>0</v>
      </c>
      <c r="BV56" s="346">
        <f>IF(BV$4=$B56,ABS(取引基本表!$DY56)/取引基本表!$DQ56,0)</f>
        <v>0</v>
      </c>
      <c r="BW56" s="346">
        <f>IF(BW$4=$B56,ABS(取引基本表!$DY56)/取引基本表!$DQ56,0)</f>
        <v>0</v>
      </c>
      <c r="BX56" s="346">
        <f>IF(BX$4=$B56,ABS(取引基本表!$DY56)/取引基本表!$DQ56,0)</f>
        <v>0</v>
      </c>
      <c r="BY56" s="346">
        <f>IF(BY$4=$B56,ABS(取引基本表!$DY56)/取引基本表!$DQ56,0)</f>
        <v>0</v>
      </c>
      <c r="BZ56" s="346">
        <f>IF(BZ$4=$B56,ABS(取引基本表!$DY56)/取引基本表!$DQ56,0)</f>
        <v>0</v>
      </c>
      <c r="CA56" s="346">
        <f>IF(CA$4=$B56,ABS(取引基本表!$DY56)/取引基本表!$DQ56,0)</f>
        <v>0</v>
      </c>
      <c r="CB56" s="346">
        <f>IF(CB$4=$B56,ABS(取引基本表!$DY56)/取引基本表!$DQ56,0)</f>
        <v>0</v>
      </c>
      <c r="CC56" s="346">
        <f>IF(CC$4=$B56,ABS(取引基本表!$DY56)/取引基本表!$DQ56,0)</f>
        <v>0</v>
      </c>
      <c r="CD56" s="346">
        <f>IF(CD$4=$B56,ABS(取引基本表!$DY56)/取引基本表!$DQ56,0)</f>
        <v>0</v>
      </c>
      <c r="CE56" s="346">
        <f>IF(CE$4=$B56,ABS(取引基本表!$DY56)/取引基本表!$DQ56,0)</f>
        <v>0</v>
      </c>
      <c r="CF56" s="346">
        <f>IF(CF$4=$B56,ABS(取引基本表!$DY56)/取引基本表!$DQ56,0)</f>
        <v>0</v>
      </c>
      <c r="CG56" s="346">
        <f>IF(CG$4=$B56,ABS(取引基本表!$DY56)/取引基本表!$DQ56,0)</f>
        <v>0</v>
      </c>
      <c r="CH56" s="346">
        <f>IF(CH$4=$B56,ABS(取引基本表!$DY56)/取引基本表!$DQ56,0)</f>
        <v>0</v>
      </c>
      <c r="CI56" s="346">
        <f>IF(CI$4=$B56,ABS(取引基本表!$DY56)/取引基本表!$DQ56,0)</f>
        <v>0</v>
      </c>
      <c r="CJ56" s="346">
        <f>IF(CJ$4=$B56,ABS(取引基本表!$DY56)/取引基本表!$DQ56,0)</f>
        <v>0</v>
      </c>
      <c r="CK56" s="346">
        <f>IF(CK$4=$B56,ABS(取引基本表!$DY56)/取引基本表!$DQ56,0)</f>
        <v>0</v>
      </c>
      <c r="CL56" s="346">
        <f>IF(CL$4=$B56,ABS(取引基本表!$DY56)/取引基本表!$DQ56,0)</f>
        <v>0</v>
      </c>
      <c r="CM56" s="346">
        <f>IF(CM$4=$B56,ABS(取引基本表!$DY56)/取引基本表!$DQ56,0)</f>
        <v>0</v>
      </c>
      <c r="CN56" s="346">
        <f>IF(CN$4=$B56,ABS(取引基本表!$DY56)/取引基本表!$DQ56,0)</f>
        <v>0</v>
      </c>
      <c r="CO56" s="346">
        <f>IF(CO$4=$B56,ABS(取引基本表!$DY56)/取引基本表!$DQ56,0)</f>
        <v>0</v>
      </c>
      <c r="CP56" s="346">
        <f>IF(CP$4=$B56,ABS(取引基本表!$DY56)/取引基本表!$DQ56,0)</f>
        <v>0</v>
      </c>
      <c r="CQ56" s="346">
        <f>IF(CQ$4=$B56,ABS(取引基本表!$DY56)/取引基本表!$DQ56,0)</f>
        <v>0</v>
      </c>
      <c r="CR56" s="346">
        <f>IF(CR$4=$B56,ABS(取引基本表!$DY56)/取引基本表!$DQ56,0)</f>
        <v>0</v>
      </c>
      <c r="CS56" s="346">
        <f>IF(CS$4=$B56,ABS(取引基本表!$DY56)/取引基本表!$DQ56,0)</f>
        <v>0</v>
      </c>
      <c r="CT56" s="346">
        <f>IF(CT$4=$B56,ABS(取引基本表!$DY56)/取引基本表!$DQ56,0)</f>
        <v>0</v>
      </c>
      <c r="CU56" s="346">
        <f>IF(CU$4=$B56,ABS(取引基本表!$DY56)/取引基本表!$DQ56,0)</f>
        <v>0</v>
      </c>
      <c r="CV56" s="346">
        <f>IF(CV$4=$B56,ABS(取引基本表!$DY56)/取引基本表!$DQ56,0)</f>
        <v>0</v>
      </c>
      <c r="CW56" s="346">
        <f>IF(CW$4=$B56,ABS(取引基本表!$DY56)/取引基本表!$DQ56,0)</f>
        <v>0</v>
      </c>
      <c r="CX56" s="346">
        <f>IF(CX$4=$B56,ABS(取引基本表!$DY56)/取引基本表!$DQ56,0)</f>
        <v>0</v>
      </c>
      <c r="CY56" s="346">
        <f>IF(CY$4=$B56,ABS(取引基本表!$DY56)/取引基本表!$DQ56,0)</f>
        <v>0</v>
      </c>
      <c r="CZ56" s="346">
        <f>IF(CZ$4=$B56,ABS(取引基本表!$DY56)/取引基本表!$DQ56,0)</f>
        <v>0</v>
      </c>
      <c r="DA56" s="346">
        <f>IF(DA$4=$B56,ABS(取引基本表!$DY56)/取引基本表!$DQ56,0)</f>
        <v>0</v>
      </c>
      <c r="DB56" s="346">
        <f>IF(DB$4=$B56,ABS(取引基本表!$DY56)/取引基本表!$DQ56,0)</f>
        <v>0</v>
      </c>
      <c r="DC56" s="346">
        <f>IF(DC$4=$B56,ABS(取引基本表!$DY56)/取引基本表!$DQ56,0)</f>
        <v>0</v>
      </c>
      <c r="DD56" s="346">
        <f>IF(DD$4=$B56,ABS(取引基本表!$DY56)/取引基本表!$DQ56,0)</f>
        <v>0</v>
      </c>
      <c r="DE56" s="346">
        <f>IF(DE$4=$B56,ABS(取引基本表!$DY56)/取引基本表!$DQ56,0)</f>
        <v>0</v>
      </c>
      <c r="DF56" s="346">
        <f>IF(DF$4=$B56,ABS(取引基本表!$DY56)/取引基本表!$DQ56,0)</f>
        <v>0</v>
      </c>
      <c r="DG56" s="346">
        <f>IF(DG$4=$B56,ABS(取引基本表!$DY56)/取引基本表!$DQ56,0)</f>
        <v>0</v>
      </c>
      <c r="DH56" s="347">
        <f>IF(DH$4=$B56,ABS(取引基本表!$DY56)/取引基本表!$DQ56,0)</f>
        <v>0</v>
      </c>
    </row>
    <row r="57" spans="1:112">
      <c r="A57" s="224">
        <v>52</v>
      </c>
      <c r="B57" s="387">
        <v>339</v>
      </c>
      <c r="C57" s="264" t="s">
        <v>520</v>
      </c>
      <c r="D57" s="392">
        <f>IF(D$4=$B57,ABS(取引基本表!$DY57)/取引基本表!$DQ57,0)</f>
        <v>0</v>
      </c>
      <c r="E57" s="346">
        <f>IF(E$4=$B57,ABS(取引基本表!$DY57)/取引基本表!$DQ57,0)</f>
        <v>0</v>
      </c>
      <c r="F57" s="346">
        <f>IF(F$4=$B57,ABS(取引基本表!$DY57)/取引基本表!$DQ57,0)</f>
        <v>0</v>
      </c>
      <c r="G57" s="346">
        <f>IF(G$4=$B57,ABS(取引基本表!$DY57)/取引基本表!$DQ57,0)</f>
        <v>0</v>
      </c>
      <c r="H57" s="346">
        <f>IF(H$4=$B57,ABS(取引基本表!$DY57)/取引基本表!$DQ57,0)</f>
        <v>0</v>
      </c>
      <c r="I57" s="346">
        <f>IF(I$4=$B57,ABS(取引基本表!$DY57)/取引基本表!$DQ57,0)</f>
        <v>0</v>
      </c>
      <c r="J57" s="346">
        <f>IF(J$4=$B57,ABS(取引基本表!$DY57)/取引基本表!$DQ57,0)</f>
        <v>0</v>
      </c>
      <c r="K57" s="346">
        <f>IF(K$4=$B57,ABS(取引基本表!$DY57)/取引基本表!$DQ57,0)</f>
        <v>0</v>
      </c>
      <c r="L57" s="346">
        <f>IF(L$4=$B57,ABS(取引基本表!$DY57)/取引基本表!$DQ57,0)</f>
        <v>0</v>
      </c>
      <c r="M57" s="346">
        <f>IF(M$4=$B57,ABS(取引基本表!$DY57)/取引基本表!$DQ57,0)</f>
        <v>0</v>
      </c>
      <c r="N57" s="346">
        <f>IF(N$4=$B57,ABS(取引基本表!$DY57)/取引基本表!$DQ57,0)</f>
        <v>0</v>
      </c>
      <c r="O57" s="346">
        <f>IF(O$4=$B57,ABS(取引基本表!$DY57)/取引基本表!$DQ57,0)</f>
        <v>0</v>
      </c>
      <c r="P57" s="346">
        <f>IF(P$4=$B57,ABS(取引基本表!$DY57)/取引基本表!$DQ57,0)</f>
        <v>0</v>
      </c>
      <c r="Q57" s="346">
        <f>IF(Q$4=$B57,ABS(取引基本表!$DY57)/取引基本表!$DQ57,0)</f>
        <v>0</v>
      </c>
      <c r="R57" s="346">
        <f>IF(R$4=$B57,ABS(取引基本表!$DY57)/取引基本表!$DQ57,0)</f>
        <v>0</v>
      </c>
      <c r="S57" s="346">
        <f>IF(S$4=$B57,ABS(取引基本表!$DY57)/取引基本表!$DQ57,0)</f>
        <v>0</v>
      </c>
      <c r="T57" s="346">
        <f>IF(T$4=$B57,ABS(取引基本表!$DY57)/取引基本表!$DQ57,0)</f>
        <v>0</v>
      </c>
      <c r="U57" s="346">
        <f>IF(U$4=$B57,ABS(取引基本表!$DY57)/取引基本表!$DQ57,0)</f>
        <v>0</v>
      </c>
      <c r="V57" s="346">
        <f>IF(V$4=$B57,ABS(取引基本表!$DY57)/取引基本表!$DQ57,0)</f>
        <v>0</v>
      </c>
      <c r="W57" s="346">
        <f>IF(W$4=$B57,ABS(取引基本表!$DY57)/取引基本表!$DQ57,0)</f>
        <v>0</v>
      </c>
      <c r="X57" s="346">
        <f>IF(X$4=$B57,ABS(取引基本表!$DY57)/取引基本表!$DQ57,0)</f>
        <v>0</v>
      </c>
      <c r="Y57" s="346">
        <f>IF(Y$4=$B57,ABS(取引基本表!$DY57)/取引基本表!$DQ57,0)</f>
        <v>0</v>
      </c>
      <c r="Z57" s="346">
        <f>IF(Z$4=$B57,ABS(取引基本表!$DY57)/取引基本表!$DQ57,0)</f>
        <v>0</v>
      </c>
      <c r="AA57" s="346">
        <f>IF(AA$4=$B57,ABS(取引基本表!$DY57)/取引基本表!$DQ57,0)</f>
        <v>0</v>
      </c>
      <c r="AB57" s="346">
        <f>IF(AB$4=$B57,ABS(取引基本表!$DY57)/取引基本表!$DQ57,0)</f>
        <v>0</v>
      </c>
      <c r="AC57" s="346">
        <f>IF(AC$4=$B57,ABS(取引基本表!$DY57)/取引基本表!$DQ57,0)</f>
        <v>0</v>
      </c>
      <c r="AD57" s="346">
        <f>IF(AD$4=$B57,ABS(取引基本表!$DY57)/取引基本表!$DQ57,0)</f>
        <v>0</v>
      </c>
      <c r="AE57" s="346">
        <f>IF(AE$4=$B57,ABS(取引基本表!$DY57)/取引基本表!$DQ57,0)</f>
        <v>0</v>
      </c>
      <c r="AF57" s="346">
        <f>IF(AF$4=$B57,ABS(取引基本表!$DY57)/取引基本表!$DQ57,0)</f>
        <v>0</v>
      </c>
      <c r="AG57" s="346">
        <f>IF(AG$4=$B57,ABS(取引基本表!$DY57)/取引基本表!$DQ57,0)</f>
        <v>0</v>
      </c>
      <c r="AH57" s="346">
        <f>IF(AH$4=$B57,ABS(取引基本表!$DY57)/取引基本表!$DQ57,0)</f>
        <v>0</v>
      </c>
      <c r="AI57" s="346">
        <f>IF(AI$4=$B57,ABS(取引基本表!$DY57)/取引基本表!$DQ57,0)</f>
        <v>0</v>
      </c>
      <c r="AJ57" s="346">
        <f>IF(AJ$4=$B57,ABS(取引基本表!$DY57)/取引基本表!$DQ57,0)</f>
        <v>0</v>
      </c>
      <c r="AK57" s="346">
        <f>IF(AK$4=$B57,ABS(取引基本表!$DY57)/取引基本表!$DQ57,0)</f>
        <v>0</v>
      </c>
      <c r="AL57" s="346">
        <f>IF(AL$4=$B57,ABS(取引基本表!$DY57)/取引基本表!$DQ57,0)</f>
        <v>0</v>
      </c>
      <c r="AM57" s="346">
        <f>IF(AM$4=$B57,ABS(取引基本表!$DY57)/取引基本表!$DQ57,0)</f>
        <v>0</v>
      </c>
      <c r="AN57" s="346">
        <f>IF(AN$4=$B57,ABS(取引基本表!$DY57)/取引基本表!$DQ57,0)</f>
        <v>0</v>
      </c>
      <c r="AO57" s="346">
        <f>IF(AO$4=$B57,ABS(取引基本表!$DY57)/取引基本表!$DQ57,0)</f>
        <v>0</v>
      </c>
      <c r="AP57" s="346">
        <f>IF(AP$4=$B57,ABS(取引基本表!$DY57)/取引基本表!$DQ57,0)</f>
        <v>0</v>
      </c>
      <c r="AQ57" s="346">
        <f>IF(AQ$4=$B57,ABS(取引基本表!$DY57)/取引基本表!$DQ57,0)</f>
        <v>0</v>
      </c>
      <c r="AR57" s="346">
        <f>IF(AR$4=$B57,ABS(取引基本表!$DY57)/取引基本表!$DQ57,0)</f>
        <v>0</v>
      </c>
      <c r="AS57" s="346">
        <f>IF(AS$4=$B57,ABS(取引基本表!$DY57)/取引基本表!$DQ57,0)</f>
        <v>0</v>
      </c>
      <c r="AT57" s="346">
        <f>IF(AT$4=$B57,ABS(取引基本表!$DY57)/取引基本表!$DQ57,0)</f>
        <v>0</v>
      </c>
      <c r="AU57" s="346">
        <f>IF(AU$4=$B57,ABS(取引基本表!$DY57)/取引基本表!$DQ57,0)</f>
        <v>0</v>
      </c>
      <c r="AV57" s="346">
        <f>IF(AV$4=$B57,ABS(取引基本表!$DY57)/取引基本表!$DQ57,0)</f>
        <v>0</v>
      </c>
      <c r="AW57" s="346">
        <f>IF(AW$4=$B57,ABS(取引基本表!$DY57)/取引基本表!$DQ57,0)</f>
        <v>0</v>
      </c>
      <c r="AX57" s="346">
        <f>IF(AX$4=$B57,ABS(取引基本表!$DY57)/取引基本表!$DQ57,0)</f>
        <v>0</v>
      </c>
      <c r="AY57" s="346">
        <f>IF(AY$4=$B57,ABS(取引基本表!$DY57)/取引基本表!$DQ57,0)</f>
        <v>0</v>
      </c>
      <c r="AZ57" s="346">
        <f>IF(AZ$4=$B57,ABS(取引基本表!$DY57)/取引基本表!$DQ57,0)</f>
        <v>0</v>
      </c>
      <c r="BA57" s="346">
        <f>IF(BA$4=$B57,ABS(取引基本表!$DY57)/取引基本表!$DQ57,0)</f>
        <v>0</v>
      </c>
      <c r="BB57" s="346">
        <f>IF(BB$4=$B57,ABS(取引基本表!$DY57)/取引基本表!$DQ57,0)</f>
        <v>0</v>
      </c>
      <c r="BC57" s="346">
        <f>IF(BC$4=$B57,ABS(取引基本表!$DY57)/取引基本表!$DQ57,0)</f>
        <v>0.77230745820349456</v>
      </c>
      <c r="BD57" s="346">
        <f>IF(BD$4=$B57,ABS(取引基本表!$DY57)/取引基本表!$DQ57,0)</f>
        <v>0</v>
      </c>
      <c r="BE57" s="346">
        <f>IF(BE$4=$B57,ABS(取引基本表!$DY57)/取引基本表!$DQ57,0)</f>
        <v>0</v>
      </c>
      <c r="BF57" s="346">
        <f>IF(BF$4=$B57,ABS(取引基本表!$DY57)/取引基本表!$DQ57,0)</f>
        <v>0</v>
      </c>
      <c r="BG57" s="346">
        <f>IF(BG$4=$B57,ABS(取引基本表!$DY57)/取引基本表!$DQ57,0)</f>
        <v>0</v>
      </c>
      <c r="BH57" s="346">
        <f>IF(BH$4=$B57,ABS(取引基本表!$DY57)/取引基本表!$DQ57,0)</f>
        <v>0</v>
      </c>
      <c r="BI57" s="346">
        <f>IF(BI$4=$B57,ABS(取引基本表!$DY57)/取引基本表!$DQ57,0)</f>
        <v>0</v>
      </c>
      <c r="BJ57" s="346">
        <f>IF(BJ$4=$B57,ABS(取引基本表!$DY57)/取引基本表!$DQ57,0)</f>
        <v>0</v>
      </c>
      <c r="BK57" s="346">
        <f>IF(BK$4=$B57,ABS(取引基本表!$DY57)/取引基本表!$DQ57,0)</f>
        <v>0</v>
      </c>
      <c r="BL57" s="346">
        <f>IF(BL$4=$B57,ABS(取引基本表!$DY57)/取引基本表!$DQ57,0)</f>
        <v>0</v>
      </c>
      <c r="BM57" s="346">
        <f>IF(BM$4=$B57,ABS(取引基本表!$DY57)/取引基本表!$DQ57,0)</f>
        <v>0</v>
      </c>
      <c r="BN57" s="346">
        <f>IF(BN$4=$B57,ABS(取引基本表!$DY57)/取引基本表!$DQ57,0)</f>
        <v>0</v>
      </c>
      <c r="BO57" s="346">
        <f>IF(BO$4=$B57,ABS(取引基本表!$DY57)/取引基本表!$DQ57,0)</f>
        <v>0</v>
      </c>
      <c r="BP57" s="346">
        <f>IF(BP$4=$B57,ABS(取引基本表!$DY57)/取引基本表!$DQ57,0)</f>
        <v>0</v>
      </c>
      <c r="BQ57" s="346">
        <f>IF(BQ$4=$B57,ABS(取引基本表!$DY57)/取引基本表!$DQ57,0)</f>
        <v>0</v>
      </c>
      <c r="BR57" s="346">
        <f>IF(BR$4=$B57,ABS(取引基本表!$DY57)/取引基本表!$DQ57,0)</f>
        <v>0</v>
      </c>
      <c r="BS57" s="346">
        <f>IF(BS$4=$B57,ABS(取引基本表!$DY57)/取引基本表!$DQ57,0)</f>
        <v>0</v>
      </c>
      <c r="BT57" s="346">
        <f>IF(BT$4=$B57,ABS(取引基本表!$DY57)/取引基本表!$DQ57,0)</f>
        <v>0</v>
      </c>
      <c r="BU57" s="346">
        <f>IF(BU$4=$B57,ABS(取引基本表!$DY57)/取引基本表!$DQ57,0)</f>
        <v>0</v>
      </c>
      <c r="BV57" s="346">
        <f>IF(BV$4=$B57,ABS(取引基本表!$DY57)/取引基本表!$DQ57,0)</f>
        <v>0</v>
      </c>
      <c r="BW57" s="346">
        <f>IF(BW$4=$B57,ABS(取引基本表!$DY57)/取引基本表!$DQ57,0)</f>
        <v>0</v>
      </c>
      <c r="BX57" s="346">
        <f>IF(BX$4=$B57,ABS(取引基本表!$DY57)/取引基本表!$DQ57,0)</f>
        <v>0</v>
      </c>
      <c r="BY57" s="346">
        <f>IF(BY$4=$B57,ABS(取引基本表!$DY57)/取引基本表!$DQ57,0)</f>
        <v>0</v>
      </c>
      <c r="BZ57" s="346">
        <f>IF(BZ$4=$B57,ABS(取引基本表!$DY57)/取引基本表!$DQ57,0)</f>
        <v>0</v>
      </c>
      <c r="CA57" s="346">
        <f>IF(CA$4=$B57,ABS(取引基本表!$DY57)/取引基本表!$DQ57,0)</f>
        <v>0</v>
      </c>
      <c r="CB57" s="346">
        <f>IF(CB$4=$B57,ABS(取引基本表!$DY57)/取引基本表!$DQ57,0)</f>
        <v>0</v>
      </c>
      <c r="CC57" s="346">
        <f>IF(CC$4=$B57,ABS(取引基本表!$DY57)/取引基本表!$DQ57,0)</f>
        <v>0</v>
      </c>
      <c r="CD57" s="346">
        <f>IF(CD$4=$B57,ABS(取引基本表!$DY57)/取引基本表!$DQ57,0)</f>
        <v>0</v>
      </c>
      <c r="CE57" s="346">
        <f>IF(CE$4=$B57,ABS(取引基本表!$DY57)/取引基本表!$DQ57,0)</f>
        <v>0</v>
      </c>
      <c r="CF57" s="346">
        <f>IF(CF$4=$B57,ABS(取引基本表!$DY57)/取引基本表!$DQ57,0)</f>
        <v>0</v>
      </c>
      <c r="CG57" s="346">
        <f>IF(CG$4=$B57,ABS(取引基本表!$DY57)/取引基本表!$DQ57,0)</f>
        <v>0</v>
      </c>
      <c r="CH57" s="346">
        <f>IF(CH$4=$B57,ABS(取引基本表!$DY57)/取引基本表!$DQ57,0)</f>
        <v>0</v>
      </c>
      <c r="CI57" s="346">
        <f>IF(CI$4=$B57,ABS(取引基本表!$DY57)/取引基本表!$DQ57,0)</f>
        <v>0</v>
      </c>
      <c r="CJ57" s="346">
        <f>IF(CJ$4=$B57,ABS(取引基本表!$DY57)/取引基本表!$DQ57,0)</f>
        <v>0</v>
      </c>
      <c r="CK57" s="346">
        <f>IF(CK$4=$B57,ABS(取引基本表!$DY57)/取引基本表!$DQ57,0)</f>
        <v>0</v>
      </c>
      <c r="CL57" s="346">
        <f>IF(CL$4=$B57,ABS(取引基本表!$DY57)/取引基本表!$DQ57,0)</f>
        <v>0</v>
      </c>
      <c r="CM57" s="346">
        <f>IF(CM$4=$B57,ABS(取引基本表!$DY57)/取引基本表!$DQ57,0)</f>
        <v>0</v>
      </c>
      <c r="CN57" s="346">
        <f>IF(CN$4=$B57,ABS(取引基本表!$DY57)/取引基本表!$DQ57,0)</f>
        <v>0</v>
      </c>
      <c r="CO57" s="346">
        <f>IF(CO$4=$B57,ABS(取引基本表!$DY57)/取引基本表!$DQ57,0)</f>
        <v>0</v>
      </c>
      <c r="CP57" s="346">
        <f>IF(CP$4=$B57,ABS(取引基本表!$DY57)/取引基本表!$DQ57,0)</f>
        <v>0</v>
      </c>
      <c r="CQ57" s="346">
        <f>IF(CQ$4=$B57,ABS(取引基本表!$DY57)/取引基本表!$DQ57,0)</f>
        <v>0</v>
      </c>
      <c r="CR57" s="346">
        <f>IF(CR$4=$B57,ABS(取引基本表!$DY57)/取引基本表!$DQ57,0)</f>
        <v>0</v>
      </c>
      <c r="CS57" s="346">
        <f>IF(CS$4=$B57,ABS(取引基本表!$DY57)/取引基本表!$DQ57,0)</f>
        <v>0</v>
      </c>
      <c r="CT57" s="346">
        <f>IF(CT$4=$B57,ABS(取引基本表!$DY57)/取引基本表!$DQ57,0)</f>
        <v>0</v>
      </c>
      <c r="CU57" s="346">
        <f>IF(CU$4=$B57,ABS(取引基本表!$DY57)/取引基本表!$DQ57,0)</f>
        <v>0</v>
      </c>
      <c r="CV57" s="346">
        <f>IF(CV$4=$B57,ABS(取引基本表!$DY57)/取引基本表!$DQ57,0)</f>
        <v>0</v>
      </c>
      <c r="CW57" s="346">
        <f>IF(CW$4=$B57,ABS(取引基本表!$DY57)/取引基本表!$DQ57,0)</f>
        <v>0</v>
      </c>
      <c r="CX57" s="346">
        <f>IF(CX$4=$B57,ABS(取引基本表!$DY57)/取引基本表!$DQ57,0)</f>
        <v>0</v>
      </c>
      <c r="CY57" s="346">
        <f>IF(CY$4=$B57,ABS(取引基本表!$DY57)/取引基本表!$DQ57,0)</f>
        <v>0</v>
      </c>
      <c r="CZ57" s="346">
        <f>IF(CZ$4=$B57,ABS(取引基本表!$DY57)/取引基本表!$DQ57,0)</f>
        <v>0</v>
      </c>
      <c r="DA57" s="346">
        <f>IF(DA$4=$B57,ABS(取引基本表!$DY57)/取引基本表!$DQ57,0)</f>
        <v>0</v>
      </c>
      <c r="DB57" s="346">
        <f>IF(DB$4=$B57,ABS(取引基本表!$DY57)/取引基本表!$DQ57,0)</f>
        <v>0</v>
      </c>
      <c r="DC57" s="346">
        <f>IF(DC$4=$B57,ABS(取引基本表!$DY57)/取引基本表!$DQ57,0)</f>
        <v>0</v>
      </c>
      <c r="DD57" s="346">
        <f>IF(DD$4=$B57,ABS(取引基本表!$DY57)/取引基本表!$DQ57,0)</f>
        <v>0</v>
      </c>
      <c r="DE57" s="346">
        <f>IF(DE$4=$B57,ABS(取引基本表!$DY57)/取引基本表!$DQ57,0)</f>
        <v>0</v>
      </c>
      <c r="DF57" s="346">
        <f>IF(DF$4=$B57,ABS(取引基本表!$DY57)/取引基本表!$DQ57,0)</f>
        <v>0</v>
      </c>
      <c r="DG57" s="346">
        <f>IF(DG$4=$B57,ABS(取引基本表!$DY57)/取引基本表!$DQ57,0)</f>
        <v>0</v>
      </c>
      <c r="DH57" s="347">
        <f>IF(DH$4=$B57,ABS(取引基本表!$DY57)/取引基本表!$DQ57,0)</f>
        <v>0</v>
      </c>
    </row>
    <row r="58" spans="1:112">
      <c r="A58" s="224">
        <v>53</v>
      </c>
      <c r="B58" s="387">
        <v>341</v>
      </c>
      <c r="C58" s="264" t="s">
        <v>522</v>
      </c>
      <c r="D58" s="392">
        <f>IF(D$4=$B58,ABS(取引基本表!$DY58)/取引基本表!$DQ58,0)</f>
        <v>0</v>
      </c>
      <c r="E58" s="346">
        <f>IF(E$4=$B58,ABS(取引基本表!$DY58)/取引基本表!$DQ58,0)</f>
        <v>0</v>
      </c>
      <c r="F58" s="346">
        <f>IF(F$4=$B58,ABS(取引基本表!$DY58)/取引基本表!$DQ58,0)</f>
        <v>0</v>
      </c>
      <c r="G58" s="346">
        <f>IF(G$4=$B58,ABS(取引基本表!$DY58)/取引基本表!$DQ58,0)</f>
        <v>0</v>
      </c>
      <c r="H58" s="346">
        <f>IF(H$4=$B58,ABS(取引基本表!$DY58)/取引基本表!$DQ58,0)</f>
        <v>0</v>
      </c>
      <c r="I58" s="346">
        <f>IF(I$4=$B58,ABS(取引基本表!$DY58)/取引基本表!$DQ58,0)</f>
        <v>0</v>
      </c>
      <c r="J58" s="346">
        <f>IF(J$4=$B58,ABS(取引基本表!$DY58)/取引基本表!$DQ58,0)</f>
        <v>0</v>
      </c>
      <c r="K58" s="346">
        <f>IF(K$4=$B58,ABS(取引基本表!$DY58)/取引基本表!$DQ58,0)</f>
        <v>0</v>
      </c>
      <c r="L58" s="346">
        <f>IF(L$4=$B58,ABS(取引基本表!$DY58)/取引基本表!$DQ58,0)</f>
        <v>0</v>
      </c>
      <c r="M58" s="346">
        <f>IF(M$4=$B58,ABS(取引基本表!$DY58)/取引基本表!$DQ58,0)</f>
        <v>0</v>
      </c>
      <c r="N58" s="346">
        <f>IF(N$4=$B58,ABS(取引基本表!$DY58)/取引基本表!$DQ58,0)</f>
        <v>0</v>
      </c>
      <c r="O58" s="346">
        <f>IF(O$4=$B58,ABS(取引基本表!$DY58)/取引基本表!$DQ58,0)</f>
        <v>0</v>
      </c>
      <c r="P58" s="346">
        <f>IF(P$4=$B58,ABS(取引基本表!$DY58)/取引基本表!$DQ58,0)</f>
        <v>0</v>
      </c>
      <c r="Q58" s="346">
        <f>IF(Q$4=$B58,ABS(取引基本表!$DY58)/取引基本表!$DQ58,0)</f>
        <v>0</v>
      </c>
      <c r="R58" s="346">
        <f>IF(R$4=$B58,ABS(取引基本表!$DY58)/取引基本表!$DQ58,0)</f>
        <v>0</v>
      </c>
      <c r="S58" s="346">
        <f>IF(S$4=$B58,ABS(取引基本表!$DY58)/取引基本表!$DQ58,0)</f>
        <v>0</v>
      </c>
      <c r="T58" s="346">
        <f>IF(T$4=$B58,ABS(取引基本表!$DY58)/取引基本表!$DQ58,0)</f>
        <v>0</v>
      </c>
      <c r="U58" s="346">
        <f>IF(U$4=$B58,ABS(取引基本表!$DY58)/取引基本表!$DQ58,0)</f>
        <v>0</v>
      </c>
      <c r="V58" s="346">
        <f>IF(V$4=$B58,ABS(取引基本表!$DY58)/取引基本表!$DQ58,0)</f>
        <v>0</v>
      </c>
      <c r="W58" s="346">
        <f>IF(W$4=$B58,ABS(取引基本表!$DY58)/取引基本表!$DQ58,0)</f>
        <v>0</v>
      </c>
      <c r="X58" s="346">
        <f>IF(X$4=$B58,ABS(取引基本表!$DY58)/取引基本表!$DQ58,0)</f>
        <v>0</v>
      </c>
      <c r="Y58" s="346">
        <f>IF(Y$4=$B58,ABS(取引基本表!$DY58)/取引基本表!$DQ58,0)</f>
        <v>0</v>
      </c>
      <c r="Z58" s="346">
        <f>IF(Z$4=$B58,ABS(取引基本表!$DY58)/取引基本表!$DQ58,0)</f>
        <v>0</v>
      </c>
      <c r="AA58" s="346">
        <f>IF(AA$4=$B58,ABS(取引基本表!$DY58)/取引基本表!$DQ58,0)</f>
        <v>0</v>
      </c>
      <c r="AB58" s="346">
        <f>IF(AB$4=$B58,ABS(取引基本表!$DY58)/取引基本表!$DQ58,0)</f>
        <v>0</v>
      </c>
      <c r="AC58" s="346">
        <f>IF(AC$4=$B58,ABS(取引基本表!$DY58)/取引基本表!$DQ58,0)</f>
        <v>0</v>
      </c>
      <c r="AD58" s="346">
        <f>IF(AD$4=$B58,ABS(取引基本表!$DY58)/取引基本表!$DQ58,0)</f>
        <v>0</v>
      </c>
      <c r="AE58" s="346">
        <f>IF(AE$4=$B58,ABS(取引基本表!$DY58)/取引基本表!$DQ58,0)</f>
        <v>0</v>
      </c>
      <c r="AF58" s="346">
        <f>IF(AF$4=$B58,ABS(取引基本表!$DY58)/取引基本表!$DQ58,0)</f>
        <v>0</v>
      </c>
      <c r="AG58" s="346">
        <f>IF(AG$4=$B58,ABS(取引基本表!$DY58)/取引基本表!$DQ58,0)</f>
        <v>0</v>
      </c>
      <c r="AH58" s="346">
        <f>IF(AH$4=$B58,ABS(取引基本表!$DY58)/取引基本表!$DQ58,0)</f>
        <v>0</v>
      </c>
      <c r="AI58" s="346">
        <f>IF(AI$4=$B58,ABS(取引基本表!$DY58)/取引基本表!$DQ58,0)</f>
        <v>0</v>
      </c>
      <c r="AJ58" s="346">
        <f>IF(AJ$4=$B58,ABS(取引基本表!$DY58)/取引基本表!$DQ58,0)</f>
        <v>0</v>
      </c>
      <c r="AK58" s="346">
        <f>IF(AK$4=$B58,ABS(取引基本表!$DY58)/取引基本表!$DQ58,0)</f>
        <v>0</v>
      </c>
      <c r="AL58" s="346">
        <f>IF(AL$4=$B58,ABS(取引基本表!$DY58)/取引基本表!$DQ58,0)</f>
        <v>0</v>
      </c>
      <c r="AM58" s="346">
        <f>IF(AM$4=$B58,ABS(取引基本表!$DY58)/取引基本表!$DQ58,0)</f>
        <v>0</v>
      </c>
      <c r="AN58" s="346">
        <f>IF(AN$4=$B58,ABS(取引基本表!$DY58)/取引基本表!$DQ58,0)</f>
        <v>0</v>
      </c>
      <c r="AO58" s="346">
        <f>IF(AO$4=$B58,ABS(取引基本表!$DY58)/取引基本表!$DQ58,0)</f>
        <v>0</v>
      </c>
      <c r="AP58" s="346">
        <f>IF(AP$4=$B58,ABS(取引基本表!$DY58)/取引基本表!$DQ58,0)</f>
        <v>0</v>
      </c>
      <c r="AQ58" s="346">
        <f>IF(AQ$4=$B58,ABS(取引基本表!$DY58)/取引基本表!$DQ58,0)</f>
        <v>0</v>
      </c>
      <c r="AR58" s="346">
        <f>IF(AR$4=$B58,ABS(取引基本表!$DY58)/取引基本表!$DQ58,0)</f>
        <v>0</v>
      </c>
      <c r="AS58" s="346">
        <f>IF(AS$4=$B58,ABS(取引基本表!$DY58)/取引基本表!$DQ58,0)</f>
        <v>0</v>
      </c>
      <c r="AT58" s="346">
        <f>IF(AT$4=$B58,ABS(取引基本表!$DY58)/取引基本表!$DQ58,0)</f>
        <v>0</v>
      </c>
      <c r="AU58" s="346">
        <f>IF(AU$4=$B58,ABS(取引基本表!$DY58)/取引基本表!$DQ58,0)</f>
        <v>0</v>
      </c>
      <c r="AV58" s="346">
        <f>IF(AV$4=$B58,ABS(取引基本表!$DY58)/取引基本表!$DQ58,0)</f>
        <v>0</v>
      </c>
      <c r="AW58" s="346">
        <f>IF(AW$4=$B58,ABS(取引基本表!$DY58)/取引基本表!$DQ58,0)</f>
        <v>0</v>
      </c>
      <c r="AX58" s="346">
        <f>IF(AX$4=$B58,ABS(取引基本表!$DY58)/取引基本表!$DQ58,0)</f>
        <v>0</v>
      </c>
      <c r="AY58" s="346">
        <f>IF(AY$4=$B58,ABS(取引基本表!$DY58)/取引基本表!$DQ58,0)</f>
        <v>0</v>
      </c>
      <c r="AZ58" s="346">
        <f>IF(AZ$4=$B58,ABS(取引基本表!$DY58)/取引基本表!$DQ58,0)</f>
        <v>0</v>
      </c>
      <c r="BA58" s="346">
        <f>IF(BA$4=$B58,ABS(取引基本表!$DY58)/取引基本表!$DQ58,0)</f>
        <v>0</v>
      </c>
      <c r="BB58" s="346">
        <f>IF(BB$4=$B58,ABS(取引基本表!$DY58)/取引基本表!$DQ58,0)</f>
        <v>0</v>
      </c>
      <c r="BC58" s="346">
        <f>IF(BC$4=$B58,ABS(取引基本表!$DY58)/取引基本表!$DQ58,0)</f>
        <v>0</v>
      </c>
      <c r="BD58" s="346">
        <f>IF(BD$4=$B58,ABS(取引基本表!$DY58)/取引基本表!$DQ58,0)</f>
        <v>0.92055370439712014</v>
      </c>
      <c r="BE58" s="346">
        <f>IF(BE$4=$B58,ABS(取引基本表!$DY58)/取引基本表!$DQ58,0)</f>
        <v>0</v>
      </c>
      <c r="BF58" s="346">
        <f>IF(BF$4=$B58,ABS(取引基本表!$DY58)/取引基本表!$DQ58,0)</f>
        <v>0</v>
      </c>
      <c r="BG58" s="346">
        <f>IF(BG$4=$B58,ABS(取引基本表!$DY58)/取引基本表!$DQ58,0)</f>
        <v>0</v>
      </c>
      <c r="BH58" s="346">
        <f>IF(BH$4=$B58,ABS(取引基本表!$DY58)/取引基本表!$DQ58,0)</f>
        <v>0</v>
      </c>
      <c r="BI58" s="346">
        <f>IF(BI$4=$B58,ABS(取引基本表!$DY58)/取引基本表!$DQ58,0)</f>
        <v>0</v>
      </c>
      <c r="BJ58" s="346">
        <f>IF(BJ$4=$B58,ABS(取引基本表!$DY58)/取引基本表!$DQ58,0)</f>
        <v>0</v>
      </c>
      <c r="BK58" s="346">
        <f>IF(BK$4=$B58,ABS(取引基本表!$DY58)/取引基本表!$DQ58,0)</f>
        <v>0</v>
      </c>
      <c r="BL58" s="346">
        <f>IF(BL$4=$B58,ABS(取引基本表!$DY58)/取引基本表!$DQ58,0)</f>
        <v>0</v>
      </c>
      <c r="BM58" s="346">
        <f>IF(BM$4=$B58,ABS(取引基本表!$DY58)/取引基本表!$DQ58,0)</f>
        <v>0</v>
      </c>
      <c r="BN58" s="346">
        <f>IF(BN$4=$B58,ABS(取引基本表!$DY58)/取引基本表!$DQ58,0)</f>
        <v>0</v>
      </c>
      <c r="BO58" s="346">
        <f>IF(BO$4=$B58,ABS(取引基本表!$DY58)/取引基本表!$DQ58,0)</f>
        <v>0</v>
      </c>
      <c r="BP58" s="346">
        <f>IF(BP$4=$B58,ABS(取引基本表!$DY58)/取引基本表!$DQ58,0)</f>
        <v>0</v>
      </c>
      <c r="BQ58" s="346">
        <f>IF(BQ$4=$B58,ABS(取引基本表!$DY58)/取引基本表!$DQ58,0)</f>
        <v>0</v>
      </c>
      <c r="BR58" s="346">
        <f>IF(BR$4=$B58,ABS(取引基本表!$DY58)/取引基本表!$DQ58,0)</f>
        <v>0</v>
      </c>
      <c r="BS58" s="346">
        <f>IF(BS$4=$B58,ABS(取引基本表!$DY58)/取引基本表!$DQ58,0)</f>
        <v>0</v>
      </c>
      <c r="BT58" s="346">
        <f>IF(BT$4=$B58,ABS(取引基本表!$DY58)/取引基本表!$DQ58,0)</f>
        <v>0</v>
      </c>
      <c r="BU58" s="346">
        <f>IF(BU$4=$B58,ABS(取引基本表!$DY58)/取引基本表!$DQ58,0)</f>
        <v>0</v>
      </c>
      <c r="BV58" s="346">
        <f>IF(BV$4=$B58,ABS(取引基本表!$DY58)/取引基本表!$DQ58,0)</f>
        <v>0</v>
      </c>
      <c r="BW58" s="346">
        <f>IF(BW$4=$B58,ABS(取引基本表!$DY58)/取引基本表!$DQ58,0)</f>
        <v>0</v>
      </c>
      <c r="BX58" s="346">
        <f>IF(BX$4=$B58,ABS(取引基本表!$DY58)/取引基本表!$DQ58,0)</f>
        <v>0</v>
      </c>
      <c r="BY58" s="346">
        <f>IF(BY$4=$B58,ABS(取引基本表!$DY58)/取引基本表!$DQ58,0)</f>
        <v>0</v>
      </c>
      <c r="BZ58" s="346">
        <f>IF(BZ$4=$B58,ABS(取引基本表!$DY58)/取引基本表!$DQ58,0)</f>
        <v>0</v>
      </c>
      <c r="CA58" s="346">
        <f>IF(CA$4=$B58,ABS(取引基本表!$DY58)/取引基本表!$DQ58,0)</f>
        <v>0</v>
      </c>
      <c r="CB58" s="346">
        <f>IF(CB$4=$B58,ABS(取引基本表!$DY58)/取引基本表!$DQ58,0)</f>
        <v>0</v>
      </c>
      <c r="CC58" s="346">
        <f>IF(CC$4=$B58,ABS(取引基本表!$DY58)/取引基本表!$DQ58,0)</f>
        <v>0</v>
      </c>
      <c r="CD58" s="346">
        <f>IF(CD$4=$B58,ABS(取引基本表!$DY58)/取引基本表!$DQ58,0)</f>
        <v>0</v>
      </c>
      <c r="CE58" s="346">
        <f>IF(CE$4=$B58,ABS(取引基本表!$DY58)/取引基本表!$DQ58,0)</f>
        <v>0</v>
      </c>
      <c r="CF58" s="346">
        <f>IF(CF$4=$B58,ABS(取引基本表!$DY58)/取引基本表!$DQ58,0)</f>
        <v>0</v>
      </c>
      <c r="CG58" s="346">
        <f>IF(CG$4=$B58,ABS(取引基本表!$DY58)/取引基本表!$DQ58,0)</f>
        <v>0</v>
      </c>
      <c r="CH58" s="346">
        <f>IF(CH$4=$B58,ABS(取引基本表!$DY58)/取引基本表!$DQ58,0)</f>
        <v>0</v>
      </c>
      <c r="CI58" s="346">
        <f>IF(CI$4=$B58,ABS(取引基本表!$DY58)/取引基本表!$DQ58,0)</f>
        <v>0</v>
      </c>
      <c r="CJ58" s="346">
        <f>IF(CJ$4=$B58,ABS(取引基本表!$DY58)/取引基本表!$DQ58,0)</f>
        <v>0</v>
      </c>
      <c r="CK58" s="346">
        <f>IF(CK$4=$B58,ABS(取引基本表!$DY58)/取引基本表!$DQ58,0)</f>
        <v>0</v>
      </c>
      <c r="CL58" s="346">
        <f>IF(CL$4=$B58,ABS(取引基本表!$DY58)/取引基本表!$DQ58,0)</f>
        <v>0</v>
      </c>
      <c r="CM58" s="346">
        <f>IF(CM$4=$B58,ABS(取引基本表!$DY58)/取引基本表!$DQ58,0)</f>
        <v>0</v>
      </c>
      <c r="CN58" s="346">
        <f>IF(CN$4=$B58,ABS(取引基本表!$DY58)/取引基本表!$DQ58,0)</f>
        <v>0</v>
      </c>
      <c r="CO58" s="346">
        <f>IF(CO$4=$B58,ABS(取引基本表!$DY58)/取引基本表!$DQ58,0)</f>
        <v>0</v>
      </c>
      <c r="CP58" s="346">
        <f>IF(CP$4=$B58,ABS(取引基本表!$DY58)/取引基本表!$DQ58,0)</f>
        <v>0</v>
      </c>
      <c r="CQ58" s="346">
        <f>IF(CQ$4=$B58,ABS(取引基本表!$DY58)/取引基本表!$DQ58,0)</f>
        <v>0</v>
      </c>
      <c r="CR58" s="346">
        <f>IF(CR$4=$B58,ABS(取引基本表!$DY58)/取引基本表!$DQ58,0)</f>
        <v>0</v>
      </c>
      <c r="CS58" s="346">
        <f>IF(CS$4=$B58,ABS(取引基本表!$DY58)/取引基本表!$DQ58,0)</f>
        <v>0</v>
      </c>
      <c r="CT58" s="346">
        <f>IF(CT$4=$B58,ABS(取引基本表!$DY58)/取引基本表!$DQ58,0)</f>
        <v>0</v>
      </c>
      <c r="CU58" s="346">
        <f>IF(CU$4=$B58,ABS(取引基本表!$DY58)/取引基本表!$DQ58,0)</f>
        <v>0</v>
      </c>
      <c r="CV58" s="346">
        <f>IF(CV$4=$B58,ABS(取引基本表!$DY58)/取引基本表!$DQ58,0)</f>
        <v>0</v>
      </c>
      <c r="CW58" s="346">
        <f>IF(CW$4=$B58,ABS(取引基本表!$DY58)/取引基本表!$DQ58,0)</f>
        <v>0</v>
      </c>
      <c r="CX58" s="346">
        <f>IF(CX$4=$B58,ABS(取引基本表!$DY58)/取引基本表!$DQ58,0)</f>
        <v>0</v>
      </c>
      <c r="CY58" s="346">
        <f>IF(CY$4=$B58,ABS(取引基本表!$DY58)/取引基本表!$DQ58,0)</f>
        <v>0</v>
      </c>
      <c r="CZ58" s="346">
        <f>IF(CZ$4=$B58,ABS(取引基本表!$DY58)/取引基本表!$DQ58,0)</f>
        <v>0</v>
      </c>
      <c r="DA58" s="346">
        <f>IF(DA$4=$B58,ABS(取引基本表!$DY58)/取引基本表!$DQ58,0)</f>
        <v>0</v>
      </c>
      <c r="DB58" s="346">
        <f>IF(DB$4=$B58,ABS(取引基本表!$DY58)/取引基本表!$DQ58,0)</f>
        <v>0</v>
      </c>
      <c r="DC58" s="346">
        <f>IF(DC$4=$B58,ABS(取引基本表!$DY58)/取引基本表!$DQ58,0)</f>
        <v>0</v>
      </c>
      <c r="DD58" s="346">
        <f>IF(DD$4=$B58,ABS(取引基本表!$DY58)/取引基本表!$DQ58,0)</f>
        <v>0</v>
      </c>
      <c r="DE58" s="346">
        <f>IF(DE$4=$B58,ABS(取引基本表!$DY58)/取引基本表!$DQ58,0)</f>
        <v>0</v>
      </c>
      <c r="DF58" s="346">
        <f>IF(DF$4=$B58,ABS(取引基本表!$DY58)/取引基本表!$DQ58,0)</f>
        <v>0</v>
      </c>
      <c r="DG58" s="346">
        <f>IF(DG$4=$B58,ABS(取引基本表!$DY58)/取引基本表!$DQ58,0)</f>
        <v>0</v>
      </c>
      <c r="DH58" s="347">
        <f>IF(DH$4=$B58,ABS(取引基本表!$DY58)/取引基本表!$DQ58,0)</f>
        <v>0</v>
      </c>
    </row>
    <row r="59" spans="1:112">
      <c r="A59" s="224">
        <v>54</v>
      </c>
      <c r="B59" s="387">
        <v>342</v>
      </c>
      <c r="C59" s="264" t="s">
        <v>524</v>
      </c>
      <c r="D59" s="392">
        <f>IF(D$4=$B59,ABS(取引基本表!$DY59)/取引基本表!$DQ59,0)</f>
        <v>0</v>
      </c>
      <c r="E59" s="346">
        <f>IF(E$4=$B59,ABS(取引基本表!$DY59)/取引基本表!$DQ59,0)</f>
        <v>0</v>
      </c>
      <c r="F59" s="346">
        <f>IF(F$4=$B59,ABS(取引基本表!$DY59)/取引基本表!$DQ59,0)</f>
        <v>0</v>
      </c>
      <c r="G59" s="346">
        <f>IF(G$4=$B59,ABS(取引基本表!$DY59)/取引基本表!$DQ59,0)</f>
        <v>0</v>
      </c>
      <c r="H59" s="346">
        <f>IF(H$4=$B59,ABS(取引基本表!$DY59)/取引基本表!$DQ59,0)</f>
        <v>0</v>
      </c>
      <c r="I59" s="346">
        <f>IF(I$4=$B59,ABS(取引基本表!$DY59)/取引基本表!$DQ59,0)</f>
        <v>0</v>
      </c>
      <c r="J59" s="346">
        <f>IF(J$4=$B59,ABS(取引基本表!$DY59)/取引基本表!$DQ59,0)</f>
        <v>0</v>
      </c>
      <c r="K59" s="346">
        <f>IF(K$4=$B59,ABS(取引基本表!$DY59)/取引基本表!$DQ59,0)</f>
        <v>0</v>
      </c>
      <c r="L59" s="346">
        <f>IF(L$4=$B59,ABS(取引基本表!$DY59)/取引基本表!$DQ59,0)</f>
        <v>0</v>
      </c>
      <c r="M59" s="346">
        <f>IF(M$4=$B59,ABS(取引基本表!$DY59)/取引基本表!$DQ59,0)</f>
        <v>0</v>
      </c>
      <c r="N59" s="346">
        <f>IF(N$4=$B59,ABS(取引基本表!$DY59)/取引基本表!$DQ59,0)</f>
        <v>0</v>
      </c>
      <c r="O59" s="346">
        <f>IF(O$4=$B59,ABS(取引基本表!$DY59)/取引基本表!$DQ59,0)</f>
        <v>0</v>
      </c>
      <c r="P59" s="346">
        <f>IF(P$4=$B59,ABS(取引基本表!$DY59)/取引基本表!$DQ59,0)</f>
        <v>0</v>
      </c>
      <c r="Q59" s="346">
        <f>IF(Q$4=$B59,ABS(取引基本表!$DY59)/取引基本表!$DQ59,0)</f>
        <v>0</v>
      </c>
      <c r="R59" s="346">
        <f>IF(R$4=$B59,ABS(取引基本表!$DY59)/取引基本表!$DQ59,0)</f>
        <v>0</v>
      </c>
      <c r="S59" s="346">
        <f>IF(S$4=$B59,ABS(取引基本表!$DY59)/取引基本表!$DQ59,0)</f>
        <v>0</v>
      </c>
      <c r="T59" s="346">
        <f>IF(T$4=$B59,ABS(取引基本表!$DY59)/取引基本表!$DQ59,0)</f>
        <v>0</v>
      </c>
      <c r="U59" s="346">
        <f>IF(U$4=$B59,ABS(取引基本表!$DY59)/取引基本表!$DQ59,0)</f>
        <v>0</v>
      </c>
      <c r="V59" s="346">
        <f>IF(V$4=$B59,ABS(取引基本表!$DY59)/取引基本表!$DQ59,0)</f>
        <v>0</v>
      </c>
      <c r="W59" s="346">
        <f>IF(W$4=$B59,ABS(取引基本表!$DY59)/取引基本表!$DQ59,0)</f>
        <v>0</v>
      </c>
      <c r="X59" s="346">
        <f>IF(X$4=$B59,ABS(取引基本表!$DY59)/取引基本表!$DQ59,0)</f>
        <v>0</v>
      </c>
      <c r="Y59" s="346">
        <f>IF(Y$4=$B59,ABS(取引基本表!$DY59)/取引基本表!$DQ59,0)</f>
        <v>0</v>
      </c>
      <c r="Z59" s="346">
        <f>IF(Z$4=$B59,ABS(取引基本表!$DY59)/取引基本表!$DQ59,0)</f>
        <v>0</v>
      </c>
      <c r="AA59" s="346">
        <f>IF(AA$4=$B59,ABS(取引基本表!$DY59)/取引基本表!$DQ59,0)</f>
        <v>0</v>
      </c>
      <c r="AB59" s="346">
        <f>IF(AB$4=$B59,ABS(取引基本表!$DY59)/取引基本表!$DQ59,0)</f>
        <v>0</v>
      </c>
      <c r="AC59" s="346">
        <f>IF(AC$4=$B59,ABS(取引基本表!$DY59)/取引基本表!$DQ59,0)</f>
        <v>0</v>
      </c>
      <c r="AD59" s="346">
        <f>IF(AD$4=$B59,ABS(取引基本表!$DY59)/取引基本表!$DQ59,0)</f>
        <v>0</v>
      </c>
      <c r="AE59" s="346">
        <f>IF(AE$4=$B59,ABS(取引基本表!$DY59)/取引基本表!$DQ59,0)</f>
        <v>0</v>
      </c>
      <c r="AF59" s="346">
        <f>IF(AF$4=$B59,ABS(取引基本表!$DY59)/取引基本表!$DQ59,0)</f>
        <v>0</v>
      </c>
      <c r="AG59" s="346">
        <f>IF(AG$4=$B59,ABS(取引基本表!$DY59)/取引基本表!$DQ59,0)</f>
        <v>0</v>
      </c>
      <c r="AH59" s="346">
        <f>IF(AH$4=$B59,ABS(取引基本表!$DY59)/取引基本表!$DQ59,0)</f>
        <v>0</v>
      </c>
      <c r="AI59" s="346">
        <f>IF(AI$4=$B59,ABS(取引基本表!$DY59)/取引基本表!$DQ59,0)</f>
        <v>0</v>
      </c>
      <c r="AJ59" s="346">
        <f>IF(AJ$4=$B59,ABS(取引基本表!$DY59)/取引基本表!$DQ59,0)</f>
        <v>0</v>
      </c>
      <c r="AK59" s="346">
        <f>IF(AK$4=$B59,ABS(取引基本表!$DY59)/取引基本表!$DQ59,0)</f>
        <v>0</v>
      </c>
      <c r="AL59" s="346">
        <f>IF(AL$4=$B59,ABS(取引基本表!$DY59)/取引基本表!$DQ59,0)</f>
        <v>0</v>
      </c>
      <c r="AM59" s="346">
        <f>IF(AM$4=$B59,ABS(取引基本表!$DY59)/取引基本表!$DQ59,0)</f>
        <v>0</v>
      </c>
      <c r="AN59" s="346">
        <f>IF(AN$4=$B59,ABS(取引基本表!$DY59)/取引基本表!$DQ59,0)</f>
        <v>0</v>
      </c>
      <c r="AO59" s="346">
        <f>IF(AO$4=$B59,ABS(取引基本表!$DY59)/取引基本表!$DQ59,0)</f>
        <v>0</v>
      </c>
      <c r="AP59" s="346">
        <f>IF(AP$4=$B59,ABS(取引基本表!$DY59)/取引基本表!$DQ59,0)</f>
        <v>0</v>
      </c>
      <c r="AQ59" s="346">
        <f>IF(AQ$4=$B59,ABS(取引基本表!$DY59)/取引基本表!$DQ59,0)</f>
        <v>0</v>
      </c>
      <c r="AR59" s="346">
        <f>IF(AR$4=$B59,ABS(取引基本表!$DY59)/取引基本表!$DQ59,0)</f>
        <v>0</v>
      </c>
      <c r="AS59" s="346">
        <f>IF(AS$4=$B59,ABS(取引基本表!$DY59)/取引基本表!$DQ59,0)</f>
        <v>0</v>
      </c>
      <c r="AT59" s="346">
        <f>IF(AT$4=$B59,ABS(取引基本表!$DY59)/取引基本表!$DQ59,0)</f>
        <v>0</v>
      </c>
      <c r="AU59" s="346">
        <f>IF(AU$4=$B59,ABS(取引基本表!$DY59)/取引基本表!$DQ59,0)</f>
        <v>0</v>
      </c>
      <c r="AV59" s="346">
        <f>IF(AV$4=$B59,ABS(取引基本表!$DY59)/取引基本表!$DQ59,0)</f>
        <v>0</v>
      </c>
      <c r="AW59" s="346">
        <f>IF(AW$4=$B59,ABS(取引基本表!$DY59)/取引基本表!$DQ59,0)</f>
        <v>0</v>
      </c>
      <c r="AX59" s="346">
        <f>IF(AX$4=$B59,ABS(取引基本表!$DY59)/取引基本表!$DQ59,0)</f>
        <v>0</v>
      </c>
      <c r="AY59" s="346">
        <f>IF(AY$4=$B59,ABS(取引基本表!$DY59)/取引基本表!$DQ59,0)</f>
        <v>0</v>
      </c>
      <c r="AZ59" s="346">
        <f>IF(AZ$4=$B59,ABS(取引基本表!$DY59)/取引基本表!$DQ59,0)</f>
        <v>0</v>
      </c>
      <c r="BA59" s="346">
        <f>IF(BA$4=$B59,ABS(取引基本表!$DY59)/取引基本表!$DQ59,0)</f>
        <v>0</v>
      </c>
      <c r="BB59" s="346">
        <f>IF(BB$4=$B59,ABS(取引基本表!$DY59)/取引基本表!$DQ59,0)</f>
        <v>0</v>
      </c>
      <c r="BC59" s="346">
        <f>IF(BC$4=$B59,ABS(取引基本表!$DY59)/取引基本表!$DQ59,0)</f>
        <v>0</v>
      </c>
      <c r="BD59" s="346">
        <f>IF(BD$4=$B59,ABS(取引基本表!$DY59)/取引基本表!$DQ59,0)</f>
        <v>0</v>
      </c>
      <c r="BE59" s="346">
        <f>IF(BE$4=$B59,ABS(取引基本表!$DY59)/取引基本表!$DQ59,0)</f>
        <v>0.95925994930076841</v>
      </c>
      <c r="BF59" s="346">
        <f>IF(BF$4=$B59,ABS(取引基本表!$DY59)/取引基本表!$DQ59,0)</f>
        <v>0</v>
      </c>
      <c r="BG59" s="346">
        <f>IF(BG$4=$B59,ABS(取引基本表!$DY59)/取引基本表!$DQ59,0)</f>
        <v>0</v>
      </c>
      <c r="BH59" s="346">
        <f>IF(BH$4=$B59,ABS(取引基本表!$DY59)/取引基本表!$DQ59,0)</f>
        <v>0</v>
      </c>
      <c r="BI59" s="346">
        <f>IF(BI$4=$B59,ABS(取引基本表!$DY59)/取引基本表!$DQ59,0)</f>
        <v>0</v>
      </c>
      <c r="BJ59" s="346">
        <f>IF(BJ$4=$B59,ABS(取引基本表!$DY59)/取引基本表!$DQ59,0)</f>
        <v>0</v>
      </c>
      <c r="BK59" s="346">
        <f>IF(BK$4=$B59,ABS(取引基本表!$DY59)/取引基本表!$DQ59,0)</f>
        <v>0</v>
      </c>
      <c r="BL59" s="346">
        <f>IF(BL$4=$B59,ABS(取引基本表!$DY59)/取引基本表!$DQ59,0)</f>
        <v>0</v>
      </c>
      <c r="BM59" s="346">
        <f>IF(BM$4=$B59,ABS(取引基本表!$DY59)/取引基本表!$DQ59,0)</f>
        <v>0</v>
      </c>
      <c r="BN59" s="346">
        <f>IF(BN$4=$B59,ABS(取引基本表!$DY59)/取引基本表!$DQ59,0)</f>
        <v>0</v>
      </c>
      <c r="BO59" s="346">
        <f>IF(BO$4=$B59,ABS(取引基本表!$DY59)/取引基本表!$DQ59,0)</f>
        <v>0</v>
      </c>
      <c r="BP59" s="346">
        <f>IF(BP$4=$B59,ABS(取引基本表!$DY59)/取引基本表!$DQ59,0)</f>
        <v>0</v>
      </c>
      <c r="BQ59" s="346">
        <f>IF(BQ$4=$B59,ABS(取引基本表!$DY59)/取引基本表!$DQ59,0)</f>
        <v>0</v>
      </c>
      <c r="BR59" s="346">
        <f>IF(BR$4=$B59,ABS(取引基本表!$DY59)/取引基本表!$DQ59,0)</f>
        <v>0</v>
      </c>
      <c r="BS59" s="346">
        <f>IF(BS$4=$B59,ABS(取引基本表!$DY59)/取引基本表!$DQ59,0)</f>
        <v>0</v>
      </c>
      <c r="BT59" s="346">
        <f>IF(BT$4=$B59,ABS(取引基本表!$DY59)/取引基本表!$DQ59,0)</f>
        <v>0</v>
      </c>
      <c r="BU59" s="346">
        <f>IF(BU$4=$B59,ABS(取引基本表!$DY59)/取引基本表!$DQ59,0)</f>
        <v>0</v>
      </c>
      <c r="BV59" s="346">
        <f>IF(BV$4=$B59,ABS(取引基本表!$DY59)/取引基本表!$DQ59,0)</f>
        <v>0</v>
      </c>
      <c r="BW59" s="346">
        <f>IF(BW$4=$B59,ABS(取引基本表!$DY59)/取引基本表!$DQ59,0)</f>
        <v>0</v>
      </c>
      <c r="BX59" s="346">
        <f>IF(BX$4=$B59,ABS(取引基本表!$DY59)/取引基本表!$DQ59,0)</f>
        <v>0</v>
      </c>
      <c r="BY59" s="346">
        <f>IF(BY$4=$B59,ABS(取引基本表!$DY59)/取引基本表!$DQ59,0)</f>
        <v>0</v>
      </c>
      <c r="BZ59" s="346">
        <f>IF(BZ$4=$B59,ABS(取引基本表!$DY59)/取引基本表!$DQ59,0)</f>
        <v>0</v>
      </c>
      <c r="CA59" s="346">
        <f>IF(CA$4=$B59,ABS(取引基本表!$DY59)/取引基本表!$DQ59,0)</f>
        <v>0</v>
      </c>
      <c r="CB59" s="346">
        <f>IF(CB$4=$B59,ABS(取引基本表!$DY59)/取引基本表!$DQ59,0)</f>
        <v>0</v>
      </c>
      <c r="CC59" s="346">
        <f>IF(CC$4=$B59,ABS(取引基本表!$DY59)/取引基本表!$DQ59,0)</f>
        <v>0</v>
      </c>
      <c r="CD59" s="346">
        <f>IF(CD$4=$B59,ABS(取引基本表!$DY59)/取引基本表!$DQ59,0)</f>
        <v>0</v>
      </c>
      <c r="CE59" s="346">
        <f>IF(CE$4=$B59,ABS(取引基本表!$DY59)/取引基本表!$DQ59,0)</f>
        <v>0</v>
      </c>
      <c r="CF59" s="346">
        <f>IF(CF$4=$B59,ABS(取引基本表!$DY59)/取引基本表!$DQ59,0)</f>
        <v>0</v>
      </c>
      <c r="CG59" s="346">
        <f>IF(CG$4=$B59,ABS(取引基本表!$DY59)/取引基本表!$DQ59,0)</f>
        <v>0</v>
      </c>
      <c r="CH59" s="346">
        <f>IF(CH$4=$B59,ABS(取引基本表!$DY59)/取引基本表!$DQ59,0)</f>
        <v>0</v>
      </c>
      <c r="CI59" s="346">
        <f>IF(CI$4=$B59,ABS(取引基本表!$DY59)/取引基本表!$DQ59,0)</f>
        <v>0</v>
      </c>
      <c r="CJ59" s="346">
        <f>IF(CJ$4=$B59,ABS(取引基本表!$DY59)/取引基本表!$DQ59,0)</f>
        <v>0</v>
      </c>
      <c r="CK59" s="346">
        <f>IF(CK$4=$B59,ABS(取引基本表!$DY59)/取引基本表!$DQ59,0)</f>
        <v>0</v>
      </c>
      <c r="CL59" s="346">
        <f>IF(CL$4=$B59,ABS(取引基本表!$DY59)/取引基本表!$DQ59,0)</f>
        <v>0</v>
      </c>
      <c r="CM59" s="346">
        <f>IF(CM$4=$B59,ABS(取引基本表!$DY59)/取引基本表!$DQ59,0)</f>
        <v>0</v>
      </c>
      <c r="CN59" s="346">
        <f>IF(CN$4=$B59,ABS(取引基本表!$DY59)/取引基本表!$DQ59,0)</f>
        <v>0</v>
      </c>
      <c r="CO59" s="346">
        <f>IF(CO$4=$B59,ABS(取引基本表!$DY59)/取引基本表!$DQ59,0)</f>
        <v>0</v>
      </c>
      <c r="CP59" s="346">
        <f>IF(CP$4=$B59,ABS(取引基本表!$DY59)/取引基本表!$DQ59,0)</f>
        <v>0</v>
      </c>
      <c r="CQ59" s="346">
        <f>IF(CQ$4=$B59,ABS(取引基本表!$DY59)/取引基本表!$DQ59,0)</f>
        <v>0</v>
      </c>
      <c r="CR59" s="346">
        <f>IF(CR$4=$B59,ABS(取引基本表!$DY59)/取引基本表!$DQ59,0)</f>
        <v>0</v>
      </c>
      <c r="CS59" s="346">
        <f>IF(CS$4=$B59,ABS(取引基本表!$DY59)/取引基本表!$DQ59,0)</f>
        <v>0</v>
      </c>
      <c r="CT59" s="346">
        <f>IF(CT$4=$B59,ABS(取引基本表!$DY59)/取引基本表!$DQ59,0)</f>
        <v>0</v>
      </c>
      <c r="CU59" s="346">
        <f>IF(CU$4=$B59,ABS(取引基本表!$DY59)/取引基本表!$DQ59,0)</f>
        <v>0</v>
      </c>
      <c r="CV59" s="346">
        <f>IF(CV$4=$B59,ABS(取引基本表!$DY59)/取引基本表!$DQ59,0)</f>
        <v>0</v>
      </c>
      <c r="CW59" s="346">
        <f>IF(CW$4=$B59,ABS(取引基本表!$DY59)/取引基本表!$DQ59,0)</f>
        <v>0</v>
      </c>
      <c r="CX59" s="346">
        <f>IF(CX$4=$B59,ABS(取引基本表!$DY59)/取引基本表!$DQ59,0)</f>
        <v>0</v>
      </c>
      <c r="CY59" s="346">
        <f>IF(CY$4=$B59,ABS(取引基本表!$DY59)/取引基本表!$DQ59,0)</f>
        <v>0</v>
      </c>
      <c r="CZ59" s="346">
        <f>IF(CZ$4=$B59,ABS(取引基本表!$DY59)/取引基本表!$DQ59,0)</f>
        <v>0</v>
      </c>
      <c r="DA59" s="346">
        <f>IF(DA$4=$B59,ABS(取引基本表!$DY59)/取引基本表!$DQ59,0)</f>
        <v>0</v>
      </c>
      <c r="DB59" s="346">
        <f>IF(DB$4=$B59,ABS(取引基本表!$DY59)/取引基本表!$DQ59,0)</f>
        <v>0</v>
      </c>
      <c r="DC59" s="346">
        <f>IF(DC$4=$B59,ABS(取引基本表!$DY59)/取引基本表!$DQ59,0)</f>
        <v>0</v>
      </c>
      <c r="DD59" s="346">
        <f>IF(DD$4=$B59,ABS(取引基本表!$DY59)/取引基本表!$DQ59,0)</f>
        <v>0</v>
      </c>
      <c r="DE59" s="346">
        <f>IF(DE$4=$B59,ABS(取引基本表!$DY59)/取引基本表!$DQ59,0)</f>
        <v>0</v>
      </c>
      <c r="DF59" s="346">
        <f>IF(DF$4=$B59,ABS(取引基本表!$DY59)/取引基本表!$DQ59,0)</f>
        <v>0</v>
      </c>
      <c r="DG59" s="346">
        <f>IF(DG$4=$B59,ABS(取引基本表!$DY59)/取引基本表!$DQ59,0)</f>
        <v>0</v>
      </c>
      <c r="DH59" s="347">
        <f>IF(DH$4=$B59,ABS(取引基本表!$DY59)/取引基本表!$DQ59,0)</f>
        <v>0</v>
      </c>
    </row>
    <row r="60" spans="1:112">
      <c r="A60" s="224">
        <v>55</v>
      </c>
      <c r="B60" s="387">
        <v>351</v>
      </c>
      <c r="C60" s="264" t="s">
        <v>526</v>
      </c>
      <c r="D60" s="392">
        <f>IF(D$4=$B60,ABS(取引基本表!$DY60)/取引基本表!$DQ60,0)</f>
        <v>0</v>
      </c>
      <c r="E60" s="346">
        <f>IF(E$4=$B60,ABS(取引基本表!$DY60)/取引基本表!$DQ60,0)</f>
        <v>0</v>
      </c>
      <c r="F60" s="346">
        <f>IF(F$4=$B60,ABS(取引基本表!$DY60)/取引基本表!$DQ60,0)</f>
        <v>0</v>
      </c>
      <c r="G60" s="346">
        <f>IF(G$4=$B60,ABS(取引基本表!$DY60)/取引基本表!$DQ60,0)</f>
        <v>0</v>
      </c>
      <c r="H60" s="346">
        <f>IF(H$4=$B60,ABS(取引基本表!$DY60)/取引基本表!$DQ60,0)</f>
        <v>0</v>
      </c>
      <c r="I60" s="346">
        <f>IF(I$4=$B60,ABS(取引基本表!$DY60)/取引基本表!$DQ60,0)</f>
        <v>0</v>
      </c>
      <c r="J60" s="346">
        <f>IF(J$4=$B60,ABS(取引基本表!$DY60)/取引基本表!$DQ60,0)</f>
        <v>0</v>
      </c>
      <c r="K60" s="346">
        <f>IF(K$4=$B60,ABS(取引基本表!$DY60)/取引基本表!$DQ60,0)</f>
        <v>0</v>
      </c>
      <c r="L60" s="346">
        <f>IF(L$4=$B60,ABS(取引基本表!$DY60)/取引基本表!$DQ60,0)</f>
        <v>0</v>
      </c>
      <c r="M60" s="346">
        <f>IF(M$4=$B60,ABS(取引基本表!$DY60)/取引基本表!$DQ60,0)</f>
        <v>0</v>
      </c>
      <c r="N60" s="346">
        <f>IF(N$4=$B60,ABS(取引基本表!$DY60)/取引基本表!$DQ60,0)</f>
        <v>0</v>
      </c>
      <c r="O60" s="346">
        <f>IF(O$4=$B60,ABS(取引基本表!$DY60)/取引基本表!$DQ60,0)</f>
        <v>0</v>
      </c>
      <c r="P60" s="346">
        <f>IF(P$4=$B60,ABS(取引基本表!$DY60)/取引基本表!$DQ60,0)</f>
        <v>0</v>
      </c>
      <c r="Q60" s="346">
        <f>IF(Q$4=$B60,ABS(取引基本表!$DY60)/取引基本表!$DQ60,0)</f>
        <v>0</v>
      </c>
      <c r="R60" s="346">
        <f>IF(R$4=$B60,ABS(取引基本表!$DY60)/取引基本表!$DQ60,0)</f>
        <v>0</v>
      </c>
      <c r="S60" s="346">
        <f>IF(S$4=$B60,ABS(取引基本表!$DY60)/取引基本表!$DQ60,0)</f>
        <v>0</v>
      </c>
      <c r="T60" s="346">
        <f>IF(T$4=$B60,ABS(取引基本表!$DY60)/取引基本表!$DQ60,0)</f>
        <v>0</v>
      </c>
      <c r="U60" s="346">
        <f>IF(U$4=$B60,ABS(取引基本表!$DY60)/取引基本表!$DQ60,0)</f>
        <v>0</v>
      </c>
      <c r="V60" s="346">
        <f>IF(V$4=$B60,ABS(取引基本表!$DY60)/取引基本表!$DQ60,0)</f>
        <v>0</v>
      </c>
      <c r="W60" s="346">
        <f>IF(W$4=$B60,ABS(取引基本表!$DY60)/取引基本表!$DQ60,0)</f>
        <v>0</v>
      </c>
      <c r="X60" s="346">
        <f>IF(X$4=$B60,ABS(取引基本表!$DY60)/取引基本表!$DQ60,0)</f>
        <v>0</v>
      </c>
      <c r="Y60" s="346">
        <f>IF(Y$4=$B60,ABS(取引基本表!$DY60)/取引基本表!$DQ60,0)</f>
        <v>0</v>
      </c>
      <c r="Z60" s="346">
        <f>IF(Z$4=$B60,ABS(取引基本表!$DY60)/取引基本表!$DQ60,0)</f>
        <v>0</v>
      </c>
      <c r="AA60" s="346">
        <f>IF(AA$4=$B60,ABS(取引基本表!$DY60)/取引基本表!$DQ60,0)</f>
        <v>0</v>
      </c>
      <c r="AB60" s="346">
        <f>IF(AB$4=$B60,ABS(取引基本表!$DY60)/取引基本表!$DQ60,0)</f>
        <v>0</v>
      </c>
      <c r="AC60" s="346">
        <f>IF(AC$4=$B60,ABS(取引基本表!$DY60)/取引基本表!$DQ60,0)</f>
        <v>0</v>
      </c>
      <c r="AD60" s="346">
        <f>IF(AD$4=$B60,ABS(取引基本表!$DY60)/取引基本表!$DQ60,0)</f>
        <v>0</v>
      </c>
      <c r="AE60" s="346">
        <f>IF(AE$4=$B60,ABS(取引基本表!$DY60)/取引基本表!$DQ60,0)</f>
        <v>0</v>
      </c>
      <c r="AF60" s="346">
        <f>IF(AF$4=$B60,ABS(取引基本表!$DY60)/取引基本表!$DQ60,0)</f>
        <v>0</v>
      </c>
      <c r="AG60" s="346">
        <f>IF(AG$4=$B60,ABS(取引基本表!$DY60)/取引基本表!$DQ60,0)</f>
        <v>0</v>
      </c>
      <c r="AH60" s="346">
        <f>IF(AH$4=$B60,ABS(取引基本表!$DY60)/取引基本表!$DQ60,0)</f>
        <v>0</v>
      </c>
      <c r="AI60" s="346">
        <f>IF(AI$4=$B60,ABS(取引基本表!$DY60)/取引基本表!$DQ60,0)</f>
        <v>0</v>
      </c>
      <c r="AJ60" s="346">
        <f>IF(AJ$4=$B60,ABS(取引基本表!$DY60)/取引基本表!$DQ60,0)</f>
        <v>0</v>
      </c>
      <c r="AK60" s="346">
        <f>IF(AK$4=$B60,ABS(取引基本表!$DY60)/取引基本表!$DQ60,0)</f>
        <v>0</v>
      </c>
      <c r="AL60" s="346">
        <f>IF(AL$4=$B60,ABS(取引基本表!$DY60)/取引基本表!$DQ60,0)</f>
        <v>0</v>
      </c>
      <c r="AM60" s="346">
        <f>IF(AM$4=$B60,ABS(取引基本表!$DY60)/取引基本表!$DQ60,0)</f>
        <v>0</v>
      </c>
      <c r="AN60" s="346">
        <f>IF(AN$4=$B60,ABS(取引基本表!$DY60)/取引基本表!$DQ60,0)</f>
        <v>0</v>
      </c>
      <c r="AO60" s="346">
        <f>IF(AO$4=$B60,ABS(取引基本表!$DY60)/取引基本表!$DQ60,0)</f>
        <v>0</v>
      </c>
      <c r="AP60" s="346">
        <f>IF(AP$4=$B60,ABS(取引基本表!$DY60)/取引基本表!$DQ60,0)</f>
        <v>0</v>
      </c>
      <c r="AQ60" s="346">
        <f>IF(AQ$4=$B60,ABS(取引基本表!$DY60)/取引基本表!$DQ60,0)</f>
        <v>0</v>
      </c>
      <c r="AR60" s="346">
        <f>IF(AR$4=$B60,ABS(取引基本表!$DY60)/取引基本表!$DQ60,0)</f>
        <v>0</v>
      </c>
      <c r="AS60" s="346">
        <f>IF(AS$4=$B60,ABS(取引基本表!$DY60)/取引基本表!$DQ60,0)</f>
        <v>0</v>
      </c>
      <c r="AT60" s="346">
        <f>IF(AT$4=$B60,ABS(取引基本表!$DY60)/取引基本表!$DQ60,0)</f>
        <v>0</v>
      </c>
      <c r="AU60" s="346">
        <f>IF(AU$4=$B60,ABS(取引基本表!$DY60)/取引基本表!$DQ60,0)</f>
        <v>0</v>
      </c>
      <c r="AV60" s="346">
        <f>IF(AV$4=$B60,ABS(取引基本表!$DY60)/取引基本表!$DQ60,0)</f>
        <v>0</v>
      </c>
      <c r="AW60" s="346">
        <f>IF(AW$4=$B60,ABS(取引基本表!$DY60)/取引基本表!$DQ60,0)</f>
        <v>0</v>
      </c>
      <c r="AX60" s="346">
        <f>IF(AX$4=$B60,ABS(取引基本表!$DY60)/取引基本表!$DQ60,0)</f>
        <v>0</v>
      </c>
      <c r="AY60" s="346">
        <f>IF(AY$4=$B60,ABS(取引基本表!$DY60)/取引基本表!$DQ60,0)</f>
        <v>0</v>
      </c>
      <c r="AZ60" s="346">
        <f>IF(AZ$4=$B60,ABS(取引基本表!$DY60)/取引基本表!$DQ60,0)</f>
        <v>0</v>
      </c>
      <c r="BA60" s="346">
        <f>IF(BA$4=$B60,ABS(取引基本表!$DY60)/取引基本表!$DQ60,0)</f>
        <v>0</v>
      </c>
      <c r="BB60" s="346">
        <f>IF(BB$4=$B60,ABS(取引基本表!$DY60)/取引基本表!$DQ60,0)</f>
        <v>0</v>
      </c>
      <c r="BC60" s="346">
        <f>IF(BC$4=$B60,ABS(取引基本表!$DY60)/取引基本表!$DQ60,0)</f>
        <v>0</v>
      </c>
      <c r="BD60" s="346">
        <f>IF(BD$4=$B60,ABS(取引基本表!$DY60)/取引基本表!$DQ60,0)</f>
        <v>0</v>
      </c>
      <c r="BE60" s="346">
        <f>IF(BE$4=$B60,ABS(取引基本表!$DY60)/取引基本表!$DQ60,0)</f>
        <v>0</v>
      </c>
      <c r="BF60" s="346">
        <f>IF(BF$4=$B60,ABS(取引基本表!$DY60)/取引基本表!$DQ60,0)</f>
        <v>0.93518164943866489</v>
      </c>
      <c r="BG60" s="346">
        <f>IF(BG$4=$B60,ABS(取引基本表!$DY60)/取引基本表!$DQ60,0)</f>
        <v>0</v>
      </c>
      <c r="BH60" s="346">
        <f>IF(BH$4=$B60,ABS(取引基本表!$DY60)/取引基本表!$DQ60,0)</f>
        <v>0</v>
      </c>
      <c r="BI60" s="346">
        <f>IF(BI$4=$B60,ABS(取引基本表!$DY60)/取引基本表!$DQ60,0)</f>
        <v>0</v>
      </c>
      <c r="BJ60" s="346">
        <f>IF(BJ$4=$B60,ABS(取引基本表!$DY60)/取引基本表!$DQ60,0)</f>
        <v>0</v>
      </c>
      <c r="BK60" s="346">
        <f>IF(BK$4=$B60,ABS(取引基本表!$DY60)/取引基本表!$DQ60,0)</f>
        <v>0</v>
      </c>
      <c r="BL60" s="346">
        <f>IF(BL$4=$B60,ABS(取引基本表!$DY60)/取引基本表!$DQ60,0)</f>
        <v>0</v>
      </c>
      <c r="BM60" s="346">
        <f>IF(BM$4=$B60,ABS(取引基本表!$DY60)/取引基本表!$DQ60,0)</f>
        <v>0</v>
      </c>
      <c r="BN60" s="346">
        <f>IF(BN$4=$B60,ABS(取引基本表!$DY60)/取引基本表!$DQ60,0)</f>
        <v>0</v>
      </c>
      <c r="BO60" s="346">
        <f>IF(BO$4=$B60,ABS(取引基本表!$DY60)/取引基本表!$DQ60,0)</f>
        <v>0</v>
      </c>
      <c r="BP60" s="346">
        <f>IF(BP$4=$B60,ABS(取引基本表!$DY60)/取引基本表!$DQ60,0)</f>
        <v>0</v>
      </c>
      <c r="BQ60" s="346">
        <f>IF(BQ$4=$B60,ABS(取引基本表!$DY60)/取引基本表!$DQ60,0)</f>
        <v>0</v>
      </c>
      <c r="BR60" s="346">
        <f>IF(BR$4=$B60,ABS(取引基本表!$DY60)/取引基本表!$DQ60,0)</f>
        <v>0</v>
      </c>
      <c r="BS60" s="346">
        <f>IF(BS$4=$B60,ABS(取引基本表!$DY60)/取引基本表!$DQ60,0)</f>
        <v>0</v>
      </c>
      <c r="BT60" s="346">
        <f>IF(BT$4=$B60,ABS(取引基本表!$DY60)/取引基本表!$DQ60,0)</f>
        <v>0</v>
      </c>
      <c r="BU60" s="346">
        <f>IF(BU$4=$B60,ABS(取引基本表!$DY60)/取引基本表!$DQ60,0)</f>
        <v>0</v>
      </c>
      <c r="BV60" s="346">
        <f>IF(BV$4=$B60,ABS(取引基本表!$DY60)/取引基本表!$DQ60,0)</f>
        <v>0</v>
      </c>
      <c r="BW60" s="346">
        <f>IF(BW$4=$B60,ABS(取引基本表!$DY60)/取引基本表!$DQ60,0)</f>
        <v>0</v>
      </c>
      <c r="BX60" s="346">
        <f>IF(BX$4=$B60,ABS(取引基本表!$DY60)/取引基本表!$DQ60,0)</f>
        <v>0</v>
      </c>
      <c r="BY60" s="346">
        <f>IF(BY$4=$B60,ABS(取引基本表!$DY60)/取引基本表!$DQ60,0)</f>
        <v>0</v>
      </c>
      <c r="BZ60" s="346">
        <f>IF(BZ$4=$B60,ABS(取引基本表!$DY60)/取引基本表!$DQ60,0)</f>
        <v>0</v>
      </c>
      <c r="CA60" s="346">
        <f>IF(CA$4=$B60,ABS(取引基本表!$DY60)/取引基本表!$DQ60,0)</f>
        <v>0</v>
      </c>
      <c r="CB60" s="346">
        <f>IF(CB$4=$B60,ABS(取引基本表!$DY60)/取引基本表!$DQ60,0)</f>
        <v>0</v>
      </c>
      <c r="CC60" s="346">
        <f>IF(CC$4=$B60,ABS(取引基本表!$DY60)/取引基本表!$DQ60,0)</f>
        <v>0</v>
      </c>
      <c r="CD60" s="346">
        <f>IF(CD$4=$B60,ABS(取引基本表!$DY60)/取引基本表!$DQ60,0)</f>
        <v>0</v>
      </c>
      <c r="CE60" s="346">
        <f>IF(CE$4=$B60,ABS(取引基本表!$DY60)/取引基本表!$DQ60,0)</f>
        <v>0</v>
      </c>
      <c r="CF60" s="346">
        <f>IF(CF$4=$B60,ABS(取引基本表!$DY60)/取引基本表!$DQ60,0)</f>
        <v>0</v>
      </c>
      <c r="CG60" s="346">
        <f>IF(CG$4=$B60,ABS(取引基本表!$DY60)/取引基本表!$DQ60,0)</f>
        <v>0</v>
      </c>
      <c r="CH60" s="346">
        <f>IF(CH$4=$B60,ABS(取引基本表!$DY60)/取引基本表!$DQ60,0)</f>
        <v>0</v>
      </c>
      <c r="CI60" s="346">
        <f>IF(CI$4=$B60,ABS(取引基本表!$DY60)/取引基本表!$DQ60,0)</f>
        <v>0</v>
      </c>
      <c r="CJ60" s="346">
        <f>IF(CJ$4=$B60,ABS(取引基本表!$DY60)/取引基本表!$DQ60,0)</f>
        <v>0</v>
      </c>
      <c r="CK60" s="346">
        <f>IF(CK$4=$B60,ABS(取引基本表!$DY60)/取引基本表!$DQ60,0)</f>
        <v>0</v>
      </c>
      <c r="CL60" s="346">
        <f>IF(CL$4=$B60,ABS(取引基本表!$DY60)/取引基本表!$DQ60,0)</f>
        <v>0</v>
      </c>
      <c r="CM60" s="346">
        <f>IF(CM$4=$B60,ABS(取引基本表!$DY60)/取引基本表!$DQ60,0)</f>
        <v>0</v>
      </c>
      <c r="CN60" s="346">
        <f>IF(CN$4=$B60,ABS(取引基本表!$DY60)/取引基本表!$DQ60,0)</f>
        <v>0</v>
      </c>
      <c r="CO60" s="346">
        <f>IF(CO$4=$B60,ABS(取引基本表!$DY60)/取引基本表!$DQ60,0)</f>
        <v>0</v>
      </c>
      <c r="CP60" s="346">
        <f>IF(CP$4=$B60,ABS(取引基本表!$DY60)/取引基本表!$DQ60,0)</f>
        <v>0</v>
      </c>
      <c r="CQ60" s="346">
        <f>IF(CQ$4=$B60,ABS(取引基本表!$DY60)/取引基本表!$DQ60,0)</f>
        <v>0</v>
      </c>
      <c r="CR60" s="346">
        <f>IF(CR$4=$B60,ABS(取引基本表!$DY60)/取引基本表!$DQ60,0)</f>
        <v>0</v>
      </c>
      <c r="CS60" s="346">
        <f>IF(CS$4=$B60,ABS(取引基本表!$DY60)/取引基本表!$DQ60,0)</f>
        <v>0</v>
      </c>
      <c r="CT60" s="346">
        <f>IF(CT$4=$B60,ABS(取引基本表!$DY60)/取引基本表!$DQ60,0)</f>
        <v>0</v>
      </c>
      <c r="CU60" s="346">
        <f>IF(CU$4=$B60,ABS(取引基本表!$DY60)/取引基本表!$DQ60,0)</f>
        <v>0</v>
      </c>
      <c r="CV60" s="346">
        <f>IF(CV$4=$B60,ABS(取引基本表!$DY60)/取引基本表!$DQ60,0)</f>
        <v>0</v>
      </c>
      <c r="CW60" s="346">
        <f>IF(CW$4=$B60,ABS(取引基本表!$DY60)/取引基本表!$DQ60,0)</f>
        <v>0</v>
      </c>
      <c r="CX60" s="346">
        <f>IF(CX$4=$B60,ABS(取引基本表!$DY60)/取引基本表!$DQ60,0)</f>
        <v>0</v>
      </c>
      <c r="CY60" s="346">
        <f>IF(CY$4=$B60,ABS(取引基本表!$DY60)/取引基本表!$DQ60,0)</f>
        <v>0</v>
      </c>
      <c r="CZ60" s="346">
        <f>IF(CZ$4=$B60,ABS(取引基本表!$DY60)/取引基本表!$DQ60,0)</f>
        <v>0</v>
      </c>
      <c r="DA60" s="346">
        <f>IF(DA$4=$B60,ABS(取引基本表!$DY60)/取引基本表!$DQ60,0)</f>
        <v>0</v>
      </c>
      <c r="DB60" s="346">
        <f>IF(DB$4=$B60,ABS(取引基本表!$DY60)/取引基本表!$DQ60,0)</f>
        <v>0</v>
      </c>
      <c r="DC60" s="346">
        <f>IF(DC$4=$B60,ABS(取引基本表!$DY60)/取引基本表!$DQ60,0)</f>
        <v>0</v>
      </c>
      <c r="DD60" s="346">
        <f>IF(DD$4=$B60,ABS(取引基本表!$DY60)/取引基本表!$DQ60,0)</f>
        <v>0</v>
      </c>
      <c r="DE60" s="346">
        <f>IF(DE$4=$B60,ABS(取引基本表!$DY60)/取引基本表!$DQ60,0)</f>
        <v>0</v>
      </c>
      <c r="DF60" s="346">
        <f>IF(DF$4=$B60,ABS(取引基本表!$DY60)/取引基本表!$DQ60,0)</f>
        <v>0</v>
      </c>
      <c r="DG60" s="346">
        <f>IF(DG$4=$B60,ABS(取引基本表!$DY60)/取引基本表!$DQ60,0)</f>
        <v>0</v>
      </c>
      <c r="DH60" s="347">
        <f>IF(DH$4=$B60,ABS(取引基本表!$DY60)/取引基本表!$DQ60,0)</f>
        <v>0</v>
      </c>
    </row>
    <row r="61" spans="1:112">
      <c r="A61" s="224">
        <v>56</v>
      </c>
      <c r="B61" s="387">
        <v>352</v>
      </c>
      <c r="C61" s="264" t="s">
        <v>528</v>
      </c>
      <c r="D61" s="392">
        <f>IF(D$4=$B61,ABS(取引基本表!$DY61)/取引基本表!$DQ61,0)</f>
        <v>0</v>
      </c>
      <c r="E61" s="346">
        <f>IF(E$4=$B61,ABS(取引基本表!$DY61)/取引基本表!$DQ61,0)</f>
        <v>0</v>
      </c>
      <c r="F61" s="346">
        <f>IF(F$4=$B61,ABS(取引基本表!$DY61)/取引基本表!$DQ61,0)</f>
        <v>0</v>
      </c>
      <c r="G61" s="346">
        <f>IF(G$4=$B61,ABS(取引基本表!$DY61)/取引基本表!$DQ61,0)</f>
        <v>0</v>
      </c>
      <c r="H61" s="346">
        <f>IF(H$4=$B61,ABS(取引基本表!$DY61)/取引基本表!$DQ61,0)</f>
        <v>0</v>
      </c>
      <c r="I61" s="346">
        <f>IF(I$4=$B61,ABS(取引基本表!$DY61)/取引基本表!$DQ61,0)</f>
        <v>0</v>
      </c>
      <c r="J61" s="346">
        <f>IF(J$4=$B61,ABS(取引基本表!$DY61)/取引基本表!$DQ61,0)</f>
        <v>0</v>
      </c>
      <c r="K61" s="346">
        <f>IF(K$4=$B61,ABS(取引基本表!$DY61)/取引基本表!$DQ61,0)</f>
        <v>0</v>
      </c>
      <c r="L61" s="346">
        <f>IF(L$4=$B61,ABS(取引基本表!$DY61)/取引基本表!$DQ61,0)</f>
        <v>0</v>
      </c>
      <c r="M61" s="346">
        <f>IF(M$4=$B61,ABS(取引基本表!$DY61)/取引基本表!$DQ61,0)</f>
        <v>0</v>
      </c>
      <c r="N61" s="346">
        <f>IF(N$4=$B61,ABS(取引基本表!$DY61)/取引基本表!$DQ61,0)</f>
        <v>0</v>
      </c>
      <c r="O61" s="346">
        <f>IF(O$4=$B61,ABS(取引基本表!$DY61)/取引基本表!$DQ61,0)</f>
        <v>0</v>
      </c>
      <c r="P61" s="346">
        <f>IF(P$4=$B61,ABS(取引基本表!$DY61)/取引基本表!$DQ61,0)</f>
        <v>0</v>
      </c>
      <c r="Q61" s="346">
        <f>IF(Q$4=$B61,ABS(取引基本表!$DY61)/取引基本表!$DQ61,0)</f>
        <v>0</v>
      </c>
      <c r="R61" s="346">
        <f>IF(R$4=$B61,ABS(取引基本表!$DY61)/取引基本表!$DQ61,0)</f>
        <v>0</v>
      </c>
      <c r="S61" s="346">
        <f>IF(S$4=$B61,ABS(取引基本表!$DY61)/取引基本表!$DQ61,0)</f>
        <v>0</v>
      </c>
      <c r="T61" s="346">
        <f>IF(T$4=$B61,ABS(取引基本表!$DY61)/取引基本表!$DQ61,0)</f>
        <v>0</v>
      </c>
      <c r="U61" s="346">
        <f>IF(U$4=$B61,ABS(取引基本表!$DY61)/取引基本表!$DQ61,0)</f>
        <v>0</v>
      </c>
      <c r="V61" s="346">
        <f>IF(V$4=$B61,ABS(取引基本表!$DY61)/取引基本表!$DQ61,0)</f>
        <v>0</v>
      </c>
      <c r="W61" s="346">
        <f>IF(W$4=$B61,ABS(取引基本表!$DY61)/取引基本表!$DQ61,0)</f>
        <v>0</v>
      </c>
      <c r="X61" s="346">
        <f>IF(X$4=$B61,ABS(取引基本表!$DY61)/取引基本表!$DQ61,0)</f>
        <v>0</v>
      </c>
      <c r="Y61" s="346">
        <f>IF(Y$4=$B61,ABS(取引基本表!$DY61)/取引基本表!$DQ61,0)</f>
        <v>0</v>
      </c>
      <c r="Z61" s="346">
        <f>IF(Z$4=$B61,ABS(取引基本表!$DY61)/取引基本表!$DQ61,0)</f>
        <v>0</v>
      </c>
      <c r="AA61" s="346">
        <f>IF(AA$4=$B61,ABS(取引基本表!$DY61)/取引基本表!$DQ61,0)</f>
        <v>0</v>
      </c>
      <c r="AB61" s="346">
        <f>IF(AB$4=$B61,ABS(取引基本表!$DY61)/取引基本表!$DQ61,0)</f>
        <v>0</v>
      </c>
      <c r="AC61" s="346">
        <f>IF(AC$4=$B61,ABS(取引基本表!$DY61)/取引基本表!$DQ61,0)</f>
        <v>0</v>
      </c>
      <c r="AD61" s="346">
        <f>IF(AD$4=$B61,ABS(取引基本表!$DY61)/取引基本表!$DQ61,0)</f>
        <v>0</v>
      </c>
      <c r="AE61" s="346">
        <f>IF(AE$4=$B61,ABS(取引基本表!$DY61)/取引基本表!$DQ61,0)</f>
        <v>0</v>
      </c>
      <c r="AF61" s="346">
        <f>IF(AF$4=$B61,ABS(取引基本表!$DY61)/取引基本表!$DQ61,0)</f>
        <v>0</v>
      </c>
      <c r="AG61" s="346">
        <f>IF(AG$4=$B61,ABS(取引基本表!$DY61)/取引基本表!$DQ61,0)</f>
        <v>0</v>
      </c>
      <c r="AH61" s="346">
        <f>IF(AH$4=$B61,ABS(取引基本表!$DY61)/取引基本表!$DQ61,0)</f>
        <v>0</v>
      </c>
      <c r="AI61" s="346">
        <f>IF(AI$4=$B61,ABS(取引基本表!$DY61)/取引基本表!$DQ61,0)</f>
        <v>0</v>
      </c>
      <c r="AJ61" s="346">
        <f>IF(AJ$4=$B61,ABS(取引基本表!$DY61)/取引基本表!$DQ61,0)</f>
        <v>0</v>
      </c>
      <c r="AK61" s="346">
        <f>IF(AK$4=$B61,ABS(取引基本表!$DY61)/取引基本表!$DQ61,0)</f>
        <v>0</v>
      </c>
      <c r="AL61" s="346">
        <f>IF(AL$4=$B61,ABS(取引基本表!$DY61)/取引基本表!$DQ61,0)</f>
        <v>0</v>
      </c>
      <c r="AM61" s="346">
        <f>IF(AM$4=$B61,ABS(取引基本表!$DY61)/取引基本表!$DQ61,0)</f>
        <v>0</v>
      </c>
      <c r="AN61" s="346">
        <f>IF(AN$4=$B61,ABS(取引基本表!$DY61)/取引基本表!$DQ61,0)</f>
        <v>0</v>
      </c>
      <c r="AO61" s="346">
        <f>IF(AO$4=$B61,ABS(取引基本表!$DY61)/取引基本表!$DQ61,0)</f>
        <v>0</v>
      </c>
      <c r="AP61" s="346">
        <f>IF(AP$4=$B61,ABS(取引基本表!$DY61)/取引基本表!$DQ61,0)</f>
        <v>0</v>
      </c>
      <c r="AQ61" s="346">
        <f>IF(AQ$4=$B61,ABS(取引基本表!$DY61)/取引基本表!$DQ61,0)</f>
        <v>0</v>
      </c>
      <c r="AR61" s="346">
        <f>IF(AR$4=$B61,ABS(取引基本表!$DY61)/取引基本表!$DQ61,0)</f>
        <v>0</v>
      </c>
      <c r="AS61" s="346">
        <f>IF(AS$4=$B61,ABS(取引基本表!$DY61)/取引基本表!$DQ61,0)</f>
        <v>0</v>
      </c>
      <c r="AT61" s="346">
        <f>IF(AT$4=$B61,ABS(取引基本表!$DY61)/取引基本表!$DQ61,0)</f>
        <v>0</v>
      </c>
      <c r="AU61" s="346">
        <f>IF(AU$4=$B61,ABS(取引基本表!$DY61)/取引基本表!$DQ61,0)</f>
        <v>0</v>
      </c>
      <c r="AV61" s="346">
        <f>IF(AV$4=$B61,ABS(取引基本表!$DY61)/取引基本表!$DQ61,0)</f>
        <v>0</v>
      </c>
      <c r="AW61" s="346">
        <f>IF(AW$4=$B61,ABS(取引基本表!$DY61)/取引基本表!$DQ61,0)</f>
        <v>0</v>
      </c>
      <c r="AX61" s="346">
        <f>IF(AX$4=$B61,ABS(取引基本表!$DY61)/取引基本表!$DQ61,0)</f>
        <v>0</v>
      </c>
      <c r="AY61" s="346">
        <f>IF(AY$4=$B61,ABS(取引基本表!$DY61)/取引基本表!$DQ61,0)</f>
        <v>0</v>
      </c>
      <c r="AZ61" s="346">
        <f>IF(AZ$4=$B61,ABS(取引基本表!$DY61)/取引基本表!$DQ61,0)</f>
        <v>0</v>
      </c>
      <c r="BA61" s="346">
        <f>IF(BA$4=$B61,ABS(取引基本表!$DY61)/取引基本表!$DQ61,0)</f>
        <v>0</v>
      </c>
      <c r="BB61" s="346">
        <f>IF(BB$4=$B61,ABS(取引基本表!$DY61)/取引基本表!$DQ61,0)</f>
        <v>0</v>
      </c>
      <c r="BC61" s="346">
        <f>IF(BC$4=$B61,ABS(取引基本表!$DY61)/取引基本表!$DQ61,0)</f>
        <v>0</v>
      </c>
      <c r="BD61" s="346">
        <f>IF(BD$4=$B61,ABS(取引基本表!$DY61)/取引基本表!$DQ61,0)</f>
        <v>0</v>
      </c>
      <c r="BE61" s="346">
        <f>IF(BE$4=$B61,ABS(取引基本表!$DY61)/取引基本表!$DQ61,0)</f>
        <v>0</v>
      </c>
      <c r="BF61" s="346">
        <f>IF(BF$4=$B61,ABS(取引基本表!$DY61)/取引基本表!$DQ61,0)</f>
        <v>0</v>
      </c>
      <c r="BG61" s="346">
        <f>IF(BG$4=$B61,ABS(取引基本表!$DY61)/取引基本表!$DQ61,0)</f>
        <v>0.23275874239408184</v>
      </c>
      <c r="BH61" s="346">
        <f>IF(BH$4=$B61,ABS(取引基本表!$DY61)/取引基本表!$DQ61,0)</f>
        <v>0</v>
      </c>
      <c r="BI61" s="346">
        <f>IF(BI$4=$B61,ABS(取引基本表!$DY61)/取引基本表!$DQ61,0)</f>
        <v>0</v>
      </c>
      <c r="BJ61" s="346">
        <f>IF(BJ$4=$B61,ABS(取引基本表!$DY61)/取引基本表!$DQ61,0)</f>
        <v>0</v>
      </c>
      <c r="BK61" s="346">
        <f>IF(BK$4=$B61,ABS(取引基本表!$DY61)/取引基本表!$DQ61,0)</f>
        <v>0</v>
      </c>
      <c r="BL61" s="346">
        <f>IF(BL$4=$B61,ABS(取引基本表!$DY61)/取引基本表!$DQ61,0)</f>
        <v>0</v>
      </c>
      <c r="BM61" s="346">
        <f>IF(BM$4=$B61,ABS(取引基本表!$DY61)/取引基本表!$DQ61,0)</f>
        <v>0</v>
      </c>
      <c r="BN61" s="346">
        <f>IF(BN$4=$B61,ABS(取引基本表!$DY61)/取引基本表!$DQ61,0)</f>
        <v>0</v>
      </c>
      <c r="BO61" s="346">
        <f>IF(BO$4=$B61,ABS(取引基本表!$DY61)/取引基本表!$DQ61,0)</f>
        <v>0</v>
      </c>
      <c r="BP61" s="346">
        <f>IF(BP$4=$B61,ABS(取引基本表!$DY61)/取引基本表!$DQ61,0)</f>
        <v>0</v>
      </c>
      <c r="BQ61" s="346">
        <f>IF(BQ$4=$B61,ABS(取引基本表!$DY61)/取引基本表!$DQ61,0)</f>
        <v>0</v>
      </c>
      <c r="BR61" s="346">
        <f>IF(BR$4=$B61,ABS(取引基本表!$DY61)/取引基本表!$DQ61,0)</f>
        <v>0</v>
      </c>
      <c r="BS61" s="346">
        <f>IF(BS$4=$B61,ABS(取引基本表!$DY61)/取引基本表!$DQ61,0)</f>
        <v>0</v>
      </c>
      <c r="BT61" s="346">
        <f>IF(BT$4=$B61,ABS(取引基本表!$DY61)/取引基本表!$DQ61,0)</f>
        <v>0</v>
      </c>
      <c r="BU61" s="346">
        <f>IF(BU$4=$B61,ABS(取引基本表!$DY61)/取引基本表!$DQ61,0)</f>
        <v>0</v>
      </c>
      <c r="BV61" s="346">
        <f>IF(BV$4=$B61,ABS(取引基本表!$DY61)/取引基本表!$DQ61,0)</f>
        <v>0</v>
      </c>
      <c r="BW61" s="346">
        <f>IF(BW$4=$B61,ABS(取引基本表!$DY61)/取引基本表!$DQ61,0)</f>
        <v>0</v>
      </c>
      <c r="BX61" s="346">
        <f>IF(BX$4=$B61,ABS(取引基本表!$DY61)/取引基本表!$DQ61,0)</f>
        <v>0</v>
      </c>
      <c r="BY61" s="346">
        <f>IF(BY$4=$B61,ABS(取引基本表!$DY61)/取引基本表!$DQ61,0)</f>
        <v>0</v>
      </c>
      <c r="BZ61" s="346">
        <f>IF(BZ$4=$B61,ABS(取引基本表!$DY61)/取引基本表!$DQ61,0)</f>
        <v>0</v>
      </c>
      <c r="CA61" s="346">
        <f>IF(CA$4=$B61,ABS(取引基本表!$DY61)/取引基本表!$DQ61,0)</f>
        <v>0</v>
      </c>
      <c r="CB61" s="346">
        <f>IF(CB$4=$B61,ABS(取引基本表!$DY61)/取引基本表!$DQ61,0)</f>
        <v>0</v>
      </c>
      <c r="CC61" s="346">
        <f>IF(CC$4=$B61,ABS(取引基本表!$DY61)/取引基本表!$DQ61,0)</f>
        <v>0</v>
      </c>
      <c r="CD61" s="346">
        <f>IF(CD$4=$B61,ABS(取引基本表!$DY61)/取引基本表!$DQ61,0)</f>
        <v>0</v>
      </c>
      <c r="CE61" s="346">
        <f>IF(CE$4=$B61,ABS(取引基本表!$DY61)/取引基本表!$DQ61,0)</f>
        <v>0</v>
      </c>
      <c r="CF61" s="346">
        <f>IF(CF$4=$B61,ABS(取引基本表!$DY61)/取引基本表!$DQ61,0)</f>
        <v>0</v>
      </c>
      <c r="CG61" s="346">
        <f>IF(CG$4=$B61,ABS(取引基本表!$DY61)/取引基本表!$DQ61,0)</f>
        <v>0</v>
      </c>
      <c r="CH61" s="346">
        <f>IF(CH$4=$B61,ABS(取引基本表!$DY61)/取引基本表!$DQ61,0)</f>
        <v>0</v>
      </c>
      <c r="CI61" s="346">
        <f>IF(CI$4=$B61,ABS(取引基本表!$DY61)/取引基本表!$DQ61,0)</f>
        <v>0</v>
      </c>
      <c r="CJ61" s="346">
        <f>IF(CJ$4=$B61,ABS(取引基本表!$DY61)/取引基本表!$DQ61,0)</f>
        <v>0</v>
      </c>
      <c r="CK61" s="346">
        <f>IF(CK$4=$B61,ABS(取引基本表!$DY61)/取引基本表!$DQ61,0)</f>
        <v>0</v>
      </c>
      <c r="CL61" s="346">
        <f>IF(CL$4=$B61,ABS(取引基本表!$DY61)/取引基本表!$DQ61,0)</f>
        <v>0</v>
      </c>
      <c r="CM61" s="346">
        <f>IF(CM$4=$B61,ABS(取引基本表!$DY61)/取引基本表!$DQ61,0)</f>
        <v>0</v>
      </c>
      <c r="CN61" s="346">
        <f>IF(CN$4=$B61,ABS(取引基本表!$DY61)/取引基本表!$DQ61,0)</f>
        <v>0</v>
      </c>
      <c r="CO61" s="346">
        <f>IF(CO$4=$B61,ABS(取引基本表!$DY61)/取引基本表!$DQ61,0)</f>
        <v>0</v>
      </c>
      <c r="CP61" s="346">
        <f>IF(CP$4=$B61,ABS(取引基本表!$DY61)/取引基本表!$DQ61,0)</f>
        <v>0</v>
      </c>
      <c r="CQ61" s="346">
        <f>IF(CQ$4=$B61,ABS(取引基本表!$DY61)/取引基本表!$DQ61,0)</f>
        <v>0</v>
      </c>
      <c r="CR61" s="346">
        <f>IF(CR$4=$B61,ABS(取引基本表!$DY61)/取引基本表!$DQ61,0)</f>
        <v>0</v>
      </c>
      <c r="CS61" s="346">
        <f>IF(CS$4=$B61,ABS(取引基本表!$DY61)/取引基本表!$DQ61,0)</f>
        <v>0</v>
      </c>
      <c r="CT61" s="346">
        <f>IF(CT$4=$B61,ABS(取引基本表!$DY61)/取引基本表!$DQ61,0)</f>
        <v>0</v>
      </c>
      <c r="CU61" s="346">
        <f>IF(CU$4=$B61,ABS(取引基本表!$DY61)/取引基本表!$DQ61,0)</f>
        <v>0</v>
      </c>
      <c r="CV61" s="346">
        <f>IF(CV$4=$B61,ABS(取引基本表!$DY61)/取引基本表!$DQ61,0)</f>
        <v>0</v>
      </c>
      <c r="CW61" s="346">
        <f>IF(CW$4=$B61,ABS(取引基本表!$DY61)/取引基本表!$DQ61,0)</f>
        <v>0</v>
      </c>
      <c r="CX61" s="346">
        <f>IF(CX$4=$B61,ABS(取引基本表!$DY61)/取引基本表!$DQ61,0)</f>
        <v>0</v>
      </c>
      <c r="CY61" s="346">
        <f>IF(CY$4=$B61,ABS(取引基本表!$DY61)/取引基本表!$DQ61,0)</f>
        <v>0</v>
      </c>
      <c r="CZ61" s="346">
        <f>IF(CZ$4=$B61,ABS(取引基本表!$DY61)/取引基本表!$DQ61,0)</f>
        <v>0</v>
      </c>
      <c r="DA61" s="346">
        <f>IF(DA$4=$B61,ABS(取引基本表!$DY61)/取引基本表!$DQ61,0)</f>
        <v>0</v>
      </c>
      <c r="DB61" s="346">
        <f>IF(DB$4=$B61,ABS(取引基本表!$DY61)/取引基本表!$DQ61,0)</f>
        <v>0</v>
      </c>
      <c r="DC61" s="346">
        <f>IF(DC$4=$B61,ABS(取引基本表!$DY61)/取引基本表!$DQ61,0)</f>
        <v>0</v>
      </c>
      <c r="DD61" s="346">
        <f>IF(DD$4=$B61,ABS(取引基本表!$DY61)/取引基本表!$DQ61,0)</f>
        <v>0</v>
      </c>
      <c r="DE61" s="346">
        <f>IF(DE$4=$B61,ABS(取引基本表!$DY61)/取引基本表!$DQ61,0)</f>
        <v>0</v>
      </c>
      <c r="DF61" s="346">
        <f>IF(DF$4=$B61,ABS(取引基本表!$DY61)/取引基本表!$DQ61,0)</f>
        <v>0</v>
      </c>
      <c r="DG61" s="346">
        <f>IF(DG$4=$B61,ABS(取引基本表!$DY61)/取引基本表!$DQ61,0)</f>
        <v>0</v>
      </c>
      <c r="DH61" s="347">
        <f>IF(DH$4=$B61,ABS(取引基本表!$DY61)/取引基本表!$DQ61,0)</f>
        <v>0</v>
      </c>
    </row>
    <row r="62" spans="1:112">
      <c r="A62" s="224">
        <v>57</v>
      </c>
      <c r="B62" s="387">
        <v>353</v>
      </c>
      <c r="C62" s="264" t="s">
        <v>530</v>
      </c>
      <c r="D62" s="392">
        <f>IF(D$4=$B62,ABS(取引基本表!$DY62)/取引基本表!$DQ62,0)</f>
        <v>0</v>
      </c>
      <c r="E62" s="346">
        <f>IF(E$4=$B62,ABS(取引基本表!$DY62)/取引基本表!$DQ62,0)</f>
        <v>0</v>
      </c>
      <c r="F62" s="346">
        <f>IF(F$4=$B62,ABS(取引基本表!$DY62)/取引基本表!$DQ62,0)</f>
        <v>0</v>
      </c>
      <c r="G62" s="346">
        <f>IF(G$4=$B62,ABS(取引基本表!$DY62)/取引基本表!$DQ62,0)</f>
        <v>0</v>
      </c>
      <c r="H62" s="346">
        <f>IF(H$4=$B62,ABS(取引基本表!$DY62)/取引基本表!$DQ62,0)</f>
        <v>0</v>
      </c>
      <c r="I62" s="346">
        <f>IF(I$4=$B62,ABS(取引基本表!$DY62)/取引基本表!$DQ62,0)</f>
        <v>0</v>
      </c>
      <c r="J62" s="346">
        <f>IF(J$4=$B62,ABS(取引基本表!$DY62)/取引基本表!$DQ62,0)</f>
        <v>0</v>
      </c>
      <c r="K62" s="346">
        <f>IF(K$4=$B62,ABS(取引基本表!$DY62)/取引基本表!$DQ62,0)</f>
        <v>0</v>
      </c>
      <c r="L62" s="346">
        <f>IF(L$4=$B62,ABS(取引基本表!$DY62)/取引基本表!$DQ62,0)</f>
        <v>0</v>
      </c>
      <c r="M62" s="346">
        <f>IF(M$4=$B62,ABS(取引基本表!$DY62)/取引基本表!$DQ62,0)</f>
        <v>0</v>
      </c>
      <c r="N62" s="346">
        <f>IF(N$4=$B62,ABS(取引基本表!$DY62)/取引基本表!$DQ62,0)</f>
        <v>0</v>
      </c>
      <c r="O62" s="346">
        <f>IF(O$4=$B62,ABS(取引基本表!$DY62)/取引基本表!$DQ62,0)</f>
        <v>0</v>
      </c>
      <c r="P62" s="346">
        <f>IF(P$4=$B62,ABS(取引基本表!$DY62)/取引基本表!$DQ62,0)</f>
        <v>0</v>
      </c>
      <c r="Q62" s="346">
        <f>IF(Q$4=$B62,ABS(取引基本表!$DY62)/取引基本表!$DQ62,0)</f>
        <v>0</v>
      </c>
      <c r="R62" s="346">
        <f>IF(R$4=$B62,ABS(取引基本表!$DY62)/取引基本表!$DQ62,0)</f>
        <v>0</v>
      </c>
      <c r="S62" s="346">
        <f>IF(S$4=$B62,ABS(取引基本表!$DY62)/取引基本表!$DQ62,0)</f>
        <v>0</v>
      </c>
      <c r="T62" s="346">
        <f>IF(T$4=$B62,ABS(取引基本表!$DY62)/取引基本表!$DQ62,0)</f>
        <v>0</v>
      </c>
      <c r="U62" s="346">
        <f>IF(U$4=$B62,ABS(取引基本表!$DY62)/取引基本表!$DQ62,0)</f>
        <v>0</v>
      </c>
      <c r="V62" s="346">
        <f>IF(V$4=$B62,ABS(取引基本表!$DY62)/取引基本表!$DQ62,0)</f>
        <v>0</v>
      </c>
      <c r="W62" s="346">
        <f>IF(W$4=$B62,ABS(取引基本表!$DY62)/取引基本表!$DQ62,0)</f>
        <v>0</v>
      </c>
      <c r="X62" s="346">
        <f>IF(X$4=$B62,ABS(取引基本表!$DY62)/取引基本表!$DQ62,0)</f>
        <v>0</v>
      </c>
      <c r="Y62" s="346">
        <f>IF(Y$4=$B62,ABS(取引基本表!$DY62)/取引基本表!$DQ62,0)</f>
        <v>0</v>
      </c>
      <c r="Z62" s="346">
        <f>IF(Z$4=$B62,ABS(取引基本表!$DY62)/取引基本表!$DQ62,0)</f>
        <v>0</v>
      </c>
      <c r="AA62" s="346">
        <f>IF(AA$4=$B62,ABS(取引基本表!$DY62)/取引基本表!$DQ62,0)</f>
        <v>0</v>
      </c>
      <c r="AB62" s="346">
        <f>IF(AB$4=$B62,ABS(取引基本表!$DY62)/取引基本表!$DQ62,0)</f>
        <v>0</v>
      </c>
      <c r="AC62" s="346">
        <f>IF(AC$4=$B62,ABS(取引基本表!$DY62)/取引基本表!$DQ62,0)</f>
        <v>0</v>
      </c>
      <c r="AD62" s="346">
        <f>IF(AD$4=$B62,ABS(取引基本表!$DY62)/取引基本表!$DQ62,0)</f>
        <v>0</v>
      </c>
      <c r="AE62" s="346">
        <f>IF(AE$4=$B62,ABS(取引基本表!$DY62)/取引基本表!$DQ62,0)</f>
        <v>0</v>
      </c>
      <c r="AF62" s="346">
        <f>IF(AF$4=$B62,ABS(取引基本表!$DY62)/取引基本表!$DQ62,0)</f>
        <v>0</v>
      </c>
      <c r="AG62" s="346">
        <f>IF(AG$4=$B62,ABS(取引基本表!$DY62)/取引基本表!$DQ62,0)</f>
        <v>0</v>
      </c>
      <c r="AH62" s="346">
        <f>IF(AH$4=$B62,ABS(取引基本表!$DY62)/取引基本表!$DQ62,0)</f>
        <v>0</v>
      </c>
      <c r="AI62" s="346">
        <f>IF(AI$4=$B62,ABS(取引基本表!$DY62)/取引基本表!$DQ62,0)</f>
        <v>0</v>
      </c>
      <c r="AJ62" s="346">
        <f>IF(AJ$4=$B62,ABS(取引基本表!$DY62)/取引基本表!$DQ62,0)</f>
        <v>0</v>
      </c>
      <c r="AK62" s="346">
        <f>IF(AK$4=$B62,ABS(取引基本表!$DY62)/取引基本表!$DQ62,0)</f>
        <v>0</v>
      </c>
      <c r="AL62" s="346">
        <f>IF(AL$4=$B62,ABS(取引基本表!$DY62)/取引基本表!$DQ62,0)</f>
        <v>0</v>
      </c>
      <c r="AM62" s="346">
        <f>IF(AM$4=$B62,ABS(取引基本表!$DY62)/取引基本表!$DQ62,0)</f>
        <v>0</v>
      </c>
      <c r="AN62" s="346">
        <f>IF(AN$4=$B62,ABS(取引基本表!$DY62)/取引基本表!$DQ62,0)</f>
        <v>0</v>
      </c>
      <c r="AO62" s="346">
        <f>IF(AO$4=$B62,ABS(取引基本表!$DY62)/取引基本表!$DQ62,0)</f>
        <v>0</v>
      </c>
      <c r="AP62" s="346">
        <f>IF(AP$4=$B62,ABS(取引基本表!$DY62)/取引基本表!$DQ62,0)</f>
        <v>0</v>
      </c>
      <c r="AQ62" s="346">
        <f>IF(AQ$4=$B62,ABS(取引基本表!$DY62)/取引基本表!$DQ62,0)</f>
        <v>0</v>
      </c>
      <c r="AR62" s="346">
        <f>IF(AR$4=$B62,ABS(取引基本表!$DY62)/取引基本表!$DQ62,0)</f>
        <v>0</v>
      </c>
      <c r="AS62" s="346">
        <f>IF(AS$4=$B62,ABS(取引基本表!$DY62)/取引基本表!$DQ62,0)</f>
        <v>0</v>
      </c>
      <c r="AT62" s="346">
        <f>IF(AT$4=$B62,ABS(取引基本表!$DY62)/取引基本表!$DQ62,0)</f>
        <v>0</v>
      </c>
      <c r="AU62" s="346">
        <f>IF(AU$4=$B62,ABS(取引基本表!$DY62)/取引基本表!$DQ62,0)</f>
        <v>0</v>
      </c>
      <c r="AV62" s="346">
        <f>IF(AV$4=$B62,ABS(取引基本表!$DY62)/取引基本表!$DQ62,0)</f>
        <v>0</v>
      </c>
      <c r="AW62" s="346">
        <f>IF(AW$4=$B62,ABS(取引基本表!$DY62)/取引基本表!$DQ62,0)</f>
        <v>0</v>
      </c>
      <c r="AX62" s="346">
        <f>IF(AX$4=$B62,ABS(取引基本表!$DY62)/取引基本表!$DQ62,0)</f>
        <v>0</v>
      </c>
      <c r="AY62" s="346">
        <f>IF(AY$4=$B62,ABS(取引基本表!$DY62)/取引基本表!$DQ62,0)</f>
        <v>0</v>
      </c>
      <c r="AZ62" s="346">
        <f>IF(AZ$4=$B62,ABS(取引基本表!$DY62)/取引基本表!$DQ62,0)</f>
        <v>0</v>
      </c>
      <c r="BA62" s="346">
        <f>IF(BA$4=$B62,ABS(取引基本表!$DY62)/取引基本表!$DQ62,0)</f>
        <v>0</v>
      </c>
      <c r="BB62" s="346">
        <f>IF(BB$4=$B62,ABS(取引基本表!$DY62)/取引基本表!$DQ62,0)</f>
        <v>0</v>
      </c>
      <c r="BC62" s="346">
        <f>IF(BC$4=$B62,ABS(取引基本表!$DY62)/取引基本表!$DQ62,0)</f>
        <v>0</v>
      </c>
      <c r="BD62" s="346">
        <f>IF(BD$4=$B62,ABS(取引基本表!$DY62)/取引基本表!$DQ62,0)</f>
        <v>0</v>
      </c>
      <c r="BE62" s="346">
        <f>IF(BE$4=$B62,ABS(取引基本表!$DY62)/取引基本表!$DQ62,0)</f>
        <v>0</v>
      </c>
      <c r="BF62" s="346">
        <f>IF(BF$4=$B62,ABS(取引基本表!$DY62)/取引基本表!$DQ62,0)</f>
        <v>0</v>
      </c>
      <c r="BG62" s="346">
        <f>IF(BG$4=$B62,ABS(取引基本表!$DY62)/取引基本表!$DQ62,0)</f>
        <v>0</v>
      </c>
      <c r="BH62" s="346">
        <f>IF(BH$4=$B62,ABS(取引基本表!$DY62)/取引基本表!$DQ62,0)</f>
        <v>0.3372889452967176</v>
      </c>
      <c r="BI62" s="346">
        <f>IF(BI$4=$B62,ABS(取引基本表!$DY62)/取引基本表!$DQ62,0)</f>
        <v>0</v>
      </c>
      <c r="BJ62" s="346">
        <f>IF(BJ$4=$B62,ABS(取引基本表!$DY62)/取引基本表!$DQ62,0)</f>
        <v>0</v>
      </c>
      <c r="BK62" s="346">
        <f>IF(BK$4=$B62,ABS(取引基本表!$DY62)/取引基本表!$DQ62,0)</f>
        <v>0</v>
      </c>
      <c r="BL62" s="346">
        <f>IF(BL$4=$B62,ABS(取引基本表!$DY62)/取引基本表!$DQ62,0)</f>
        <v>0</v>
      </c>
      <c r="BM62" s="346">
        <f>IF(BM$4=$B62,ABS(取引基本表!$DY62)/取引基本表!$DQ62,0)</f>
        <v>0</v>
      </c>
      <c r="BN62" s="346">
        <f>IF(BN$4=$B62,ABS(取引基本表!$DY62)/取引基本表!$DQ62,0)</f>
        <v>0</v>
      </c>
      <c r="BO62" s="346">
        <f>IF(BO$4=$B62,ABS(取引基本表!$DY62)/取引基本表!$DQ62,0)</f>
        <v>0</v>
      </c>
      <c r="BP62" s="346">
        <f>IF(BP$4=$B62,ABS(取引基本表!$DY62)/取引基本表!$DQ62,0)</f>
        <v>0</v>
      </c>
      <c r="BQ62" s="346">
        <f>IF(BQ$4=$B62,ABS(取引基本表!$DY62)/取引基本表!$DQ62,0)</f>
        <v>0</v>
      </c>
      <c r="BR62" s="346">
        <f>IF(BR$4=$B62,ABS(取引基本表!$DY62)/取引基本表!$DQ62,0)</f>
        <v>0</v>
      </c>
      <c r="BS62" s="346">
        <f>IF(BS$4=$B62,ABS(取引基本表!$DY62)/取引基本表!$DQ62,0)</f>
        <v>0</v>
      </c>
      <c r="BT62" s="346">
        <f>IF(BT$4=$B62,ABS(取引基本表!$DY62)/取引基本表!$DQ62,0)</f>
        <v>0</v>
      </c>
      <c r="BU62" s="346">
        <f>IF(BU$4=$B62,ABS(取引基本表!$DY62)/取引基本表!$DQ62,0)</f>
        <v>0</v>
      </c>
      <c r="BV62" s="346">
        <f>IF(BV$4=$B62,ABS(取引基本表!$DY62)/取引基本表!$DQ62,0)</f>
        <v>0</v>
      </c>
      <c r="BW62" s="346">
        <f>IF(BW$4=$B62,ABS(取引基本表!$DY62)/取引基本表!$DQ62,0)</f>
        <v>0</v>
      </c>
      <c r="BX62" s="346">
        <f>IF(BX$4=$B62,ABS(取引基本表!$DY62)/取引基本表!$DQ62,0)</f>
        <v>0</v>
      </c>
      <c r="BY62" s="346">
        <f>IF(BY$4=$B62,ABS(取引基本表!$DY62)/取引基本表!$DQ62,0)</f>
        <v>0</v>
      </c>
      <c r="BZ62" s="346">
        <f>IF(BZ$4=$B62,ABS(取引基本表!$DY62)/取引基本表!$DQ62,0)</f>
        <v>0</v>
      </c>
      <c r="CA62" s="346">
        <f>IF(CA$4=$B62,ABS(取引基本表!$DY62)/取引基本表!$DQ62,0)</f>
        <v>0</v>
      </c>
      <c r="CB62" s="346">
        <f>IF(CB$4=$B62,ABS(取引基本表!$DY62)/取引基本表!$DQ62,0)</f>
        <v>0</v>
      </c>
      <c r="CC62" s="346">
        <f>IF(CC$4=$B62,ABS(取引基本表!$DY62)/取引基本表!$DQ62,0)</f>
        <v>0</v>
      </c>
      <c r="CD62" s="346">
        <f>IF(CD$4=$B62,ABS(取引基本表!$DY62)/取引基本表!$DQ62,0)</f>
        <v>0</v>
      </c>
      <c r="CE62" s="346">
        <f>IF(CE$4=$B62,ABS(取引基本表!$DY62)/取引基本表!$DQ62,0)</f>
        <v>0</v>
      </c>
      <c r="CF62" s="346">
        <f>IF(CF$4=$B62,ABS(取引基本表!$DY62)/取引基本表!$DQ62,0)</f>
        <v>0</v>
      </c>
      <c r="CG62" s="346">
        <f>IF(CG$4=$B62,ABS(取引基本表!$DY62)/取引基本表!$DQ62,0)</f>
        <v>0</v>
      </c>
      <c r="CH62" s="346">
        <f>IF(CH$4=$B62,ABS(取引基本表!$DY62)/取引基本表!$DQ62,0)</f>
        <v>0</v>
      </c>
      <c r="CI62" s="346">
        <f>IF(CI$4=$B62,ABS(取引基本表!$DY62)/取引基本表!$DQ62,0)</f>
        <v>0</v>
      </c>
      <c r="CJ62" s="346">
        <f>IF(CJ$4=$B62,ABS(取引基本表!$DY62)/取引基本表!$DQ62,0)</f>
        <v>0</v>
      </c>
      <c r="CK62" s="346">
        <f>IF(CK$4=$B62,ABS(取引基本表!$DY62)/取引基本表!$DQ62,0)</f>
        <v>0</v>
      </c>
      <c r="CL62" s="346">
        <f>IF(CL$4=$B62,ABS(取引基本表!$DY62)/取引基本表!$DQ62,0)</f>
        <v>0</v>
      </c>
      <c r="CM62" s="346">
        <f>IF(CM$4=$B62,ABS(取引基本表!$DY62)/取引基本表!$DQ62,0)</f>
        <v>0</v>
      </c>
      <c r="CN62" s="346">
        <f>IF(CN$4=$B62,ABS(取引基本表!$DY62)/取引基本表!$DQ62,0)</f>
        <v>0</v>
      </c>
      <c r="CO62" s="346">
        <f>IF(CO$4=$B62,ABS(取引基本表!$DY62)/取引基本表!$DQ62,0)</f>
        <v>0</v>
      </c>
      <c r="CP62" s="346">
        <f>IF(CP$4=$B62,ABS(取引基本表!$DY62)/取引基本表!$DQ62,0)</f>
        <v>0</v>
      </c>
      <c r="CQ62" s="346">
        <f>IF(CQ$4=$B62,ABS(取引基本表!$DY62)/取引基本表!$DQ62,0)</f>
        <v>0</v>
      </c>
      <c r="CR62" s="346">
        <f>IF(CR$4=$B62,ABS(取引基本表!$DY62)/取引基本表!$DQ62,0)</f>
        <v>0</v>
      </c>
      <c r="CS62" s="346">
        <f>IF(CS$4=$B62,ABS(取引基本表!$DY62)/取引基本表!$DQ62,0)</f>
        <v>0</v>
      </c>
      <c r="CT62" s="346">
        <f>IF(CT$4=$B62,ABS(取引基本表!$DY62)/取引基本表!$DQ62,0)</f>
        <v>0</v>
      </c>
      <c r="CU62" s="346">
        <f>IF(CU$4=$B62,ABS(取引基本表!$DY62)/取引基本表!$DQ62,0)</f>
        <v>0</v>
      </c>
      <c r="CV62" s="346">
        <f>IF(CV$4=$B62,ABS(取引基本表!$DY62)/取引基本表!$DQ62,0)</f>
        <v>0</v>
      </c>
      <c r="CW62" s="346">
        <f>IF(CW$4=$B62,ABS(取引基本表!$DY62)/取引基本表!$DQ62,0)</f>
        <v>0</v>
      </c>
      <c r="CX62" s="346">
        <f>IF(CX$4=$B62,ABS(取引基本表!$DY62)/取引基本表!$DQ62,0)</f>
        <v>0</v>
      </c>
      <c r="CY62" s="346">
        <f>IF(CY$4=$B62,ABS(取引基本表!$DY62)/取引基本表!$DQ62,0)</f>
        <v>0</v>
      </c>
      <c r="CZ62" s="346">
        <f>IF(CZ$4=$B62,ABS(取引基本表!$DY62)/取引基本表!$DQ62,0)</f>
        <v>0</v>
      </c>
      <c r="DA62" s="346">
        <f>IF(DA$4=$B62,ABS(取引基本表!$DY62)/取引基本表!$DQ62,0)</f>
        <v>0</v>
      </c>
      <c r="DB62" s="346">
        <f>IF(DB$4=$B62,ABS(取引基本表!$DY62)/取引基本表!$DQ62,0)</f>
        <v>0</v>
      </c>
      <c r="DC62" s="346">
        <f>IF(DC$4=$B62,ABS(取引基本表!$DY62)/取引基本表!$DQ62,0)</f>
        <v>0</v>
      </c>
      <c r="DD62" s="346">
        <f>IF(DD$4=$B62,ABS(取引基本表!$DY62)/取引基本表!$DQ62,0)</f>
        <v>0</v>
      </c>
      <c r="DE62" s="346">
        <f>IF(DE$4=$B62,ABS(取引基本表!$DY62)/取引基本表!$DQ62,0)</f>
        <v>0</v>
      </c>
      <c r="DF62" s="346">
        <f>IF(DF$4=$B62,ABS(取引基本表!$DY62)/取引基本表!$DQ62,0)</f>
        <v>0</v>
      </c>
      <c r="DG62" s="346">
        <f>IF(DG$4=$B62,ABS(取引基本表!$DY62)/取引基本表!$DQ62,0)</f>
        <v>0</v>
      </c>
      <c r="DH62" s="347">
        <f>IF(DH$4=$B62,ABS(取引基本表!$DY62)/取引基本表!$DQ62,0)</f>
        <v>0</v>
      </c>
    </row>
    <row r="63" spans="1:112">
      <c r="A63" s="224">
        <v>58</v>
      </c>
      <c r="B63" s="387">
        <v>354</v>
      </c>
      <c r="C63" s="264" t="s">
        <v>532</v>
      </c>
      <c r="D63" s="392">
        <f>IF(D$4=$B63,ABS(取引基本表!$DY63)/取引基本表!$DQ63,0)</f>
        <v>0</v>
      </c>
      <c r="E63" s="346">
        <f>IF(E$4=$B63,ABS(取引基本表!$DY63)/取引基本表!$DQ63,0)</f>
        <v>0</v>
      </c>
      <c r="F63" s="346">
        <f>IF(F$4=$B63,ABS(取引基本表!$DY63)/取引基本表!$DQ63,0)</f>
        <v>0</v>
      </c>
      <c r="G63" s="346">
        <f>IF(G$4=$B63,ABS(取引基本表!$DY63)/取引基本表!$DQ63,0)</f>
        <v>0</v>
      </c>
      <c r="H63" s="346">
        <f>IF(H$4=$B63,ABS(取引基本表!$DY63)/取引基本表!$DQ63,0)</f>
        <v>0</v>
      </c>
      <c r="I63" s="346">
        <f>IF(I$4=$B63,ABS(取引基本表!$DY63)/取引基本表!$DQ63,0)</f>
        <v>0</v>
      </c>
      <c r="J63" s="346">
        <f>IF(J$4=$B63,ABS(取引基本表!$DY63)/取引基本表!$DQ63,0)</f>
        <v>0</v>
      </c>
      <c r="K63" s="346">
        <f>IF(K$4=$B63,ABS(取引基本表!$DY63)/取引基本表!$DQ63,0)</f>
        <v>0</v>
      </c>
      <c r="L63" s="346">
        <f>IF(L$4=$B63,ABS(取引基本表!$DY63)/取引基本表!$DQ63,0)</f>
        <v>0</v>
      </c>
      <c r="M63" s="346">
        <f>IF(M$4=$B63,ABS(取引基本表!$DY63)/取引基本表!$DQ63,0)</f>
        <v>0</v>
      </c>
      <c r="N63" s="346">
        <f>IF(N$4=$B63,ABS(取引基本表!$DY63)/取引基本表!$DQ63,0)</f>
        <v>0</v>
      </c>
      <c r="O63" s="346">
        <f>IF(O$4=$B63,ABS(取引基本表!$DY63)/取引基本表!$DQ63,0)</f>
        <v>0</v>
      </c>
      <c r="P63" s="346">
        <f>IF(P$4=$B63,ABS(取引基本表!$DY63)/取引基本表!$DQ63,0)</f>
        <v>0</v>
      </c>
      <c r="Q63" s="346">
        <f>IF(Q$4=$B63,ABS(取引基本表!$DY63)/取引基本表!$DQ63,0)</f>
        <v>0</v>
      </c>
      <c r="R63" s="346">
        <f>IF(R$4=$B63,ABS(取引基本表!$DY63)/取引基本表!$DQ63,0)</f>
        <v>0</v>
      </c>
      <c r="S63" s="346">
        <f>IF(S$4=$B63,ABS(取引基本表!$DY63)/取引基本表!$DQ63,0)</f>
        <v>0</v>
      </c>
      <c r="T63" s="346">
        <f>IF(T$4=$B63,ABS(取引基本表!$DY63)/取引基本表!$DQ63,0)</f>
        <v>0</v>
      </c>
      <c r="U63" s="346">
        <f>IF(U$4=$B63,ABS(取引基本表!$DY63)/取引基本表!$DQ63,0)</f>
        <v>0</v>
      </c>
      <c r="V63" s="346">
        <f>IF(V$4=$B63,ABS(取引基本表!$DY63)/取引基本表!$DQ63,0)</f>
        <v>0</v>
      </c>
      <c r="W63" s="346">
        <f>IF(W$4=$B63,ABS(取引基本表!$DY63)/取引基本表!$DQ63,0)</f>
        <v>0</v>
      </c>
      <c r="X63" s="346">
        <f>IF(X$4=$B63,ABS(取引基本表!$DY63)/取引基本表!$DQ63,0)</f>
        <v>0</v>
      </c>
      <c r="Y63" s="346">
        <f>IF(Y$4=$B63,ABS(取引基本表!$DY63)/取引基本表!$DQ63,0)</f>
        <v>0</v>
      </c>
      <c r="Z63" s="346">
        <f>IF(Z$4=$B63,ABS(取引基本表!$DY63)/取引基本表!$DQ63,0)</f>
        <v>0</v>
      </c>
      <c r="AA63" s="346">
        <f>IF(AA$4=$B63,ABS(取引基本表!$DY63)/取引基本表!$DQ63,0)</f>
        <v>0</v>
      </c>
      <c r="AB63" s="346">
        <f>IF(AB$4=$B63,ABS(取引基本表!$DY63)/取引基本表!$DQ63,0)</f>
        <v>0</v>
      </c>
      <c r="AC63" s="346">
        <f>IF(AC$4=$B63,ABS(取引基本表!$DY63)/取引基本表!$DQ63,0)</f>
        <v>0</v>
      </c>
      <c r="AD63" s="346">
        <f>IF(AD$4=$B63,ABS(取引基本表!$DY63)/取引基本表!$DQ63,0)</f>
        <v>0</v>
      </c>
      <c r="AE63" s="346">
        <f>IF(AE$4=$B63,ABS(取引基本表!$DY63)/取引基本表!$DQ63,0)</f>
        <v>0</v>
      </c>
      <c r="AF63" s="346">
        <f>IF(AF$4=$B63,ABS(取引基本表!$DY63)/取引基本表!$DQ63,0)</f>
        <v>0</v>
      </c>
      <c r="AG63" s="346">
        <f>IF(AG$4=$B63,ABS(取引基本表!$DY63)/取引基本表!$DQ63,0)</f>
        <v>0</v>
      </c>
      <c r="AH63" s="346">
        <f>IF(AH$4=$B63,ABS(取引基本表!$DY63)/取引基本表!$DQ63,0)</f>
        <v>0</v>
      </c>
      <c r="AI63" s="346">
        <f>IF(AI$4=$B63,ABS(取引基本表!$DY63)/取引基本表!$DQ63,0)</f>
        <v>0</v>
      </c>
      <c r="AJ63" s="346">
        <f>IF(AJ$4=$B63,ABS(取引基本表!$DY63)/取引基本表!$DQ63,0)</f>
        <v>0</v>
      </c>
      <c r="AK63" s="346">
        <f>IF(AK$4=$B63,ABS(取引基本表!$DY63)/取引基本表!$DQ63,0)</f>
        <v>0</v>
      </c>
      <c r="AL63" s="346">
        <f>IF(AL$4=$B63,ABS(取引基本表!$DY63)/取引基本表!$DQ63,0)</f>
        <v>0</v>
      </c>
      <c r="AM63" s="346">
        <f>IF(AM$4=$B63,ABS(取引基本表!$DY63)/取引基本表!$DQ63,0)</f>
        <v>0</v>
      </c>
      <c r="AN63" s="346">
        <f>IF(AN$4=$B63,ABS(取引基本表!$DY63)/取引基本表!$DQ63,0)</f>
        <v>0</v>
      </c>
      <c r="AO63" s="346">
        <f>IF(AO$4=$B63,ABS(取引基本表!$DY63)/取引基本表!$DQ63,0)</f>
        <v>0</v>
      </c>
      <c r="AP63" s="346">
        <f>IF(AP$4=$B63,ABS(取引基本表!$DY63)/取引基本表!$DQ63,0)</f>
        <v>0</v>
      </c>
      <c r="AQ63" s="346">
        <f>IF(AQ$4=$B63,ABS(取引基本表!$DY63)/取引基本表!$DQ63,0)</f>
        <v>0</v>
      </c>
      <c r="AR63" s="346">
        <f>IF(AR$4=$B63,ABS(取引基本表!$DY63)/取引基本表!$DQ63,0)</f>
        <v>0</v>
      </c>
      <c r="AS63" s="346">
        <f>IF(AS$4=$B63,ABS(取引基本表!$DY63)/取引基本表!$DQ63,0)</f>
        <v>0</v>
      </c>
      <c r="AT63" s="346">
        <f>IF(AT$4=$B63,ABS(取引基本表!$DY63)/取引基本表!$DQ63,0)</f>
        <v>0</v>
      </c>
      <c r="AU63" s="346">
        <f>IF(AU$4=$B63,ABS(取引基本表!$DY63)/取引基本表!$DQ63,0)</f>
        <v>0</v>
      </c>
      <c r="AV63" s="346">
        <f>IF(AV$4=$B63,ABS(取引基本表!$DY63)/取引基本表!$DQ63,0)</f>
        <v>0</v>
      </c>
      <c r="AW63" s="346">
        <f>IF(AW$4=$B63,ABS(取引基本表!$DY63)/取引基本表!$DQ63,0)</f>
        <v>0</v>
      </c>
      <c r="AX63" s="346">
        <f>IF(AX$4=$B63,ABS(取引基本表!$DY63)/取引基本表!$DQ63,0)</f>
        <v>0</v>
      </c>
      <c r="AY63" s="346">
        <f>IF(AY$4=$B63,ABS(取引基本表!$DY63)/取引基本表!$DQ63,0)</f>
        <v>0</v>
      </c>
      <c r="AZ63" s="346">
        <f>IF(AZ$4=$B63,ABS(取引基本表!$DY63)/取引基本表!$DQ63,0)</f>
        <v>0</v>
      </c>
      <c r="BA63" s="346">
        <f>IF(BA$4=$B63,ABS(取引基本表!$DY63)/取引基本表!$DQ63,0)</f>
        <v>0</v>
      </c>
      <c r="BB63" s="346">
        <f>IF(BB$4=$B63,ABS(取引基本表!$DY63)/取引基本表!$DQ63,0)</f>
        <v>0</v>
      </c>
      <c r="BC63" s="346">
        <f>IF(BC$4=$B63,ABS(取引基本表!$DY63)/取引基本表!$DQ63,0)</f>
        <v>0</v>
      </c>
      <c r="BD63" s="346">
        <f>IF(BD$4=$B63,ABS(取引基本表!$DY63)/取引基本表!$DQ63,0)</f>
        <v>0</v>
      </c>
      <c r="BE63" s="346">
        <f>IF(BE$4=$B63,ABS(取引基本表!$DY63)/取引基本表!$DQ63,0)</f>
        <v>0</v>
      </c>
      <c r="BF63" s="346">
        <f>IF(BF$4=$B63,ABS(取引基本表!$DY63)/取引基本表!$DQ63,0)</f>
        <v>0</v>
      </c>
      <c r="BG63" s="346">
        <f>IF(BG$4=$B63,ABS(取引基本表!$DY63)/取引基本表!$DQ63,0)</f>
        <v>0</v>
      </c>
      <c r="BH63" s="346">
        <f>IF(BH$4=$B63,ABS(取引基本表!$DY63)/取引基本表!$DQ63,0)</f>
        <v>0</v>
      </c>
      <c r="BI63" s="346">
        <f>IF(BI$4=$B63,ABS(取引基本表!$DY63)/取引基本表!$DQ63,0)</f>
        <v>0.90378619153674833</v>
      </c>
      <c r="BJ63" s="346">
        <f>IF(BJ$4=$B63,ABS(取引基本表!$DY63)/取引基本表!$DQ63,0)</f>
        <v>0</v>
      </c>
      <c r="BK63" s="346">
        <f>IF(BK$4=$B63,ABS(取引基本表!$DY63)/取引基本表!$DQ63,0)</f>
        <v>0</v>
      </c>
      <c r="BL63" s="346">
        <f>IF(BL$4=$B63,ABS(取引基本表!$DY63)/取引基本表!$DQ63,0)</f>
        <v>0</v>
      </c>
      <c r="BM63" s="346">
        <f>IF(BM$4=$B63,ABS(取引基本表!$DY63)/取引基本表!$DQ63,0)</f>
        <v>0</v>
      </c>
      <c r="BN63" s="346">
        <f>IF(BN$4=$B63,ABS(取引基本表!$DY63)/取引基本表!$DQ63,0)</f>
        <v>0</v>
      </c>
      <c r="BO63" s="346">
        <f>IF(BO$4=$B63,ABS(取引基本表!$DY63)/取引基本表!$DQ63,0)</f>
        <v>0</v>
      </c>
      <c r="BP63" s="346">
        <f>IF(BP$4=$B63,ABS(取引基本表!$DY63)/取引基本表!$DQ63,0)</f>
        <v>0</v>
      </c>
      <c r="BQ63" s="346">
        <f>IF(BQ$4=$B63,ABS(取引基本表!$DY63)/取引基本表!$DQ63,0)</f>
        <v>0</v>
      </c>
      <c r="BR63" s="346">
        <f>IF(BR$4=$B63,ABS(取引基本表!$DY63)/取引基本表!$DQ63,0)</f>
        <v>0</v>
      </c>
      <c r="BS63" s="346">
        <f>IF(BS$4=$B63,ABS(取引基本表!$DY63)/取引基本表!$DQ63,0)</f>
        <v>0</v>
      </c>
      <c r="BT63" s="346">
        <f>IF(BT$4=$B63,ABS(取引基本表!$DY63)/取引基本表!$DQ63,0)</f>
        <v>0</v>
      </c>
      <c r="BU63" s="346">
        <f>IF(BU$4=$B63,ABS(取引基本表!$DY63)/取引基本表!$DQ63,0)</f>
        <v>0</v>
      </c>
      <c r="BV63" s="346">
        <f>IF(BV$4=$B63,ABS(取引基本表!$DY63)/取引基本表!$DQ63,0)</f>
        <v>0</v>
      </c>
      <c r="BW63" s="346">
        <f>IF(BW$4=$B63,ABS(取引基本表!$DY63)/取引基本表!$DQ63,0)</f>
        <v>0</v>
      </c>
      <c r="BX63" s="346">
        <f>IF(BX$4=$B63,ABS(取引基本表!$DY63)/取引基本表!$DQ63,0)</f>
        <v>0</v>
      </c>
      <c r="BY63" s="346">
        <f>IF(BY$4=$B63,ABS(取引基本表!$DY63)/取引基本表!$DQ63,0)</f>
        <v>0</v>
      </c>
      <c r="BZ63" s="346">
        <f>IF(BZ$4=$B63,ABS(取引基本表!$DY63)/取引基本表!$DQ63,0)</f>
        <v>0</v>
      </c>
      <c r="CA63" s="346">
        <f>IF(CA$4=$B63,ABS(取引基本表!$DY63)/取引基本表!$DQ63,0)</f>
        <v>0</v>
      </c>
      <c r="CB63" s="346">
        <f>IF(CB$4=$B63,ABS(取引基本表!$DY63)/取引基本表!$DQ63,0)</f>
        <v>0</v>
      </c>
      <c r="CC63" s="346">
        <f>IF(CC$4=$B63,ABS(取引基本表!$DY63)/取引基本表!$DQ63,0)</f>
        <v>0</v>
      </c>
      <c r="CD63" s="346">
        <f>IF(CD$4=$B63,ABS(取引基本表!$DY63)/取引基本表!$DQ63,0)</f>
        <v>0</v>
      </c>
      <c r="CE63" s="346">
        <f>IF(CE$4=$B63,ABS(取引基本表!$DY63)/取引基本表!$DQ63,0)</f>
        <v>0</v>
      </c>
      <c r="CF63" s="346">
        <f>IF(CF$4=$B63,ABS(取引基本表!$DY63)/取引基本表!$DQ63,0)</f>
        <v>0</v>
      </c>
      <c r="CG63" s="346">
        <f>IF(CG$4=$B63,ABS(取引基本表!$DY63)/取引基本表!$DQ63,0)</f>
        <v>0</v>
      </c>
      <c r="CH63" s="346">
        <f>IF(CH$4=$B63,ABS(取引基本表!$DY63)/取引基本表!$DQ63,0)</f>
        <v>0</v>
      </c>
      <c r="CI63" s="346">
        <f>IF(CI$4=$B63,ABS(取引基本表!$DY63)/取引基本表!$DQ63,0)</f>
        <v>0</v>
      </c>
      <c r="CJ63" s="346">
        <f>IF(CJ$4=$B63,ABS(取引基本表!$DY63)/取引基本表!$DQ63,0)</f>
        <v>0</v>
      </c>
      <c r="CK63" s="346">
        <f>IF(CK$4=$B63,ABS(取引基本表!$DY63)/取引基本表!$DQ63,0)</f>
        <v>0</v>
      </c>
      <c r="CL63" s="346">
        <f>IF(CL$4=$B63,ABS(取引基本表!$DY63)/取引基本表!$DQ63,0)</f>
        <v>0</v>
      </c>
      <c r="CM63" s="346">
        <f>IF(CM$4=$B63,ABS(取引基本表!$DY63)/取引基本表!$DQ63,0)</f>
        <v>0</v>
      </c>
      <c r="CN63" s="346">
        <f>IF(CN$4=$B63,ABS(取引基本表!$DY63)/取引基本表!$DQ63,0)</f>
        <v>0</v>
      </c>
      <c r="CO63" s="346">
        <f>IF(CO$4=$B63,ABS(取引基本表!$DY63)/取引基本表!$DQ63,0)</f>
        <v>0</v>
      </c>
      <c r="CP63" s="346">
        <f>IF(CP$4=$B63,ABS(取引基本表!$DY63)/取引基本表!$DQ63,0)</f>
        <v>0</v>
      </c>
      <c r="CQ63" s="346">
        <f>IF(CQ$4=$B63,ABS(取引基本表!$DY63)/取引基本表!$DQ63,0)</f>
        <v>0</v>
      </c>
      <c r="CR63" s="346">
        <f>IF(CR$4=$B63,ABS(取引基本表!$DY63)/取引基本表!$DQ63,0)</f>
        <v>0</v>
      </c>
      <c r="CS63" s="346">
        <f>IF(CS$4=$B63,ABS(取引基本表!$DY63)/取引基本表!$DQ63,0)</f>
        <v>0</v>
      </c>
      <c r="CT63" s="346">
        <f>IF(CT$4=$B63,ABS(取引基本表!$DY63)/取引基本表!$DQ63,0)</f>
        <v>0</v>
      </c>
      <c r="CU63" s="346">
        <f>IF(CU$4=$B63,ABS(取引基本表!$DY63)/取引基本表!$DQ63,0)</f>
        <v>0</v>
      </c>
      <c r="CV63" s="346">
        <f>IF(CV$4=$B63,ABS(取引基本表!$DY63)/取引基本表!$DQ63,0)</f>
        <v>0</v>
      </c>
      <c r="CW63" s="346">
        <f>IF(CW$4=$B63,ABS(取引基本表!$DY63)/取引基本表!$DQ63,0)</f>
        <v>0</v>
      </c>
      <c r="CX63" s="346">
        <f>IF(CX$4=$B63,ABS(取引基本表!$DY63)/取引基本表!$DQ63,0)</f>
        <v>0</v>
      </c>
      <c r="CY63" s="346">
        <f>IF(CY$4=$B63,ABS(取引基本表!$DY63)/取引基本表!$DQ63,0)</f>
        <v>0</v>
      </c>
      <c r="CZ63" s="346">
        <f>IF(CZ$4=$B63,ABS(取引基本表!$DY63)/取引基本表!$DQ63,0)</f>
        <v>0</v>
      </c>
      <c r="DA63" s="346">
        <f>IF(DA$4=$B63,ABS(取引基本表!$DY63)/取引基本表!$DQ63,0)</f>
        <v>0</v>
      </c>
      <c r="DB63" s="346">
        <f>IF(DB$4=$B63,ABS(取引基本表!$DY63)/取引基本表!$DQ63,0)</f>
        <v>0</v>
      </c>
      <c r="DC63" s="346">
        <f>IF(DC$4=$B63,ABS(取引基本表!$DY63)/取引基本表!$DQ63,0)</f>
        <v>0</v>
      </c>
      <c r="DD63" s="346">
        <f>IF(DD$4=$B63,ABS(取引基本表!$DY63)/取引基本表!$DQ63,0)</f>
        <v>0</v>
      </c>
      <c r="DE63" s="346">
        <f>IF(DE$4=$B63,ABS(取引基本表!$DY63)/取引基本表!$DQ63,0)</f>
        <v>0</v>
      </c>
      <c r="DF63" s="346">
        <f>IF(DF$4=$B63,ABS(取引基本表!$DY63)/取引基本表!$DQ63,0)</f>
        <v>0</v>
      </c>
      <c r="DG63" s="346">
        <f>IF(DG$4=$B63,ABS(取引基本表!$DY63)/取引基本表!$DQ63,0)</f>
        <v>0</v>
      </c>
      <c r="DH63" s="347">
        <f>IF(DH$4=$B63,ABS(取引基本表!$DY63)/取引基本表!$DQ63,0)</f>
        <v>0</v>
      </c>
    </row>
    <row r="64" spans="1:112">
      <c r="A64" s="224">
        <v>59</v>
      </c>
      <c r="B64" s="263">
        <v>355</v>
      </c>
      <c r="C64" s="264" t="s">
        <v>533</v>
      </c>
      <c r="D64" s="392">
        <f>IF(D$4=$B64,ABS(取引基本表!$DY64)/取引基本表!$DQ64,0)</f>
        <v>0</v>
      </c>
      <c r="E64" s="346">
        <f>IF(E$4=$B64,ABS(取引基本表!$DY64)/取引基本表!$DQ64,0)</f>
        <v>0</v>
      </c>
      <c r="F64" s="346">
        <f>IF(F$4=$B64,ABS(取引基本表!$DY64)/取引基本表!$DQ64,0)</f>
        <v>0</v>
      </c>
      <c r="G64" s="346">
        <f>IF(G$4=$B64,ABS(取引基本表!$DY64)/取引基本表!$DQ64,0)</f>
        <v>0</v>
      </c>
      <c r="H64" s="346">
        <f>IF(H$4=$B64,ABS(取引基本表!$DY64)/取引基本表!$DQ64,0)</f>
        <v>0</v>
      </c>
      <c r="I64" s="346">
        <f>IF(I$4=$B64,ABS(取引基本表!$DY64)/取引基本表!$DQ64,0)</f>
        <v>0</v>
      </c>
      <c r="J64" s="346">
        <f>IF(J$4=$B64,ABS(取引基本表!$DY64)/取引基本表!$DQ64,0)</f>
        <v>0</v>
      </c>
      <c r="K64" s="346">
        <f>IF(K$4=$B64,ABS(取引基本表!$DY64)/取引基本表!$DQ64,0)</f>
        <v>0</v>
      </c>
      <c r="L64" s="346">
        <f>IF(L$4=$B64,ABS(取引基本表!$DY64)/取引基本表!$DQ64,0)</f>
        <v>0</v>
      </c>
      <c r="M64" s="346">
        <f>IF(M$4=$B64,ABS(取引基本表!$DY64)/取引基本表!$DQ64,0)</f>
        <v>0</v>
      </c>
      <c r="N64" s="346">
        <f>IF(N$4=$B64,ABS(取引基本表!$DY64)/取引基本表!$DQ64,0)</f>
        <v>0</v>
      </c>
      <c r="O64" s="346">
        <f>IF(O$4=$B64,ABS(取引基本表!$DY64)/取引基本表!$DQ64,0)</f>
        <v>0</v>
      </c>
      <c r="P64" s="346">
        <f>IF(P$4=$B64,ABS(取引基本表!$DY64)/取引基本表!$DQ64,0)</f>
        <v>0</v>
      </c>
      <c r="Q64" s="346">
        <f>IF(Q$4=$B64,ABS(取引基本表!$DY64)/取引基本表!$DQ64,0)</f>
        <v>0</v>
      </c>
      <c r="R64" s="346">
        <f>IF(R$4=$B64,ABS(取引基本表!$DY64)/取引基本表!$DQ64,0)</f>
        <v>0</v>
      </c>
      <c r="S64" s="346">
        <f>IF(S$4=$B64,ABS(取引基本表!$DY64)/取引基本表!$DQ64,0)</f>
        <v>0</v>
      </c>
      <c r="T64" s="346">
        <f>IF(T$4=$B64,ABS(取引基本表!$DY64)/取引基本表!$DQ64,0)</f>
        <v>0</v>
      </c>
      <c r="U64" s="346">
        <f>IF(U$4=$B64,ABS(取引基本表!$DY64)/取引基本表!$DQ64,0)</f>
        <v>0</v>
      </c>
      <c r="V64" s="346">
        <f>IF(V$4=$B64,ABS(取引基本表!$DY64)/取引基本表!$DQ64,0)</f>
        <v>0</v>
      </c>
      <c r="W64" s="346">
        <f>IF(W$4=$B64,ABS(取引基本表!$DY64)/取引基本表!$DQ64,0)</f>
        <v>0</v>
      </c>
      <c r="X64" s="346">
        <f>IF(X$4=$B64,ABS(取引基本表!$DY64)/取引基本表!$DQ64,0)</f>
        <v>0</v>
      </c>
      <c r="Y64" s="346">
        <f>IF(Y$4=$B64,ABS(取引基本表!$DY64)/取引基本表!$DQ64,0)</f>
        <v>0</v>
      </c>
      <c r="Z64" s="346">
        <f>IF(Z$4=$B64,ABS(取引基本表!$DY64)/取引基本表!$DQ64,0)</f>
        <v>0</v>
      </c>
      <c r="AA64" s="346">
        <f>IF(AA$4=$B64,ABS(取引基本表!$DY64)/取引基本表!$DQ64,0)</f>
        <v>0</v>
      </c>
      <c r="AB64" s="346">
        <f>IF(AB$4=$B64,ABS(取引基本表!$DY64)/取引基本表!$DQ64,0)</f>
        <v>0</v>
      </c>
      <c r="AC64" s="346">
        <f>IF(AC$4=$B64,ABS(取引基本表!$DY64)/取引基本表!$DQ64,0)</f>
        <v>0</v>
      </c>
      <c r="AD64" s="346">
        <f>IF(AD$4=$B64,ABS(取引基本表!$DY64)/取引基本表!$DQ64,0)</f>
        <v>0</v>
      </c>
      <c r="AE64" s="346">
        <f>IF(AE$4=$B64,ABS(取引基本表!$DY64)/取引基本表!$DQ64,0)</f>
        <v>0</v>
      </c>
      <c r="AF64" s="346">
        <f>IF(AF$4=$B64,ABS(取引基本表!$DY64)/取引基本表!$DQ64,0)</f>
        <v>0</v>
      </c>
      <c r="AG64" s="346">
        <f>IF(AG$4=$B64,ABS(取引基本表!$DY64)/取引基本表!$DQ64,0)</f>
        <v>0</v>
      </c>
      <c r="AH64" s="346">
        <f>IF(AH$4=$B64,ABS(取引基本表!$DY64)/取引基本表!$DQ64,0)</f>
        <v>0</v>
      </c>
      <c r="AI64" s="346">
        <f>IF(AI$4=$B64,ABS(取引基本表!$DY64)/取引基本表!$DQ64,0)</f>
        <v>0</v>
      </c>
      <c r="AJ64" s="346">
        <f>IF(AJ$4=$B64,ABS(取引基本表!$DY64)/取引基本表!$DQ64,0)</f>
        <v>0</v>
      </c>
      <c r="AK64" s="346">
        <f>IF(AK$4=$B64,ABS(取引基本表!$DY64)/取引基本表!$DQ64,0)</f>
        <v>0</v>
      </c>
      <c r="AL64" s="346">
        <f>IF(AL$4=$B64,ABS(取引基本表!$DY64)/取引基本表!$DQ64,0)</f>
        <v>0</v>
      </c>
      <c r="AM64" s="346">
        <f>IF(AM$4=$B64,ABS(取引基本表!$DY64)/取引基本表!$DQ64,0)</f>
        <v>0</v>
      </c>
      <c r="AN64" s="346">
        <f>IF(AN$4=$B64,ABS(取引基本表!$DY64)/取引基本表!$DQ64,0)</f>
        <v>0</v>
      </c>
      <c r="AO64" s="346">
        <f>IF(AO$4=$B64,ABS(取引基本表!$DY64)/取引基本表!$DQ64,0)</f>
        <v>0</v>
      </c>
      <c r="AP64" s="346">
        <f>IF(AP$4=$B64,ABS(取引基本表!$DY64)/取引基本表!$DQ64,0)</f>
        <v>0</v>
      </c>
      <c r="AQ64" s="346">
        <f>IF(AQ$4=$B64,ABS(取引基本表!$DY64)/取引基本表!$DQ64,0)</f>
        <v>0</v>
      </c>
      <c r="AR64" s="346">
        <f>IF(AR$4=$B64,ABS(取引基本表!$DY64)/取引基本表!$DQ64,0)</f>
        <v>0</v>
      </c>
      <c r="AS64" s="346">
        <f>IF(AS$4=$B64,ABS(取引基本表!$DY64)/取引基本表!$DQ64,0)</f>
        <v>0</v>
      </c>
      <c r="AT64" s="346">
        <f>IF(AT$4=$B64,ABS(取引基本表!$DY64)/取引基本表!$DQ64,0)</f>
        <v>0</v>
      </c>
      <c r="AU64" s="346">
        <f>IF(AU$4=$B64,ABS(取引基本表!$DY64)/取引基本表!$DQ64,0)</f>
        <v>0</v>
      </c>
      <c r="AV64" s="346">
        <f>IF(AV$4=$B64,ABS(取引基本表!$DY64)/取引基本表!$DQ64,0)</f>
        <v>0</v>
      </c>
      <c r="AW64" s="346">
        <f>IF(AW$4=$B64,ABS(取引基本表!$DY64)/取引基本表!$DQ64,0)</f>
        <v>0</v>
      </c>
      <c r="AX64" s="346">
        <f>IF(AX$4=$B64,ABS(取引基本表!$DY64)/取引基本表!$DQ64,0)</f>
        <v>0</v>
      </c>
      <c r="AY64" s="346">
        <f>IF(AY$4=$B64,ABS(取引基本表!$DY64)/取引基本表!$DQ64,0)</f>
        <v>0</v>
      </c>
      <c r="AZ64" s="346">
        <f>IF(AZ$4=$B64,ABS(取引基本表!$DY64)/取引基本表!$DQ64,0)</f>
        <v>0</v>
      </c>
      <c r="BA64" s="346">
        <f>IF(BA$4=$B64,ABS(取引基本表!$DY64)/取引基本表!$DQ64,0)</f>
        <v>0</v>
      </c>
      <c r="BB64" s="346">
        <f>IF(BB$4=$B64,ABS(取引基本表!$DY64)/取引基本表!$DQ64,0)</f>
        <v>0</v>
      </c>
      <c r="BC64" s="346">
        <f>IF(BC$4=$B64,ABS(取引基本表!$DY64)/取引基本表!$DQ64,0)</f>
        <v>0</v>
      </c>
      <c r="BD64" s="346">
        <f>IF(BD$4=$B64,ABS(取引基本表!$DY64)/取引基本表!$DQ64,0)</f>
        <v>0</v>
      </c>
      <c r="BE64" s="346">
        <f>IF(BE$4=$B64,ABS(取引基本表!$DY64)/取引基本表!$DQ64,0)</f>
        <v>0</v>
      </c>
      <c r="BF64" s="346">
        <f>IF(BF$4=$B64,ABS(取引基本表!$DY64)/取引基本表!$DQ64,0)</f>
        <v>0</v>
      </c>
      <c r="BG64" s="346">
        <f>IF(BG$4=$B64,ABS(取引基本表!$DY64)/取引基本表!$DQ64,0)</f>
        <v>0</v>
      </c>
      <c r="BH64" s="346">
        <f>IF(BH$4=$B64,ABS(取引基本表!$DY64)/取引基本表!$DQ64,0)</f>
        <v>0</v>
      </c>
      <c r="BI64" s="346">
        <f>IF(BI$4=$B64,ABS(取引基本表!$DY64)/取引基本表!$DQ64,0)</f>
        <v>0</v>
      </c>
      <c r="BJ64" s="346">
        <f>IF(BJ$4=$B64,ABS(取引基本表!$DY64)/取引基本表!$DQ64,0)</f>
        <v>0.78359133567837769</v>
      </c>
      <c r="BK64" s="346">
        <f>IF(BK$4=$B64,ABS(取引基本表!$DY64)/取引基本表!$DQ64,0)</f>
        <v>0</v>
      </c>
      <c r="BL64" s="346">
        <f>IF(BL$4=$B64,ABS(取引基本表!$DY64)/取引基本表!$DQ64,0)</f>
        <v>0</v>
      </c>
      <c r="BM64" s="346">
        <f>IF(BM$4=$B64,ABS(取引基本表!$DY64)/取引基本表!$DQ64,0)</f>
        <v>0</v>
      </c>
      <c r="BN64" s="346">
        <f>IF(BN$4=$B64,ABS(取引基本表!$DY64)/取引基本表!$DQ64,0)</f>
        <v>0</v>
      </c>
      <c r="BO64" s="346">
        <f>IF(BO$4=$B64,ABS(取引基本表!$DY64)/取引基本表!$DQ64,0)</f>
        <v>0</v>
      </c>
      <c r="BP64" s="346">
        <f>IF(BP$4=$B64,ABS(取引基本表!$DY64)/取引基本表!$DQ64,0)</f>
        <v>0</v>
      </c>
      <c r="BQ64" s="346">
        <f>IF(BQ$4=$B64,ABS(取引基本表!$DY64)/取引基本表!$DQ64,0)</f>
        <v>0</v>
      </c>
      <c r="BR64" s="346">
        <f>IF(BR$4=$B64,ABS(取引基本表!$DY64)/取引基本表!$DQ64,0)</f>
        <v>0</v>
      </c>
      <c r="BS64" s="346">
        <f>IF(BS$4=$B64,ABS(取引基本表!$DY64)/取引基本表!$DQ64,0)</f>
        <v>0</v>
      </c>
      <c r="BT64" s="346">
        <f>IF(BT$4=$B64,ABS(取引基本表!$DY64)/取引基本表!$DQ64,0)</f>
        <v>0</v>
      </c>
      <c r="BU64" s="346">
        <f>IF(BU$4=$B64,ABS(取引基本表!$DY64)/取引基本表!$DQ64,0)</f>
        <v>0</v>
      </c>
      <c r="BV64" s="346">
        <f>IF(BV$4=$B64,ABS(取引基本表!$DY64)/取引基本表!$DQ64,0)</f>
        <v>0</v>
      </c>
      <c r="BW64" s="346">
        <f>IF(BW$4=$B64,ABS(取引基本表!$DY64)/取引基本表!$DQ64,0)</f>
        <v>0</v>
      </c>
      <c r="BX64" s="346">
        <f>IF(BX$4=$B64,ABS(取引基本表!$DY64)/取引基本表!$DQ64,0)</f>
        <v>0</v>
      </c>
      <c r="BY64" s="346">
        <f>IF(BY$4=$B64,ABS(取引基本表!$DY64)/取引基本表!$DQ64,0)</f>
        <v>0</v>
      </c>
      <c r="BZ64" s="346">
        <f>IF(BZ$4=$B64,ABS(取引基本表!$DY64)/取引基本表!$DQ64,0)</f>
        <v>0</v>
      </c>
      <c r="CA64" s="346">
        <f>IF(CA$4=$B64,ABS(取引基本表!$DY64)/取引基本表!$DQ64,0)</f>
        <v>0</v>
      </c>
      <c r="CB64" s="346">
        <f>IF(CB$4=$B64,ABS(取引基本表!$DY64)/取引基本表!$DQ64,0)</f>
        <v>0</v>
      </c>
      <c r="CC64" s="346">
        <f>IF(CC$4=$B64,ABS(取引基本表!$DY64)/取引基本表!$DQ64,0)</f>
        <v>0</v>
      </c>
      <c r="CD64" s="346">
        <f>IF(CD$4=$B64,ABS(取引基本表!$DY64)/取引基本表!$DQ64,0)</f>
        <v>0</v>
      </c>
      <c r="CE64" s="346">
        <f>IF(CE$4=$B64,ABS(取引基本表!$DY64)/取引基本表!$DQ64,0)</f>
        <v>0</v>
      </c>
      <c r="CF64" s="346">
        <f>IF(CF$4=$B64,ABS(取引基本表!$DY64)/取引基本表!$DQ64,0)</f>
        <v>0</v>
      </c>
      <c r="CG64" s="346">
        <f>IF(CG$4=$B64,ABS(取引基本表!$DY64)/取引基本表!$DQ64,0)</f>
        <v>0</v>
      </c>
      <c r="CH64" s="346">
        <f>IF(CH$4=$B64,ABS(取引基本表!$DY64)/取引基本表!$DQ64,0)</f>
        <v>0</v>
      </c>
      <c r="CI64" s="346">
        <f>IF(CI$4=$B64,ABS(取引基本表!$DY64)/取引基本表!$DQ64,0)</f>
        <v>0</v>
      </c>
      <c r="CJ64" s="346">
        <f>IF(CJ$4=$B64,ABS(取引基本表!$DY64)/取引基本表!$DQ64,0)</f>
        <v>0</v>
      </c>
      <c r="CK64" s="346">
        <f>IF(CK$4=$B64,ABS(取引基本表!$DY64)/取引基本表!$DQ64,0)</f>
        <v>0</v>
      </c>
      <c r="CL64" s="346">
        <f>IF(CL$4=$B64,ABS(取引基本表!$DY64)/取引基本表!$DQ64,0)</f>
        <v>0</v>
      </c>
      <c r="CM64" s="346">
        <f>IF(CM$4=$B64,ABS(取引基本表!$DY64)/取引基本表!$DQ64,0)</f>
        <v>0</v>
      </c>
      <c r="CN64" s="346">
        <f>IF(CN$4=$B64,ABS(取引基本表!$DY64)/取引基本表!$DQ64,0)</f>
        <v>0</v>
      </c>
      <c r="CO64" s="346">
        <f>IF(CO$4=$B64,ABS(取引基本表!$DY64)/取引基本表!$DQ64,0)</f>
        <v>0</v>
      </c>
      <c r="CP64" s="346">
        <f>IF(CP$4=$B64,ABS(取引基本表!$DY64)/取引基本表!$DQ64,0)</f>
        <v>0</v>
      </c>
      <c r="CQ64" s="346">
        <f>IF(CQ$4=$B64,ABS(取引基本表!$DY64)/取引基本表!$DQ64,0)</f>
        <v>0</v>
      </c>
      <c r="CR64" s="346">
        <f>IF(CR$4=$B64,ABS(取引基本表!$DY64)/取引基本表!$DQ64,0)</f>
        <v>0</v>
      </c>
      <c r="CS64" s="346">
        <f>IF(CS$4=$B64,ABS(取引基本表!$DY64)/取引基本表!$DQ64,0)</f>
        <v>0</v>
      </c>
      <c r="CT64" s="346">
        <f>IF(CT$4=$B64,ABS(取引基本表!$DY64)/取引基本表!$DQ64,0)</f>
        <v>0</v>
      </c>
      <c r="CU64" s="346">
        <f>IF(CU$4=$B64,ABS(取引基本表!$DY64)/取引基本表!$DQ64,0)</f>
        <v>0</v>
      </c>
      <c r="CV64" s="346">
        <f>IF(CV$4=$B64,ABS(取引基本表!$DY64)/取引基本表!$DQ64,0)</f>
        <v>0</v>
      </c>
      <c r="CW64" s="346">
        <f>IF(CW$4=$B64,ABS(取引基本表!$DY64)/取引基本表!$DQ64,0)</f>
        <v>0</v>
      </c>
      <c r="CX64" s="346">
        <f>IF(CX$4=$B64,ABS(取引基本表!$DY64)/取引基本表!$DQ64,0)</f>
        <v>0</v>
      </c>
      <c r="CY64" s="346">
        <f>IF(CY$4=$B64,ABS(取引基本表!$DY64)/取引基本表!$DQ64,0)</f>
        <v>0</v>
      </c>
      <c r="CZ64" s="346">
        <f>IF(CZ$4=$B64,ABS(取引基本表!$DY64)/取引基本表!$DQ64,0)</f>
        <v>0</v>
      </c>
      <c r="DA64" s="346">
        <f>IF(DA$4=$B64,ABS(取引基本表!$DY64)/取引基本表!$DQ64,0)</f>
        <v>0</v>
      </c>
      <c r="DB64" s="346">
        <f>IF(DB$4=$B64,ABS(取引基本表!$DY64)/取引基本表!$DQ64,0)</f>
        <v>0</v>
      </c>
      <c r="DC64" s="346">
        <f>IF(DC$4=$B64,ABS(取引基本表!$DY64)/取引基本表!$DQ64,0)</f>
        <v>0</v>
      </c>
      <c r="DD64" s="346">
        <f>IF(DD$4=$B64,ABS(取引基本表!$DY64)/取引基本表!$DQ64,0)</f>
        <v>0</v>
      </c>
      <c r="DE64" s="346">
        <f>IF(DE$4=$B64,ABS(取引基本表!$DY64)/取引基本表!$DQ64,0)</f>
        <v>0</v>
      </c>
      <c r="DF64" s="346">
        <f>IF(DF$4=$B64,ABS(取引基本表!$DY64)/取引基本表!$DQ64,0)</f>
        <v>0</v>
      </c>
      <c r="DG64" s="346">
        <f>IF(DG$4=$B64,ABS(取引基本表!$DY64)/取引基本表!$DQ64,0)</f>
        <v>0</v>
      </c>
      <c r="DH64" s="347">
        <f>IF(DH$4=$B64,ABS(取引基本表!$DY64)/取引基本表!$DQ64,0)</f>
        <v>0</v>
      </c>
    </row>
    <row r="65" spans="1:112">
      <c r="A65" s="224">
        <v>60</v>
      </c>
      <c r="B65" s="387">
        <v>359</v>
      </c>
      <c r="C65" s="264" t="s">
        <v>535</v>
      </c>
      <c r="D65" s="392">
        <f>IF(D$4=$B65,ABS(取引基本表!$DY65)/取引基本表!$DQ65,0)</f>
        <v>0</v>
      </c>
      <c r="E65" s="346">
        <f>IF(E$4=$B65,ABS(取引基本表!$DY65)/取引基本表!$DQ65,0)</f>
        <v>0</v>
      </c>
      <c r="F65" s="346">
        <f>IF(F$4=$B65,ABS(取引基本表!$DY65)/取引基本表!$DQ65,0)</f>
        <v>0</v>
      </c>
      <c r="G65" s="346">
        <f>IF(G$4=$B65,ABS(取引基本表!$DY65)/取引基本表!$DQ65,0)</f>
        <v>0</v>
      </c>
      <c r="H65" s="346">
        <f>IF(H$4=$B65,ABS(取引基本表!$DY65)/取引基本表!$DQ65,0)</f>
        <v>0</v>
      </c>
      <c r="I65" s="346">
        <f>IF(I$4=$B65,ABS(取引基本表!$DY65)/取引基本表!$DQ65,0)</f>
        <v>0</v>
      </c>
      <c r="J65" s="346">
        <f>IF(J$4=$B65,ABS(取引基本表!$DY65)/取引基本表!$DQ65,0)</f>
        <v>0</v>
      </c>
      <c r="K65" s="346">
        <f>IF(K$4=$B65,ABS(取引基本表!$DY65)/取引基本表!$DQ65,0)</f>
        <v>0</v>
      </c>
      <c r="L65" s="346">
        <f>IF(L$4=$B65,ABS(取引基本表!$DY65)/取引基本表!$DQ65,0)</f>
        <v>0</v>
      </c>
      <c r="M65" s="346">
        <f>IF(M$4=$B65,ABS(取引基本表!$DY65)/取引基本表!$DQ65,0)</f>
        <v>0</v>
      </c>
      <c r="N65" s="346">
        <f>IF(N$4=$B65,ABS(取引基本表!$DY65)/取引基本表!$DQ65,0)</f>
        <v>0</v>
      </c>
      <c r="O65" s="346">
        <f>IF(O$4=$B65,ABS(取引基本表!$DY65)/取引基本表!$DQ65,0)</f>
        <v>0</v>
      </c>
      <c r="P65" s="346">
        <f>IF(P$4=$B65,ABS(取引基本表!$DY65)/取引基本表!$DQ65,0)</f>
        <v>0</v>
      </c>
      <c r="Q65" s="346">
        <f>IF(Q$4=$B65,ABS(取引基本表!$DY65)/取引基本表!$DQ65,0)</f>
        <v>0</v>
      </c>
      <c r="R65" s="346">
        <f>IF(R$4=$B65,ABS(取引基本表!$DY65)/取引基本表!$DQ65,0)</f>
        <v>0</v>
      </c>
      <c r="S65" s="346">
        <f>IF(S$4=$B65,ABS(取引基本表!$DY65)/取引基本表!$DQ65,0)</f>
        <v>0</v>
      </c>
      <c r="T65" s="346">
        <f>IF(T$4=$B65,ABS(取引基本表!$DY65)/取引基本表!$DQ65,0)</f>
        <v>0</v>
      </c>
      <c r="U65" s="346">
        <f>IF(U$4=$B65,ABS(取引基本表!$DY65)/取引基本表!$DQ65,0)</f>
        <v>0</v>
      </c>
      <c r="V65" s="346">
        <f>IF(V$4=$B65,ABS(取引基本表!$DY65)/取引基本表!$DQ65,0)</f>
        <v>0</v>
      </c>
      <c r="W65" s="346">
        <f>IF(W$4=$B65,ABS(取引基本表!$DY65)/取引基本表!$DQ65,0)</f>
        <v>0</v>
      </c>
      <c r="X65" s="346">
        <f>IF(X$4=$B65,ABS(取引基本表!$DY65)/取引基本表!$DQ65,0)</f>
        <v>0</v>
      </c>
      <c r="Y65" s="346">
        <f>IF(Y$4=$B65,ABS(取引基本表!$DY65)/取引基本表!$DQ65,0)</f>
        <v>0</v>
      </c>
      <c r="Z65" s="346">
        <f>IF(Z$4=$B65,ABS(取引基本表!$DY65)/取引基本表!$DQ65,0)</f>
        <v>0</v>
      </c>
      <c r="AA65" s="346">
        <f>IF(AA$4=$B65,ABS(取引基本表!$DY65)/取引基本表!$DQ65,0)</f>
        <v>0</v>
      </c>
      <c r="AB65" s="346">
        <f>IF(AB$4=$B65,ABS(取引基本表!$DY65)/取引基本表!$DQ65,0)</f>
        <v>0</v>
      </c>
      <c r="AC65" s="346">
        <f>IF(AC$4=$B65,ABS(取引基本表!$DY65)/取引基本表!$DQ65,0)</f>
        <v>0</v>
      </c>
      <c r="AD65" s="346">
        <f>IF(AD$4=$B65,ABS(取引基本表!$DY65)/取引基本表!$DQ65,0)</f>
        <v>0</v>
      </c>
      <c r="AE65" s="346">
        <f>IF(AE$4=$B65,ABS(取引基本表!$DY65)/取引基本表!$DQ65,0)</f>
        <v>0</v>
      </c>
      <c r="AF65" s="346">
        <f>IF(AF$4=$B65,ABS(取引基本表!$DY65)/取引基本表!$DQ65,0)</f>
        <v>0</v>
      </c>
      <c r="AG65" s="346">
        <f>IF(AG$4=$B65,ABS(取引基本表!$DY65)/取引基本表!$DQ65,0)</f>
        <v>0</v>
      </c>
      <c r="AH65" s="346">
        <f>IF(AH$4=$B65,ABS(取引基本表!$DY65)/取引基本表!$DQ65,0)</f>
        <v>0</v>
      </c>
      <c r="AI65" s="346">
        <f>IF(AI$4=$B65,ABS(取引基本表!$DY65)/取引基本表!$DQ65,0)</f>
        <v>0</v>
      </c>
      <c r="AJ65" s="346">
        <f>IF(AJ$4=$B65,ABS(取引基本表!$DY65)/取引基本表!$DQ65,0)</f>
        <v>0</v>
      </c>
      <c r="AK65" s="346">
        <f>IF(AK$4=$B65,ABS(取引基本表!$DY65)/取引基本表!$DQ65,0)</f>
        <v>0</v>
      </c>
      <c r="AL65" s="346">
        <f>IF(AL$4=$B65,ABS(取引基本表!$DY65)/取引基本表!$DQ65,0)</f>
        <v>0</v>
      </c>
      <c r="AM65" s="346">
        <f>IF(AM$4=$B65,ABS(取引基本表!$DY65)/取引基本表!$DQ65,0)</f>
        <v>0</v>
      </c>
      <c r="AN65" s="346">
        <f>IF(AN$4=$B65,ABS(取引基本表!$DY65)/取引基本表!$DQ65,0)</f>
        <v>0</v>
      </c>
      <c r="AO65" s="346">
        <f>IF(AO$4=$B65,ABS(取引基本表!$DY65)/取引基本表!$DQ65,0)</f>
        <v>0</v>
      </c>
      <c r="AP65" s="346">
        <f>IF(AP$4=$B65,ABS(取引基本表!$DY65)/取引基本表!$DQ65,0)</f>
        <v>0</v>
      </c>
      <c r="AQ65" s="346">
        <f>IF(AQ$4=$B65,ABS(取引基本表!$DY65)/取引基本表!$DQ65,0)</f>
        <v>0</v>
      </c>
      <c r="AR65" s="346">
        <f>IF(AR$4=$B65,ABS(取引基本表!$DY65)/取引基本表!$DQ65,0)</f>
        <v>0</v>
      </c>
      <c r="AS65" s="346">
        <f>IF(AS$4=$B65,ABS(取引基本表!$DY65)/取引基本表!$DQ65,0)</f>
        <v>0</v>
      </c>
      <c r="AT65" s="346">
        <f>IF(AT$4=$B65,ABS(取引基本表!$DY65)/取引基本表!$DQ65,0)</f>
        <v>0</v>
      </c>
      <c r="AU65" s="346">
        <f>IF(AU$4=$B65,ABS(取引基本表!$DY65)/取引基本表!$DQ65,0)</f>
        <v>0</v>
      </c>
      <c r="AV65" s="346">
        <f>IF(AV$4=$B65,ABS(取引基本表!$DY65)/取引基本表!$DQ65,0)</f>
        <v>0</v>
      </c>
      <c r="AW65" s="346">
        <f>IF(AW$4=$B65,ABS(取引基本表!$DY65)/取引基本表!$DQ65,0)</f>
        <v>0</v>
      </c>
      <c r="AX65" s="346">
        <f>IF(AX$4=$B65,ABS(取引基本表!$DY65)/取引基本表!$DQ65,0)</f>
        <v>0</v>
      </c>
      <c r="AY65" s="346">
        <f>IF(AY$4=$B65,ABS(取引基本表!$DY65)/取引基本表!$DQ65,0)</f>
        <v>0</v>
      </c>
      <c r="AZ65" s="346">
        <f>IF(AZ$4=$B65,ABS(取引基本表!$DY65)/取引基本表!$DQ65,0)</f>
        <v>0</v>
      </c>
      <c r="BA65" s="346">
        <f>IF(BA$4=$B65,ABS(取引基本表!$DY65)/取引基本表!$DQ65,0)</f>
        <v>0</v>
      </c>
      <c r="BB65" s="346">
        <f>IF(BB$4=$B65,ABS(取引基本表!$DY65)/取引基本表!$DQ65,0)</f>
        <v>0</v>
      </c>
      <c r="BC65" s="346">
        <f>IF(BC$4=$B65,ABS(取引基本表!$DY65)/取引基本表!$DQ65,0)</f>
        <v>0</v>
      </c>
      <c r="BD65" s="346">
        <f>IF(BD$4=$B65,ABS(取引基本表!$DY65)/取引基本表!$DQ65,0)</f>
        <v>0</v>
      </c>
      <c r="BE65" s="346">
        <f>IF(BE$4=$B65,ABS(取引基本表!$DY65)/取引基本表!$DQ65,0)</f>
        <v>0</v>
      </c>
      <c r="BF65" s="346">
        <f>IF(BF$4=$B65,ABS(取引基本表!$DY65)/取引基本表!$DQ65,0)</f>
        <v>0</v>
      </c>
      <c r="BG65" s="346">
        <f>IF(BG$4=$B65,ABS(取引基本表!$DY65)/取引基本表!$DQ65,0)</f>
        <v>0</v>
      </c>
      <c r="BH65" s="346">
        <f>IF(BH$4=$B65,ABS(取引基本表!$DY65)/取引基本表!$DQ65,0)</f>
        <v>0</v>
      </c>
      <c r="BI65" s="346">
        <f>IF(BI$4=$B65,ABS(取引基本表!$DY65)/取引基本表!$DQ65,0)</f>
        <v>0</v>
      </c>
      <c r="BJ65" s="346">
        <f>IF(BJ$4=$B65,ABS(取引基本表!$DY65)/取引基本表!$DQ65,0)</f>
        <v>0</v>
      </c>
      <c r="BK65" s="346">
        <f>IF(BK$4=$B65,ABS(取引基本表!$DY65)/取引基本表!$DQ65,0)</f>
        <v>0.39914283232139924</v>
      </c>
      <c r="BL65" s="346">
        <f>IF(BL$4=$B65,ABS(取引基本表!$DY65)/取引基本表!$DQ65,0)</f>
        <v>0</v>
      </c>
      <c r="BM65" s="346">
        <f>IF(BM$4=$B65,ABS(取引基本表!$DY65)/取引基本表!$DQ65,0)</f>
        <v>0</v>
      </c>
      <c r="BN65" s="346">
        <f>IF(BN$4=$B65,ABS(取引基本表!$DY65)/取引基本表!$DQ65,0)</f>
        <v>0</v>
      </c>
      <c r="BO65" s="346">
        <f>IF(BO$4=$B65,ABS(取引基本表!$DY65)/取引基本表!$DQ65,0)</f>
        <v>0</v>
      </c>
      <c r="BP65" s="346">
        <f>IF(BP$4=$B65,ABS(取引基本表!$DY65)/取引基本表!$DQ65,0)</f>
        <v>0</v>
      </c>
      <c r="BQ65" s="346">
        <f>IF(BQ$4=$B65,ABS(取引基本表!$DY65)/取引基本表!$DQ65,0)</f>
        <v>0</v>
      </c>
      <c r="BR65" s="346">
        <f>IF(BR$4=$B65,ABS(取引基本表!$DY65)/取引基本表!$DQ65,0)</f>
        <v>0</v>
      </c>
      <c r="BS65" s="346">
        <f>IF(BS$4=$B65,ABS(取引基本表!$DY65)/取引基本表!$DQ65,0)</f>
        <v>0</v>
      </c>
      <c r="BT65" s="346">
        <f>IF(BT$4=$B65,ABS(取引基本表!$DY65)/取引基本表!$DQ65,0)</f>
        <v>0</v>
      </c>
      <c r="BU65" s="346">
        <f>IF(BU$4=$B65,ABS(取引基本表!$DY65)/取引基本表!$DQ65,0)</f>
        <v>0</v>
      </c>
      <c r="BV65" s="346">
        <f>IF(BV$4=$B65,ABS(取引基本表!$DY65)/取引基本表!$DQ65,0)</f>
        <v>0</v>
      </c>
      <c r="BW65" s="346">
        <f>IF(BW$4=$B65,ABS(取引基本表!$DY65)/取引基本表!$DQ65,0)</f>
        <v>0</v>
      </c>
      <c r="BX65" s="346">
        <f>IF(BX$4=$B65,ABS(取引基本表!$DY65)/取引基本表!$DQ65,0)</f>
        <v>0</v>
      </c>
      <c r="BY65" s="346">
        <f>IF(BY$4=$B65,ABS(取引基本表!$DY65)/取引基本表!$DQ65,0)</f>
        <v>0</v>
      </c>
      <c r="BZ65" s="346">
        <f>IF(BZ$4=$B65,ABS(取引基本表!$DY65)/取引基本表!$DQ65,0)</f>
        <v>0</v>
      </c>
      <c r="CA65" s="346">
        <f>IF(CA$4=$B65,ABS(取引基本表!$DY65)/取引基本表!$DQ65,0)</f>
        <v>0</v>
      </c>
      <c r="CB65" s="346">
        <f>IF(CB$4=$B65,ABS(取引基本表!$DY65)/取引基本表!$DQ65,0)</f>
        <v>0</v>
      </c>
      <c r="CC65" s="346">
        <f>IF(CC$4=$B65,ABS(取引基本表!$DY65)/取引基本表!$DQ65,0)</f>
        <v>0</v>
      </c>
      <c r="CD65" s="346">
        <f>IF(CD$4=$B65,ABS(取引基本表!$DY65)/取引基本表!$DQ65,0)</f>
        <v>0</v>
      </c>
      <c r="CE65" s="346">
        <f>IF(CE$4=$B65,ABS(取引基本表!$DY65)/取引基本表!$DQ65,0)</f>
        <v>0</v>
      </c>
      <c r="CF65" s="346">
        <f>IF(CF$4=$B65,ABS(取引基本表!$DY65)/取引基本表!$DQ65,0)</f>
        <v>0</v>
      </c>
      <c r="CG65" s="346">
        <f>IF(CG$4=$B65,ABS(取引基本表!$DY65)/取引基本表!$DQ65,0)</f>
        <v>0</v>
      </c>
      <c r="CH65" s="346">
        <f>IF(CH$4=$B65,ABS(取引基本表!$DY65)/取引基本表!$DQ65,0)</f>
        <v>0</v>
      </c>
      <c r="CI65" s="346">
        <f>IF(CI$4=$B65,ABS(取引基本表!$DY65)/取引基本表!$DQ65,0)</f>
        <v>0</v>
      </c>
      <c r="CJ65" s="346">
        <f>IF(CJ$4=$B65,ABS(取引基本表!$DY65)/取引基本表!$DQ65,0)</f>
        <v>0</v>
      </c>
      <c r="CK65" s="346">
        <f>IF(CK$4=$B65,ABS(取引基本表!$DY65)/取引基本表!$DQ65,0)</f>
        <v>0</v>
      </c>
      <c r="CL65" s="346">
        <f>IF(CL$4=$B65,ABS(取引基本表!$DY65)/取引基本表!$DQ65,0)</f>
        <v>0</v>
      </c>
      <c r="CM65" s="346">
        <f>IF(CM$4=$B65,ABS(取引基本表!$DY65)/取引基本表!$DQ65,0)</f>
        <v>0</v>
      </c>
      <c r="CN65" s="346">
        <f>IF(CN$4=$B65,ABS(取引基本表!$DY65)/取引基本表!$DQ65,0)</f>
        <v>0</v>
      </c>
      <c r="CO65" s="346">
        <f>IF(CO$4=$B65,ABS(取引基本表!$DY65)/取引基本表!$DQ65,0)</f>
        <v>0</v>
      </c>
      <c r="CP65" s="346">
        <f>IF(CP$4=$B65,ABS(取引基本表!$DY65)/取引基本表!$DQ65,0)</f>
        <v>0</v>
      </c>
      <c r="CQ65" s="346">
        <f>IF(CQ$4=$B65,ABS(取引基本表!$DY65)/取引基本表!$DQ65,0)</f>
        <v>0</v>
      </c>
      <c r="CR65" s="346">
        <f>IF(CR$4=$B65,ABS(取引基本表!$DY65)/取引基本表!$DQ65,0)</f>
        <v>0</v>
      </c>
      <c r="CS65" s="346">
        <f>IF(CS$4=$B65,ABS(取引基本表!$DY65)/取引基本表!$DQ65,0)</f>
        <v>0</v>
      </c>
      <c r="CT65" s="346">
        <f>IF(CT$4=$B65,ABS(取引基本表!$DY65)/取引基本表!$DQ65,0)</f>
        <v>0</v>
      </c>
      <c r="CU65" s="346">
        <f>IF(CU$4=$B65,ABS(取引基本表!$DY65)/取引基本表!$DQ65,0)</f>
        <v>0</v>
      </c>
      <c r="CV65" s="346">
        <f>IF(CV$4=$B65,ABS(取引基本表!$DY65)/取引基本表!$DQ65,0)</f>
        <v>0</v>
      </c>
      <c r="CW65" s="346">
        <f>IF(CW$4=$B65,ABS(取引基本表!$DY65)/取引基本表!$DQ65,0)</f>
        <v>0</v>
      </c>
      <c r="CX65" s="346">
        <f>IF(CX$4=$B65,ABS(取引基本表!$DY65)/取引基本表!$DQ65,0)</f>
        <v>0</v>
      </c>
      <c r="CY65" s="346">
        <f>IF(CY$4=$B65,ABS(取引基本表!$DY65)/取引基本表!$DQ65,0)</f>
        <v>0</v>
      </c>
      <c r="CZ65" s="346">
        <f>IF(CZ$4=$B65,ABS(取引基本表!$DY65)/取引基本表!$DQ65,0)</f>
        <v>0</v>
      </c>
      <c r="DA65" s="346">
        <f>IF(DA$4=$B65,ABS(取引基本表!$DY65)/取引基本表!$DQ65,0)</f>
        <v>0</v>
      </c>
      <c r="DB65" s="346">
        <f>IF(DB$4=$B65,ABS(取引基本表!$DY65)/取引基本表!$DQ65,0)</f>
        <v>0</v>
      </c>
      <c r="DC65" s="346">
        <f>IF(DC$4=$B65,ABS(取引基本表!$DY65)/取引基本表!$DQ65,0)</f>
        <v>0</v>
      </c>
      <c r="DD65" s="346">
        <f>IF(DD$4=$B65,ABS(取引基本表!$DY65)/取引基本表!$DQ65,0)</f>
        <v>0</v>
      </c>
      <c r="DE65" s="346">
        <f>IF(DE$4=$B65,ABS(取引基本表!$DY65)/取引基本表!$DQ65,0)</f>
        <v>0</v>
      </c>
      <c r="DF65" s="346">
        <f>IF(DF$4=$B65,ABS(取引基本表!$DY65)/取引基本表!$DQ65,0)</f>
        <v>0</v>
      </c>
      <c r="DG65" s="346">
        <f>IF(DG$4=$B65,ABS(取引基本表!$DY65)/取引基本表!$DQ65,0)</f>
        <v>0</v>
      </c>
      <c r="DH65" s="347">
        <f>IF(DH$4=$B65,ABS(取引基本表!$DY65)/取引基本表!$DQ65,0)</f>
        <v>0</v>
      </c>
    </row>
    <row r="66" spans="1:112">
      <c r="A66" s="224">
        <v>61</v>
      </c>
      <c r="B66" s="387">
        <v>391</v>
      </c>
      <c r="C66" s="264" t="s">
        <v>25</v>
      </c>
      <c r="D66" s="392">
        <f>IF(D$4=$B66,ABS(取引基本表!$DY66)/取引基本表!$DQ66,0)</f>
        <v>0</v>
      </c>
      <c r="E66" s="346">
        <f>IF(E$4=$B66,ABS(取引基本表!$DY66)/取引基本表!$DQ66,0)</f>
        <v>0</v>
      </c>
      <c r="F66" s="346">
        <f>IF(F$4=$B66,ABS(取引基本表!$DY66)/取引基本表!$DQ66,0)</f>
        <v>0</v>
      </c>
      <c r="G66" s="346">
        <f>IF(G$4=$B66,ABS(取引基本表!$DY66)/取引基本表!$DQ66,0)</f>
        <v>0</v>
      </c>
      <c r="H66" s="346">
        <f>IF(H$4=$B66,ABS(取引基本表!$DY66)/取引基本表!$DQ66,0)</f>
        <v>0</v>
      </c>
      <c r="I66" s="346">
        <f>IF(I$4=$B66,ABS(取引基本表!$DY66)/取引基本表!$DQ66,0)</f>
        <v>0</v>
      </c>
      <c r="J66" s="346">
        <f>IF(J$4=$B66,ABS(取引基本表!$DY66)/取引基本表!$DQ66,0)</f>
        <v>0</v>
      </c>
      <c r="K66" s="346">
        <f>IF(K$4=$B66,ABS(取引基本表!$DY66)/取引基本表!$DQ66,0)</f>
        <v>0</v>
      </c>
      <c r="L66" s="346">
        <f>IF(L$4=$B66,ABS(取引基本表!$DY66)/取引基本表!$DQ66,0)</f>
        <v>0</v>
      </c>
      <c r="M66" s="346">
        <f>IF(M$4=$B66,ABS(取引基本表!$DY66)/取引基本表!$DQ66,0)</f>
        <v>0</v>
      </c>
      <c r="N66" s="346">
        <f>IF(N$4=$B66,ABS(取引基本表!$DY66)/取引基本表!$DQ66,0)</f>
        <v>0</v>
      </c>
      <c r="O66" s="346">
        <f>IF(O$4=$B66,ABS(取引基本表!$DY66)/取引基本表!$DQ66,0)</f>
        <v>0</v>
      </c>
      <c r="P66" s="346">
        <f>IF(P$4=$B66,ABS(取引基本表!$DY66)/取引基本表!$DQ66,0)</f>
        <v>0</v>
      </c>
      <c r="Q66" s="346">
        <f>IF(Q$4=$B66,ABS(取引基本表!$DY66)/取引基本表!$DQ66,0)</f>
        <v>0</v>
      </c>
      <c r="R66" s="346">
        <f>IF(R$4=$B66,ABS(取引基本表!$DY66)/取引基本表!$DQ66,0)</f>
        <v>0</v>
      </c>
      <c r="S66" s="346">
        <f>IF(S$4=$B66,ABS(取引基本表!$DY66)/取引基本表!$DQ66,0)</f>
        <v>0</v>
      </c>
      <c r="T66" s="346">
        <f>IF(T$4=$B66,ABS(取引基本表!$DY66)/取引基本表!$DQ66,0)</f>
        <v>0</v>
      </c>
      <c r="U66" s="346">
        <f>IF(U$4=$B66,ABS(取引基本表!$DY66)/取引基本表!$DQ66,0)</f>
        <v>0</v>
      </c>
      <c r="V66" s="346">
        <f>IF(V$4=$B66,ABS(取引基本表!$DY66)/取引基本表!$DQ66,0)</f>
        <v>0</v>
      </c>
      <c r="W66" s="346">
        <f>IF(W$4=$B66,ABS(取引基本表!$DY66)/取引基本表!$DQ66,0)</f>
        <v>0</v>
      </c>
      <c r="X66" s="346">
        <f>IF(X$4=$B66,ABS(取引基本表!$DY66)/取引基本表!$DQ66,0)</f>
        <v>0</v>
      </c>
      <c r="Y66" s="346">
        <f>IF(Y$4=$B66,ABS(取引基本表!$DY66)/取引基本表!$DQ66,0)</f>
        <v>0</v>
      </c>
      <c r="Z66" s="346">
        <f>IF(Z$4=$B66,ABS(取引基本表!$DY66)/取引基本表!$DQ66,0)</f>
        <v>0</v>
      </c>
      <c r="AA66" s="346">
        <f>IF(AA$4=$B66,ABS(取引基本表!$DY66)/取引基本表!$DQ66,0)</f>
        <v>0</v>
      </c>
      <c r="AB66" s="346">
        <f>IF(AB$4=$B66,ABS(取引基本表!$DY66)/取引基本表!$DQ66,0)</f>
        <v>0</v>
      </c>
      <c r="AC66" s="346">
        <f>IF(AC$4=$B66,ABS(取引基本表!$DY66)/取引基本表!$DQ66,0)</f>
        <v>0</v>
      </c>
      <c r="AD66" s="346">
        <f>IF(AD$4=$B66,ABS(取引基本表!$DY66)/取引基本表!$DQ66,0)</f>
        <v>0</v>
      </c>
      <c r="AE66" s="346">
        <f>IF(AE$4=$B66,ABS(取引基本表!$DY66)/取引基本表!$DQ66,0)</f>
        <v>0</v>
      </c>
      <c r="AF66" s="346">
        <f>IF(AF$4=$B66,ABS(取引基本表!$DY66)/取引基本表!$DQ66,0)</f>
        <v>0</v>
      </c>
      <c r="AG66" s="346">
        <f>IF(AG$4=$B66,ABS(取引基本表!$DY66)/取引基本表!$DQ66,0)</f>
        <v>0</v>
      </c>
      <c r="AH66" s="346">
        <f>IF(AH$4=$B66,ABS(取引基本表!$DY66)/取引基本表!$DQ66,0)</f>
        <v>0</v>
      </c>
      <c r="AI66" s="346">
        <f>IF(AI$4=$B66,ABS(取引基本表!$DY66)/取引基本表!$DQ66,0)</f>
        <v>0</v>
      </c>
      <c r="AJ66" s="346">
        <f>IF(AJ$4=$B66,ABS(取引基本表!$DY66)/取引基本表!$DQ66,0)</f>
        <v>0</v>
      </c>
      <c r="AK66" s="346">
        <f>IF(AK$4=$B66,ABS(取引基本表!$DY66)/取引基本表!$DQ66,0)</f>
        <v>0</v>
      </c>
      <c r="AL66" s="346">
        <f>IF(AL$4=$B66,ABS(取引基本表!$DY66)/取引基本表!$DQ66,0)</f>
        <v>0</v>
      </c>
      <c r="AM66" s="346">
        <f>IF(AM$4=$B66,ABS(取引基本表!$DY66)/取引基本表!$DQ66,0)</f>
        <v>0</v>
      </c>
      <c r="AN66" s="346">
        <f>IF(AN$4=$B66,ABS(取引基本表!$DY66)/取引基本表!$DQ66,0)</f>
        <v>0</v>
      </c>
      <c r="AO66" s="346">
        <f>IF(AO$4=$B66,ABS(取引基本表!$DY66)/取引基本表!$DQ66,0)</f>
        <v>0</v>
      </c>
      <c r="AP66" s="346">
        <f>IF(AP$4=$B66,ABS(取引基本表!$DY66)/取引基本表!$DQ66,0)</f>
        <v>0</v>
      </c>
      <c r="AQ66" s="346">
        <f>IF(AQ$4=$B66,ABS(取引基本表!$DY66)/取引基本表!$DQ66,0)</f>
        <v>0</v>
      </c>
      <c r="AR66" s="346">
        <f>IF(AR$4=$B66,ABS(取引基本表!$DY66)/取引基本表!$DQ66,0)</f>
        <v>0</v>
      </c>
      <c r="AS66" s="346">
        <f>IF(AS$4=$B66,ABS(取引基本表!$DY66)/取引基本表!$DQ66,0)</f>
        <v>0</v>
      </c>
      <c r="AT66" s="346">
        <f>IF(AT$4=$B66,ABS(取引基本表!$DY66)/取引基本表!$DQ66,0)</f>
        <v>0</v>
      </c>
      <c r="AU66" s="346">
        <f>IF(AU$4=$B66,ABS(取引基本表!$DY66)/取引基本表!$DQ66,0)</f>
        <v>0</v>
      </c>
      <c r="AV66" s="346">
        <f>IF(AV$4=$B66,ABS(取引基本表!$DY66)/取引基本表!$DQ66,0)</f>
        <v>0</v>
      </c>
      <c r="AW66" s="346">
        <f>IF(AW$4=$B66,ABS(取引基本表!$DY66)/取引基本表!$DQ66,0)</f>
        <v>0</v>
      </c>
      <c r="AX66" s="346">
        <f>IF(AX$4=$B66,ABS(取引基本表!$DY66)/取引基本表!$DQ66,0)</f>
        <v>0</v>
      </c>
      <c r="AY66" s="346">
        <f>IF(AY$4=$B66,ABS(取引基本表!$DY66)/取引基本表!$DQ66,0)</f>
        <v>0</v>
      </c>
      <c r="AZ66" s="346">
        <f>IF(AZ$4=$B66,ABS(取引基本表!$DY66)/取引基本表!$DQ66,0)</f>
        <v>0</v>
      </c>
      <c r="BA66" s="346">
        <f>IF(BA$4=$B66,ABS(取引基本表!$DY66)/取引基本表!$DQ66,0)</f>
        <v>0</v>
      </c>
      <c r="BB66" s="346">
        <f>IF(BB$4=$B66,ABS(取引基本表!$DY66)/取引基本表!$DQ66,0)</f>
        <v>0</v>
      </c>
      <c r="BC66" s="346">
        <f>IF(BC$4=$B66,ABS(取引基本表!$DY66)/取引基本表!$DQ66,0)</f>
        <v>0</v>
      </c>
      <c r="BD66" s="346">
        <f>IF(BD$4=$B66,ABS(取引基本表!$DY66)/取引基本表!$DQ66,0)</f>
        <v>0</v>
      </c>
      <c r="BE66" s="346">
        <f>IF(BE$4=$B66,ABS(取引基本表!$DY66)/取引基本表!$DQ66,0)</f>
        <v>0</v>
      </c>
      <c r="BF66" s="346">
        <f>IF(BF$4=$B66,ABS(取引基本表!$DY66)/取引基本表!$DQ66,0)</f>
        <v>0</v>
      </c>
      <c r="BG66" s="346">
        <f>IF(BG$4=$B66,ABS(取引基本表!$DY66)/取引基本表!$DQ66,0)</f>
        <v>0</v>
      </c>
      <c r="BH66" s="346">
        <f>IF(BH$4=$B66,ABS(取引基本表!$DY66)/取引基本表!$DQ66,0)</f>
        <v>0</v>
      </c>
      <c r="BI66" s="346">
        <f>IF(BI$4=$B66,ABS(取引基本表!$DY66)/取引基本表!$DQ66,0)</f>
        <v>0</v>
      </c>
      <c r="BJ66" s="346">
        <f>IF(BJ$4=$B66,ABS(取引基本表!$DY66)/取引基本表!$DQ66,0)</f>
        <v>0</v>
      </c>
      <c r="BK66" s="346">
        <f>IF(BK$4=$B66,ABS(取引基本表!$DY66)/取引基本表!$DQ66,0)</f>
        <v>0</v>
      </c>
      <c r="BL66" s="346">
        <f>IF(BL$4=$B66,ABS(取引基本表!$DY66)/取引基本表!$DQ66,0)</f>
        <v>0.91215609531483821</v>
      </c>
      <c r="BM66" s="346">
        <f>IF(BM$4=$B66,ABS(取引基本表!$DY66)/取引基本表!$DQ66,0)</f>
        <v>0</v>
      </c>
      <c r="BN66" s="346">
        <f>IF(BN$4=$B66,ABS(取引基本表!$DY66)/取引基本表!$DQ66,0)</f>
        <v>0</v>
      </c>
      <c r="BO66" s="346">
        <f>IF(BO$4=$B66,ABS(取引基本表!$DY66)/取引基本表!$DQ66,0)</f>
        <v>0</v>
      </c>
      <c r="BP66" s="346">
        <f>IF(BP$4=$B66,ABS(取引基本表!$DY66)/取引基本表!$DQ66,0)</f>
        <v>0</v>
      </c>
      <c r="BQ66" s="346">
        <f>IF(BQ$4=$B66,ABS(取引基本表!$DY66)/取引基本表!$DQ66,0)</f>
        <v>0</v>
      </c>
      <c r="BR66" s="346">
        <f>IF(BR$4=$B66,ABS(取引基本表!$DY66)/取引基本表!$DQ66,0)</f>
        <v>0</v>
      </c>
      <c r="BS66" s="346">
        <f>IF(BS$4=$B66,ABS(取引基本表!$DY66)/取引基本表!$DQ66,0)</f>
        <v>0</v>
      </c>
      <c r="BT66" s="346">
        <f>IF(BT$4=$B66,ABS(取引基本表!$DY66)/取引基本表!$DQ66,0)</f>
        <v>0</v>
      </c>
      <c r="BU66" s="346">
        <f>IF(BU$4=$B66,ABS(取引基本表!$DY66)/取引基本表!$DQ66,0)</f>
        <v>0</v>
      </c>
      <c r="BV66" s="346">
        <f>IF(BV$4=$B66,ABS(取引基本表!$DY66)/取引基本表!$DQ66,0)</f>
        <v>0</v>
      </c>
      <c r="BW66" s="346">
        <f>IF(BW$4=$B66,ABS(取引基本表!$DY66)/取引基本表!$DQ66,0)</f>
        <v>0</v>
      </c>
      <c r="BX66" s="346">
        <f>IF(BX$4=$B66,ABS(取引基本表!$DY66)/取引基本表!$DQ66,0)</f>
        <v>0</v>
      </c>
      <c r="BY66" s="346">
        <f>IF(BY$4=$B66,ABS(取引基本表!$DY66)/取引基本表!$DQ66,0)</f>
        <v>0</v>
      </c>
      <c r="BZ66" s="346">
        <f>IF(BZ$4=$B66,ABS(取引基本表!$DY66)/取引基本表!$DQ66,0)</f>
        <v>0</v>
      </c>
      <c r="CA66" s="346">
        <f>IF(CA$4=$B66,ABS(取引基本表!$DY66)/取引基本表!$DQ66,0)</f>
        <v>0</v>
      </c>
      <c r="CB66" s="346">
        <f>IF(CB$4=$B66,ABS(取引基本表!$DY66)/取引基本表!$DQ66,0)</f>
        <v>0</v>
      </c>
      <c r="CC66" s="346">
        <f>IF(CC$4=$B66,ABS(取引基本表!$DY66)/取引基本表!$DQ66,0)</f>
        <v>0</v>
      </c>
      <c r="CD66" s="346">
        <f>IF(CD$4=$B66,ABS(取引基本表!$DY66)/取引基本表!$DQ66,0)</f>
        <v>0</v>
      </c>
      <c r="CE66" s="346">
        <f>IF(CE$4=$B66,ABS(取引基本表!$DY66)/取引基本表!$DQ66,0)</f>
        <v>0</v>
      </c>
      <c r="CF66" s="346">
        <f>IF(CF$4=$B66,ABS(取引基本表!$DY66)/取引基本表!$DQ66,0)</f>
        <v>0</v>
      </c>
      <c r="CG66" s="346">
        <f>IF(CG$4=$B66,ABS(取引基本表!$DY66)/取引基本表!$DQ66,0)</f>
        <v>0</v>
      </c>
      <c r="CH66" s="346">
        <f>IF(CH$4=$B66,ABS(取引基本表!$DY66)/取引基本表!$DQ66,0)</f>
        <v>0</v>
      </c>
      <c r="CI66" s="346">
        <f>IF(CI$4=$B66,ABS(取引基本表!$DY66)/取引基本表!$DQ66,0)</f>
        <v>0</v>
      </c>
      <c r="CJ66" s="346">
        <f>IF(CJ$4=$B66,ABS(取引基本表!$DY66)/取引基本表!$DQ66,0)</f>
        <v>0</v>
      </c>
      <c r="CK66" s="346">
        <f>IF(CK$4=$B66,ABS(取引基本表!$DY66)/取引基本表!$DQ66,0)</f>
        <v>0</v>
      </c>
      <c r="CL66" s="346">
        <f>IF(CL$4=$B66,ABS(取引基本表!$DY66)/取引基本表!$DQ66,0)</f>
        <v>0</v>
      </c>
      <c r="CM66" s="346">
        <f>IF(CM$4=$B66,ABS(取引基本表!$DY66)/取引基本表!$DQ66,0)</f>
        <v>0</v>
      </c>
      <c r="CN66" s="346">
        <f>IF(CN$4=$B66,ABS(取引基本表!$DY66)/取引基本表!$DQ66,0)</f>
        <v>0</v>
      </c>
      <c r="CO66" s="346">
        <f>IF(CO$4=$B66,ABS(取引基本表!$DY66)/取引基本表!$DQ66,0)</f>
        <v>0</v>
      </c>
      <c r="CP66" s="346">
        <f>IF(CP$4=$B66,ABS(取引基本表!$DY66)/取引基本表!$DQ66,0)</f>
        <v>0</v>
      </c>
      <c r="CQ66" s="346">
        <f>IF(CQ$4=$B66,ABS(取引基本表!$DY66)/取引基本表!$DQ66,0)</f>
        <v>0</v>
      </c>
      <c r="CR66" s="346">
        <f>IF(CR$4=$B66,ABS(取引基本表!$DY66)/取引基本表!$DQ66,0)</f>
        <v>0</v>
      </c>
      <c r="CS66" s="346">
        <f>IF(CS$4=$B66,ABS(取引基本表!$DY66)/取引基本表!$DQ66,0)</f>
        <v>0</v>
      </c>
      <c r="CT66" s="346">
        <f>IF(CT$4=$B66,ABS(取引基本表!$DY66)/取引基本表!$DQ66,0)</f>
        <v>0</v>
      </c>
      <c r="CU66" s="346">
        <f>IF(CU$4=$B66,ABS(取引基本表!$DY66)/取引基本表!$DQ66,0)</f>
        <v>0</v>
      </c>
      <c r="CV66" s="346">
        <f>IF(CV$4=$B66,ABS(取引基本表!$DY66)/取引基本表!$DQ66,0)</f>
        <v>0</v>
      </c>
      <c r="CW66" s="346">
        <f>IF(CW$4=$B66,ABS(取引基本表!$DY66)/取引基本表!$DQ66,0)</f>
        <v>0</v>
      </c>
      <c r="CX66" s="346">
        <f>IF(CX$4=$B66,ABS(取引基本表!$DY66)/取引基本表!$DQ66,0)</f>
        <v>0</v>
      </c>
      <c r="CY66" s="346">
        <f>IF(CY$4=$B66,ABS(取引基本表!$DY66)/取引基本表!$DQ66,0)</f>
        <v>0</v>
      </c>
      <c r="CZ66" s="346">
        <f>IF(CZ$4=$B66,ABS(取引基本表!$DY66)/取引基本表!$DQ66,0)</f>
        <v>0</v>
      </c>
      <c r="DA66" s="346">
        <f>IF(DA$4=$B66,ABS(取引基本表!$DY66)/取引基本表!$DQ66,0)</f>
        <v>0</v>
      </c>
      <c r="DB66" s="346">
        <f>IF(DB$4=$B66,ABS(取引基本表!$DY66)/取引基本表!$DQ66,0)</f>
        <v>0</v>
      </c>
      <c r="DC66" s="346">
        <f>IF(DC$4=$B66,ABS(取引基本表!$DY66)/取引基本表!$DQ66,0)</f>
        <v>0</v>
      </c>
      <c r="DD66" s="346">
        <f>IF(DD$4=$B66,ABS(取引基本表!$DY66)/取引基本表!$DQ66,0)</f>
        <v>0</v>
      </c>
      <c r="DE66" s="346">
        <f>IF(DE$4=$B66,ABS(取引基本表!$DY66)/取引基本表!$DQ66,0)</f>
        <v>0</v>
      </c>
      <c r="DF66" s="346">
        <f>IF(DF$4=$B66,ABS(取引基本表!$DY66)/取引基本表!$DQ66,0)</f>
        <v>0</v>
      </c>
      <c r="DG66" s="346">
        <f>IF(DG$4=$B66,ABS(取引基本表!$DY66)/取引基本表!$DQ66,0)</f>
        <v>0</v>
      </c>
      <c r="DH66" s="347">
        <f>IF(DH$4=$B66,ABS(取引基本表!$DY66)/取引基本表!$DQ66,0)</f>
        <v>0</v>
      </c>
    </row>
    <row r="67" spans="1:112">
      <c r="A67" s="224">
        <v>62</v>
      </c>
      <c r="B67" s="387">
        <v>392</v>
      </c>
      <c r="C67" s="264" t="s">
        <v>538</v>
      </c>
      <c r="D67" s="392">
        <f>IF(D$4=$B67,ABS(取引基本表!$DY67)/取引基本表!$DQ67,0)</f>
        <v>0</v>
      </c>
      <c r="E67" s="346">
        <f>IF(E$4=$B67,ABS(取引基本表!$DY67)/取引基本表!$DQ67,0)</f>
        <v>0</v>
      </c>
      <c r="F67" s="346">
        <f>IF(F$4=$B67,ABS(取引基本表!$DY67)/取引基本表!$DQ67,0)</f>
        <v>0</v>
      </c>
      <c r="G67" s="346">
        <f>IF(G$4=$B67,ABS(取引基本表!$DY67)/取引基本表!$DQ67,0)</f>
        <v>0</v>
      </c>
      <c r="H67" s="346">
        <f>IF(H$4=$B67,ABS(取引基本表!$DY67)/取引基本表!$DQ67,0)</f>
        <v>0</v>
      </c>
      <c r="I67" s="346">
        <f>IF(I$4=$B67,ABS(取引基本表!$DY67)/取引基本表!$DQ67,0)</f>
        <v>0</v>
      </c>
      <c r="J67" s="346">
        <f>IF(J$4=$B67,ABS(取引基本表!$DY67)/取引基本表!$DQ67,0)</f>
        <v>0</v>
      </c>
      <c r="K67" s="346">
        <f>IF(K$4=$B67,ABS(取引基本表!$DY67)/取引基本表!$DQ67,0)</f>
        <v>0</v>
      </c>
      <c r="L67" s="346">
        <f>IF(L$4=$B67,ABS(取引基本表!$DY67)/取引基本表!$DQ67,0)</f>
        <v>0</v>
      </c>
      <c r="M67" s="346">
        <f>IF(M$4=$B67,ABS(取引基本表!$DY67)/取引基本表!$DQ67,0)</f>
        <v>0</v>
      </c>
      <c r="N67" s="346">
        <f>IF(N$4=$B67,ABS(取引基本表!$DY67)/取引基本表!$DQ67,0)</f>
        <v>0</v>
      </c>
      <c r="O67" s="346">
        <f>IF(O$4=$B67,ABS(取引基本表!$DY67)/取引基本表!$DQ67,0)</f>
        <v>0</v>
      </c>
      <c r="P67" s="346">
        <f>IF(P$4=$B67,ABS(取引基本表!$DY67)/取引基本表!$DQ67,0)</f>
        <v>0</v>
      </c>
      <c r="Q67" s="346">
        <f>IF(Q$4=$B67,ABS(取引基本表!$DY67)/取引基本表!$DQ67,0)</f>
        <v>0</v>
      </c>
      <c r="R67" s="346">
        <f>IF(R$4=$B67,ABS(取引基本表!$DY67)/取引基本表!$DQ67,0)</f>
        <v>0</v>
      </c>
      <c r="S67" s="346">
        <f>IF(S$4=$B67,ABS(取引基本表!$DY67)/取引基本表!$DQ67,0)</f>
        <v>0</v>
      </c>
      <c r="T67" s="346">
        <f>IF(T$4=$B67,ABS(取引基本表!$DY67)/取引基本表!$DQ67,0)</f>
        <v>0</v>
      </c>
      <c r="U67" s="346">
        <f>IF(U$4=$B67,ABS(取引基本表!$DY67)/取引基本表!$DQ67,0)</f>
        <v>0</v>
      </c>
      <c r="V67" s="346">
        <f>IF(V$4=$B67,ABS(取引基本表!$DY67)/取引基本表!$DQ67,0)</f>
        <v>0</v>
      </c>
      <c r="W67" s="346">
        <f>IF(W$4=$B67,ABS(取引基本表!$DY67)/取引基本表!$DQ67,0)</f>
        <v>0</v>
      </c>
      <c r="X67" s="346">
        <f>IF(X$4=$B67,ABS(取引基本表!$DY67)/取引基本表!$DQ67,0)</f>
        <v>0</v>
      </c>
      <c r="Y67" s="346">
        <f>IF(Y$4=$B67,ABS(取引基本表!$DY67)/取引基本表!$DQ67,0)</f>
        <v>0</v>
      </c>
      <c r="Z67" s="346">
        <f>IF(Z$4=$B67,ABS(取引基本表!$DY67)/取引基本表!$DQ67,0)</f>
        <v>0</v>
      </c>
      <c r="AA67" s="346">
        <f>IF(AA$4=$B67,ABS(取引基本表!$DY67)/取引基本表!$DQ67,0)</f>
        <v>0</v>
      </c>
      <c r="AB67" s="346">
        <f>IF(AB$4=$B67,ABS(取引基本表!$DY67)/取引基本表!$DQ67,0)</f>
        <v>0</v>
      </c>
      <c r="AC67" s="346">
        <f>IF(AC$4=$B67,ABS(取引基本表!$DY67)/取引基本表!$DQ67,0)</f>
        <v>0</v>
      </c>
      <c r="AD67" s="346">
        <f>IF(AD$4=$B67,ABS(取引基本表!$DY67)/取引基本表!$DQ67,0)</f>
        <v>0</v>
      </c>
      <c r="AE67" s="346">
        <f>IF(AE$4=$B67,ABS(取引基本表!$DY67)/取引基本表!$DQ67,0)</f>
        <v>0</v>
      </c>
      <c r="AF67" s="346">
        <f>IF(AF$4=$B67,ABS(取引基本表!$DY67)/取引基本表!$DQ67,0)</f>
        <v>0</v>
      </c>
      <c r="AG67" s="346">
        <f>IF(AG$4=$B67,ABS(取引基本表!$DY67)/取引基本表!$DQ67,0)</f>
        <v>0</v>
      </c>
      <c r="AH67" s="346">
        <f>IF(AH$4=$B67,ABS(取引基本表!$DY67)/取引基本表!$DQ67,0)</f>
        <v>0</v>
      </c>
      <c r="AI67" s="346">
        <f>IF(AI$4=$B67,ABS(取引基本表!$DY67)/取引基本表!$DQ67,0)</f>
        <v>0</v>
      </c>
      <c r="AJ67" s="346">
        <f>IF(AJ$4=$B67,ABS(取引基本表!$DY67)/取引基本表!$DQ67,0)</f>
        <v>0</v>
      </c>
      <c r="AK67" s="346">
        <f>IF(AK$4=$B67,ABS(取引基本表!$DY67)/取引基本表!$DQ67,0)</f>
        <v>0</v>
      </c>
      <c r="AL67" s="346">
        <f>IF(AL$4=$B67,ABS(取引基本表!$DY67)/取引基本表!$DQ67,0)</f>
        <v>0</v>
      </c>
      <c r="AM67" s="346">
        <f>IF(AM$4=$B67,ABS(取引基本表!$DY67)/取引基本表!$DQ67,0)</f>
        <v>0</v>
      </c>
      <c r="AN67" s="346">
        <f>IF(AN$4=$B67,ABS(取引基本表!$DY67)/取引基本表!$DQ67,0)</f>
        <v>0</v>
      </c>
      <c r="AO67" s="346">
        <f>IF(AO$4=$B67,ABS(取引基本表!$DY67)/取引基本表!$DQ67,0)</f>
        <v>0</v>
      </c>
      <c r="AP67" s="346">
        <f>IF(AP$4=$B67,ABS(取引基本表!$DY67)/取引基本表!$DQ67,0)</f>
        <v>0</v>
      </c>
      <c r="AQ67" s="346">
        <f>IF(AQ$4=$B67,ABS(取引基本表!$DY67)/取引基本表!$DQ67,0)</f>
        <v>0</v>
      </c>
      <c r="AR67" s="346">
        <f>IF(AR$4=$B67,ABS(取引基本表!$DY67)/取引基本表!$DQ67,0)</f>
        <v>0</v>
      </c>
      <c r="AS67" s="346">
        <f>IF(AS$4=$B67,ABS(取引基本表!$DY67)/取引基本表!$DQ67,0)</f>
        <v>0</v>
      </c>
      <c r="AT67" s="346">
        <f>IF(AT$4=$B67,ABS(取引基本表!$DY67)/取引基本表!$DQ67,0)</f>
        <v>0</v>
      </c>
      <c r="AU67" s="346">
        <f>IF(AU$4=$B67,ABS(取引基本表!$DY67)/取引基本表!$DQ67,0)</f>
        <v>0</v>
      </c>
      <c r="AV67" s="346">
        <f>IF(AV$4=$B67,ABS(取引基本表!$DY67)/取引基本表!$DQ67,0)</f>
        <v>0</v>
      </c>
      <c r="AW67" s="346">
        <f>IF(AW$4=$B67,ABS(取引基本表!$DY67)/取引基本表!$DQ67,0)</f>
        <v>0</v>
      </c>
      <c r="AX67" s="346">
        <f>IF(AX$4=$B67,ABS(取引基本表!$DY67)/取引基本表!$DQ67,0)</f>
        <v>0</v>
      </c>
      <c r="AY67" s="346">
        <f>IF(AY$4=$B67,ABS(取引基本表!$DY67)/取引基本表!$DQ67,0)</f>
        <v>0</v>
      </c>
      <c r="AZ67" s="346">
        <f>IF(AZ$4=$B67,ABS(取引基本表!$DY67)/取引基本表!$DQ67,0)</f>
        <v>0</v>
      </c>
      <c r="BA67" s="346">
        <f>IF(BA$4=$B67,ABS(取引基本表!$DY67)/取引基本表!$DQ67,0)</f>
        <v>0</v>
      </c>
      <c r="BB67" s="346">
        <f>IF(BB$4=$B67,ABS(取引基本表!$DY67)/取引基本表!$DQ67,0)</f>
        <v>0</v>
      </c>
      <c r="BC67" s="346">
        <f>IF(BC$4=$B67,ABS(取引基本表!$DY67)/取引基本表!$DQ67,0)</f>
        <v>0</v>
      </c>
      <c r="BD67" s="346">
        <f>IF(BD$4=$B67,ABS(取引基本表!$DY67)/取引基本表!$DQ67,0)</f>
        <v>0</v>
      </c>
      <c r="BE67" s="346">
        <f>IF(BE$4=$B67,ABS(取引基本表!$DY67)/取引基本表!$DQ67,0)</f>
        <v>0</v>
      </c>
      <c r="BF67" s="346">
        <f>IF(BF$4=$B67,ABS(取引基本表!$DY67)/取引基本表!$DQ67,0)</f>
        <v>0</v>
      </c>
      <c r="BG67" s="346">
        <f>IF(BG$4=$B67,ABS(取引基本表!$DY67)/取引基本表!$DQ67,0)</f>
        <v>0</v>
      </c>
      <c r="BH67" s="346">
        <f>IF(BH$4=$B67,ABS(取引基本表!$DY67)/取引基本表!$DQ67,0)</f>
        <v>0</v>
      </c>
      <c r="BI67" s="346">
        <f>IF(BI$4=$B67,ABS(取引基本表!$DY67)/取引基本表!$DQ67,0)</f>
        <v>0</v>
      </c>
      <c r="BJ67" s="346">
        <f>IF(BJ$4=$B67,ABS(取引基本表!$DY67)/取引基本表!$DQ67,0)</f>
        <v>0</v>
      </c>
      <c r="BK67" s="346">
        <f>IF(BK$4=$B67,ABS(取引基本表!$DY67)/取引基本表!$DQ67,0)</f>
        <v>0</v>
      </c>
      <c r="BL67" s="346">
        <f>IF(BL$4=$B67,ABS(取引基本表!$DY67)/取引基本表!$DQ67,0)</f>
        <v>0</v>
      </c>
      <c r="BM67" s="346">
        <f>IF(BM$4=$B67,ABS(取引基本表!$DY67)/取引基本表!$DQ67,0)</f>
        <v>0</v>
      </c>
      <c r="BN67" s="346">
        <f>IF(BN$4=$B67,ABS(取引基本表!$DY67)/取引基本表!$DQ67,0)</f>
        <v>0</v>
      </c>
      <c r="BO67" s="346">
        <f>IF(BO$4=$B67,ABS(取引基本表!$DY67)/取引基本表!$DQ67,0)</f>
        <v>0</v>
      </c>
      <c r="BP67" s="346">
        <f>IF(BP$4=$B67,ABS(取引基本表!$DY67)/取引基本表!$DQ67,0)</f>
        <v>0</v>
      </c>
      <c r="BQ67" s="346">
        <f>IF(BQ$4=$B67,ABS(取引基本表!$DY67)/取引基本表!$DQ67,0)</f>
        <v>0</v>
      </c>
      <c r="BR67" s="346">
        <f>IF(BR$4=$B67,ABS(取引基本表!$DY67)/取引基本表!$DQ67,0)</f>
        <v>0</v>
      </c>
      <c r="BS67" s="346">
        <f>IF(BS$4=$B67,ABS(取引基本表!$DY67)/取引基本表!$DQ67,0)</f>
        <v>0</v>
      </c>
      <c r="BT67" s="346">
        <f>IF(BT$4=$B67,ABS(取引基本表!$DY67)/取引基本表!$DQ67,0)</f>
        <v>0</v>
      </c>
      <c r="BU67" s="346">
        <f>IF(BU$4=$B67,ABS(取引基本表!$DY67)/取引基本表!$DQ67,0)</f>
        <v>0</v>
      </c>
      <c r="BV67" s="346">
        <f>IF(BV$4=$B67,ABS(取引基本表!$DY67)/取引基本表!$DQ67,0)</f>
        <v>0</v>
      </c>
      <c r="BW67" s="346">
        <f>IF(BW$4=$B67,ABS(取引基本表!$DY67)/取引基本表!$DQ67,0)</f>
        <v>0</v>
      </c>
      <c r="BX67" s="346">
        <f>IF(BX$4=$B67,ABS(取引基本表!$DY67)/取引基本表!$DQ67,0)</f>
        <v>0</v>
      </c>
      <c r="BY67" s="346">
        <f>IF(BY$4=$B67,ABS(取引基本表!$DY67)/取引基本表!$DQ67,0)</f>
        <v>0</v>
      </c>
      <c r="BZ67" s="346">
        <f>IF(BZ$4=$B67,ABS(取引基本表!$DY67)/取引基本表!$DQ67,0)</f>
        <v>0</v>
      </c>
      <c r="CA67" s="346">
        <f>IF(CA$4=$B67,ABS(取引基本表!$DY67)/取引基本表!$DQ67,0)</f>
        <v>0</v>
      </c>
      <c r="CB67" s="346">
        <f>IF(CB$4=$B67,ABS(取引基本表!$DY67)/取引基本表!$DQ67,0)</f>
        <v>0</v>
      </c>
      <c r="CC67" s="346">
        <f>IF(CC$4=$B67,ABS(取引基本表!$DY67)/取引基本表!$DQ67,0)</f>
        <v>0</v>
      </c>
      <c r="CD67" s="346">
        <f>IF(CD$4=$B67,ABS(取引基本表!$DY67)/取引基本表!$DQ67,0)</f>
        <v>0</v>
      </c>
      <c r="CE67" s="346">
        <f>IF(CE$4=$B67,ABS(取引基本表!$DY67)/取引基本表!$DQ67,0)</f>
        <v>0</v>
      </c>
      <c r="CF67" s="346">
        <f>IF(CF$4=$B67,ABS(取引基本表!$DY67)/取引基本表!$DQ67,0)</f>
        <v>0</v>
      </c>
      <c r="CG67" s="346">
        <f>IF(CG$4=$B67,ABS(取引基本表!$DY67)/取引基本表!$DQ67,0)</f>
        <v>0</v>
      </c>
      <c r="CH67" s="346">
        <f>IF(CH$4=$B67,ABS(取引基本表!$DY67)/取引基本表!$DQ67,0)</f>
        <v>0</v>
      </c>
      <c r="CI67" s="346">
        <f>IF(CI$4=$B67,ABS(取引基本表!$DY67)/取引基本表!$DQ67,0)</f>
        <v>0</v>
      </c>
      <c r="CJ67" s="346">
        <f>IF(CJ$4=$B67,ABS(取引基本表!$DY67)/取引基本表!$DQ67,0)</f>
        <v>0</v>
      </c>
      <c r="CK67" s="346">
        <f>IF(CK$4=$B67,ABS(取引基本表!$DY67)/取引基本表!$DQ67,0)</f>
        <v>0</v>
      </c>
      <c r="CL67" s="346">
        <f>IF(CL$4=$B67,ABS(取引基本表!$DY67)/取引基本表!$DQ67,0)</f>
        <v>0</v>
      </c>
      <c r="CM67" s="346">
        <f>IF(CM$4=$B67,ABS(取引基本表!$DY67)/取引基本表!$DQ67,0)</f>
        <v>0</v>
      </c>
      <c r="CN67" s="346">
        <f>IF(CN$4=$B67,ABS(取引基本表!$DY67)/取引基本表!$DQ67,0)</f>
        <v>0</v>
      </c>
      <c r="CO67" s="346">
        <f>IF(CO$4=$B67,ABS(取引基本表!$DY67)/取引基本表!$DQ67,0)</f>
        <v>0</v>
      </c>
      <c r="CP67" s="346">
        <f>IF(CP$4=$B67,ABS(取引基本表!$DY67)/取引基本表!$DQ67,0)</f>
        <v>0</v>
      </c>
      <c r="CQ67" s="346">
        <f>IF(CQ$4=$B67,ABS(取引基本表!$DY67)/取引基本表!$DQ67,0)</f>
        <v>0</v>
      </c>
      <c r="CR67" s="346">
        <f>IF(CR$4=$B67,ABS(取引基本表!$DY67)/取引基本表!$DQ67,0)</f>
        <v>0</v>
      </c>
      <c r="CS67" s="346">
        <f>IF(CS$4=$B67,ABS(取引基本表!$DY67)/取引基本表!$DQ67,0)</f>
        <v>0</v>
      </c>
      <c r="CT67" s="346">
        <f>IF(CT$4=$B67,ABS(取引基本表!$DY67)/取引基本表!$DQ67,0)</f>
        <v>0</v>
      </c>
      <c r="CU67" s="346">
        <f>IF(CU$4=$B67,ABS(取引基本表!$DY67)/取引基本表!$DQ67,0)</f>
        <v>0</v>
      </c>
      <c r="CV67" s="346">
        <f>IF(CV$4=$B67,ABS(取引基本表!$DY67)/取引基本表!$DQ67,0)</f>
        <v>0</v>
      </c>
      <c r="CW67" s="346">
        <f>IF(CW$4=$B67,ABS(取引基本表!$DY67)/取引基本表!$DQ67,0)</f>
        <v>0</v>
      </c>
      <c r="CX67" s="346">
        <f>IF(CX$4=$B67,ABS(取引基本表!$DY67)/取引基本表!$DQ67,0)</f>
        <v>0</v>
      </c>
      <c r="CY67" s="346">
        <f>IF(CY$4=$B67,ABS(取引基本表!$DY67)/取引基本表!$DQ67,0)</f>
        <v>0</v>
      </c>
      <c r="CZ67" s="346">
        <f>IF(CZ$4=$B67,ABS(取引基本表!$DY67)/取引基本表!$DQ67,0)</f>
        <v>0</v>
      </c>
      <c r="DA67" s="346">
        <f>IF(DA$4=$B67,ABS(取引基本表!$DY67)/取引基本表!$DQ67,0)</f>
        <v>0</v>
      </c>
      <c r="DB67" s="346">
        <f>IF(DB$4=$B67,ABS(取引基本表!$DY67)/取引基本表!$DQ67,0)</f>
        <v>0</v>
      </c>
      <c r="DC67" s="346">
        <f>IF(DC$4=$B67,ABS(取引基本表!$DY67)/取引基本表!$DQ67,0)</f>
        <v>0</v>
      </c>
      <c r="DD67" s="346">
        <f>IF(DD$4=$B67,ABS(取引基本表!$DY67)/取引基本表!$DQ67,0)</f>
        <v>0</v>
      </c>
      <c r="DE67" s="346">
        <f>IF(DE$4=$B67,ABS(取引基本表!$DY67)/取引基本表!$DQ67,0)</f>
        <v>0</v>
      </c>
      <c r="DF67" s="346">
        <f>IF(DF$4=$B67,ABS(取引基本表!$DY67)/取引基本表!$DQ67,0)</f>
        <v>0</v>
      </c>
      <c r="DG67" s="346">
        <f>IF(DG$4=$B67,ABS(取引基本表!$DY67)/取引基本表!$DQ67,0)</f>
        <v>0</v>
      </c>
      <c r="DH67" s="347">
        <f>IF(DH$4=$B67,ABS(取引基本表!$DY67)/取引基本表!$DQ67,0)</f>
        <v>0</v>
      </c>
    </row>
    <row r="68" spans="1:112">
      <c r="A68" s="224">
        <v>63</v>
      </c>
      <c r="B68" s="263">
        <v>410</v>
      </c>
      <c r="C68" s="264" t="s">
        <v>539</v>
      </c>
      <c r="D68" s="392">
        <f>IF(D$4=$B68,ABS(取引基本表!$DY68)/取引基本表!$DQ68,0)</f>
        <v>0</v>
      </c>
      <c r="E68" s="346">
        <f>IF(E$4=$B68,ABS(取引基本表!$DY68)/取引基本表!$DQ68,0)</f>
        <v>0</v>
      </c>
      <c r="F68" s="346">
        <f>IF(F$4=$B68,ABS(取引基本表!$DY68)/取引基本表!$DQ68,0)</f>
        <v>0</v>
      </c>
      <c r="G68" s="346">
        <f>IF(G$4=$B68,ABS(取引基本表!$DY68)/取引基本表!$DQ68,0)</f>
        <v>0</v>
      </c>
      <c r="H68" s="346">
        <f>IF(H$4=$B68,ABS(取引基本表!$DY68)/取引基本表!$DQ68,0)</f>
        <v>0</v>
      </c>
      <c r="I68" s="346">
        <f>IF(I$4=$B68,ABS(取引基本表!$DY68)/取引基本表!$DQ68,0)</f>
        <v>0</v>
      </c>
      <c r="J68" s="346">
        <f>IF(J$4=$B68,ABS(取引基本表!$DY68)/取引基本表!$DQ68,0)</f>
        <v>0</v>
      </c>
      <c r="K68" s="346">
        <f>IF(K$4=$B68,ABS(取引基本表!$DY68)/取引基本表!$DQ68,0)</f>
        <v>0</v>
      </c>
      <c r="L68" s="346">
        <f>IF(L$4=$B68,ABS(取引基本表!$DY68)/取引基本表!$DQ68,0)</f>
        <v>0</v>
      </c>
      <c r="M68" s="346">
        <f>IF(M$4=$B68,ABS(取引基本表!$DY68)/取引基本表!$DQ68,0)</f>
        <v>0</v>
      </c>
      <c r="N68" s="346">
        <f>IF(N$4=$B68,ABS(取引基本表!$DY68)/取引基本表!$DQ68,0)</f>
        <v>0</v>
      </c>
      <c r="O68" s="346">
        <f>IF(O$4=$B68,ABS(取引基本表!$DY68)/取引基本表!$DQ68,0)</f>
        <v>0</v>
      </c>
      <c r="P68" s="346">
        <f>IF(P$4=$B68,ABS(取引基本表!$DY68)/取引基本表!$DQ68,0)</f>
        <v>0</v>
      </c>
      <c r="Q68" s="346">
        <f>IF(Q$4=$B68,ABS(取引基本表!$DY68)/取引基本表!$DQ68,0)</f>
        <v>0</v>
      </c>
      <c r="R68" s="346">
        <f>IF(R$4=$B68,ABS(取引基本表!$DY68)/取引基本表!$DQ68,0)</f>
        <v>0</v>
      </c>
      <c r="S68" s="346">
        <f>IF(S$4=$B68,ABS(取引基本表!$DY68)/取引基本表!$DQ68,0)</f>
        <v>0</v>
      </c>
      <c r="T68" s="346">
        <f>IF(T$4=$B68,ABS(取引基本表!$DY68)/取引基本表!$DQ68,0)</f>
        <v>0</v>
      </c>
      <c r="U68" s="346">
        <f>IF(U$4=$B68,ABS(取引基本表!$DY68)/取引基本表!$DQ68,0)</f>
        <v>0</v>
      </c>
      <c r="V68" s="346">
        <f>IF(V$4=$B68,ABS(取引基本表!$DY68)/取引基本表!$DQ68,0)</f>
        <v>0</v>
      </c>
      <c r="W68" s="346">
        <f>IF(W$4=$B68,ABS(取引基本表!$DY68)/取引基本表!$DQ68,0)</f>
        <v>0</v>
      </c>
      <c r="X68" s="346">
        <f>IF(X$4=$B68,ABS(取引基本表!$DY68)/取引基本表!$DQ68,0)</f>
        <v>0</v>
      </c>
      <c r="Y68" s="346">
        <f>IF(Y$4=$B68,ABS(取引基本表!$DY68)/取引基本表!$DQ68,0)</f>
        <v>0</v>
      </c>
      <c r="Z68" s="346">
        <f>IF(Z$4=$B68,ABS(取引基本表!$DY68)/取引基本表!$DQ68,0)</f>
        <v>0</v>
      </c>
      <c r="AA68" s="346">
        <f>IF(AA$4=$B68,ABS(取引基本表!$DY68)/取引基本表!$DQ68,0)</f>
        <v>0</v>
      </c>
      <c r="AB68" s="346">
        <f>IF(AB$4=$B68,ABS(取引基本表!$DY68)/取引基本表!$DQ68,0)</f>
        <v>0</v>
      </c>
      <c r="AC68" s="346">
        <f>IF(AC$4=$B68,ABS(取引基本表!$DY68)/取引基本表!$DQ68,0)</f>
        <v>0</v>
      </c>
      <c r="AD68" s="346">
        <f>IF(AD$4=$B68,ABS(取引基本表!$DY68)/取引基本表!$DQ68,0)</f>
        <v>0</v>
      </c>
      <c r="AE68" s="346">
        <f>IF(AE$4=$B68,ABS(取引基本表!$DY68)/取引基本表!$DQ68,0)</f>
        <v>0</v>
      </c>
      <c r="AF68" s="346">
        <f>IF(AF$4=$B68,ABS(取引基本表!$DY68)/取引基本表!$DQ68,0)</f>
        <v>0</v>
      </c>
      <c r="AG68" s="346">
        <f>IF(AG$4=$B68,ABS(取引基本表!$DY68)/取引基本表!$DQ68,0)</f>
        <v>0</v>
      </c>
      <c r="AH68" s="346">
        <f>IF(AH$4=$B68,ABS(取引基本表!$DY68)/取引基本表!$DQ68,0)</f>
        <v>0</v>
      </c>
      <c r="AI68" s="346">
        <f>IF(AI$4=$B68,ABS(取引基本表!$DY68)/取引基本表!$DQ68,0)</f>
        <v>0</v>
      </c>
      <c r="AJ68" s="346">
        <f>IF(AJ$4=$B68,ABS(取引基本表!$DY68)/取引基本表!$DQ68,0)</f>
        <v>0</v>
      </c>
      <c r="AK68" s="346">
        <f>IF(AK$4=$B68,ABS(取引基本表!$DY68)/取引基本表!$DQ68,0)</f>
        <v>0</v>
      </c>
      <c r="AL68" s="346">
        <f>IF(AL$4=$B68,ABS(取引基本表!$DY68)/取引基本表!$DQ68,0)</f>
        <v>0</v>
      </c>
      <c r="AM68" s="346">
        <f>IF(AM$4=$B68,ABS(取引基本表!$DY68)/取引基本表!$DQ68,0)</f>
        <v>0</v>
      </c>
      <c r="AN68" s="346">
        <f>IF(AN$4=$B68,ABS(取引基本表!$DY68)/取引基本表!$DQ68,0)</f>
        <v>0</v>
      </c>
      <c r="AO68" s="346">
        <f>IF(AO$4=$B68,ABS(取引基本表!$DY68)/取引基本表!$DQ68,0)</f>
        <v>0</v>
      </c>
      <c r="AP68" s="346">
        <f>IF(AP$4=$B68,ABS(取引基本表!$DY68)/取引基本表!$DQ68,0)</f>
        <v>0</v>
      </c>
      <c r="AQ68" s="346">
        <f>IF(AQ$4=$B68,ABS(取引基本表!$DY68)/取引基本表!$DQ68,0)</f>
        <v>0</v>
      </c>
      <c r="AR68" s="346">
        <f>IF(AR$4=$B68,ABS(取引基本表!$DY68)/取引基本表!$DQ68,0)</f>
        <v>0</v>
      </c>
      <c r="AS68" s="346">
        <f>IF(AS$4=$B68,ABS(取引基本表!$DY68)/取引基本表!$DQ68,0)</f>
        <v>0</v>
      </c>
      <c r="AT68" s="346">
        <f>IF(AT$4=$B68,ABS(取引基本表!$DY68)/取引基本表!$DQ68,0)</f>
        <v>0</v>
      </c>
      <c r="AU68" s="346">
        <f>IF(AU$4=$B68,ABS(取引基本表!$DY68)/取引基本表!$DQ68,0)</f>
        <v>0</v>
      </c>
      <c r="AV68" s="346">
        <f>IF(AV$4=$B68,ABS(取引基本表!$DY68)/取引基本表!$DQ68,0)</f>
        <v>0</v>
      </c>
      <c r="AW68" s="346">
        <f>IF(AW$4=$B68,ABS(取引基本表!$DY68)/取引基本表!$DQ68,0)</f>
        <v>0</v>
      </c>
      <c r="AX68" s="346">
        <f>IF(AX$4=$B68,ABS(取引基本表!$DY68)/取引基本表!$DQ68,0)</f>
        <v>0</v>
      </c>
      <c r="AY68" s="346">
        <f>IF(AY$4=$B68,ABS(取引基本表!$DY68)/取引基本表!$DQ68,0)</f>
        <v>0</v>
      </c>
      <c r="AZ68" s="346">
        <f>IF(AZ$4=$B68,ABS(取引基本表!$DY68)/取引基本表!$DQ68,0)</f>
        <v>0</v>
      </c>
      <c r="BA68" s="346">
        <f>IF(BA$4=$B68,ABS(取引基本表!$DY68)/取引基本表!$DQ68,0)</f>
        <v>0</v>
      </c>
      <c r="BB68" s="346">
        <f>IF(BB$4=$B68,ABS(取引基本表!$DY68)/取引基本表!$DQ68,0)</f>
        <v>0</v>
      </c>
      <c r="BC68" s="346">
        <f>IF(BC$4=$B68,ABS(取引基本表!$DY68)/取引基本表!$DQ68,0)</f>
        <v>0</v>
      </c>
      <c r="BD68" s="346">
        <f>IF(BD$4=$B68,ABS(取引基本表!$DY68)/取引基本表!$DQ68,0)</f>
        <v>0</v>
      </c>
      <c r="BE68" s="346">
        <f>IF(BE$4=$B68,ABS(取引基本表!$DY68)/取引基本表!$DQ68,0)</f>
        <v>0</v>
      </c>
      <c r="BF68" s="346">
        <f>IF(BF$4=$B68,ABS(取引基本表!$DY68)/取引基本表!$DQ68,0)</f>
        <v>0</v>
      </c>
      <c r="BG68" s="346">
        <f>IF(BG$4=$B68,ABS(取引基本表!$DY68)/取引基本表!$DQ68,0)</f>
        <v>0</v>
      </c>
      <c r="BH68" s="346">
        <f>IF(BH$4=$B68,ABS(取引基本表!$DY68)/取引基本表!$DQ68,0)</f>
        <v>0</v>
      </c>
      <c r="BI68" s="346">
        <f>IF(BI$4=$B68,ABS(取引基本表!$DY68)/取引基本表!$DQ68,0)</f>
        <v>0</v>
      </c>
      <c r="BJ68" s="346">
        <f>IF(BJ$4=$B68,ABS(取引基本表!$DY68)/取引基本表!$DQ68,0)</f>
        <v>0</v>
      </c>
      <c r="BK68" s="346">
        <f>IF(BK$4=$B68,ABS(取引基本表!$DY68)/取引基本表!$DQ68,0)</f>
        <v>0</v>
      </c>
      <c r="BL68" s="346">
        <f>IF(BL$4=$B68,ABS(取引基本表!$DY68)/取引基本表!$DQ68,0)</f>
        <v>0</v>
      </c>
      <c r="BM68" s="346">
        <f>IF(BM$4=$B68,ABS(取引基本表!$DY68)/取引基本表!$DQ68,0)</f>
        <v>0</v>
      </c>
      <c r="BN68" s="346">
        <f>IF(BN$4=$B68,ABS(取引基本表!$DY68)/取引基本表!$DQ68,0)</f>
        <v>0</v>
      </c>
      <c r="BO68" s="346">
        <f>IF(BO$4=$B68,ABS(取引基本表!$DY68)/取引基本表!$DQ68,0)</f>
        <v>0</v>
      </c>
      <c r="BP68" s="346">
        <f>IF(BP$4=$B68,ABS(取引基本表!$DY68)/取引基本表!$DQ68,0)</f>
        <v>0</v>
      </c>
      <c r="BQ68" s="346">
        <f>IF(BQ$4=$B68,ABS(取引基本表!$DY68)/取引基本表!$DQ68,0)</f>
        <v>0</v>
      </c>
      <c r="BR68" s="346">
        <f>IF(BR$4=$B68,ABS(取引基本表!$DY68)/取引基本表!$DQ68,0)</f>
        <v>0</v>
      </c>
      <c r="BS68" s="346">
        <f>IF(BS$4=$B68,ABS(取引基本表!$DY68)/取引基本表!$DQ68,0)</f>
        <v>0</v>
      </c>
      <c r="BT68" s="346">
        <f>IF(BT$4=$B68,ABS(取引基本表!$DY68)/取引基本表!$DQ68,0)</f>
        <v>0</v>
      </c>
      <c r="BU68" s="346">
        <f>IF(BU$4=$B68,ABS(取引基本表!$DY68)/取引基本表!$DQ68,0)</f>
        <v>0</v>
      </c>
      <c r="BV68" s="346">
        <f>IF(BV$4=$B68,ABS(取引基本表!$DY68)/取引基本表!$DQ68,0)</f>
        <v>0</v>
      </c>
      <c r="BW68" s="346">
        <f>IF(BW$4=$B68,ABS(取引基本表!$DY68)/取引基本表!$DQ68,0)</f>
        <v>0</v>
      </c>
      <c r="BX68" s="346">
        <f>IF(BX$4=$B68,ABS(取引基本表!$DY68)/取引基本表!$DQ68,0)</f>
        <v>0</v>
      </c>
      <c r="BY68" s="346">
        <f>IF(BY$4=$B68,ABS(取引基本表!$DY68)/取引基本表!$DQ68,0)</f>
        <v>0</v>
      </c>
      <c r="BZ68" s="346">
        <f>IF(BZ$4=$B68,ABS(取引基本表!$DY68)/取引基本表!$DQ68,0)</f>
        <v>0</v>
      </c>
      <c r="CA68" s="346">
        <f>IF(CA$4=$B68,ABS(取引基本表!$DY68)/取引基本表!$DQ68,0)</f>
        <v>0</v>
      </c>
      <c r="CB68" s="346">
        <f>IF(CB$4=$B68,ABS(取引基本表!$DY68)/取引基本表!$DQ68,0)</f>
        <v>0</v>
      </c>
      <c r="CC68" s="346">
        <f>IF(CC$4=$B68,ABS(取引基本表!$DY68)/取引基本表!$DQ68,0)</f>
        <v>0</v>
      </c>
      <c r="CD68" s="346">
        <f>IF(CD$4=$B68,ABS(取引基本表!$DY68)/取引基本表!$DQ68,0)</f>
        <v>0</v>
      </c>
      <c r="CE68" s="346">
        <f>IF(CE$4=$B68,ABS(取引基本表!$DY68)/取引基本表!$DQ68,0)</f>
        <v>0</v>
      </c>
      <c r="CF68" s="346">
        <f>IF(CF$4=$B68,ABS(取引基本表!$DY68)/取引基本表!$DQ68,0)</f>
        <v>0</v>
      </c>
      <c r="CG68" s="346">
        <f>IF(CG$4=$B68,ABS(取引基本表!$DY68)/取引基本表!$DQ68,0)</f>
        <v>0</v>
      </c>
      <c r="CH68" s="346">
        <f>IF(CH$4=$B68,ABS(取引基本表!$DY68)/取引基本表!$DQ68,0)</f>
        <v>0</v>
      </c>
      <c r="CI68" s="346">
        <f>IF(CI$4=$B68,ABS(取引基本表!$DY68)/取引基本表!$DQ68,0)</f>
        <v>0</v>
      </c>
      <c r="CJ68" s="346">
        <f>IF(CJ$4=$B68,ABS(取引基本表!$DY68)/取引基本表!$DQ68,0)</f>
        <v>0</v>
      </c>
      <c r="CK68" s="346">
        <f>IF(CK$4=$B68,ABS(取引基本表!$DY68)/取引基本表!$DQ68,0)</f>
        <v>0</v>
      </c>
      <c r="CL68" s="346">
        <f>IF(CL$4=$B68,ABS(取引基本表!$DY68)/取引基本表!$DQ68,0)</f>
        <v>0</v>
      </c>
      <c r="CM68" s="346">
        <f>IF(CM$4=$B68,ABS(取引基本表!$DY68)/取引基本表!$DQ68,0)</f>
        <v>0</v>
      </c>
      <c r="CN68" s="346">
        <f>IF(CN$4=$B68,ABS(取引基本表!$DY68)/取引基本表!$DQ68,0)</f>
        <v>0</v>
      </c>
      <c r="CO68" s="346">
        <f>IF(CO$4=$B68,ABS(取引基本表!$DY68)/取引基本表!$DQ68,0)</f>
        <v>0</v>
      </c>
      <c r="CP68" s="346">
        <f>IF(CP$4=$B68,ABS(取引基本表!$DY68)/取引基本表!$DQ68,0)</f>
        <v>0</v>
      </c>
      <c r="CQ68" s="346">
        <f>IF(CQ$4=$B68,ABS(取引基本表!$DY68)/取引基本表!$DQ68,0)</f>
        <v>0</v>
      </c>
      <c r="CR68" s="346">
        <f>IF(CR$4=$B68,ABS(取引基本表!$DY68)/取引基本表!$DQ68,0)</f>
        <v>0</v>
      </c>
      <c r="CS68" s="346">
        <f>IF(CS$4=$B68,ABS(取引基本表!$DY68)/取引基本表!$DQ68,0)</f>
        <v>0</v>
      </c>
      <c r="CT68" s="346">
        <f>IF(CT$4=$B68,ABS(取引基本表!$DY68)/取引基本表!$DQ68,0)</f>
        <v>0</v>
      </c>
      <c r="CU68" s="346">
        <f>IF(CU$4=$B68,ABS(取引基本表!$DY68)/取引基本表!$DQ68,0)</f>
        <v>0</v>
      </c>
      <c r="CV68" s="346">
        <f>IF(CV$4=$B68,ABS(取引基本表!$DY68)/取引基本表!$DQ68,0)</f>
        <v>0</v>
      </c>
      <c r="CW68" s="346">
        <f>IF(CW$4=$B68,ABS(取引基本表!$DY68)/取引基本表!$DQ68,0)</f>
        <v>0</v>
      </c>
      <c r="CX68" s="346">
        <f>IF(CX$4=$B68,ABS(取引基本表!$DY68)/取引基本表!$DQ68,0)</f>
        <v>0</v>
      </c>
      <c r="CY68" s="346">
        <f>IF(CY$4=$B68,ABS(取引基本表!$DY68)/取引基本表!$DQ68,0)</f>
        <v>0</v>
      </c>
      <c r="CZ68" s="346">
        <f>IF(CZ$4=$B68,ABS(取引基本表!$DY68)/取引基本表!$DQ68,0)</f>
        <v>0</v>
      </c>
      <c r="DA68" s="346">
        <f>IF(DA$4=$B68,ABS(取引基本表!$DY68)/取引基本表!$DQ68,0)</f>
        <v>0</v>
      </c>
      <c r="DB68" s="346">
        <f>IF(DB$4=$B68,ABS(取引基本表!$DY68)/取引基本表!$DQ68,0)</f>
        <v>0</v>
      </c>
      <c r="DC68" s="346">
        <f>IF(DC$4=$B68,ABS(取引基本表!$DY68)/取引基本表!$DQ68,0)</f>
        <v>0</v>
      </c>
      <c r="DD68" s="346">
        <f>IF(DD$4=$B68,ABS(取引基本表!$DY68)/取引基本表!$DQ68,0)</f>
        <v>0</v>
      </c>
      <c r="DE68" s="346">
        <f>IF(DE$4=$B68,ABS(取引基本表!$DY68)/取引基本表!$DQ68,0)</f>
        <v>0</v>
      </c>
      <c r="DF68" s="346">
        <f>IF(DF$4=$B68,ABS(取引基本表!$DY68)/取引基本表!$DQ68,0)</f>
        <v>0</v>
      </c>
      <c r="DG68" s="346">
        <f>IF(DG$4=$B68,ABS(取引基本表!$DY68)/取引基本表!$DQ68,0)</f>
        <v>0</v>
      </c>
      <c r="DH68" s="347">
        <f>IF(DH$4=$B68,ABS(取引基本表!$DY68)/取引基本表!$DQ68,0)</f>
        <v>0</v>
      </c>
    </row>
    <row r="69" spans="1:112">
      <c r="A69" s="224">
        <v>64</v>
      </c>
      <c r="B69" s="263">
        <v>411</v>
      </c>
      <c r="C69" s="264" t="s">
        <v>540</v>
      </c>
      <c r="D69" s="392">
        <f>IF(D$4=$B69,ABS(取引基本表!$DY69)/取引基本表!$DQ69,0)</f>
        <v>0</v>
      </c>
      <c r="E69" s="346">
        <f>IF(E$4=$B69,ABS(取引基本表!$DY69)/取引基本表!$DQ69,0)</f>
        <v>0</v>
      </c>
      <c r="F69" s="346">
        <f>IF(F$4=$B69,ABS(取引基本表!$DY69)/取引基本表!$DQ69,0)</f>
        <v>0</v>
      </c>
      <c r="G69" s="346">
        <f>IF(G$4=$B69,ABS(取引基本表!$DY69)/取引基本表!$DQ69,0)</f>
        <v>0</v>
      </c>
      <c r="H69" s="346">
        <f>IF(H$4=$B69,ABS(取引基本表!$DY69)/取引基本表!$DQ69,0)</f>
        <v>0</v>
      </c>
      <c r="I69" s="346">
        <f>IF(I$4=$B69,ABS(取引基本表!$DY69)/取引基本表!$DQ69,0)</f>
        <v>0</v>
      </c>
      <c r="J69" s="346">
        <f>IF(J$4=$B69,ABS(取引基本表!$DY69)/取引基本表!$DQ69,0)</f>
        <v>0</v>
      </c>
      <c r="K69" s="346">
        <f>IF(K$4=$B69,ABS(取引基本表!$DY69)/取引基本表!$DQ69,0)</f>
        <v>0</v>
      </c>
      <c r="L69" s="346">
        <f>IF(L$4=$B69,ABS(取引基本表!$DY69)/取引基本表!$DQ69,0)</f>
        <v>0</v>
      </c>
      <c r="M69" s="346">
        <f>IF(M$4=$B69,ABS(取引基本表!$DY69)/取引基本表!$DQ69,0)</f>
        <v>0</v>
      </c>
      <c r="N69" s="346">
        <f>IF(N$4=$B69,ABS(取引基本表!$DY69)/取引基本表!$DQ69,0)</f>
        <v>0</v>
      </c>
      <c r="O69" s="346">
        <f>IF(O$4=$B69,ABS(取引基本表!$DY69)/取引基本表!$DQ69,0)</f>
        <v>0</v>
      </c>
      <c r="P69" s="346">
        <f>IF(P$4=$B69,ABS(取引基本表!$DY69)/取引基本表!$DQ69,0)</f>
        <v>0</v>
      </c>
      <c r="Q69" s="346">
        <f>IF(Q$4=$B69,ABS(取引基本表!$DY69)/取引基本表!$DQ69,0)</f>
        <v>0</v>
      </c>
      <c r="R69" s="346">
        <f>IF(R$4=$B69,ABS(取引基本表!$DY69)/取引基本表!$DQ69,0)</f>
        <v>0</v>
      </c>
      <c r="S69" s="346">
        <f>IF(S$4=$B69,ABS(取引基本表!$DY69)/取引基本表!$DQ69,0)</f>
        <v>0</v>
      </c>
      <c r="T69" s="346">
        <f>IF(T$4=$B69,ABS(取引基本表!$DY69)/取引基本表!$DQ69,0)</f>
        <v>0</v>
      </c>
      <c r="U69" s="346">
        <f>IF(U$4=$B69,ABS(取引基本表!$DY69)/取引基本表!$DQ69,0)</f>
        <v>0</v>
      </c>
      <c r="V69" s="346">
        <f>IF(V$4=$B69,ABS(取引基本表!$DY69)/取引基本表!$DQ69,0)</f>
        <v>0</v>
      </c>
      <c r="W69" s="346">
        <f>IF(W$4=$B69,ABS(取引基本表!$DY69)/取引基本表!$DQ69,0)</f>
        <v>0</v>
      </c>
      <c r="X69" s="346">
        <f>IF(X$4=$B69,ABS(取引基本表!$DY69)/取引基本表!$DQ69,0)</f>
        <v>0</v>
      </c>
      <c r="Y69" s="346">
        <f>IF(Y$4=$B69,ABS(取引基本表!$DY69)/取引基本表!$DQ69,0)</f>
        <v>0</v>
      </c>
      <c r="Z69" s="346">
        <f>IF(Z$4=$B69,ABS(取引基本表!$DY69)/取引基本表!$DQ69,0)</f>
        <v>0</v>
      </c>
      <c r="AA69" s="346">
        <f>IF(AA$4=$B69,ABS(取引基本表!$DY69)/取引基本表!$DQ69,0)</f>
        <v>0</v>
      </c>
      <c r="AB69" s="346">
        <f>IF(AB$4=$B69,ABS(取引基本表!$DY69)/取引基本表!$DQ69,0)</f>
        <v>0</v>
      </c>
      <c r="AC69" s="346">
        <f>IF(AC$4=$B69,ABS(取引基本表!$DY69)/取引基本表!$DQ69,0)</f>
        <v>0</v>
      </c>
      <c r="AD69" s="346">
        <f>IF(AD$4=$B69,ABS(取引基本表!$DY69)/取引基本表!$DQ69,0)</f>
        <v>0</v>
      </c>
      <c r="AE69" s="346">
        <f>IF(AE$4=$B69,ABS(取引基本表!$DY69)/取引基本表!$DQ69,0)</f>
        <v>0</v>
      </c>
      <c r="AF69" s="346">
        <f>IF(AF$4=$B69,ABS(取引基本表!$DY69)/取引基本表!$DQ69,0)</f>
        <v>0</v>
      </c>
      <c r="AG69" s="346">
        <f>IF(AG$4=$B69,ABS(取引基本表!$DY69)/取引基本表!$DQ69,0)</f>
        <v>0</v>
      </c>
      <c r="AH69" s="346">
        <f>IF(AH$4=$B69,ABS(取引基本表!$DY69)/取引基本表!$DQ69,0)</f>
        <v>0</v>
      </c>
      <c r="AI69" s="346">
        <f>IF(AI$4=$B69,ABS(取引基本表!$DY69)/取引基本表!$DQ69,0)</f>
        <v>0</v>
      </c>
      <c r="AJ69" s="346">
        <f>IF(AJ$4=$B69,ABS(取引基本表!$DY69)/取引基本表!$DQ69,0)</f>
        <v>0</v>
      </c>
      <c r="AK69" s="346">
        <f>IF(AK$4=$B69,ABS(取引基本表!$DY69)/取引基本表!$DQ69,0)</f>
        <v>0</v>
      </c>
      <c r="AL69" s="346">
        <f>IF(AL$4=$B69,ABS(取引基本表!$DY69)/取引基本表!$DQ69,0)</f>
        <v>0</v>
      </c>
      <c r="AM69" s="346">
        <f>IF(AM$4=$B69,ABS(取引基本表!$DY69)/取引基本表!$DQ69,0)</f>
        <v>0</v>
      </c>
      <c r="AN69" s="346">
        <f>IF(AN$4=$B69,ABS(取引基本表!$DY69)/取引基本表!$DQ69,0)</f>
        <v>0</v>
      </c>
      <c r="AO69" s="346">
        <f>IF(AO$4=$B69,ABS(取引基本表!$DY69)/取引基本表!$DQ69,0)</f>
        <v>0</v>
      </c>
      <c r="AP69" s="346">
        <f>IF(AP$4=$B69,ABS(取引基本表!$DY69)/取引基本表!$DQ69,0)</f>
        <v>0</v>
      </c>
      <c r="AQ69" s="346">
        <f>IF(AQ$4=$B69,ABS(取引基本表!$DY69)/取引基本表!$DQ69,0)</f>
        <v>0</v>
      </c>
      <c r="AR69" s="346">
        <f>IF(AR$4=$B69,ABS(取引基本表!$DY69)/取引基本表!$DQ69,0)</f>
        <v>0</v>
      </c>
      <c r="AS69" s="346">
        <f>IF(AS$4=$B69,ABS(取引基本表!$DY69)/取引基本表!$DQ69,0)</f>
        <v>0</v>
      </c>
      <c r="AT69" s="346">
        <f>IF(AT$4=$B69,ABS(取引基本表!$DY69)/取引基本表!$DQ69,0)</f>
        <v>0</v>
      </c>
      <c r="AU69" s="346">
        <f>IF(AU$4=$B69,ABS(取引基本表!$DY69)/取引基本表!$DQ69,0)</f>
        <v>0</v>
      </c>
      <c r="AV69" s="346">
        <f>IF(AV$4=$B69,ABS(取引基本表!$DY69)/取引基本表!$DQ69,0)</f>
        <v>0</v>
      </c>
      <c r="AW69" s="346">
        <f>IF(AW$4=$B69,ABS(取引基本表!$DY69)/取引基本表!$DQ69,0)</f>
        <v>0</v>
      </c>
      <c r="AX69" s="346">
        <f>IF(AX$4=$B69,ABS(取引基本表!$DY69)/取引基本表!$DQ69,0)</f>
        <v>0</v>
      </c>
      <c r="AY69" s="346">
        <f>IF(AY$4=$B69,ABS(取引基本表!$DY69)/取引基本表!$DQ69,0)</f>
        <v>0</v>
      </c>
      <c r="AZ69" s="346">
        <f>IF(AZ$4=$B69,ABS(取引基本表!$DY69)/取引基本表!$DQ69,0)</f>
        <v>0</v>
      </c>
      <c r="BA69" s="346">
        <f>IF(BA$4=$B69,ABS(取引基本表!$DY69)/取引基本表!$DQ69,0)</f>
        <v>0</v>
      </c>
      <c r="BB69" s="346">
        <f>IF(BB$4=$B69,ABS(取引基本表!$DY69)/取引基本表!$DQ69,0)</f>
        <v>0</v>
      </c>
      <c r="BC69" s="346">
        <f>IF(BC$4=$B69,ABS(取引基本表!$DY69)/取引基本表!$DQ69,0)</f>
        <v>0</v>
      </c>
      <c r="BD69" s="346">
        <f>IF(BD$4=$B69,ABS(取引基本表!$DY69)/取引基本表!$DQ69,0)</f>
        <v>0</v>
      </c>
      <c r="BE69" s="346">
        <f>IF(BE$4=$B69,ABS(取引基本表!$DY69)/取引基本表!$DQ69,0)</f>
        <v>0</v>
      </c>
      <c r="BF69" s="346">
        <f>IF(BF$4=$B69,ABS(取引基本表!$DY69)/取引基本表!$DQ69,0)</f>
        <v>0</v>
      </c>
      <c r="BG69" s="346">
        <f>IF(BG$4=$B69,ABS(取引基本表!$DY69)/取引基本表!$DQ69,0)</f>
        <v>0</v>
      </c>
      <c r="BH69" s="346">
        <f>IF(BH$4=$B69,ABS(取引基本表!$DY69)/取引基本表!$DQ69,0)</f>
        <v>0</v>
      </c>
      <c r="BI69" s="346">
        <f>IF(BI$4=$B69,ABS(取引基本表!$DY69)/取引基本表!$DQ69,0)</f>
        <v>0</v>
      </c>
      <c r="BJ69" s="346">
        <f>IF(BJ$4=$B69,ABS(取引基本表!$DY69)/取引基本表!$DQ69,0)</f>
        <v>0</v>
      </c>
      <c r="BK69" s="346">
        <f>IF(BK$4=$B69,ABS(取引基本表!$DY69)/取引基本表!$DQ69,0)</f>
        <v>0</v>
      </c>
      <c r="BL69" s="346">
        <f>IF(BL$4=$B69,ABS(取引基本表!$DY69)/取引基本表!$DQ69,0)</f>
        <v>0</v>
      </c>
      <c r="BM69" s="346">
        <f>IF(BM$4=$B69,ABS(取引基本表!$DY69)/取引基本表!$DQ69,0)</f>
        <v>0</v>
      </c>
      <c r="BN69" s="346">
        <f>IF(BN$4=$B69,ABS(取引基本表!$DY69)/取引基本表!$DQ69,0)</f>
        <v>0</v>
      </c>
      <c r="BO69" s="346">
        <f>IF(BO$4=$B69,ABS(取引基本表!$DY69)/取引基本表!$DQ69,0)</f>
        <v>0</v>
      </c>
      <c r="BP69" s="346">
        <f>IF(BP$4=$B69,ABS(取引基本表!$DY69)/取引基本表!$DQ69,0)</f>
        <v>0</v>
      </c>
      <c r="BQ69" s="346">
        <f>IF(BQ$4=$B69,ABS(取引基本表!$DY69)/取引基本表!$DQ69,0)</f>
        <v>0</v>
      </c>
      <c r="BR69" s="346">
        <f>IF(BR$4=$B69,ABS(取引基本表!$DY69)/取引基本表!$DQ69,0)</f>
        <v>0</v>
      </c>
      <c r="BS69" s="346">
        <f>IF(BS$4=$B69,ABS(取引基本表!$DY69)/取引基本表!$DQ69,0)</f>
        <v>0</v>
      </c>
      <c r="BT69" s="346">
        <f>IF(BT$4=$B69,ABS(取引基本表!$DY69)/取引基本表!$DQ69,0)</f>
        <v>0</v>
      </c>
      <c r="BU69" s="346">
        <f>IF(BU$4=$B69,ABS(取引基本表!$DY69)/取引基本表!$DQ69,0)</f>
        <v>0</v>
      </c>
      <c r="BV69" s="346">
        <f>IF(BV$4=$B69,ABS(取引基本表!$DY69)/取引基本表!$DQ69,0)</f>
        <v>0</v>
      </c>
      <c r="BW69" s="346">
        <f>IF(BW$4=$B69,ABS(取引基本表!$DY69)/取引基本表!$DQ69,0)</f>
        <v>0</v>
      </c>
      <c r="BX69" s="346">
        <f>IF(BX$4=$B69,ABS(取引基本表!$DY69)/取引基本表!$DQ69,0)</f>
        <v>0</v>
      </c>
      <c r="BY69" s="346">
        <f>IF(BY$4=$B69,ABS(取引基本表!$DY69)/取引基本表!$DQ69,0)</f>
        <v>0</v>
      </c>
      <c r="BZ69" s="346">
        <f>IF(BZ$4=$B69,ABS(取引基本表!$DY69)/取引基本表!$DQ69,0)</f>
        <v>0</v>
      </c>
      <c r="CA69" s="346">
        <f>IF(CA$4=$B69,ABS(取引基本表!$DY69)/取引基本表!$DQ69,0)</f>
        <v>0</v>
      </c>
      <c r="CB69" s="346">
        <f>IF(CB$4=$B69,ABS(取引基本表!$DY69)/取引基本表!$DQ69,0)</f>
        <v>0</v>
      </c>
      <c r="CC69" s="346">
        <f>IF(CC$4=$B69,ABS(取引基本表!$DY69)/取引基本表!$DQ69,0)</f>
        <v>0</v>
      </c>
      <c r="CD69" s="346">
        <f>IF(CD$4=$B69,ABS(取引基本表!$DY69)/取引基本表!$DQ69,0)</f>
        <v>0</v>
      </c>
      <c r="CE69" s="346">
        <f>IF(CE$4=$B69,ABS(取引基本表!$DY69)/取引基本表!$DQ69,0)</f>
        <v>0</v>
      </c>
      <c r="CF69" s="346">
        <f>IF(CF$4=$B69,ABS(取引基本表!$DY69)/取引基本表!$DQ69,0)</f>
        <v>0</v>
      </c>
      <c r="CG69" s="346">
        <f>IF(CG$4=$B69,ABS(取引基本表!$DY69)/取引基本表!$DQ69,0)</f>
        <v>0</v>
      </c>
      <c r="CH69" s="346">
        <f>IF(CH$4=$B69,ABS(取引基本表!$DY69)/取引基本表!$DQ69,0)</f>
        <v>0</v>
      </c>
      <c r="CI69" s="346">
        <f>IF(CI$4=$B69,ABS(取引基本表!$DY69)/取引基本表!$DQ69,0)</f>
        <v>0</v>
      </c>
      <c r="CJ69" s="346">
        <f>IF(CJ$4=$B69,ABS(取引基本表!$DY69)/取引基本表!$DQ69,0)</f>
        <v>0</v>
      </c>
      <c r="CK69" s="346">
        <f>IF(CK$4=$B69,ABS(取引基本表!$DY69)/取引基本表!$DQ69,0)</f>
        <v>0</v>
      </c>
      <c r="CL69" s="346">
        <f>IF(CL$4=$B69,ABS(取引基本表!$DY69)/取引基本表!$DQ69,0)</f>
        <v>0</v>
      </c>
      <c r="CM69" s="346">
        <f>IF(CM$4=$B69,ABS(取引基本表!$DY69)/取引基本表!$DQ69,0)</f>
        <v>0</v>
      </c>
      <c r="CN69" s="346">
        <f>IF(CN$4=$B69,ABS(取引基本表!$DY69)/取引基本表!$DQ69,0)</f>
        <v>0</v>
      </c>
      <c r="CO69" s="346">
        <f>IF(CO$4=$B69,ABS(取引基本表!$DY69)/取引基本表!$DQ69,0)</f>
        <v>0</v>
      </c>
      <c r="CP69" s="346">
        <f>IF(CP$4=$B69,ABS(取引基本表!$DY69)/取引基本表!$DQ69,0)</f>
        <v>0</v>
      </c>
      <c r="CQ69" s="346">
        <f>IF(CQ$4=$B69,ABS(取引基本表!$DY69)/取引基本表!$DQ69,0)</f>
        <v>0</v>
      </c>
      <c r="CR69" s="346">
        <f>IF(CR$4=$B69,ABS(取引基本表!$DY69)/取引基本表!$DQ69,0)</f>
        <v>0</v>
      </c>
      <c r="CS69" s="346">
        <f>IF(CS$4=$B69,ABS(取引基本表!$DY69)/取引基本表!$DQ69,0)</f>
        <v>0</v>
      </c>
      <c r="CT69" s="346">
        <f>IF(CT$4=$B69,ABS(取引基本表!$DY69)/取引基本表!$DQ69,0)</f>
        <v>0</v>
      </c>
      <c r="CU69" s="346">
        <f>IF(CU$4=$B69,ABS(取引基本表!$DY69)/取引基本表!$DQ69,0)</f>
        <v>0</v>
      </c>
      <c r="CV69" s="346">
        <f>IF(CV$4=$B69,ABS(取引基本表!$DY69)/取引基本表!$DQ69,0)</f>
        <v>0</v>
      </c>
      <c r="CW69" s="346">
        <f>IF(CW$4=$B69,ABS(取引基本表!$DY69)/取引基本表!$DQ69,0)</f>
        <v>0</v>
      </c>
      <c r="CX69" s="346">
        <f>IF(CX$4=$B69,ABS(取引基本表!$DY69)/取引基本表!$DQ69,0)</f>
        <v>0</v>
      </c>
      <c r="CY69" s="346">
        <f>IF(CY$4=$B69,ABS(取引基本表!$DY69)/取引基本表!$DQ69,0)</f>
        <v>0</v>
      </c>
      <c r="CZ69" s="346">
        <f>IF(CZ$4=$B69,ABS(取引基本表!$DY69)/取引基本表!$DQ69,0)</f>
        <v>0</v>
      </c>
      <c r="DA69" s="346">
        <f>IF(DA$4=$B69,ABS(取引基本表!$DY69)/取引基本表!$DQ69,0)</f>
        <v>0</v>
      </c>
      <c r="DB69" s="346">
        <f>IF(DB$4=$B69,ABS(取引基本表!$DY69)/取引基本表!$DQ69,0)</f>
        <v>0</v>
      </c>
      <c r="DC69" s="346">
        <f>IF(DC$4=$B69,ABS(取引基本表!$DY69)/取引基本表!$DQ69,0)</f>
        <v>0</v>
      </c>
      <c r="DD69" s="346">
        <f>IF(DD$4=$B69,ABS(取引基本表!$DY69)/取引基本表!$DQ69,0)</f>
        <v>0</v>
      </c>
      <c r="DE69" s="346">
        <f>IF(DE$4=$B69,ABS(取引基本表!$DY69)/取引基本表!$DQ69,0)</f>
        <v>0</v>
      </c>
      <c r="DF69" s="346">
        <f>IF(DF$4=$B69,ABS(取引基本表!$DY69)/取引基本表!$DQ69,0)</f>
        <v>0</v>
      </c>
      <c r="DG69" s="346">
        <f>IF(DG$4=$B69,ABS(取引基本表!$DY69)/取引基本表!$DQ69,0)</f>
        <v>0</v>
      </c>
      <c r="DH69" s="347">
        <f>IF(DH$4=$B69,ABS(取引基本表!$DY69)/取引基本表!$DQ69,0)</f>
        <v>0</v>
      </c>
    </row>
    <row r="70" spans="1:112">
      <c r="A70" s="224">
        <v>65</v>
      </c>
      <c r="B70" s="387">
        <v>412</v>
      </c>
      <c r="C70" s="264" t="s">
        <v>542</v>
      </c>
      <c r="D70" s="392">
        <f>IF(D$4=$B70,ABS(取引基本表!$DY70)/取引基本表!$DQ70,0)</f>
        <v>0</v>
      </c>
      <c r="E70" s="346">
        <f>IF(E$4=$B70,ABS(取引基本表!$DY70)/取引基本表!$DQ70,0)</f>
        <v>0</v>
      </c>
      <c r="F70" s="346">
        <f>IF(F$4=$B70,ABS(取引基本表!$DY70)/取引基本表!$DQ70,0)</f>
        <v>0</v>
      </c>
      <c r="G70" s="346">
        <f>IF(G$4=$B70,ABS(取引基本表!$DY70)/取引基本表!$DQ70,0)</f>
        <v>0</v>
      </c>
      <c r="H70" s="346">
        <f>IF(H$4=$B70,ABS(取引基本表!$DY70)/取引基本表!$DQ70,0)</f>
        <v>0</v>
      </c>
      <c r="I70" s="346">
        <f>IF(I$4=$B70,ABS(取引基本表!$DY70)/取引基本表!$DQ70,0)</f>
        <v>0</v>
      </c>
      <c r="J70" s="346">
        <f>IF(J$4=$B70,ABS(取引基本表!$DY70)/取引基本表!$DQ70,0)</f>
        <v>0</v>
      </c>
      <c r="K70" s="346">
        <f>IF(K$4=$B70,ABS(取引基本表!$DY70)/取引基本表!$DQ70,0)</f>
        <v>0</v>
      </c>
      <c r="L70" s="346">
        <f>IF(L$4=$B70,ABS(取引基本表!$DY70)/取引基本表!$DQ70,0)</f>
        <v>0</v>
      </c>
      <c r="M70" s="346">
        <f>IF(M$4=$B70,ABS(取引基本表!$DY70)/取引基本表!$DQ70,0)</f>
        <v>0</v>
      </c>
      <c r="N70" s="346">
        <f>IF(N$4=$B70,ABS(取引基本表!$DY70)/取引基本表!$DQ70,0)</f>
        <v>0</v>
      </c>
      <c r="O70" s="346">
        <f>IF(O$4=$B70,ABS(取引基本表!$DY70)/取引基本表!$DQ70,0)</f>
        <v>0</v>
      </c>
      <c r="P70" s="346">
        <f>IF(P$4=$B70,ABS(取引基本表!$DY70)/取引基本表!$DQ70,0)</f>
        <v>0</v>
      </c>
      <c r="Q70" s="346">
        <f>IF(Q$4=$B70,ABS(取引基本表!$DY70)/取引基本表!$DQ70,0)</f>
        <v>0</v>
      </c>
      <c r="R70" s="346">
        <f>IF(R$4=$B70,ABS(取引基本表!$DY70)/取引基本表!$DQ70,0)</f>
        <v>0</v>
      </c>
      <c r="S70" s="346">
        <f>IF(S$4=$B70,ABS(取引基本表!$DY70)/取引基本表!$DQ70,0)</f>
        <v>0</v>
      </c>
      <c r="T70" s="346">
        <f>IF(T$4=$B70,ABS(取引基本表!$DY70)/取引基本表!$DQ70,0)</f>
        <v>0</v>
      </c>
      <c r="U70" s="346">
        <f>IF(U$4=$B70,ABS(取引基本表!$DY70)/取引基本表!$DQ70,0)</f>
        <v>0</v>
      </c>
      <c r="V70" s="346">
        <f>IF(V$4=$B70,ABS(取引基本表!$DY70)/取引基本表!$DQ70,0)</f>
        <v>0</v>
      </c>
      <c r="W70" s="346">
        <f>IF(W$4=$B70,ABS(取引基本表!$DY70)/取引基本表!$DQ70,0)</f>
        <v>0</v>
      </c>
      <c r="X70" s="346">
        <f>IF(X$4=$B70,ABS(取引基本表!$DY70)/取引基本表!$DQ70,0)</f>
        <v>0</v>
      </c>
      <c r="Y70" s="346">
        <f>IF(Y$4=$B70,ABS(取引基本表!$DY70)/取引基本表!$DQ70,0)</f>
        <v>0</v>
      </c>
      <c r="Z70" s="346">
        <f>IF(Z$4=$B70,ABS(取引基本表!$DY70)/取引基本表!$DQ70,0)</f>
        <v>0</v>
      </c>
      <c r="AA70" s="346">
        <f>IF(AA$4=$B70,ABS(取引基本表!$DY70)/取引基本表!$DQ70,0)</f>
        <v>0</v>
      </c>
      <c r="AB70" s="346">
        <f>IF(AB$4=$B70,ABS(取引基本表!$DY70)/取引基本表!$DQ70,0)</f>
        <v>0</v>
      </c>
      <c r="AC70" s="346">
        <f>IF(AC$4=$B70,ABS(取引基本表!$DY70)/取引基本表!$DQ70,0)</f>
        <v>0</v>
      </c>
      <c r="AD70" s="346">
        <f>IF(AD$4=$B70,ABS(取引基本表!$DY70)/取引基本表!$DQ70,0)</f>
        <v>0</v>
      </c>
      <c r="AE70" s="346">
        <f>IF(AE$4=$B70,ABS(取引基本表!$DY70)/取引基本表!$DQ70,0)</f>
        <v>0</v>
      </c>
      <c r="AF70" s="346">
        <f>IF(AF$4=$B70,ABS(取引基本表!$DY70)/取引基本表!$DQ70,0)</f>
        <v>0</v>
      </c>
      <c r="AG70" s="346">
        <f>IF(AG$4=$B70,ABS(取引基本表!$DY70)/取引基本表!$DQ70,0)</f>
        <v>0</v>
      </c>
      <c r="AH70" s="346">
        <f>IF(AH$4=$B70,ABS(取引基本表!$DY70)/取引基本表!$DQ70,0)</f>
        <v>0</v>
      </c>
      <c r="AI70" s="346">
        <f>IF(AI$4=$B70,ABS(取引基本表!$DY70)/取引基本表!$DQ70,0)</f>
        <v>0</v>
      </c>
      <c r="AJ70" s="346">
        <f>IF(AJ$4=$B70,ABS(取引基本表!$DY70)/取引基本表!$DQ70,0)</f>
        <v>0</v>
      </c>
      <c r="AK70" s="346">
        <f>IF(AK$4=$B70,ABS(取引基本表!$DY70)/取引基本表!$DQ70,0)</f>
        <v>0</v>
      </c>
      <c r="AL70" s="346">
        <f>IF(AL$4=$B70,ABS(取引基本表!$DY70)/取引基本表!$DQ70,0)</f>
        <v>0</v>
      </c>
      <c r="AM70" s="346">
        <f>IF(AM$4=$B70,ABS(取引基本表!$DY70)/取引基本表!$DQ70,0)</f>
        <v>0</v>
      </c>
      <c r="AN70" s="346">
        <f>IF(AN$4=$B70,ABS(取引基本表!$DY70)/取引基本表!$DQ70,0)</f>
        <v>0</v>
      </c>
      <c r="AO70" s="346">
        <f>IF(AO$4=$B70,ABS(取引基本表!$DY70)/取引基本表!$DQ70,0)</f>
        <v>0</v>
      </c>
      <c r="AP70" s="346">
        <f>IF(AP$4=$B70,ABS(取引基本表!$DY70)/取引基本表!$DQ70,0)</f>
        <v>0</v>
      </c>
      <c r="AQ70" s="346">
        <f>IF(AQ$4=$B70,ABS(取引基本表!$DY70)/取引基本表!$DQ70,0)</f>
        <v>0</v>
      </c>
      <c r="AR70" s="346">
        <f>IF(AR$4=$B70,ABS(取引基本表!$DY70)/取引基本表!$DQ70,0)</f>
        <v>0</v>
      </c>
      <c r="AS70" s="346">
        <f>IF(AS$4=$B70,ABS(取引基本表!$DY70)/取引基本表!$DQ70,0)</f>
        <v>0</v>
      </c>
      <c r="AT70" s="346">
        <f>IF(AT$4=$B70,ABS(取引基本表!$DY70)/取引基本表!$DQ70,0)</f>
        <v>0</v>
      </c>
      <c r="AU70" s="346">
        <f>IF(AU$4=$B70,ABS(取引基本表!$DY70)/取引基本表!$DQ70,0)</f>
        <v>0</v>
      </c>
      <c r="AV70" s="346">
        <f>IF(AV$4=$B70,ABS(取引基本表!$DY70)/取引基本表!$DQ70,0)</f>
        <v>0</v>
      </c>
      <c r="AW70" s="346">
        <f>IF(AW$4=$B70,ABS(取引基本表!$DY70)/取引基本表!$DQ70,0)</f>
        <v>0</v>
      </c>
      <c r="AX70" s="346">
        <f>IF(AX$4=$B70,ABS(取引基本表!$DY70)/取引基本表!$DQ70,0)</f>
        <v>0</v>
      </c>
      <c r="AY70" s="346">
        <f>IF(AY$4=$B70,ABS(取引基本表!$DY70)/取引基本表!$DQ70,0)</f>
        <v>0</v>
      </c>
      <c r="AZ70" s="346">
        <f>IF(AZ$4=$B70,ABS(取引基本表!$DY70)/取引基本表!$DQ70,0)</f>
        <v>0</v>
      </c>
      <c r="BA70" s="346">
        <f>IF(BA$4=$B70,ABS(取引基本表!$DY70)/取引基本表!$DQ70,0)</f>
        <v>0</v>
      </c>
      <c r="BB70" s="346">
        <f>IF(BB$4=$B70,ABS(取引基本表!$DY70)/取引基本表!$DQ70,0)</f>
        <v>0</v>
      </c>
      <c r="BC70" s="346">
        <f>IF(BC$4=$B70,ABS(取引基本表!$DY70)/取引基本表!$DQ70,0)</f>
        <v>0</v>
      </c>
      <c r="BD70" s="346">
        <f>IF(BD$4=$B70,ABS(取引基本表!$DY70)/取引基本表!$DQ70,0)</f>
        <v>0</v>
      </c>
      <c r="BE70" s="346">
        <f>IF(BE$4=$B70,ABS(取引基本表!$DY70)/取引基本表!$DQ70,0)</f>
        <v>0</v>
      </c>
      <c r="BF70" s="346">
        <f>IF(BF$4=$B70,ABS(取引基本表!$DY70)/取引基本表!$DQ70,0)</f>
        <v>0</v>
      </c>
      <c r="BG70" s="346">
        <f>IF(BG$4=$B70,ABS(取引基本表!$DY70)/取引基本表!$DQ70,0)</f>
        <v>0</v>
      </c>
      <c r="BH70" s="346">
        <f>IF(BH$4=$B70,ABS(取引基本表!$DY70)/取引基本表!$DQ70,0)</f>
        <v>0</v>
      </c>
      <c r="BI70" s="346">
        <f>IF(BI$4=$B70,ABS(取引基本表!$DY70)/取引基本表!$DQ70,0)</f>
        <v>0</v>
      </c>
      <c r="BJ70" s="346">
        <f>IF(BJ$4=$B70,ABS(取引基本表!$DY70)/取引基本表!$DQ70,0)</f>
        <v>0</v>
      </c>
      <c r="BK70" s="346">
        <f>IF(BK$4=$B70,ABS(取引基本表!$DY70)/取引基本表!$DQ70,0)</f>
        <v>0</v>
      </c>
      <c r="BL70" s="346">
        <f>IF(BL$4=$B70,ABS(取引基本表!$DY70)/取引基本表!$DQ70,0)</f>
        <v>0</v>
      </c>
      <c r="BM70" s="346">
        <f>IF(BM$4=$B70,ABS(取引基本表!$DY70)/取引基本表!$DQ70,0)</f>
        <v>0</v>
      </c>
      <c r="BN70" s="346">
        <f>IF(BN$4=$B70,ABS(取引基本表!$DY70)/取引基本表!$DQ70,0)</f>
        <v>0</v>
      </c>
      <c r="BO70" s="346">
        <f>IF(BO$4=$B70,ABS(取引基本表!$DY70)/取引基本表!$DQ70,0)</f>
        <v>0</v>
      </c>
      <c r="BP70" s="346">
        <f>IF(BP$4=$B70,ABS(取引基本表!$DY70)/取引基本表!$DQ70,0)</f>
        <v>0</v>
      </c>
      <c r="BQ70" s="346">
        <f>IF(BQ$4=$B70,ABS(取引基本表!$DY70)/取引基本表!$DQ70,0)</f>
        <v>0</v>
      </c>
      <c r="BR70" s="346">
        <f>IF(BR$4=$B70,ABS(取引基本表!$DY70)/取引基本表!$DQ70,0)</f>
        <v>0</v>
      </c>
      <c r="BS70" s="346">
        <f>IF(BS$4=$B70,ABS(取引基本表!$DY70)/取引基本表!$DQ70,0)</f>
        <v>0</v>
      </c>
      <c r="BT70" s="346">
        <f>IF(BT$4=$B70,ABS(取引基本表!$DY70)/取引基本表!$DQ70,0)</f>
        <v>0</v>
      </c>
      <c r="BU70" s="346">
        <f>IF(BU$4=$B70,ABS(取引基本表!$DY70)/取引基本表!$DQ70,0)</f>
        <v>0</v>
      </c>
      <c r="BV70" s="346">
        <f>IF(BV$4=$B70,ABS(取引基本表!$DY70)/取引基本表!$DQ70,0)</f>
        <v>0</v>
      </c>
      <c r="BW70" s="346">
        <f>IF(BW$4=$B70,ABS(取引基本表!$DY70)/取引基本表!$DQ70,0)</f>
        <v>0</v>
      </c>
      <c r="BX70" s="346">
        <f>IF(BX$4=$B70,ABS(取引基本表!$DY70)/取引基本表!$DQ70,0)</f>
        <v>0</v>
      </c>
      <c r="BY70" s="346">
        <f>IF(BY$4=$B70,ABS(取引基本表!$DY70)/取引基本表!$DQ70,0)</f>
        <v>0</v>
      </c>
      <c r="BZ70" s="346">
        <f>IF(BZ$4=$B70,ABS(取引基本表!$DY70)/取引基本表!$DQ70,0)</f>
        <v>0</v>
      </c>
      <c r="CA70" s="346">
        <f>IF(CA$4=$B70,ABS(取引基本表!$DY70)/取引基本表!$DQ70,0)</f>
        <v>0</v>
      </c>
      <c r="CB70" s="346">
        <f>IF(CB$4=$B70,ABS(取引基本表!$DY70)/取引基本表!$DQ70,0)</f>
        <v>0</v>
      </c>
      <c r="CC70" s="346">
        <f>IF(CC$4=$B70,ABS(取引基本表!$DY70)/取引基本表!$DQ70,0)</f>
        <v>0</v>
      </c>
      <c r="CD70" s="346">
        <f>IF(CD$4=$B70,ABS(取引基本表!$DY70)/取引基本表!$DQ70,0)</f>
        <v>0</v>
      </c>
      <c r="CE70" s="346">
        <f>IF(CE$4=$B70,ABS(取引基本表!$DY70)/取引基本表!$DQ70,0)</f>
        <v>0</v>
      </c>
      <c r="CF70" s="346">
        <f>IF(CF$4=$B70,ABS(取引基本表!$DY70)/取引基本表!$DQ70,0)</f>
        <v>0</v>
      </c>
      <c r="CG70" s="346">
        <f>IF(CG$4=$B70,ABS(取引基本表!$DY70)/取引基本表!$DQ70,0)</f>
        <v>0</v>
      </c>
      <c r="CH70" s="346">
        <f>IF(CH$4=$B70,ABS(取引基本表!$DY70)/取引基本表!$DQ70,0)</f>
        <v>0</v>
      </c>
      <c r="CI70" s="346">
        <f>IF(CI$4=$B70,ABS(取引基本表!$DY70)/取引基本表!$DQ70,0)</f>
        <v>0</v>
      </c>
      <c r="CJ70" s="346">
        <f>IF(CJ$4=$B70,ABS(取引基本表!$DY70)/取引基本表!$DQ70,0)</f>
        <v>0</v>
      </c>
      <c r="CK70" s="346">
        <f>IF(CK$4=$B70,ABS(取引基本表!$DY70)/取引基本表!$DQ70,0)</f>
        <v>0</v>
      </c>
      <c r="CL70" s="346">
        <f>IF(CL$4=$B70,ABS(取引基本表!$DY70)/取引基本表!$DQ70,0)</f>
        <v>0</v>
      </c>
      <c r="CM70" s="346">
        <f>IF(CM$4=$B70,ABS(取引基本表!$DY70)/取引基本表!$DQ70,0)</f>
        <v>0</v>
      </c>
      <c r="CN70" s="346">
        <f>IF(CN$4=$B70,ABS(取引基本表!$DY70)/取引基本表!$DQ70,0)</f>
        <v>0</v>
      </c>
      <c r="CO70" s="346">
        <f>IF(CO$4=$B70,ABS(取引基本表!$DY70)/取引基本表!$DQ70,0)</f>
        <v>0</v>
      </c>
      <c r="CP70" s="346">
        <f>IF(CP$4=$B70,ABS(取引基本表!$DY70)/取引基本表!$DQ70,0)</f>
        <v>0</v>
      </c>
      <c r="CQ70" s="346">
        <f>IF(CQ$4=$B70,ABS(取引基本表!$DY70)/取引基本表!$DQ70,0)</f>
        <v>0</v>
      </c>
      <c r="CR70" s="346">
        <f>IF(CR$4=$B70,ABS(取引基本表!$DY70)/取引基本表!$DQ70,0)</f>
        <v>0</v>
      </c>
      <c r="CS70" s="346">
        <f>IF(CS$4=$B70,ABS(取引基本表!$DY70)/取引基本表!$DQ70,0)</f>
        <v>0</v>
      </c>
      <c r="CT70" s="346">
        <f>IF(CT$4=$B70,ABS(取引基本表!$DY70)/取引基本表!$DQ70,0)</f>
        <v>0</v>
      </c>
      <c r="CU70" s="346">
        <f>IF(CU$4=$B70,ABS(取引基本表!$DY70)/取引基本表!$DQ70,0)</f>
        <v>0</v>
      </c>
      <c r="CV70" s="346">
        <f>IF(CV$4=$B70,ABS(取引基本表!$DY70)/取引基本表!$DQ70,0)</f>
        <v>0</v>
      </c>
      <c r="CW70" s="346">
        <f>IF(CW$4=$B70,ABS(取引基本表!$DY70)/取引基本表!$DQ70,0)</f>
        <v>0</v>
      </c>
      <c r="CX70" s="346">
        <f>IF(CX$4=$B70,ABS(取引基本表!$DY70)/取引基本表!$DQ70,0)</f>
        <v>0</v>
      </c>
      <c r="CY70" s="346">
        <f>IF(CY$4=$B70,ABS(取引基本表!$DY70)/取引基本表!$DQ70,0)</f>
        <v>0</v>
      </c>
      <c r="CZ70" s="346">
        <f>IF(CZ$4=$B70,ABS(取引基本表!$DY70)/取引基本表!$DQ70,0)</f>
        <v>0</v>
      </c>
      <c r="DA70" s="346">
        <f>IF(DA$4=$B70,ABS(取引基本表!$DY70)/取引基本表!$DQ70,0)</f>
        <v>0</v>
      </c>
      <c r="DB70" s="346">
        <f>IF(DB$4=$B70,ABS(取引基本表!$DY70)/取引基本表!$DQ70,0)</f>
        <v>0</v>
      </c>
      <c r="DC70" s="346">
        <f>IF(DC$4=$B70,ABS(取引基本表!$DY70)/取引基本表!$DQ70,0)</f>
        <v>0</v>
      </c>
      <c r="DD70" s="346">
        <f>IF(DD$4=$B70,ABS(取引基本表!$DY70)/取引基本表!$DQ70,0)</f>
        <v>0</v>
      </c>
      <c r="DE70" s="346">
        <f>IF(DE$4=$B70,ABS(取引基本表!$DY70)/取引基本表!$DQ70,0)</f>
        <v>0</v>
      </c>
      <c r="DF70" s="346">
        <f>IF(DF$4=$B70,ABS(取引基本表!$DY70)/取引基本表!$DQ70,0)</f>
        <v>0</v>
      </c>
      <c r="DG70" s="346">
        <f>IF(DG$4=$B70,ABS(取引基本表!$DY70)/取引基本表!$DQ70,0)</f>
        <v>0</v>
      </c>
      <c r="DH70" s="347">
        <f>IF(DH$4=$B70,ABS(取引基本表!$DY70)/取引基本表!$DQ70,0)</f>
        <v>0</v>
      </c>
    </row>
    <row r="71" spans="1:112">
      <c r="A71" s="224">
        <v>66</v>
      </c>
      <c r="B71" s="387">
        <v>413</v>
      </c>
      <c r="C71" s="264" t="s">
        <v>544</v>
      </c>
      <c r="D71" s="392">
        <f>IF(D$4=$B71,ABS(取引基本表!$DY71)/取引基本表!$DQ71,0)</f>
        <v>0</v>
      </c>
      <c r="E71" s="346">
        <f>IF(E$4=$B71,ABS(取引基本表!$DY71)/取引基本表!$DQ71,0)</f>
        <v>0</v>
      </c>
      <c r="F71" s="346">
        <f>IF(F$4=$B71,ABS(取引基本表!$DY71)/取引基本表!$DQ71,0)</f>
        <v>0</v>
      </c>
      <c r="G71" s="346">
        <f>IF(G$4=$B71,ABS(取引基本表!$DY71)/取引基本表!$DQ71,0)</f>
        <v>0</v>
      </c>
      <c r="H71" s="346">
        <f>IF(H$4=$B71,ABS(取引基本表!$DY71)/取引基本表!$DQ71,0)</f>
        <v>0</v>
      </c>
      <c r="I71" s="346">
        <f>IF(I$4=$B71,ABS(取引基本表!$DY71)/取引基本表!$DQ71,0)</f>
        <v>0</v>
      </c>
      <c r="J71" s="346">
        <f>IF(J$4=$B71,ABS(取引基本表!$DY71)/取引基本表!$DQ71,0)</f>
        <v>0</v>
      </c>
      <c r="K71" s="346">
        <f>IF(K$4=$B71,ABS(取引基本表!$DY71)/取引基本表!$DQ71,0)</f>
        <v>0</v>
      </c>
      <c r="L71" s="346">
        <f>IF(L$4=$B71,ABS(取引基本表!$DY71)/取引基本表!$DQ71,0)</f>
        <v>0</v>
      </c>
      <c r="M71" s="346">
        <f>IF(M$4=$B71,ABS(取引基本表!$DY71)/取引基本表!$DQ71,0)</f>
        <v>0</v>
      </c>
      <c r="N71" s="346">
        <f>IF(N$4=$B71,ABS(取引基本表!$DY71)/取引基本表!$DQ71,0)</f>
        <v>0</v>
      </c>
      <c r="O71" s="346">
        <f>IF(O$4=$B71,ABS(取引基本表!$DY71)/取引基本表!$DQ71,0)</f>
        <v>0</v>
      </c>
      <c r="P71" s="346">
        <f>IF(P$4=$B71,ABS(取引基本表!$DY71)/取引基本表!$DQ71,0)</f>
        <v>0</v>
      </c>
      <c r="Q71" s="346">
        <f>IF(Q$4=$B71,ABS(取引基本表!$DY71)/取引基本表!$DQ71,0)</f>
        <v>0</v>
      </c>
      <c r="R71" s="346">
        <f>IF(R$4=$B71,ABS(取引基本表!$DY71)/取引基本表!$DQ71,0)</f>
        <v>0</v>
      </c>
      <c r="S71" s="346">
        <f>IF(S$4=$B71,ABS(取引基本表!$DY71)/取引基本表!$DQ71,0)</f>
        <v>0</v>
      </c>
      <c r="T71" s="346">
        <f>IF(T$4=$B71,ABS(取引基本表!$DY71)/取引基本表!$DQ71,0)</f>
        <v>0</v>
      </c>
      <c r="U71" s="346">
        <f>IF(U$4=$B71,ABS(取引基本表!$DY71)/取引基本表!$DQ71,0)</f>
        <v>0</v>
      </c>
      <c r="V71" s="346">
        <f>IF(V$4=$B71,ABS(取引基本表!$DY71)/取引基本表!$DQ71,0)</f>
        <v>0</v>
      </c>
      <c r="W71" s="346">
        <f>IF(W$4=$B71,ABS(取引基本表!$DY71)/取引基本表!$DQ71,0)</f>
        <v>0</v>
      </c>
      <c r="X71" s="346">
        <f>IF(X$4=$B71,ABS(取引基本表!$DY71)/取引基本表!$DQ71,0)</f>
        <v>0</v>
      </c>
      <c r="Y71" s="346">
        <f>IF(Y$4=$B71,ABS(取引基本表!$DY71)/取引基本表!$DQ71,0)</f>
        <v>0</v>
      </c>
      <c r="Z71" s="346">
        <f>IF(Z$4=$B71,ABS(取引基本表!$DY71)/取引基本表!$DQ71,0)</f>
        <v>0</v>
      </c>
      <c r="AA71" s="346">
        <f>IF(AA$4=$B71,ABS(取引基本表!$DY71)/取引基本表!$DQ71,0)</f>
        <v>0</v>
      </c>
      <c r="AB71" s="346">
        <f>IF(AB$4=$B71,ABS(取引基本表!$DY71)/取引基本表!$DQ71,0)</f>
        <v>0</v>
      </c>
      <c r="AC71" s="346">
        <f>IF(AC$4=$B71,ABS(取引基本表!$DY71)/取引基本表!$DQ71,0)</f>
        <v>0</v>
      </c>
      <c r="AD71" s="346">
        <f>IF(AD$4=$B71,ABS(取引基本表!$DY71)/取引基本表!$DQ71,0)</f>
        <v>0</v>
      </c>
      <c r="AE71" s="346">
        <f>IF(AE$4=$B71,ABS(取引基本表!$DY71)/取引基本表!$DQ71,0)</f>
        <v>0</v>
      </c>
      <c r="AF71" s="346">
        <f>IF(AF$4=$B71,ABS(取引基本表!$DY71)/取引基本表!$DQ71,0)</f>
        <v>0</v>
      </c>
      <c r="AG71" s="346">
        <f>IF(AG$4=$B71,ABS(取引基本表!$DY71)/取引基本表!$DQ71,0)</f>
        <v>0</v>
      </c>
      <c r="AH71" s="346">
        <f>IF(AH$4=$B71,ABS(取引基本表!$DY71)/取引基本表!$DQ71,0)</f>
        <v>0</v>
      </c>
      <c r="AI71" s="346">
        <f>IF(AI$4=$B71,ABS(取引基本表!$DY71)/取引基本表!$DQ71,0)</f>
        <v>0</v>
      </c>
      <c r="AJ71" s="346">
        <f>IF(AJ$4=$B71,ABS(取引基本表!$DY71)/取引基本表!$DQ71,0)</f>
        <v>0</v>
      </c>
      <c r="AK71" s="346">
        <f>IF(AK$4=$B71,ABS(取引基本表!$DY71)/取引基本表!$DQ71,0)</f>
        <v>0</v>
      </c>
      <c r="AL71" s="346">
        <f>IF(AL$4=$B71,ABS(取引基本表!$DY71)/取引基本表!$DQ71,0)</f>
        <v>0</v>
      </c>
      <c r="AM71" s="346">
        <f>IF(AM$4=$B71,ABS(取引基本表!$DY71)/取引基本表!$DQ71,0)</f>
        <v>0</v>
      </c>
      <c r="AN71" s="346">
        <f>IF(AN$4=$B71,ABS(取引基本表!$DY71)/取引基本表!$DQ71,0)</f>
        <v>0</v>
      </c>
      <c r="AO71" s="346">
        <f>IF(AO$4=$B71,ABS(取引基本表!$DY71)/取引基本表!$DQ71,0)</f>
        <v>0</v>
      </c>
      <c r="AP71" s="346">
        <f>IF(AP$4=$B71,ABS(取引基本表!$DY71)/取引基本表!$DQ71,0)</f>
        <v>0</v>
      </c>
      <c r="AQ71" s="346">
        <f>IF(AQ$4=$B71,ABS(取引基本表!$DY71)/取引基本表!$DQ71,0)</f>
        <v>0</v>
      </c>
      <c r="AR71" s="346">
        <f>IF(AR$4=$B71,ABS(取引基本表!$DY71)/取引基本表!$DQ71,0)</f>
        <v>0</v>
      </c>
      <c r="AS71" s="346">
        <f>IF(AS$4=$B71,ABS(取引基本表!$DY71)/取引基本表!$DQ71,0)</f>
        <v>0</v>
      </c>
      <c r="AT71" s="346">
        <f>IF(AT$4=$B71,ABS(取引基本表!$DY71)/取引基本表!$DQ71,0)</f>
        <v>0</v>
      </c>
      <c r="AU71" s="346">
        <f>IF(AU$4=$B71,ABS(取引基本表!$DY71)/取引基本表!$DQ71,0)</f>
        <v>0</v>
      </c>
      <c r="AV71" s="346">
        <f>IF(AV$4=$B71,ABS(取引基本表!$DY71)/取引基本表!$DQ71,0)</f>
        <v>0</v>
      </c>
      <c r="AW71" s="346">
        <f>IF(AW$4=$B71,ABS(取引基本表!$DY71)/取引基本表!$DQ71,0)</f>
        <v>0</v>
      </c>
      <c r="AX71" s="346">
        <f>IF(AX$4=$B71,ABS(取引基本表!$DY71)/取引基本表!$DQ71,0)</f>
        <v>0</v>
      </c>
      <c r="AY71" s="346">
        <f>IF(AY$4=$B71,ABS(取引基本表!$DY71)/取引基本表!$DQ71,0)</f>
        <v>0</v>
      </c>
      <c r="AZ71" s="346">
        <f>IF(AZ$4=$B71,ABS(取引基本表!$DY71)/取引基本表!$DQ71,0)</f>
        <v>0</v>
      </c>
      <c r="BA71" s="346">
        <f>IF(BA$4=$B71,ABS(取引基本表!$DY71)/取引基本表!$DQ71,0)</f>
        <v>0</v>
      </c>
      <c r="BB71" s="346">
        <f>IF(BB$4=$B71,ABS(取引基本表!$DY71)/取引基本表!$DQ71,0)</f>
        <v>0</v>
      </c>
      <c r="BC71" s="346">
        <f>IF(BC$4=$B71,ABS(取引基本表!$DY71)/取引基本表!$DQ71,0)</f>
        <v>0</v>
      </c>
      <c r="BD71" s="346">
        <f>IF(BD$4=$B71,ABS(取引基本表!$DY71)/取引基本表!$DQ71,0)</f>
        <v>0</v>
      </c>
      <c r="BE71" s="346">
        <f>IF(BE$4=$B71,ABS(取引基本表!$DY71)/取引基本表!$DQ71,0)</f>
        <v>0</v>
      </c>
      <c r="BF71" s="346">
        <f>IF(BF$4=$B71,ABS(取引基本表!$DY71)/取引基本表!$DQ71,0)</f>
        <v>0</v>
      </c>
      <c r="BG71" s="346">
        <f>IF(BG$4=$B71,ABS(取引基本表!$DY71)/取引基本表!$DQ71,0)</f>
        <v>0</v>
      </c>
      <c r="BH71" s="346">
        <f>IF(BH$4=$B71,ABS(取引基本表!$DY71)/取引基本表!$DQ71,0)</f>
        <v>0</v>
      </c>
      <c r="BI71" s="346">
        <f>IF(BI$4=$B71,ABS(取引基本表!$DY71)/取引基本表!$DQ71,0)</f>
        <v>0</v>
      </c>
      <c r="BJ71" s="346">
        <f>IF(BJ$4=$B71,ABS(取引基本表!$DY71)/取引基本表!$DQ71,0)</f>
        <v>0</v>
      </c>
      <c r="BK71" s="346">
        <f>IF(BK$4=$B71,ABS(取引基本表!$DY71)/取引基本表!$DQ71,0)</f>
        <v>0</v>
      </c>
      <c r="BL71" s="346">
        <f>IF(BL$4=$B71,ABS(取引基本表!$DY71)/取引基本表!$DQ71,0)</f>
        <v>0</v>
      </c>
      <c r="BM71" s="346">
        <f>IF(BM$4=$B71,ABS(取引基本表!$DY71)/取引基本表!$DQ71,0)</f>
        <v>0</v>
      </c>
      <c r="BN71" s="346">
        <f>IF(BN$4=$B71,ABS(取引基本表!$DY71)/取引基本表!$DQ71,0)</f>
        <v>0</v>
      </c>
      <c r="BO71" s="346">
        <f>IF(BO$4=$B71,ABS(取引基本表!$DY71)/取引基本表!$DQ71,0)</f>
        <v>0</v>
      </c>
      <c r="BP71" s="346">
        <f>IF(BP$4=$B71,ABS(取引基本表!$DY71)/取引基本表!$DQ71,0)</f>
        <v>0</v>
      </c>
      <c r="BQ71" s="346">
        <f>IF(BQ$4=$B71,ABS(取引基本表!$DY71)/取引基本表!$DQ71,0)</f>
        <v>0</v>
      </c>
      <c r="BR71" s="346">
        <f>IF(BR$4=$B71,ABS(取引基本表!$DY71)/取引基本表!$DQ71,0)</f>
        <v>0</v>
      </c>
      <c r="BS71" s="346">
        <f>IF(BS$4=$B71,ABS(取引基本表!$DY71)/取引基本表!$DQ71,0)</f>
        <v>0</v>
      </c>
      <c r="BT71" s="346">
        <f>IF(BT$4=$B71,ABS(取引基本表!$DY71)/取引基本表!$DQ71,0)</f>
        <v>0</v>
      </c>
      <c r="BU71" s="346">
        <f>IF(BU$4=$B71,ABS(取引基本表!$DY71)/取引基本表!$DQ71,0)</f>
        <v>0</v>
      </c>
      <c r="BV71" s="346">
        <f>IF(BV$4=$B71,ABS(取引基本表!$DY71)/取引基本表!$DQ71,0)</f>
        <v>0</v>
      </c>
      <c r="BW71" s="346">
        <f>IF(BW$4=$B71,ABS(取引基本表!$DY71)/取引基本表!$DQ71,0)</f>
        <v>0</v>
      </c>
      <c r="BX71" s="346">
        <f>IF(BX$4=$B71,ABS(取引基本表!$DY71)/取引基本表!$DQ71,0)</f>
        <v>0</v>
      </c>
      <c r="BY71" s="346">
        <f>IF(BY$4=$B71,ABS(取引基本表!$DY71)/取引基本表!$DQ71,0)</f>
        <v>0</v>
      </c>
      <c r="BZ71" s="346">
        <f>IF(BZ$4=$B71,ABS(取引基本表!$DY71)/取引基本表!$DQ71,0)</f>
        <v>0</v>
      </c>
      <c r="CA71" s="346">
        <f>IF(CA$4=$B71,ABS(取引基本表!$DY71)/取引基本表!$DQ71,0)</f>
        <v>0</v>
      </c>
      <c r="CB71" s="346">
        <f>IF(CB$4=$B71,ABS(取引基本表!$DY71)/取引基本表!$DQ71,0)</f>
        <v>0</v>
      </c>
      <c r="CC71" s="346">
        <f>IF(CC$4=$B71,ABS(取引基本表!$DY71)/取引基本表!$DQ71,0)</f>
        <v>0</v>
      </c>
      <c r="CD71" s="346">
        <f>IF(CD$4=$B71,ABS(取引基本表!$DY71)/取引基本表!$DQ71,0)</f>
        <v>0</v>
      </c>
      <c r="CE71" s="346">
        <f>IF(CE$4=$B71,ABS(取引基本表!$DY71)/取引基本表!$DQ71,0)</f>
        <v>0</v>
      </c>
      <c r="CF71" s="346">
        <f>IF(CF$4=$B71,ABS(取引基本表!$DY71)/取引基本表!$DQ71,0)</f>
        <v>0</v>
      </c>
      <c r="CG71" s="346">
        <f>IF(CG$4=$B71,ABS(取引基本表!$DY71)/取引基本表!$DQ71,0)</f>
        <v>0</v>
      </c>
      <c r="CH71" s="346">
        <f>IF(CH$4=$B71,ABS(取引基本表!$DY71)/取引基本表!$DQ71,0)</f>
        <v>0</v>
      </c>
      <c r="CI71" s="346">
        <f>IF(CI$4=$B71,ABS(取引基本表!$DY71)/取引基本表!$DQ71,0)</f>
        <v>0</v>
      </c>
      <c r="CJ71" s="346">
        <f>IF(CJ$4=$B71,ABS(取引基本表!$DY71)/取引基本表!$DQ71,0)</f>
        <v>0</v>
      </c>
      <c r="CK71" s="346">
        <f>IF(CK$4=$B71,ABS(取引基本表!$DY71)/取引基本表!$DQ71,0)</f>
        <v>0</v>
      </c>
      <c r="CL71" s="346">
        <f>IF(CL$4=$B71,ABS(取引基本表!$DY71)/取引基本表!$DQ71,0)</f>
        <v>0</v>
      </c>
      <c r="CM71" s="346">
        <f>IF(CM$4=$B71,ABS(取引基本表!$DY71)/取引基本表!$DQ71,0)</f>
        <v>0</v>
      </c>
      <c r="CN71" s="346">
        <f>IF(CN$4=$B71,ABS(取引基本表!$DY71)/取引基本表!$DQ71,0)</f>
        <v>0</v>
      </c>
      <c r="CO71" s="346">
        <f>IF(CO$4=$B71,ABS(取引基本表!$DY71)/取引基本表!$DQ71,0)</f>
        <v>0</v>
      </c>
      <c r="CP71" s="346">
        <f>IF(CP$4=$B71,ABS(取引基本表!$DY71)/取引基本表!$DQ71,0)</f>
        <v>0</v>
      </c>
      <c r="CQ71" s="346">
        <f>IF(CQ$4=$B71,ABS(取引基本表!$DY71)/取引基本表!$DQ71,0)</f>
        <v>0</v>
      </c>
      <c r="CR71" s="346">
        <f>IF(CR$4=$B71,ABS(取引基本表!$DY71)/取引基本表!$DQ71,0)</f>
        <v>0</v>
      </c>
      <c r="CS71" s="346">
        <f>IF(CS$4=$B71,ABS(取引基本表!$DY71)/取引基本表!$DQ71,0)</f>
        <v>0</v>
      </c>
      <c r="CT71" s="346">
        <f>IF(CT$4=$B71,ABS(取引基本表!$DY71)/取引基本表!$DQ71,0)</f>
        <v>0</v>
      </c>
      <c r="CU71" s="346">
        <f>IF(CU$4=$B71,ABS(取引基本表!$DY71)/取引基本表!$DQ71,0)</f>
        <v>0</v>
      </c>
      <c r="CV71" s="346">
        <f>IF(CV$4=$B71,ABS(取引基本表!$DY71)/取引基本表!$DQ71,0)</f>
        <v>0</v>
      </c>
      <c r="CW71" s="346">
        <f>IF(CW$4=$B71,ABS(取引基本表!$DY71)/取引基本表!$DQ71,0)</f>
        <v>0</v>
      </c>
      <c r="CX71" s="346">
        <f>IF(CX$4=$B71,ABS(取引基本表!$DY71)/取引基本表!$DQ71,0)</f>
        <v>0</v>
      </c>
      <c r="CY71" s="346">
        <f>IF(CY$4=$B71,ABS(取引基本表!$DY71)/取引基本表!$DQ71,0)</f>
        <v>0</v>
      </c>
      <c r="CZ71" s="346">
        <f>IF(CZ$4=$B71,ABS(取引基本表!$DY71)/取引基本表!$DQ71,0)</f>
        <v>0</v>
      </c>
      <c r="DA71" s="346">
        <f>IF(DA$4=$B71,ABS(取引基本表!$DY71)/取引基本表!$DQ71,0)</f>
        <v>0</v>
      </c>
      <c r="DB71" s="346">
        <f>IF(DB$4=$B71,ABS(取引基本表!$DY71)/取引基本表!$DQ71,0)</f>
        <v>0</v>
      </c>
      <c r="DC71" s="346">
        <f>IF(DC$4=$B71,ABS(取引基本表!$DY71)/取引基本表!$DQ71,0)</f>
        <v>0</v>
      </c>
      <c r="DD71" s="346">
        <f>IF(DD$4=$B71,ABS(取引基本表!$DY71)/取引基本表!$DQ71,0)</f>
        <v>0</v>
      </c>
      <c r="DE71" s="346">
        <f>IF(DE$4=$B71,ABS(取引基本表!$DY71)/取引基本表!$DQ71,0)</f>
        <v>0</v>
      </c>
      <c r="DF71" s="346">
        <f>IF(DF$4=$B71,ABS(取引基本表!$DY71)/取引基本表!$DQ71,0)</f>
        <v>0</v>
      </c>
      <c r="DG71" s="346">
        <f>IF(DG$4=$B71,ABS(取引基本表!$DY71)/取引基本表!$DQ71,0)</f>
        <v>0</v>
      </c>
      <c r="DH71" s="347">
        <f>IF(DH$4=$B71,ABS(取引基本表!$DY71)/取引基本表!$DQ71,0)</f>
        <v>0</v>
      </c>
    </row>
    <row r="72" spans="1:112">
      <c r="A72" s="224">
        <v>67</v>
      </c>
      <c r="B72" s="387">
        <v>419</v>
      </c>
      <c r="C72" s="264" t="s">
        <v>546</v>
      </c>
      <c r="D72" s="392">
        <f>IF(D$4=$B72,ABS(取引基本表!$DY72)/取引基本表!$DQ72,0)</f>
        <v>0</v>
      </c>
      <c r="E72" s="346">
        <f>IF(E$4=$B72,ABS(取引基本表!$DY72)/取引基本表!$DQ72,0)</f>
        <v>0</v>
      </c>
      <c r="F72" s="346">
        <f>IF(F$4=$B72,ABS(取引基本表!$DY72)/取引基本表!$DQ72,0)</f>
        <v>0</v>
      </c>
      <c r="G72" s="346">
        <f>IF(G$4=$B72,ABS(取引基本表!$DY72)/取引基本表!$DQ72,0)</f>
        <v>0</v>
      </c>
      <c r="H72" s="346">
        <f>IF(H$4=$B72,ABS(取引基本表!$DY72)/取引基本表!$DQ72,0)</f>
        <v>0</v>
      </c>
      <c r="I72" s="346">
        <f>IF(I$4=$B72,ABS(取引基本表!$DY72)/取引基本表!$DQ72,0)</f>
        <v>0</v>
      </c>
      <c r="J72" s="346">
        <f>IF(J$4=$B72,ABS(取引基本表!$DY72)/取引基本表!$DQ72,0)</f>
        <v>0</v>
      </c>
      <c r="K72" s="346">
        <f>IF(K$4=$B72,ABS(取引基本表!$DY72)/取引基本表!$DQ72,0)</f>
        <v>0</v>
      </c>
      <c r="L72" s="346">
        <f>IF(L$4=$B72,ABS(取引基本表!$DY72)/取引基本表!$DQ72,0)</f>
        <v>0</v>
      </c>
      <c r="M72" s="346">
        <f>IF(M$4=$B72,ABS(取引基本表!$DY72)/取引基本表!$DQ72,0)</f>
        <v>0</v>
      </c>
      <c r="N72" s="346">
        <f>IF(N$4=$B72,ABS(取引基本表!$DY72)/取引基本表!$DQ72,0)</f>
        <v>0</v>
      </c>
      <c r="O72" s="346">
        <f>IF(O$4=$B72,ABS(取引基本表!$DY72)/取引基本表!$DQ72,0)</f>
        <v>0</v>
      </c>
      <c r="P72" s="346">
        <f>IF(P$4=$B72,ABS(取引基本表!$DY72)/取引基本表!$DQ72,0)</f>
        <v>0</v>
      </c>
      <c r="Q72" s="346">
        <f>IF(Q$4=$B72,ABS(取引基本表!$DY72)/取引基本表!$DQ72,0)</f>
        <v>0</v>
      </c>
      <c r="R72" s="346">
        <f>IF(R$4=$B72,ABS(取引基本表!$DY72)/取引基本表!$DQ72,0)</f>
        <v>0</v>
      </c>
      <c r="S72" s="346">
        <f>IF(S$4=$B72,ABS(取引基本表!$DY72)/取引基本表!$DQ72,0)</f>
        <v>0</v>
      </c>
      <c r="T72" s="346">
        <f>IF(T$4=$B72,ABS(取引基本表!$DY72)/取引基本表!$DQ72,0)</f>
        <v>0</v>
      </c>
      <c r="U72" s="346">
        <f>IF(U$4=$B72,ABS(取引基本表!$DY72)/取引基本表!$DQ72,0)</f>
        <v>0</v>
      </c>
      <c r="V72" s="346">
        <f>IF(V$4=$B72,ABS(取引基本表!$DY72)/取引基本表!$DQ72,0)</f>
        <v>0</v>
      </c>
      <c r="W72" s="346">
        <f>IF(W$4=$B72,ABS(取引基本表!$DY72)/取引基本表!$DQ72,0)</f>
        <v>0</v>
      </c>
      <c r="X72" s="346">
        <f>IF(X$4=$B72,ABS(取引基本表!$DY72)/取引基本表!$DQ72,0)</f>
        <v>0</v>
      </c>
      <c r="Y72" s="346">
        <f>IF(Y$4=$B72,ABS(取引基本表!$DY72)/取引基本表!$DQ72,0)</f>
        <v>0</v>
      </c>
      <c r="Z72" s="346">
        <f>IF(Z$4=$B72,ABS(取引基本表!$DY72)/取引基本表!$DQ72,0)</f>
        <v>0</v>
      </c>
      <c r="AA72" s="346">
        <f>IF(AA$4=$B72,ABS(取引基本表!$DY72)/取引基本表!$DQ72,0)</f>
        <v>0</v>
      </c>
      <c r="AB72" s="346">
        <f>IF(AB$4=$B72,ABS(取引基本表!$DY72)/取引基本表!$DQ72,0)</f>
        <v>0</v>
      </c>
      <c r="AC72" s="346">
        <f>IF(AC$4=$B72,ABS(取引基本表!$DY72)/取引基本表!$DQ72,0)</f>
        <v>0</v>
      </c>
      <c r="AD72" s="346">
        <f>IF(AD$4=$B72,ABS(取引基本表!$DY72)/取引基本表!$DQ72,0)</f>
        <v>0</v>
      </c>
      <c r="AE72" s="346">
        <f>IF(AE$4=$B72,ABS(取引基本表!$DY72)/取引基本表!$DQ72,0)</f>
        <v>0</v>
      </c>
      <c r="AF72" s="346">
        <f>IF(AF$4=$B72,ABS(取引基本表!$DY72)/取引基本表!$DQ72,0)</f>
        <v>0</v>
      </c>
      <c r="AG72" s="346">
        <f>IF(AG$4=$B72,ABS(取引基本表!$DY72)/取引基本表!$DQ72,0)</f>
        <v>0</v>
      </c>
      <c r="AH72" s="346">
        <f>IF(AH$4=$B72,ABS(取引基本表!$DY72)/取引基本表!$DQ72,0)</f>
        <v>0</v>
      </c>
      <c r="AI72" s="346">
        <f>IF(AI$4=$B72,ABS(取引基本表!$DY72)/取引基本表!$DQ72,0)</f>
        <v>0</v>
      </c>
      <c r="AJ72" s="346">
        <f>IF(AJ$4=$B72,ABS(取引基本表!$DY72)/取引基本表!$DQ72,0)</f>
        <v>0</v>
      </c>
      <c r="AK72" s="346">
        <f>IF(AK$4=$B72,ABS(取引基本表!$DY72)/取引基本表!$DQ72,0)</f>
        <v>0</v>
      </c>
      <c r="AL72" s="346">
        <f>IF(AL$4=$B72,ABS(取引基本表!$DY72)/取引基本表!$DQ72,0)</f>
        <v>0</v>
      </c>
      <c r="AM72" s="346">
        <f>IF(AM$4=$B72,ABS(取引基本表!$DY72)/取引基本表!$DQ72,0)</f>
        <v>0</v>
      </c>
      <c r="AN72" s="346">
        <f>IF(AN$4=$B72,ABS(取引基本表!$DY72)/取引基本表!$DQ72,0)</f>
        <v>0</v>
      </c>
      <c r="AO72" s="346">
        <f>IF(AO$4=$B72,ABS(取引基本表!$DY72)/取引基本表!$DQ72,0)</f>
        <v>0</v>
      </c>
      <c r="AP72" s="346">
        <f>IF(AP$4=$B72,ABS(取引基本表!$DY72)/取引基本表!$DQ72,0)</f>
        <v>0</v>
      </c>
      <c r="AQ72" s="346">
        <f>IF(AQ$4=$B72,ABS(取引基本表!$DY72)/取引基本表!$DQ72,0)</f>
        <v>0</v>
      </c>
      <c r="AR72" s="346">
        <f>IF(AR$4=$B72,ABS(取引基本表!$DY72)/取引基本表!$DQ72,0)</f>
        <v>0</v>
      </c>
      <c r="AS72" s="346">
        <f>IF(AS$4=$B72,ABS(取引基本表!$DY72)/取引基本表!$DQ72,0)</f>
        <v>0</v>
      </c>
      <c r="AT72" s="346">
        <f>IF(AT$4=$B72,ABS(取引基本表!$DY72)/取引基本表!$DQ72,0)</f>
        <v>0</v>
      </c>
      <c r="AU72" s="346">
        <f>IF(AU$4=$B72,ABS(取引基本表!$DY72)/取引基本表!$DQ72,0)</f>
        <v>0</v>
      </c>
      <c r="AV72" s="346">
        <f>IF(AV$4=$B72,ABS(取引基本表!$DY72)/取引基本表!$DQ72,0)</f>
        <v>0</v>
      </c>
      <c r="AW72" s="346">
        <f>IF(AW$4=$B72,ABS(取引基本表!$DY72)/取引基本表!$DQ72,0)</f>
        <v>0</v>
      </c>
      <c r="AX72" s="346">
        <f>IF(AX$4=$B72,ABS(取引基本表!$DY72)/取引基本表!$DQ72,0)</f>
        <v>0</v>
      </c>
      <c r="AY72" s="346">
        <f>IF(AY$4=$B72,ABS(取引基本表!$DY72)/取引基本表!$DQ72,0)</f>
        <v>0</v>
      </c>
      <c r="AZ72" s="346">
        <f>IF(AZ$4=$B72,ABS(取引基本表!$DY72)/取引基本表!$DQ72,0)</f>
        <v>0</v>
      </c>
      <c r="BA72" s="346">
        <f>IF(BA$4=$B72,ABS(取引基本表!$DY72)/取引基本表!$DQ72,0)</f>
        <v>0</v>
      </c>
      <c r="BB72" s="346">
        <f>IF(BB$4=$B72,ABS(取引基本表!$DY72)/取引基本表!$DQ72,0)</f>
        <v>0</v>
      </c>
      <c r="BC72" s="346">
        <f>IF(BC$4=$B72,ABS(取引基本表!$DY72)/取引基本表!$DQ72,0)</f>
        <v>0</v>
      </c>
      <c r="BD72" s="346">
        <f>IF(BD$4=$B72,ABS(取引基本表!$DY72)/取引基本表!$DQ72,0)</f>
        <v>0</v>
      </c>
      <c r="BE72" s="346">
        <f>IF(BE$4=$B72,ABS(取引基本表!$DY72)/取引基本表!$DQ72,0)</f>
        <v>0</v>
      </c>
      <c r="BF72" s="346">
        <f>IF(BF$4=$B72,ABS(取引基本表!$DY72)/取引基本表!$DQ72,0)</f>
        <v>0</v>
      </c>
      <c r="BG72" s="346">
        <f>IF(BG$4=$B72,ABS(取引基本表!$DY72)/取引基本表!$DQ72,0)</f>
        <v>0</v>
      </c>
      <c r="BH72" s="346">
        <f>IF(BH$4=$B72,ABS(取引基本表!$DY72)/取引基本表!$DQ72,0)</f>
        <v>0</v>
      </c>
      <c r="BI72" s="346">
        <f>IF(BI$4=$B72,ABS(取引基本表!$DY72)/取引基本表!$DQ72,0)</f>
        <v>0</v>
      </c>
      <c r="BJ72" s="346">
        <f>IF(BJ$4=$B72,ABS(取引基本表!$DY72)/取引基本表!$DQ72,0)</f>
        <v>0</v>
      </c>
      <c r="BK72" s="346">
        <f>IF(BK$4=$B72,ABS(取引基本表!$DY72)/取引基本表!$DQ72,0)</f>
        <v>0</v>
      </c>
      <c r="BL72" s="346">
        <f>IF(BL$4=$B72,ABS(取引基本表!$DY72)/取引基本表!$DQ72,0)</f>
        <v>0</v>
      </c>
      <c r="BM72" s="346">
        <f>IF(BM$4=$B72,ABS(取引基本表!$DY72)/取引基本表!$DQ72,0)</f>
        <v>0</v>
      </c>
      <c r="BN72" s="346">
        <f>IF(BN$4=$B72,ABS(取引基本表!$DY72)/取引基本表!$DQ72,0)</f>
        <v>0</v>
      </c>
      <c r="BO72" s="346">
        <f>IF(BO$4=$B72,ABS(取引基本表!$DY72)/取引基本表!$DQ72,0)</f>
        <v>0</v>
      </c>
      <c r="BP72" s="346">
        <f>IF(BP$4=$B72,ABS(取引基本表!$DY72)/取引基本表!$DQ72,0)</f>
        <v>0</v>
      </c>
      <c r="BQ72" s="346">
        <f>IF(BQ$4=$B72,ABS(取引基本表!$DY72)/取引基本表!$DQ72,0)</f>
        <v>0</v>
      </c>
      <c r="BR72" s="346">
        <f>IF(BR$4=$B72,ABS(取引基本表!$DY72)/取引基本表!$DQ72,0)</f>
        <v>0</v>
      </c>
      <c r="BS72" s="346">
        <f>IF(BS$4=$B72,ABS(取引基本表!$DY72)/取引基本表!$DQ72,0)</f>
        <v>0</v>
      </c>
      <c r="BT72" s="346">
        <f>IF(BT$4=$B72,ABS(取引基本表!$DY72)/取引基本表!$DQ72,0)</f>
        <v>0</v>
      </c>
      <c r="BU72" s="346">
        <f>IF(BU$4=$B72,ABS(取引基本表!$DY72)/取引基本表!$DQ72,0)</f>
        <v>0</v>
      </c>
      <c r="BV72" s="346">
        <f>IF(BV$4=$B72,ABS(取引基本表!$DY72)/取引基本表!$DQ72,0)</f>
        <v>0</v>
      </c>
      <c r="BW72" s="346">
        <f>IF(BW$4=$B72,ABS(取引基本表!$DY72)/取引基本表!$DQ72,0)</f>
        <v>0</v>
      </c>
      <c r="BX72" s="346">
        <f>IF(BX$4=$B72,ABS(取引基本表!$DY72)/取引基本表!$DQ72,0)</f>
        <v>0</v>
      </c>
      <c r="BY72" s="346">
        <f>IF(BY$4=$B72,ABS(取引基本表!$DY72)/取引基本表!$DQ72,0)</f>
        <v>0</v>
      </c>
      <c r="BZ72" s="346">
        <f>IF(BZ$4=$B72,ABS(取引基本表!$DY72)/取引基本表!$DQ72,0)</f>
        <v>0</v>
      </c>
      <c r="CA72" s="346">
        <f>IF(CA$4=$B72,ABS(取引基本表!$DY72)/取引基本表!$DQ72,0)</f>
        <v>0</v>
      </c>
      <c r="CB72" s="346">
        <f>IF(CB$4=$B72,ABS(取引基本表!$DY72)/取引基本表!$DQ72,0)</f>
        <v>0</v>
      </c>
      <c r="CC72" s="346">
        <f>IF(CC$4=$B72,ABS(取引基本表!$DY72)/取引基本表!$DQ72,0)</f>
        <v>0</v>
      </c>
      <c r="CD72" s="346">
        <f>IF(CD$4=$B72,ABS(取引基本表!$DY72)/取引基本表!$DQ72,0)</f>
        <v>0</v>
      </c>
      <c r="CE72" s="346">
        <f>IF(CE$4=$B72,ABS(取引基本表!$DY72)/取引基本表!$DQ72,0)</f>
        <v>0</v>
      </c>
      <c r="CF72" s="346">
        <f>IF(CF$4=$B72,ABS(取引基本表!$DY72)/取引基本表!$DQ72,0)</f>
        <v>0</v>
      </c>
      <c r="CG72" s="346">
        <f>IF(CG$4=$B72,ABS(取引基本表!$DY72)/取引基本表!$DQ72,0)</f>
        <v>0</v>
      </c>
      <c r="CH72" s="346">
        <f>IF(CH$4=$B72,ABS(取引基本表!$DY72)/取引基本表!$DQ72,0)</f>
        <v>0</v>
      </c>
      <c r="CI72" s="346">
        <f>IF(CI$4=$B72,ABS(取引基本表!$DY72)/取引基本表!$DQ72,0)</f>
        <v>0</v>
      </c>
      <c r="CJ72" s="346">
        <f>IF(CJ$4=$B72,ABS(取引基本表!$DY72)/取引基本表!$DQ72,0)</f>
        <v>0</v>
      </c>
      <c r="CK72" s="346">
        <f>IF(CK$4=$B72,ABS(取引基本表!$DY72)/取引基本表!$DQ72,0)</f>
        <v>0</v>
      </c>
      <c r="CL72" s="346">
        <f>IF(CL$4=$B72,ABS(取引基本表!$DY72)/取引基本表!$DQ72,0)</f>
        <v>0</v>
      </c>
      <c r="CM72" s="346">
        <f>IF(CM$4=$B72,ABS(取引基本表!$DY72)/取引基本表!$DQ72,0)</f>
        <v>0</v>
      </c>
      <c r="CN72" s="346">
        <f>IF(CN$4=$B72,ABS(取引基本表!$DY72)/取引基本表!$DQ72,0)</f>
        <v>0</v>
      </c>
      <c r="CO72" s="346">
        <f>IF(CO$4=$B72,ABS(取引基本表!$DY72)/取引基本表!$DQ72,0)</f>
        <v>0</v>
      </c>
      <c r="CP72" s="346">
        <f>IF(CP$4=$B72,ABS(取引基本表!$DY72)/取引基本表!$DQ72,0)</f>
        <v>0</v>
      </c>
      <c r="CQ72" s="346">
        <f>IF(CQ$4=$B72,ABS(取引基本表!$DY72)/取引基本表!$DQ72,0)</f>
        <v>0</v>
      </c>
      <c r="CR72" s="346">
        <f>IF(CR$4=$B72,ABS(取引基本表!$DY72)/取引基本表!$DQ72,0)</f>
        <v>0</v>
      </c>
      <c r="CS72" s="346">
        <f>IF(CS$4=$B72,ABS(取引基本表!$DY72)/取引基本表!$DQ72,0)</f>
        <v>0</v>
      </c>
      <c r="CT72" s="346">
        <f>IF(CT$4=$B72,ABS(取引基本表!$DY72)/取引基本表!$DQ72,0)</f>
        <v>0</v>
      </c>
      <c r="CU72" s="346">
        <f>IF(CU$4=$B72,ABS(取引基本表!$DY72)/取引基本表!$DQ72,0)</f>
        <v>0</v>
      </c>
      <c r="CV72" s="346">
        <f>IF(CV$4=$B72,ABS(取引基本表!$DY72)/取引基本表!$DQ72,0)</f>
        <v>0</v>
      </c>
      <c r="CW72" s="346">
        <f>IF(CW$4=$B72,ABS(取引基本表!$DY72)/取引基本表!$DQ72,0)</f>
        <v>0</v>
      </c>
      <c r="CX72" s="346">
        <f>IF(CX$4=$B72,ABS(取引基本表!$DY72)/取引基本表!$DQ72,0)</f>
        <v>0</v>
      </c>
      <c r="CY72" s="346">
        <f>IF(CY$4=$B72,ABS(取引基本表!$DY72)/取引基本表!$DQ72,0)</f>
        <v>0</v>
      </c>
      <c r="CZ72" s="346">
        <f>IF(CZ$4=$B72,ABS(取引基本表!$DY72)/取引基本表!$DQ72,0)</f>
        <v>0</v>
      </c>
      <c r="DA72" s="346">
        <f>IF(DA$4=$B72,ABS(取引基本表!$DY72)/取引基本表!$DQ72,0)</f>
        <v>0</v>
      </c>
      <c r="DB72" s="346">
        <f>IF(DB$4=$B72,ABS(取引基本表!$DY72)/取引基本表!$DQ72,0)</f>
        <v>0</v>
      </c>
      <c r="DC72" s="346">
        <f>IF(DC$4=$B72,ABS(取引基本表!$DY72)/取引基本表!$DQ72,0)</f>
        <v>0</v>
      </c>
      <c r="DD72" s="346">
        <f>IF(DD$4=$B72,ABS(取引基本表!$DY72)/取引基本表!$DQ72,0)</f>
        <v>0</v>
      </c>
      <c r="DE72" s="346">
        <f>IF(DE$4=$B72,ABS(取引基本表!$DY72)/取引基本表!$DQ72,0)</f>
        <v>0</v>
      </c>
      <c r="DF72" s="346">
        <f>IF(DF$4=$B72,ABS(取引基本表!$DY72)/取引基本表!$DQ72,0)</f>
        <v>0</v>
      </c>
      <c r="DG72" s="346">
        <f>IF(DG$4=$B72,ABS(取引基本表!$DY72)/取引基本表!$DQ72,0)</f>
        <v>0</v>
      </c>
      <c r="DH72" s="347">
        <f>IF(DH$4=$B72,ABS(取引基本表!$DY72)/取引基本表!$DQ72,0)</f>
        <v>0</v>
      </c>
    </row>
    <row r="73" spans="1:112">
      <c r="A73" s="224">
        <v>68</v>
      </c>
      <c r="B73" s="387">
        <v>461</v>
      </c>
      <c r="C73" s="264" t="s">
        <v>548</v>
      </c>
      <c r="D73" s="392">
        <f>IF(D$4=$B73,ABS(取引基本表!$DY73)/取引基本表!$DQ73,0)</f>
        <v>0</v>
      </c>
      <c r="E73" s="346">
        <f>IF(E$4=$B73,ABS(取引基本表!$DY73)/取引基本表!$DQ73,0)</f>
        <v>0</v>
      </c>
      <c r="F73" s="346">
        <f>IF(F$4=$B73,ABS(取引基本表!$DY73)/取引基本表!$DQ73,0)</f>
        <v>0</v>
      </c>
      <c r="G73" s="346">
        <f>IF(G$4=$B73,ABS(取引基本表!$DY73)/取引基本表!$DQ73,0)</f>
        <v>0</v>
      </c>
      <c r="H73" s="346">
        <f>IF(H$4=$B73,ABS(取引基本表!$DY73)/取引基本表!$DQ73,0)</f>
        <v>0</v>
      </c>
      <c r="I73" s="346">
        <f>IF(I$4=$B73,ABS(取引基本表!$DY73)/取引基本表!$DQ73,0)</f>
        <v>0</v>
      </c>
      <c r="J73" s="346">
        <f>IF(J$4=$B73,ABS(取引基本表!$DY73)/取引基本表!$DQ73,0)</f>
        <v>0</v>
      </c>
      <c r="K73" s="346">
        <f>IF(K$4=$B73,ABS(取引基本表!$DY73)/取引基本表!$DQ73,0)</f>
        <v>0</v>
      </c>
      <c r="L73" s="346">
        <f>IF(L$4=$B73,ABS(取引基本表!$DY73)/取引基本表!$DQ73,0)</f>
        <v>0</v>
      </c>
      <c r="M73" s="346">
        <f>IF(M$4=$B73,ABS(取引基本表!$DY73)/取引基本表!$DQ73,0)</f>
        <v>0</v>
      </c>
      <c r="N73" s="346">
        <f>IF(N$4=$B73,ABS(取引基本表!$DY73)/取引基本表!$DQ73,0)</f>
        <v>0</v>
      </c>
      <c r="O73" s="346">
        <f>IF(O$4=$B73,ABS(取引基本表!$DY73)/取引基本表!$DQ73,0)</f>
        <v>0</v>
      </c>
      <c r="P73" s="346">
        <f>IF(P$4=$B73,ABS(取引基本表!$DY73)/取引基本表!$DQ73,0)</f>
        <v>0</v>
      </c>
      <c r="Q73" s="346">
        <f>IF(Q$4=$B73,ABS(取引基本表!$DY73)/取引基本表!$DQ73,0)</f>
        <v>0</v>
      </c>
      <c r="R73" s="346">
        <f>IF(R$4=$B73,ABS(取引基本表!$DY73)/取引基本表!$DQ73,0)</f>
        <v>0</v>
      </c>
      <c r="S73" s="346">
        <f>IF(S$4=$B73,ABS(取引基本表!$DY73)/取引基本表!$DQ73,0)</f>
        <v>0</v>
      </c>
      <c r="T73" s="346">
        <f>IF(T$4=$B73,ABS(取引基本表!$DY73)/取引基本表!$DQ73,0)</f>
        <v>0</v>
      </c>
      <c r="U73" s="346">
        <f>IF(U$4=$B73,ABS(取引基本表!$DY73)/取引基本表!$DQ73,0)</f>
        <v>0</v>
      </c>
      <c r="V73" s="346">
        <f>IF(V$4=$B73,ABS(取引基本表!$DY73)/取引基本表!$DQ73,0)</f>
        <v>0</v>
      </c>
      <c r="W73" s="346">
        <f>IF(W$4=$B73,ABS(取引基本表!$DY73)/取引基本表!$DQ73,0)</f>
        <v>0</v>
      </c>
      <c r="X73" s="346">
        <f>IF(X$4=$B73,ABS(取引基本表!$DY73)/取引基本表!$DQ73,0)</f>
        <v>0</v>
      </c>
      <c r="Y73" s="346">
        <f>IF(Y$4=$B73,ABS(取引基本表!$DY73)/取引基本表!$DQ73,0)</f>
        <v>0</v>
      </c>
      <c r="Z73" s="346">
        <f>IF(Z$4=$B73,ABS(取引基本表!$DY73)/取引基本表!$DQ73,0)</f>
        <v>0</v>
      </c>
      <c r="AA73" s="346">
        <f>IF(AA$4=$B73,ABS(取引基本表!$DY73)/取引基本表!$DQ73,0)</f>
        <v>0</v>
      </c>
      <c r="AB73" s="346">
        <f>IF(AB$4=$B73,ABS(取引基本表!$DY73)/取引基本表!$DQ73,0)</f>
        <v>0</v>
      </c>
      <c r="AC73" s="346">
        <f>IF(AC$4=$B73,ABS(取引基本表!$DY73)/取引基本表!$DQ73,0)</f>
        <v>0</v>
      </c>
      <c r="AD73" s="346">
        <f>IF(AD$4=$B73,ABS(取引基本表!$DY73)/取引基本表!$DQ73,0)</f>
        <v>0</v>
      </c>
      <c r="AE73" s="346">
        <f>IF(AE$4=$B73,ABS(取引基本表!$DY73)/取引基本表!$DQ73,0)</f>
        <v>0</v>
      </c>
      <c r="AF73" s="346">
        <f>IF(AF$4=$B73,ABS(取引基本表!$DY73)/取引基本表!$DQ73,0)</f>
        <v>0</v>
      </c>
      <c r="AG73" s="346">
        <f>IF(AG$4=$B73,ABS(取引基本表!$DY73)/取引基本表!$DQ73,0)</f>
        <v>0</v>
      </c>
      <c r="AH73" s="346">
        <f>IF(AH$4=$B73,ABS(取引基本表!$DY73)/取引基本表!$DQ73,0)</f>
        <v>0</v>
      </c>
      <c r="AI73" s="346">
        <f>IF(AI$4=$B73,ABS(取引基本表!$DY73)/取引基本表!$DQ73,0)</f>
        <v>0</v>
      </c>
      <c r="AJ73" s="346">
        <f>IF(AJ$4=$B73,ABS(取引基本表!$DY73)/取引基本表!$DQ73,0)</f>
        <v>0</v>
      </c>
      <c r="AK73" s="346">
        <f>IF(AK$4=$B73,ABS(取引基本表!$DY73)/取引基本表!$DQ73,0)</f>
        <v>0</v>
      </c>
      <c r="AL73" s="346">
        <f>IF(AL$4=$B73,ABS(取引基本表!$DY73)/取引基本表!$DQ73,0)</f>
        <v>0</v>
      </c>
      <c r="AM73" s="346">
        <f>IF(AM$4=$B73,ABS(取引基本表!$DY73)/取引基本表!$DQ73,0)</f>
        <v>0</v>
      </c>
      <c r="AN73" s="346">
        <f>IF(AN$4=$B73,ABS(取引基本表!$DY73)/取引基本表!$DQ73,0)</f>
        <v>0</v>
      </c>
      <c r="AO73" s="346">
        <f>IF(AO$4=$B73,ABS(取引基本表!$DY73)/取引基本表!$DQ73,0)</f>
        <v>0</v>
      </c>
      <c r="AP73" s="346">
        <f>IF(AP$4=$B73,ABS(取引基本表!$DY73)/取引基本表!$DQ73,0)</f>
        <v>0</v>
      </c>
      <c r="AQ73" s="346">
        <f>IF(AQ$4=$B73,ABS(取引基本表!$DY73)/取引基本表!$DQ73,0)</f>
        <v>0</v>
      </c>
      <c r="AR73" s="346">
        <f>IF(AR$4=$B73,ABS(取引基本表!$DY73)/取引基本表!$DQ73,0)</f>
        <v>0</v>
      </c>
      <c r="AS73" s="346">
        <f>IF(AS$4=$B73,ABS(取引基本表!$DY73)/取引基本表!$DQ73,0)</f>
        <v>0</v>
      </c>
      <c r="AT73" s="346">
        <f>IF(AT$4=$B73,ABS(取引基本表!$DY73)/取引基本表!$DQ73,0)</f>
        <v>0</v>
      </c>
      <c r="AU73" s="346">
        <f>IF(AU$4=$B73,ABS(取引基本表!$DY73)/取引基本表!$DQ73,0)</f>
        <v>0</v>
      </c>
      <c r="AV73" s="346">
        <f>IF(AV$4=$B73,ABS(取引基本表!$DY73)/取引基本表!$DQ73,0)</f>
        <v>0</v>
      </c>
      <c r="AW73" s="346">
        <f>IF(AW$4=$B73,ABS(取引基本表!$DY73)/取引基本表!$DQ73,0)</f>
        <v>0</v>
      </c>
      <c r="AX73" s="346">
        <f>IF(AX$4=$B73,ABS(取引基本表!$DY73)/取引基本表!$DQ73,0)</f>
        <v>0</v>
      </c>
      <c r="AY73" s="346">
        <f>IF(AY$4=$B73,ABS(取引基本表!$DY73)/取引基本表!$DQ73,0)</f>
        <v>0</v>
      </c>
      <c r="AZ73" s="346">
        <f>IF(AZ$4=$B73,ABS(取引基本表!$DY73)/取引基本表!$DQ73,0)</f>
        <v>0</v>
      </c>
      <c r="BA73" s="346">
        <f>IF(BA$4=$B73,ABS(取引基本表!$DY73)/取引基本表!$DQ73,0)</f>
        <v>0</v>
      </c>
      <c r="BB73" s="346">
        <f>IF(BB$4=$B73,ABS(取引基本表!$DY73)/取引基本表!$DQ73,0)</f>
        <v>0</v>
      </c>
      <c r="BC73" s="346">
        <f>IF(BC$4=$B73,ABS(取引基本表!$DY73)/取引基本表!$DQ73,0)</f>
        <v>0</v>
      </c>
      <c r="BD73" s="346">
        <f>IF(BD$4=$B73,ABS(取引基本表!$DY73)/取引基本表!$DQ73,0)</f>
        <v>0</v>
      </c>
      <c r="BE73" s="346">
        <f>IF(BE$4=$B73,ABS(取引基本表!$DY73)/取引基本表!$DQ73,0)</f>
        <v>0</v>
      </c>
      <c r="BF73" s="346">
        <f>IF(BF$4=$B73,ABS(取引基本表!$DY73)/取引基本表!$DQ73,0)</f>
        <v>0</v>
      </c>
      <c r="BG73" s="346">
        <f>IF(BG$4=$B73,ABS(取引基本表!$DY73)/取引基本表!$DQ73,0)</f>
        <v>0</v>
      </c>
      <c r="BH73" s="346">
        <f>IF(BH$4=$B73,ABS(取引基本表!$DY73)/取引基本表!$DQ73,0)</f>
        <v>0</v>
      </c>
      <c r="BI73" s="346">
        <f>IF(BI$4=$B73,ABS(取引基本表!$DY73)/取引基本表!$DQ73,0)</f>
        <v>0</v>
      </c>
      <c r="BJ73" s="346">
        <f>IF(BJ$4=$B73,ABS(取引基本表!$DY73)/取引基本表!$DQ73,0)</f>
        <v>0</v>
      </c>
      <c r="BK73" s="346">
        <f>IF(BK$4=$B73,ABS(取引基本表!$DY73)/取引基本表!$DQ73,0)</f>
        <v>0</v>
      </c>
      <c r="BL73" s="346">
        <f>IF(BL$4=$B73,ABS(取引基本表!$DY73)/取引基本表!$DQ73,0)</f>
        <v>0</v>
      </c>
      <c r="BM73" s="346">
        <f>IF(BM$4=$B73,ABS(取引基本表!$DY73)/取引基本表!$DQ73,0)</f>
        <v>0</v>
      </c>
      <c r="BN73" s="346">
        <f>IF(BN$4=$B73,ABS(取引基本表!$DY73)/取引基本表!$DQ73,0)</f>
        <v>0</v>
      </c>
      <c r="BO73" s="346">
        <f>IF(BO$4=$B73,ABS(取引基本表!$DY73)/取引基本表!$DQ73,0)</f>
        <v>0</v>
      </c>
      <c r="BP73" s="346">
        <f>IF(BP$4=$B73,ABS(取引基本表!$DY73)/取引基本表!$DQ73,0)</f>
        <v>0</v>
      </c>
      <c r="BQ73" s="346">
        <f>IF(BQ$4=$B73,ABS(取引基本表!$DY73)/取引基本表!$DQ73,0)</f>
        <v>0</v>
      </c>
      <c r="BR73" s="346">
        <f>IF(BR$4=$B73,ABS(取引基本表!$DY73)/取引基本表!$DQ73,0)</f>
        <v>0</v>
      </c>
      <c r="BS73" s="346">
        <f>IF(BS$4=$B73,ABS(取引基本表!$DY73)/取引基本表!$DQ73,0)</f>
        <v>0.68743958165598096</v>
      </c>
      <c r="BT73" s="346">
        <f>IF(BT$4=$B73,ABS(取引基本表!$DY73)/取引基本表!$DQ73,0)</f>
        <v>0</v>
      </c>
      <c r="BU73" s="346">
        <f>IF(BU$4=$B73,ABS(取引基本表!$DY73)/取引基本表!$DQ73,0)</f>
        <v>0</v>
      </c>
      <c r="BV73" s="346">
        <f>IF(BV$4=$B73,ABS(取引基本表!$DY73)/取引基本表!$DQ73,0)</f>
        <v>0</v>
      </c>
      <c r="BW73" s="346">
        <f>IF(BW$4=$B73,ABS(取引基本表!$DY73)/取引基本表!$DQ73,0)</f>
        <v>0</v>
      </c>
      <c r="BX73" s="346">
        <f>IF(BX$4=$B73,ABS(取引基本表!$DY73)/取引基本表!$DQ73,0)</f>
        <v>0</v>
      </c>
      <c r="BY73" s="346">
        <f>IF(BY$4=$B73,ABS(取引基本表!$DY73)/取引基本表!$DQ73,0)</f>
        <v>0</v>
      </c>
      <c r="BZ73" s="346">
        <f>IF(BZ$4=$B73,ABS(取引基本表!$DY73)/取引基本表!$DQ73,0)</f>
        <v>0</v>
      </c>
      <c r="CA73" s="346">
        <f>IF(CA$4=$B73,ABS(取引基本表!$DY73)/取引基本表!$DQ73,0)</f>
        <v>0</v>
      </c>
      <c r="CB73" s="346">
        <f>IF(CB$4=$B73,ABS(取引基本表!$DY73)/取引基本表!$DQ73,0)</f>
        <v>0</v>
      </c>
      <c r="CC73" s="346">
        <f>IF(CC$4=$B73,ABS(取引基本表!$DY73)/取引基本表!$DQ73,0)</f>
        <v>0</v>
      </c>
      <c r="CD73" s="346">
        <f>IF(CD$4=$B73,ABS(取引基本表!$DY73)/取引基本表!$DQ73,0)</f>
        <v>0</v>
      </c>
      <c r="CE73" s="346">
        <f>IF(CE$4=$B73,ABS(取引基本表!$DY73)/取引基本表!$DQ73,0)</f>
        <v>0</v>
      </c>
      <c r="CF73" s="346">
        <f>IF(CF$4=$B73,ABS(取引基本表!$DY73)/取引基本表!$DQ73,0)</f>
        <v>0</v>
      </c>
      <c r="CG73" s="346">
        <f>IF(CG$4=$B73,ABS(取引基本表!$DY73)/取引基本表!$DQ73,0)</f>
        <v>0</v>
      </c>
      <c r="CH73" s="346">
        <f>IF(CH$4=$B73,ABS(取引基本表!$DY73)/取引基本表!$DQ73,0)</f>
        <v>0</v>
      </c>
      <c r="CI73" s="346">
        <f>IF(CI$4=$B73,ABS(取引基本表!$DY73)/取引基本表!$DQ73,0)</f>
        <v>0</v>
      </c>
      <c r="CJ73" s="346">
        <f>IF(CJ$4=$B73,ABS(取引基本表!$DY73)/取引基本表!$DQ73,0)</f>
        <v>0</v>
      </c>
      <c r="CK73" s="346">
        <f>IF(CK$4=$B73,ABS(取引基本表!$DY73)/取引基本表!$DQ73,0)</f>
        <v>0</v>
      </c>
      <c r="CL73" s="346">
        <f>IF(CL$4=$B73,ABS(取引基本表!$DY73)/取引基本表!$DQ73,0)</f>
        <v>0</v>
      </c>
      <c r="CM73" s="346">
        <f>IF(CM$4=$B73,ABS(取引基本表!$DY73)/取引基本表!$DQ73,0)</f>
        <v>0</v>
      </c>
      <c r="CN73" s="346">
        <f>IF(CN$4=$B73,ABS(取引基本表!$DY73)/取引基本表!$DQ73,0)</f>
        <v>0</v>
      </c>
      <c r="CO73" s="346">
        <f>IF(CO$4=$B73,ABS(取引基本表!$DY73)/取引基本表!$DQ73,0)</f>
        <v>0</v>
      </c>
      <c r="CP73" s="346">
        <f>IF(CP$4=$B73,ABS(取引基本表!$DY73)/取引基本表!$DQ73,0)</f>
        <v>0</v>
      </c>
      <c r="CQ73" s="346">
        <f>IF(CQ$4=$B73,ABS(取引基本表!$DY73)/取引基本表!$DQ73,0)</f>
        <v>0</v>
      </c>
      <c r="CR73" s="346">
        <f>IF(CR$4=$B73,ABS(取引基本表!$DY73)/取引基本表!$DQ73,0)</f>
        <v>0</v>
      </c>
      <c r="CS73" s="346">
        <f>IF(CS$4=$B73,ABS(取引基本表!$DY73)/取引基本表!$DQ73,0)</f>
        <v>0</v>
      </c>
      <c r="CT73" s="346">
        <f>IF(CT$4=$B73,ABS(取引基本表!$DY73)/取引基本表!$DQ73,0)</f>
        <v>0</v>
      </c>
      <c r="CU73" s="346">
        <f>IF(CU$4=$B73,ABS(取引基本表!$DY73)/取引基本表!$DQ73,0)</f>
        <v>0</v>
      </c>
      <c r="CV73" s="346">
        <f>IF(CV$4=$B73,ABS(取引基本表!$DY73)/取引基本表!$DQ73,0)</f>
        <v>0</v>
      </c>
      <c r="CW73" s="346">
        <f>IF(CW$4=$B73,ABS(取引基本表!$DY73)/取引基本表!$DQ73,0)</f>
        <v>0</v>
      </c>
      <c r="CX73" s="346">
        <f>IF(CX$4=$B73,ABS(取引基本表!$DY73)/取引基本表!$DQ73,0)</f>
        <v>0</v>
      </c>
      <c r="CY73" s="346">
        <f>IF(CY$4=$B73,ABS(取引基本表!$DY73)/取引基本表!$DQ73,0)</f>
        <v>0</v>
      </c>
      <c r="CZ73" s="346">
        <f>IF(CZ$4=$B73,ABS(取引基本表!$DY73)/取引基本表!$DQ73,0)</f>
        <v>0</v>
      </c>
      <c r="DA73" s="346">
        <f>IF(DA$4=$B73,ABS(取引基本表!$DY73)/取引基本表!$DQ73,0)</f>
        <v>0</v>
      </c>
      <c r="DB73" s="346">
        <f>IF(DB$4=$B73,ABS(取引基本表!$DY73)/取引基本表!$DQ73,0)</f>
        <v>0</v>
      </c>
      <c r="DC73" s="346">
        <f>IF(DC$4=$B73,ABS(取引基本表!$DY73)/取引基本表!$DQ73,0)</f>
        <v>0</v>
      </c>
      <c r="DD73" s="346">
        <f>IF(DD$4=$B73,ABS(取引基本表!$DY73)/取引基本表!$DQ73,0)</f>
        <v>0</v>
      </c>
      <c r="DE73" s="346">
        <f>IF(DE$4=$B73,ABS(取引基本表!$DY73)/取引基本表!$DQ73,0)</f>
        <v>0</v>
      </c>
      <c r="DF73" s="346">
        <f>IF(DF$4=$B73,ABS(取引基本表!$DY73)/取引基本表!$DQ73,0)</f>
        <v>0</v>
      </c>
      <c r="DG73" s="346">
        <f>IF(DG$4=$B73,ABS(取引基本表!$DY73)/取引基本表!$DQ73,0)</f>
        <v>0</v>
      </c>
      <c r="DH73" s="347">
        <f>IF(DH$4=$B73,ABS(取引基本表!$DY73)/取引基本表!$DQ73,0)</f>
        <v>0</v>
      </c>
    </row>
    <row r="74" spans="1:112">
      <c r="A74" s="224">
        <v>69</v>
      </c>
      <c r="B74" s="387">
        <v>462</v>
      </c>
      <c r="C74" s="264" t="s">
        <v>550</v>
      </c>
      <c r="D74" s="392">
        <f>IF(D$4=$B74,ABS(取引基本表!$DY74)/取引基本表!$DQ74,0)</f>
        <v>0</v>
      </c>
      <c r="E74" s="346">
        <f>IF(E$4=$B74,ABS(取引基本表!$DY74)/取引基本表!$DQ74,0)</f>
        <v>0</v>
      </c>
      <c r="F74" s="346">
        <f>IF(F$4=$B74,ABS(取引基本表!$DY74)/取引基本表!$DQ74,0)</f>
        <v>0</v>
      </c>
      <c r="G74" s="346">
        <f>IF(G$4=$B74,ABS(取引基本表!$DY74)/取引基本表!$DQ74,0)</f>
        <v>0</v>
      </c>
      <c r="H74" s="346">
        <f>IF(H$4=$B74,ABS(取引基本表!$DY74)/取引基本表!$DQ74,0)</f>
        <v>0</v>
      </c>
      <c r="I74" s="346">
        <f>IF(I$4=$B74,ABS(取引基本表!$DY74)/取引基本表!$DQ74,0)</f>
        <v>0</v>
      </c>
      <c r="J74" s="346">
        <f>IF(J$4=$B74,ABS(取引基本表!$DY74)/取引基本表!$DQ74,0)</f>
        <v>0</v>
      </c>
      <c r="K74" s="346">
        <f>IF(K$4=$B74,ABS(取引基本表!$DY74)/取引基本表!$DQ74,0)</f>
        <v>0</v>
      </c>
      <c r="L74" s="346">
        <f>IF(L$4=$B74,ABS(取引基本表!$DY74)/取引基本表!$DQ74,0)</f>
        <v>0</v>
      </c>
      <c r="M74" s="346">
        <f>IF(M$4=$B74,ABS(取引基本表!$DY74)/取引基本表!$DQ74,0)</f>
        <v>0</v>
      </c>
      <c r="N74" s="346">
        <f>IF(N$4=$B74,ABS(取引基本表!$DY74)/取引基本表!$DQ74,0)</f>
        <v>0</v>
      </c>
      <c r="O74" s="346">
        <f>IF(O$4=$B74,ABS(取引基本表!$DY74)/取引基本表!$DQ74,0)</f>
        <v>0</v>
      </c>
      <c r="P74" s="346">
        <f>IF(P$4=$B74,ABS(取引基本表!$DY74)/取引基本表!$DQ74,0)</f>
        <v>0</v>
      </c>
      <c r="Q74" s="346">
        <f>IF(Q$4=$B74,ABS(取引基本表!$DY74)/取引基本表!$DQ74,0)</f>
        <v>0</v>
      </c>
      <c r="R74" s="346">
        <f>IF(R$4=$B74,ABS(取引基本表!$DY74)/取引基本表!$DQ74,0)</f>
        <v>0</v>
      </c>
      <c r="S74" s="346">
        <f>IF(S$4=$B74,ABS(取引基本表!$DY74)/取引基本表!$DQ74,0)</f>
        <v>0</v>
      </c>
      <c r="T74" s="346">
        <f>IF(T$4=$B74,ABS(取引基本表!$DY74)/取引基本表!$DQ74,0)</f>
        <v>0</v>
      </c>
      <c r="U74" s="346">
        <f>IF(U$4=$B74,ABS(取引基本表!$DY74)/取引基本表!$DQ74,0)</f>
        <v>0</v>
      </c>
      <c r="V74" s="346">
        <f>IF(V$4=$B74,ABS(取引基本表!$DY74)/取引基本表!$DQ74,0)</f>
        <v>0</v>
      </c>
      <c r="W74" s="346">
        <f>IF(W$4=$B74,ABS(取引基本表!$DY74)/取引基本表!$DQ74,0)</f>
        <v>0</v>
      </c>
      <c r="X74" s="346">
        <f>IF(X$4=$B74,ABS(取引基本表!$DY74)/取引基本表!$DQ74,0)</f>
        <v>0</v>
      </c>
      <c r="Y74" s="346">
        <f>IF(Y$4=$B74,ABS(取引基本表!$DY74)/取引基本表!$DQ74,0)</f>
        <v>0</v>
      </c>
      <c r="Z74" s="346">
        <f>IF(Z$4=$B74,ABS(取引基本表!$DY74)/取引基本表!$DQ74,0)</f>
        <v>0</v>
      </c>
      <c r="AA74" s="346">
        <f>IF(AA$4=$B74,ABS(取引基本表!$DY74)/取引基本表!$DQ74,0)</f>
        <v>0</v>
      </c>
      <c r="AB74" s="346">
        <f>IF(AB$4=$B74,ABS(取引基本表!$DY74)/取引基本表!$DQ74,0)</f>
        <v>0</v>
      </c>
      <c r="AC74" s="346">
        <f>IF(AC$4=$B74,ABS(取引基本表!$DY74)/取引基本表!$DQ74,0)</f>
        <v>0</v>
      </c>
      <c r="AD74" s="346">
        <f>IF(AD$4=$B74,ABS(取引基本表!$DY74)/取引基本表!$DQ74,0)</f>
        <v>0</v>
      </c>
      <c r="AE74" s="346">
        <f>IF(AE$4=$B74,ABS(取引基本表!$DY74)/取引基本表!$DQ74,0)</f>
        <v>0</v>
      </c>
      <c r="AF74" s="346">
        <f>IF(AF$4=$B74,ABS(取引基本表!$DY74)/取引基本表!$DQ74,0)</f>
        <v>0</v>
      </c>
      <c r="AG74" s="346">
        <f>IF(AG$4=$B74,ABS(取引基本表!$DY74)/取引基本表!$DQ74,0)</f>
        <v>0</v>
      </c>
      <c r="AH74" s="346">
        <f>IF(AH$4=$B74,ABS(取引基本表!$DY74)/取引基本表!$DQ74,0)</f>
        <v>0</v>
      </c>
      <c r="AI74" s="346">
        <f>IF(AI$4=$B74,ABS(取引基本表!$DY74)/取引基本表!$DQ74,0)</f>
        <v>0</v>
      </c>
      <c r="AJ74" s="346">
        <f>IF(AJ$4=$B74,ABS(取引基本表!$DY74)/取引基本表!$DQ74,0)</f>
        <v>0</v>
      </c>
      <c r="AK74" s="346">
        <f>IF(AK$4=$B74,ABS(取引基本表!$DY74)/取引基本表!$DQ74,0)</f>
        <v>0</v>
      </c>
      <c r="AL74" s="346">
        <f>IF(AL$4=$B74,ABS(取引基本表!$DY74)/取引基本表!$DQ74,0)</f>
        <v>0</v>
      </c>
      <c r="AM74" s="346">
        <f>IF(AM$4=$B74,ABS(取引基本表!$DY74)/取引基本表!$DQ74,0)</f>
        <v>0</v>
      </c>
      <c r="AN74" s="346">
        <f>IF(AN$4=$B74,ABS(取引基本表!$DY74)/取引基本表!$DQ74,0)</f>
        <v>0</v>
      </c>
      <c r="AO74" s="346">
        <f>IF(AO$4=$B74,ABS(取引基本表!$DY74)/取引基本表!$DQ74,0)</f>
        <v>0</v>
      </c>
      <c r="AP74" s="346">
        <f>IF(AP$4=$B74,ABS(取引基本表!$DY74)/取引基本表!$DQ74,0)</f>
        <v>0</v>
      </c>
      <c r="AQ74" s="346">
        <f>IF(AQ$4=$B74,ABS(取引基本表!$DY74)/取引基本表!$DQ74,0)</f>
        <v>0</v>
      </c>
      <c r="AR74" s="346">
        <f>IF(AR$4=$B74,ABS(取引基本表!$DY74)/取引基本表!$DQ74,0)</f>
        <v>0</v>
      </c>
      <c r="AS74" s="346">
        <f>IF(AS$4=$B74,ABS(取引基本表!$DY74)/取引基本表!$DQ74,0)</f>
        <v>0</v>
      </c>
      <c r="AT74" s="346">
        <f>IF(AT$4=$B74,ABS(取引基本表!$DY74)/取引基本表!$DQ74,0)</f>
        <v>0</v>
      </c>
      <c r="AU74" s="346">
        <f>IF(AU$4=$B74,ABS(取引基本表!$DY74)/取引基本表!$DQ74,0)</f>
        <v>0</v>
      </c>
      <c r="AV74" s="346">
        <f>IF(AV$4=$B74,ABS(取引基本表!$DY74)/取引基本表!$DQ74,0)</f>
        <v>0</v>
      </c>
      <c r="AW74" s="346">
        <f>IF(AW$4=$B74,ABS(取引基本表!$DY74)/取引基本表!$DQ74,0)</f>
        <v>0</v>
      </c>
      <c r="AX74" s="346">
        <f>IF(AX$4=$B74,ABS(取引基本表!$DY74)/取引基本表!$DQ74,0)</f>
        <v>0</v>
      </c>
      <c r="AY74" s="346">
        <f>IF(AY$4=$B74,ABS(取引基本表!$DY74)/取引基本表!$DQ74,0)</f>
        <v>0</v>
      </c>
      <c r="AZ74" s="346">
        <f>IF(AZ$4=$B74,ABS(取引基本表!$DY74)/取引基本表!$DQ74,0)</f>
        <v>0</v>
      </c>
      <c r="BA74" s="346">
        <f>IF(BA$4=$B74,ABS(取引基本表!$DY74)/取引基本表!$DQ74,0)</f>
        <v>0</v>
      </c>
      <c r="BB74" s="346">
        <f>IF(BB$4=$B74,ABS(取引基本表!$DY74)/取引基本表!$DQ74,0)</f>
        <v>0</v>
      </c>
      <c r="BC74" s="346">
        <f>IF(BC$4=$B74,ABS(取引基本表!$DY74)/取引基本表!$DQ74,0)</f>
        <v>0</v>
      </c>
      <c r="BD74" s="346">
        <f>IF(BD$4=$B74,ABS(取引基本表!$DY74)/取引基本表!$DQ74,0)</f>
        <v>0</v>
      </c>
      <c r="BE74" s="346">
        <f>IF(BE$4=$B74,ABS(取引基本表!$DY74)/取引基本表!$DQ74,0)</f>
        <v>0</v>
      </c>
      <c r="BF74" s="346">
        <f>IF(BF$4=$B74,ABS(取引基本表!$DY74)/取引基本表!$DQ74,0)</f>
        <v>0</v>
      </c>
      <c r="BG74" s="346">
        <f>IF(BG$4=$B74,ABS(取引基本表!$DY74)/取引基本表!$DQ74,0)</f>
        <v>0</v>
      </c>
      <c r="BH74" s="346">
        <f>IF(BH$4=$B74,ABS(取引基本表!$DY74)/取引基本表!$DQ74,0)</f>
        <v>0</v>
      </c>
      <c r="BI74" s="346">
        <f>IF(BI$4=$B74,ABS(取引基本表!$DY74)/取引基本表!$DQ74,0)</f>
        <v>0</v>
      </c>
      <c r="BJ74" s="346">
        <f>IF(BJ$4=$B74,ABS(取引基本表!$DY74)/取引基本表!$DQ74,0)</f>
        <v>0</v>
      </c>
      <c r="BK74" s="346">
        <f>IF(BK$4=$B74,ABS(取引基本表!$DY74)/取引基本表!$DQ74,0)</f>
        <v>0</v>
      </c>
      <c r="BL74" s="346">
        <f>IF(BL$4=$B74,ABS(取引基本表!$DY74)/取引基本表!$DQ74,0)</f>
        <v>0</v>
      </c>
      <c r="BM74" s="346">
        <f>IF(BM$4=$B74,ABS(取引基本表!$DY74)/取引基本表!$DQ74,0)</f>
        <v>0</v>
      </c>
      <c r="BN74" s="346">
        <f>IF(BN$4=$B74,ABS(取引基本表!$DY74)/取引基本表!$DQ74,0)</f>
        <v>0</v>
      </c>
      <c r="BO74" s="346">
        <f>IF(BO$4=$B74,ABS(取引基本表!$DY74)/取引基本表!$DQ74,0)</f>
        <v>0</v>
      </c>
      <c r="BP74" s="346">
        <f>IF(BP$4=$B74,ABS(取引基本表!$DY74)/取引基本表!$DQ74,0)</f>
        <v>0</v>
      </c>
      <c r="BQ74" s="346">
        <f>IF(BQ$4=$B74,ABS(取引基本表!$DY74)/取引基本表!$DQ74,0)</f>
        <v>0</v>
      </c>
      <c r="BR74" s="346">
        <f>IF(BR$4=$B74,ABS(取引基本表!$DY74)/取引基本表!$DQ74,0)</f>
        <v>0</v>
      </c>
      <c r="BS74" s="346">
        <f>IF(BS$4=$B74,ABS(取引基本表!$DY74)/取引基本表!$DQ74,0)</f>
        <v>0</v>
      </c>
      <c r="BT74" s="346">
        <f>IF(BT$4=$B74,ABS(取引基本表!$DY74)/取引基本表!$DQ74,0)</f>
        <v>8.5382053404693611E-3</v>
      </c>
      <c r="BU74" s="346">
        <f>IF(BU$4=$B74,ABS(取引基本表!$DY74)/取引基本表!$DQ74,0)</f>
        <v>0</v>
      </c>
      <c r="BV74" s="346">
        <f>IF(BV$4=$B74,ABS(取引基本表!$DY74)/取引基本表!$DQ74,0)</f>
        <v>0</v>
      </c>
      <c r="BW74" s="346">
        <f>IF(BW$4=$B74,ABS(取引基本表!$DY74)/取引基本表!$DQ74,0)</f>
        <v>0</v>
      </c>
      <c r="BX74" s="346">
        <f>IF(BX$4=$B74,ABS(取引基本表!$DY74)/取引基本表!$DQ74,0)</f>
        <v>0</v>
      </c>
      <c r="BY74" s="346">
        <f>IF(BY$4=$B74,ABS(取引基本表!$DY74)/取引基本表!$DQ74,0)</f>
        <v>0</v>
      </c>
      <c r="BZ74" s="346">
        <f>IF(BZ$4=$B74,ABS(取引基本表!$DY74)/取引基本表!$DQ74,0)</f>
        <v>0</v>
      </c>
      <c r="CA74" s="346">
        <f>IF(CA$4=$B74,ABS(取引基本表!$DY74)/取引基本表!$DQ74,0)</f>
        <v>0</v>
      </c>
      <c r="CB74" s="346">
        <f>IF(CB$4=$B74,ABS(取引基本表!$DY74)/取引基本表!$DQ74,0)</f>
        <v>0</v>
      </c>
      <c r="CC74" s="346">
        <f>IF(CC$4=$B74,ABS(取引基本表!$DY74)/取引基本表!$DQ74,0)</f>
        <v>0</v>
      </c>
      <c r="CD74" s="346">
        <f>IF(CD$4=$B74,ABS(取引基本表!$DY74)/取引基本表!$DQ74,0)</f>
        <v>0</v>
      </c>
      <c r="CE74" s="346">
        <f>IF(CE$4=$B74,ABS(取引基本表!$DY74)/取引基本表!$DQ74,0)</f>
        <v>0</v>
      </c>
      <c r="CF74" s="346">
        <f>IF(CF$4=$B74,ABS(取引基本表!$DY74)/取引基本表!$DQ74,0)</f>
        <v>0</v>
      </c>
      <c r="CG74" s="346">
        <f>IF(CG$4=$B74,ABS(取引基本表!$DY74)/取引基本表!$DQ74,0)</f>
        <v>0</v>
      </c>
      <c r="CH74" s="346">
        <f>IF(CH$4=$B74,ABS(取引基本表!$DY74)/取引基本表!$DQ74,0)</f>
        <v>0</v>
      </c>
      <c r="CI74" s="346">
        <f>IF(CI$4=$B74,ABS(取引基本表!$DY74)/取引基本表!$DQ74,0)</f>
        <v>0</v>
      </c>
      <c r="CJ74" s="346">
        <f>IF(CJ$4=$B74,ABS(取引基本表!$DY74)/取引基本表!$DQ74,0)</f>
        <v>0</v>
      </c>
      <c r="CK74" s="346">
        <f>IF(CK$4=$B74,ABS(取引基本表!$DY74)/取引基本表!$DQ74,0)</f>
        <v>0</v>
      </c>
      <c r="CL74" s="346">
        <f>IF(CL$4=$B74,ABS(取引基本表!$DY74)/取引基本表!$DQ74,0)</f>
        <v>0</v>
      </c>
      <c r="CM74" s="346">
        <f>IF(CM$4=$B74,ABS(取引基本表!$DY74)/取引基本表!$DQ74,0)</f>
        <v>0</v>
      </c>
      <c r="CN74" s="346">
        <f>IF(CN$4=$B74,ABS(取引基本表!$DY74)/取引基本表!$DQ74,0)</f>
        <v>0</v>
      </c>
      <c r="CO74" s="346">
        <f>IF(CO$4=$B74,ABS(取引基本表!$DY74)/取引基本表!$DQ74,0)</f>
        <v>0</v>
      </c>
      <c r="CP74" s="346">
        <f>IF(CP$4=$B74,ABS(取引基本表!$DY74)/取引基本表!$DQ74,0)</f>
        <v>0</v>
      </c>
      <c r="CQ74" s="346">
        <f>IF(CQ$4=$B74,ABS(取引基本表!$DY74)/取引基本表!$DQ74,0)</f>
        <v>0</v>
      </c>
      <c r="CR74" s="346">
        <f>IF(CR$4=$B74,ABS(取引基本表!$DY74)/取引基本表!$DQ74,0)</f>
        <v>0</v>
      </c>
      <c r="CS74" s="346">
        <f>IF(CS$4=$B74,ABS(取引基本表!$DY74)/取引基本表!$DQ74,0)</f>
        <v>0</v>
      </c>
      <c r="CT74" s="346">
        <f>IF(CT$4=$B74,ABS(取引基本表!$DY74)/取引基本表!$DQ74,0)</f>
        <v>0</v>
      </c>
      <c r="CU74" s="346">
        <f>IF(CU$4=$B74,ABS(取引基本表!$DY74)/取引基本表!$DQ74,0)</f>
        <v>0</v>
      </c>
      <c r="CV74" s="346">
        <f>IF(CV$4=$B74,ABS(取引基本表!$DY74)/取引基本表!$DQ74,0)</f>
        <v>0</v>
      </c>
      <c r="CW74" s="346">
        <f>IF(CW$4=$B74,ABS(取引基本表!$DY74)/取引基本表!$DQ74,0)</f>
        <v>0</v>
      </c>
      <c r="CX74" s="346">
        <f>IF(CX$4=$B74,ABS(取引基本表!$DY74)/取引基本表!$DQ74,0)</f>
        <v>0</v>
      </c>
      <c r="CY74" s="346">
        <f>IF(CY$4=$B74,ABS(取引基本表!$DY74)/取引基本表!$DQ74,0)</f>
        <v>0</v>
      </c>
      <c r="CZ74" s="346">
        <f>IF(CZ$4=$B74,ABS(取引基本表!$DY74)/取引基本表!$DQ74,0)</f>
        <v>0</v>
      </c>
      <c r="DA74" s="346">
        <f>IF(DA$4=$B74,ABS(取引基本表!$DY74)/取引基本表!$DQ74,0)</f>
        <v>0</v>
      </c>
      <c r="DB74" s="346">
        <f>IF(DB$4=$B74,ABS(取引基本表!$DY74)/取引基本表!$DQ74,0)</f>
        <v>0</v>
      </c>
      <c r="DC74" s="346">
        <f>IF(DC$4=$B74,ABS(取引基本表!$DY74)/取引基本表!$DQ74,0)</f>
        <v>0</v>
      </c>
      <c r="DD74" s="346">
        <f>IF(DD$4=$B74,ABS(取引基本表!$DY74)/取引基本表!$DQ74,0)</f>
        <v>0</v>
      </c>
      <c r="DE74" s="346">
        <f>IF(DE$4=$B74,ABS(取引基本表!$DY74)/取引基本表!$DQ74,0)</f>
        <v>0</v>
      </c>
      <c r="DF74" s="346">
        <f>IF(DF$4=$B74,ABS(取引基本表!$DY74)/取引基本表!$DQ74,0)</f>
        <v>0</v>
      </c>
      <c r="DG74" s="346">
        <f>IF(DG$4=$B74,ABS(取引基本表!$DY74)/取引基本表!$DQ74,0)</f>
        <v>0</v>
      </c>
      <c r="DH74" s="347">
        <f>IF(DH$4=$B74,ABS(取引基本表!$DY74)/取引基本表!$DQ74,0)</f>
        <v>0</v>
      </c>
    </row>
    <row r="75" spans="1:112">
      <c r="A75" s="224">
        <v>70</v>
      </c>
      <c r="B75" s="387">
        <v>471</v>
      </c>
      <c r="C75" s="264" t="s">
        <v>552</v>
      </c>
      <c r="D75" s="392">
        <f>IF(D$4=$B75,ABS(取引基本表!$DY75)/取引基本表!$DQ75,0)</f>
        <v>0</v>
      </c>
      <c r="E75" s="346">
        <f>IF(E$4=$B75,ABS(取引基本表!$DY75)/取引基本表!$DQ75,0)</f>
        <v>0</v>
      </c>
      <c r="F75" s="346">
        <f>IF(F$4=$B75,ABS(取引基本表!$DY75)/取引基本表!$DQ75,0)</f>
        <v>0</v>
      </c>
      <c r="G75" s="346">
        <f>IF(G$4=$B75,ABS(取引基本表!$DY75)/取引基本表!$DQ75,0)</f>
        <v>0</v>
      </c>
      <c r="H75" s="346">
        <f>IF(H$4=$B75,ABS(取引基本表!$DY75)/取引基本表!$DQ75,0)</f>
        <v>0</v>
      </c>
      <c r="I75" s="346">
        <f>IF(I$4=$B75,ABS(取引基本表!$DY75)/取引基本表!$DQ75,0)</f>
        <v>0</v>
      </c>
      <c r="J75" s="346">
        <f>IF(J$4=$B75,ABS(取引基本表!$DY75)/取引基本表!$DQ75,0)</f>
        <v>0</v>
      </c>
      <c r="K75" s="346">
        <f>IF(K$4=$B75,ABS(取引基本表!$DY75)/取引基本表!$DQ75,0)</f>
        <v>0</v>
      </c>
      <c r="L75" s="346">
        <f>IF(L$4=$B75,ABS(取引基本表!$DY75)/取引基本表!$DQ75,0)</f>
        <v>0</v>
      </c>
      <c r="M75" s="346">
        <f>IF(M$4=$B75,ABS(取引基本表!$DY75)/取引基本表!$DQ75,0)</f>
        <v>0</v>
      </c>
      <c r="N75" s="346">
        <f>IF(N$4=$B75,ABS(取引基本表!$DY75)/取引基本表!$DQ75,0)</f>
        <v>0</v>
      </c>
      <c r="O75" s="346">
        <f>IF(O$4=$B75,ABS(取引基本表!$DY75)/取引基本表!$DQ75,0)</f>
        <v>0</v>
      </c>
      <c r="P75" s="346">
        <f>IF(P$4=$B75,ABS(取引基本表!$DY75)/取引基本表!$DQ75,0)</f>
        <v>0</v>
      </c>
      <c r="Q75" s="346">
        <f>IF(Q$4=$B75,ABS(取引基本表!$DY75)/取引基本表!$DQ75,0)</f>
        <v>0</v>
      </c>
      <c r="R75" s="346">
        <f>IF(R$4=$B75,ABS(取引基本表!$DY75)/取引基本表!$DQ75,0)</f>
        <v>0</v>
      </c>
      <c r="S75" s="346">
        <f>IF(S$4=$B75,ABS(取引基本表!$DY75)/取引基本表!$DQ75,0)</f>
        <v>0</v>
      </c>
      <c r="T75" s="346">
        <f>IF(T$4=$B75,ABS(取引基本表!$DY75)/取引基本表!$DQ75,0)</f>
        <v>0</v>
      </c>
      <c r="U75" s="346">
        <f>IF(U$4=$B75,ABS(取引基本表!$DY75)/取引基本表!$DQ75,0)</f>
        <v>0</v>
      </c>
      <c r="V75" s="346">
        <f>IF(V$4=$B75,ABS(取引基本表!$DY75)/取引基本表!$DQ75,0)</f>
        <v>0</v>
      </c>
      <c r="W75" s="346">
        <f>IF(W$4=$B75,ABS(取引基本表!$DY75)/取引基本表!$DQ75,0)</f>
        <v>0</v>
      </c>
      <c r="X75" s="346">
        <f>IF(X$4=$B75,ABS(取引基本表!$DY75)/取引基本表!$DQ75,0)</f>
        <v>0</v>
      </c>
      <c r="Y75" s="346">
        <f>IF(Y$4=$B75,ABS(取引基本表!$DY75)/取引基本表!$DQ75,0)</f>
        <v>0</v>
      </c>
      <c r="Z75" s="346">
        <f>IF(Z$4=$B75,ABS(取引基本表!$DY75)/取引基本表!$DQ75,0)</f>
        <v>0</v>
      </c>
      <c r="AA75" s="346">
        <f>IF(AA$4=$B75,ABS(取引基本表!$DY75)/取引基本表!$DQ75,0)</f>
        <v>0</v>
      </c>
      <c r="AB75" s="346">
        <f>IF(AB$4=$B75,ABS(取引基本表!$DY75)/取引基本表!$DQ75,0)</f>
        <v>0</v>
      </c>
      <c r="AC75" s="346">
        <f>IF(AC$4=$B75,ABS(取引基本表!$DY75)/取引基本表!$DQ75,0)</f>
        <v>0</v>
      </c>
      <c r="AD75" s="346">
        <f>IF(AD$4=$B75,ABS(取引基本表!$DY75)/取引基本表!$DQ75,0)</f>
        <v>0</v>
      </c>
      <c r="AE75" s="346">
        <f>IF(AE$4=$B75,ABS(取引基本表!$DY75)/取引基本表!$DQ75,0)</f>
        <v>0</v>
      </c>
      <c r="AF75" s="346">
        <f>IF(AF$4=$B75,ABS(取引基本表!$DY75)/取引基本表!$DQ75,0)</f>
        <v>0</v>
      </c>
      <c r="AG75" s="346">
        <f>IF(AG$4=$B75,ABS(取引基本表!$DY75)/取引基本表!$DQ75,0)</f>
        <v>0</v>
      </c>
      <c r="AH75" s="346">
        <f>IF(AH$4=$B75,ABS(取引基本表!$DY75)/取引基本表!$DQ75,0)</f>
        <v>0</v>
      </c>
      <c r="AI75" s="346">
        <f>IF(AI$4=$B75,ABS(取引基本表!$DY75)/取引基本表!$DQ75,0)</f>
        <v>0</v>
      </c>
      <c r="AJ75" s="346">
        <f>IF(AJ$4=$B75,ABS(取引基本表!$DY75)/取引基本表!$DQ75,0)</f>
        <v>0</v>
      </c>
      <c r="AK75" s="346">
        <f>IF(AK$4=$B75,ABS(取引基本表!$DY75)/取引基本表!$DQ75,0)</f>
        <v>0</v>
      </c>
      <c r="AL75" s="346">
        <f>IF(AL$4=$B75,ABS(取引基本表!$DY75)/取引基本表!$DQ75,0)</f>
        <v>0</v>
      </c>
      <c r="AM75" s="346">
        <f>IF(AM$4=$B75,ABS(取引基本表!$DY75)/取引基本表!$DQ75,0)</f>
        <v>0</v>
      </c>
      <c r="AN75" s="346">
        <f>IF(AN$4=$B75,ABS(取引基本表!$DY75)/取引基本表!$DQ75,0)</f>
        <v>0</v>
      </c>
      <c r="AO75" s="346">
        <f>IF(AO$4=$B75,ABS(取引基本表!$DY75)/取引基本表!$DQ75,0)</f>
        <v>0</v>
      </c>
      <c r="AP75" s="346">
        <f>IF(AP$4=$B75,ABS(取引基本表!$DY75)/取引基本表!$DQ75,0)</f>
        <v>0</v>
      </c>
      <c r="AQ75" s="346">
        <f>IF(AQ$4=$B75,ABS(取引基本表!$DY75)/取引基本表!$DQ75,0)</f>
        <v>0</v>
      </c>
      <c r="AR75" s="346">
        <f>IF(AR$4=$B75,ABS(取引基本表!$DY75)/取引基本表!$DQ75,0)</f>
        <v>0</v>
      </c>
      <c r="AS75" s="346">
        <f>IF(AS$4=$B75,ABS(取引基本表!$DY75)/取引基本表!$DQ75,0)</f>
        <v>0</v>
      </c>
      <c r="AT75" s="346">
        <f>IF(AT$4=$B75,ABS(取引基本表!$DY75)/取引基本表!$DQ75,0)</f>
        <v>0</v>
      </c>
      <c r="AU75" s="346">
        <f>IF(AU$4=$B75,ABS(取引基本表!$DY75)/取引基本表!$DQ75,0)</f>
        <v>0</v>
      </c>
      <c r="AV75" s="346">
        <f>IF(AV$4=$B75,ABS(取引基本表!$DY75)/取引基本表!$DQ75,0)</f>
        <v>0</v>
      </c>
      <c r="AW75" s="346">
        <f>IF(AW$4=$B75,ABS(取引基本表!$DY75)/取引基本表!$DQ75,0)</f>
        <v>0</v>
      </c>
      <c r="AX75" s="346">
        <f>IF(AX$4=$B75,ABS(取引基本表!$DY75)/取引基本表!$DQ75,0)</f>
        <v>0</v>
      </c>
      <c r="AY75" s="346">
        <f>IF(AY$4=$B75,ABS(取引基本表!$DY75)/取引基本表!$DQ75,0)</f>
        <v>0</v>
      </c>
      <c r="AZ75" s="346">
        <f>IF(AZ$4=$B75,ABS(取引基本表!$DY75)/取引基本表!$DQ75,0)</f>
        <v>0</v>
      </c>
      <c r="BA75" s="346">
        <f>IF(BA$4=$B75,ABS(取引基本表!$DY75)/取引基本表!$DQ75,0)</f>
        <v>0</v>
      </c>
      <c r="BB75" s="346">
        <f>IF(BB$4=$B75,ABS(取引基本表!$DY75)/取引基本表!$DQ75,0)</f>
        <v>0</v>
      </c>
      <c r="BC75" s="346">
        <f>IF(BC$4=$B75,ABS(取引基本表!$DY75)/取引基本表!$DQ75,0)</f>
        <v>0</v>
      </c>
      <c r="BD75" s="346">
        <f>IF(BD$4=$B75,ABS(取引基本表!$DY75)/取引基本表!$DQ75,0)</f>
        <v>0</v>
      </c>
      <c r="BE75" s="346">
        <f>IF(BE$4=$B75,ABS(取引基本表!$DY75)/取引基本表!$DQ75,0)</f>
        <v>0</v>
      </c>
      <c r="BF75" s="346">
        <f>IF(BF$4=$B75,ABS(取引基本表!$DY75)/取引基本表!$DQ75,0)</f>
        <v>0</v>
      </c>
      <c r="BG75" s="346">
        <f>IF(BG$4=$B75,ABS(取引基本表!$DY75)/取引基本表!$DQ75,0)</f>
        <v>0</v>
      </c>
      <c r="BH75" s="346">
        <f>IF(BH$4=$B75,ABS(取引基本表!$DY75)/取引基本表!$DQ75,0)</f>
        <v>0</v>
      </c>
      <c r="BI75" s="346">
        <f>IF(BI$4=$B75,ABS(取引基本表!$DY75)/取引基本表!$DQ75,0)</f>
        <v>0</v>
      </c>
      <c r="BJ75" s="346">
        <f>IF(BJ$4=$B75,ABS(取引基本表!$DY75)/取引基本表!$DQ75,0)</f>
        <v>0</v>
      </c>
      <c r="BK75" s="346">
        <f>IF(BK$4=$B75,ABS(取引基本表!$DY75)/取引基本表!$DQ75,0)</f>
        <v>0</v>
      </c>
      <c r="BL75" s="346">
        <f>IF(BL$4=$B75,ABS(取引基本表!$DY75)/取引基本表!$DQ75,0)</f>
        <v>0</v>
      </c>
      <c r="BM75" s="346">
        <f>IF(BM$4=$B75,ABS(取引基本表!$DY75)/取引基本表!$DQ75,0)</f>
        <v>0</v>
      </c>
      <c r="BN75" s="346">
        <f>IF(BN$4=$B75,ABS(取引基本表!$DY75)/取引基本表!$DQ75,0)</f>
        <v>0</v>
      </c>
      <c r="BO75" s="346">
        <f>IF(BO$4=$B75,ABS(取引基本表!$DY75)/取引基本表!$DQ75,0)</f>
        <v>0</v>
      </c>
      <c r="BP75" s="346">
        <f>IF(BP$4=$B75,ABS(取引基本表!$DY75)/取引基本表!$DQ75,0)</f>
        <v>0</v>
      </c>
      <c r="BQ75" s="346">
        <f>IF(BQ$4=$B75,ABS(取引基本表!$DY75)/取引基本表!$DQ75,0)</f>
        <v>0</v>
      </c>
      <c r="BR75" s="346">
        <f>IF(BR$4=$B75,ABS(取引基本表!$DY75)/取引基本表!$DQ75,0)</f>
        <v>0</v>
      </c>
      <c r="BS75" s="346">
        <f>IF(BS$4=$B75,ABS(取引基本表!$DY75)/取引基本表!$DQ75,0)</f>
        <v>0</v>
      </c>
      <c r="BT75" s="346">
        <f>IF(BT$4=$B75,ABS(取引基本表!$DY75)/取引基本表!$DQ75,0)</f>
        <v>0</v>
      </c>
      <c r="BU75" s="346">
        <f>IF(BU$4=$B75,ABS(取引基本表!$DY75)/取引基本表!$DQ75,0)</f>
        <v>1.0543739774805119E-2</v>
      </c>
      <c r="BV75" s="346">
        <f>IF(BV$4=$B75,ABS(取引基本表!$DY75)/取引基本表!$DQ75,0)</f>
        <v>0</v>
      </c>
      <c r="BW75" s="346">
        <f>IF(BW$4=$B75,ABS(取引基本表!$DY75)/取引基本表!$DQ75,0)</f>
        <v>0</v>
      </c>
      <c r="BX75" s="346">
        <f>IF(BX$4=$B75,ABS(取引基本表!$DY75)/取引基本表!$DQ75,0)</f>
        <v>0</v>
      </c>
      <c r="BY75" s="346">
        <f>IF(BY$4=$B75,ABS(取引基本表!$DY75)/取引基本表!$DQ75,0)</f>
        <v>0</v>
      </c>
      <c r="BZ75" s="346">
        <f>IF(BZ$4=$B75,ABS(取引基本表!$DY75)/取引基本表!$DQ75,0)</f>
        <v>0</v>
      </c>
      <c r="CA75" s="346">
        <f>IF(CA$4=$B75,ABS(取引基本表!$DY75)/取引基本表!$DQ75,0)</f>
        <v>0</v>
      </c>
      <c r="CB75" s="346">
        <f>IF(CB$4=$B75,ABS(取引基本表!$DY75)/取引基本表!$DQ75,0)</f>
        <v>0</v>
      </c>
      <c r="CC75" s="346">
        <f>IF(CC$4=$B75,ABS(取引基本表!$DY75)/取引基本表!$DQ75,0)</f>
        <v>0</v>
      </c>
      <c r="CD75" s="346">
        <f>IF(CD$4=$B75,ABS(取引基本表!$DY75)/取引基本表!$DQ75,0)</f>
        <v>0</v>
      </c>
      <c r="CE75" s="346">
        <f>IF(CE$4=$B75,ABS(取引基本表!$DY75)/取引基本表!$DQ75,0)</f>
        <v>0</v>
      </c>
      <c r="CF75" s="346">
        <f>IF(CF$4=$B75,ABS(取引基本表!$DY75)/取引基本表!$DQ75,0)</f>
        <v>0</v>
      </c>
      <c r="CG75" s="346">
        <f>IF(CG$4=$B75,ABS(取引基本表!$DY75)/取引基本表!$DQ75,0)</f>
        <v>0</v>
      </c>
      <c r="CH75" s="346">
        <f>IF(CH$4=$B75,ABS(取引基本表!$DY75)/取引基本表!$DQ75,0)</f>
        <v>0</v>
      </c>
      <c r="CI75" s="346">
        <f>IF(CI$4=$B75,ABS(取引基本表!$DY75)/取引基本表!$DQ75,0)</f>
        <v>0</v>
      </c>
      <c r="CJ75" s="346">
        <f>IF(CJ$4=$B75,ABS(取引基本表!$DY75)/取引基本表!$DQ75,0)</f>
        <v>0</v>
      </c>
      <c r="CK75" s="346">
        <f>IF(CK$4=$B75,ABS(取引基本表!$DY75)/取引基本表!$DQ75,0)</f>
        <v>0</v>
      </c>
      <c r="CL75" s="346">
        <f>IF(CL$4=$B75,ABS(取引基本表!$DY75)/取引基本表!$DQ75,0)</f>
        <v>0</v>
      </c>
      <c r="CM75" s="346">
        <f>IF(CM$4=$B75,ABS(取引基本表!$DY75)/取引基本表!$DQ75,0)</f>
        <v>0</v>
      </c>
      <c r="CN75" s="346">
        <f>IF(CN$4=$B75,ABS(取引基本表!$DY75)/取引基本表!$DQ75,0)</f>
        <v>0</v>
      </c>
      <c r="CO75" s="346">
        <f>IF(CO$4=$B75,ABS(取引基本表!$DY75)/取引基本表!$DQ75,0)</f>
        <v>0</v>
      </c>
      <c r="CP75" s="346">
        <f>IF(CP$4=$B75,ABS(取引基本表!$DY75)/取引基本表!$DQ75,0)</f>
        <v>0</v>
      </c>
      <c r="CQ75" s="346">
        <f>IF(CQ$4=$B75,ABS(取引基本表!$DY75)/取引基本表!$DQ75,0)</f>
        <v>0</v>
      </c>
      <c r="CR75" s="346">
        <f>IF(CR$4=$B75,ABS(取引基本表!$DY75)/取引基本表!$DQ75,0)</f>
        <v>0</v>
      </c>
      <c r="CS75" s="346">
        <f>IF(CS$4=$B75,ABS(取引基本表!$DY75)/取引基本表!$DQ75,0)</f>
        <v>0</v>
      </c>
      <c r="CT75" s="346">
        <f>IF(CT$4=$B75,ABS(取引基本表!$DY75)/取引基本表!$DQ75,0)</f>
        <v>0</v>
      </c>
      <c r="CU75" s="346">
        <f>IF(CU$4=$B75,ABS(取引基本表!$DY75)/取引基本表!$DQ75,0)</f>
        <v>0</v>
      </c>
      <c r="CV75" s="346">
        <f>IF(CV$4=$B75,ABS(取引基本表!$DY75)/取引基本表!$DQ75,0)</f>
        <v>0</v>
      </c>
      <c r="CW75" s="346">
        <f>IF(CW$4=$B75,ABS(取引基本表!$DY75)/取引基本表!$DQ75,0)</f>
        <v>0</v>
      </c>
      <c r="CX75" s="346">
        <f>IF(CX$4=$B75,ABS(取引基本表!$DY75)/取引基本表!$DQ75,0)</f>
        <v>0</v>
      </c>
      <c r="CY75" s="346">
        <f>IF(CY$4=$B75,ABS(取引基本表!$DY75)/取引基本表!$DQ75,0)</f>
        <v>0</v>
      </c>
      <c r="CZ75" s="346">
        <f>IF(CZ$4=$B75,ABS(取引基本表!$DY75)/取引基本表!$DQ75,0)</f>
        <v>0</v>
      </c>
      <c r="DA75" s="346">
        <f>IF(DA$4=$B75,ABS(取引基本表!$DY75)/取引基本表!$DQ75,0)</f>
        <v>0</v>
      </c>
      <c r="DB75" s="346">
        <f>IF(DB$4=$B75,ABS(取引基本表!$DY75)/取引基本表!$DQ75,0)</f>
        <v>0</v>
      </c>
      <c r="DC75" s="346">
        <f>IF(DC$4=$B75,ABS(取引基本表!$DY75)/取引基本表!$DQ75,0)</f>
        <v>0</v>
      </c>
      <c r="DD75" s="346">
        <f>IF(DD$4=$B75,ABS(取引基本表!$DY75)/取引基本表!$DQ75,0)</f>
        <v>0</v>
      </c>
      <c r="DE75" s="346">
        <f>IF(DE$4=$B75,ABS(取引基本表!$DY75)/取引基本表!$DQ75,0)</f>
        <v>0</v>
      </c>
      <c r="DF75" s="346">
        <f>IF(DF$4=$B75,ABS(取引基本表!$DY75)/取引基本表!$DQ75,0)</f>
        <v>0</v>
      </c>
      <c r="DG75" s="346">
        <f>IF(DG$4=$B75,ABS(取引基本表!$DY75)/取引基本表!$DQ75,0)</f>
        <v>0</v>
      </c>
      <c r="DH75" s="347">
        <f>IF(DH$4=$B75,ABS(取引基本表!$DY75)/取引基本表!$DQ75,0)</f>
        <v>0</v>
      </c>
    </row>
    <row r="76" spans="1:112">
      <c r="A76" s="224">
        <v>71</v>
      </c>
      <c r="B76" s="387">
        <v>481</v>
      </c>
      <c r="C76" s="264" t="s">
        <v>554</v>
      </c>
      <c r="D76" s="392">
        <f>IF(D$4=$B76,ABS(取引基本表!$DY76)/取引基本表!$DQ76,0)</f>
        <v>0</v>
      </c>
      <c r="E76" s="346">
        <f>IF(E$4=$B76,ABS(取引基本表!$DY76)/取引基本表!$DQ76,0)</f>
        <v>0</v>
      </c>
      <c r="F76" s="346">
        <f>IF(F$4=$B76,ABS(取引基本表!$DY76)/取引基本表!$DQ76,0)</f>
        <v>0</v>
      </c>
      <c r="G76" s="346">
        <f>IF(G$4=$B76,ABS(取引基本表!$DY76)/取引基本表!$DQ76,0)</f>
        <v>0</v>
      </c>
      <c r="H76" s="346">
        <f>IF(H$4=$B76,ABS(取引基本表!$DY76)/取引基本表!$DQ76,0)</f>
        <v>0</v>
      </c>
      <c r="I76" s="346">
        <f>IF(I$4=$B76,ABS(取引基本表!$DY76)/取引基本表!$DQ76,0)</f>
        <v>0</v>
      </c>
      <c r="J76" s="346">
        <f>IF(J$4=$B76,ABS(取引基本表!$DY76)/取引基本表!$DQ76,0)</f>
        <v>0</v>
      </c>
      <c r="K76" s="346">
        <f>IF(K$4=$B76,ABS(取引基本表!$DY76)/取引基本表!$DQ76,0)</f>
        <v>0</v>
      </c>
      <c r="L76" s="346">
        <f>IF(L$4=$B76,ABS(取引基本表!$DY76)/取引基本表!$DQ76,0)</f>
        <v>0</v>
      </c>
      <c r="M76" s="346">
        <f>IF(M$4=$B76,ABS(取引基本表!$DY76)/取引基本表!$DQ76,0)</f>
        <v>0</v>
      </c>
      <c r="N76" s="346">
        <f>IF(N$4=$B76,ABS(取引基本表!$DY76)/取引基本表!$DQ76,0)</f>
        <v>0</v>
      </c>
      <c r="O76" s="346">
        <f>IF(O$4=$B76,ABS(取引基本表!$DY76)/取引基本表!$DQ76,0)</f>
        <v>0</v>
      </c>
      <c r="P76" s="346">
        <f>IF(P$4=$B76,ABS(取引基本表!$DY76)/取引基本表!$DQ76,0)</f>
        <v>0</v>
      </c>
      <c r="Q76" s="346">
        <f>IF(Q$4=$B76,ABS(取引基本表!$DY76)/取引基本表!$DQ76,0)</f>
        <v>0</v>
      </c>
      <c r="R76" s="346">
        <f>IF(R$4=$B76,ABS(取引基本表!$DY76)/取引基本表!$DQ76,0)</f>
        <v>0</v>
      </c>
      <c r="S76" s="346">
        <f>IF(S$4=$B76,ABS(取引基本表!$DY76)/取引基本表!$DQ76,0)</f>
        <v>0</v>
      </c>
      <c r="T76" s="346">
        <f>IF(T$4=$B76,ABS(取引基本表!$DY76)/取引基本表!$DQ76,0)</f>
        <v>0</v>
      </c>
      <c r="U76" s="346">
        <f>IF(U$4=$B76,ABS(取引基本表!$DY76)/取引基本表!$DQ76,0)</f>
        <v>0</v>
      </c>
      <c r="V76" s="346">
        <f>IF(V$4=$B76,ABS(取引基本表!$DY76)/取引基本表!$DQ76,0)</f>
        <v>0</v>
      </c>
      <c r="W76" s="346">
        <f>IF(W$4=$B76,ABS(取引基本表!$DY76)/取引基本表!$DQ76,0)</f>
        <v>0</v>
      </c>
      <c r="X76" s="346">
        <f>IF(X$4=$B76,ABS(取引基本表!$DY76)/取引基本表!$DQ76,0)</f>
        <v>0</v>
      </c>
      <c r="Y76" s="346">
        <f>IF(Y$4=$B76,ABS(取引基本表!$DY76)/取引基本表!$DQ76,0)</f>
        <v>0</v>
      </c>
      <c r="Z76" s="346">
        <f>IF(Z$4=$B76,ABS(取引基本表!$DY76)/取引基本表!$DQ76,0)</f>
        <v>0</v>
      </c>
      <c r="AA76" s="346">
        <f>IF(AA$4=$B76,ABS(取引基本表!$DY76)/取引基本表!$DQ76,0)</f>
        <v>0</v>
      </c>
      <c r="AB76" s="346">
        <f>IF(AB$4=$B76,ABS(取引基本表!$DY76)/取引基本表!$DQ76,0)</f>
        <v>0</v>
      </c>
      <c r="AC76" s="346">
        <f>IF(AC$4=$B76,ABS(取引基本表!$DY76)/取引基本表!$DQ76,0)</f>
        <v>0</v>
      </c>
      <c r="AD76" s="346">
        <f>IF(AD$4=$B76,ABS(取引基本表!$DY76)/取引基本表!$DQ76,0)</f>
        <v>0</v>
      </c>
      <c r="AE76" s="346">
        <f>IF(AE$4=$B76,ABS(取引基本表!$DY76)/取引基本表!$DQ76,0)</f>
        <v>0</v>
      </c>
      <c r="AF76" s="346">
        <f>IF(AF$4=$B76,ABS(取引基本表!$DY76)/取引基本表!$DQ76,0)</f>
        <v>0</v>
      </c>
      <c r="AG76" s="346">
        <f>IF(AG$4=$B76,ABS(取引基本表!$DY76)/取引基本表!$DQ76,0)</f>
        <v>0</v>
      </c>
      <c r="AH76" s="346">
        <f>IF(AH$4=$B76,ABS(取引基本表!$DY76)/取引基本表!$DQ76,0)</f>
        <v>0</v>
      </c>
      <c r="AI76" s="346">
        <f>IF(AI$4=$B76,ABS(取引基本表!$DY76)/取引基本表!$DQ76,0)</f>
        <v>0</v>
      </c>
      <c r="AJ76" s="346">
        <f>IF(AJ$4=$B76,ABS(取引基本表!$DY76)/取引基本表!$DQ76,0)</f>
        <v>0</v>
      </c>
      <c r="AK76" s="346">
        <f>IF(AK$4=$B76,ABS(取引基本表!$DY76)/取引基本表!$DQ76,0)</f>
        <v>0</v>
      </c>
      <c r="AL76" s="346">
        <f>IF(AL$4=$B76,ABS(取引基本表!$DY76)/取引基本表!$DQ76,0)</f>
        <v>0</v>
      </c>
      <c r="AM76" s="346">
        <f>IF(AM$4=$B76,ABS(取引基本表!$DY76)/取引基本表!$DQ76,0)</f>
        <v>0</v>
      </c>
      <c r="AN76" s="346">
        <f>IF(AN$4=$B76,ABS(取引基本表!$DY76)/取引基本表!$DQ76,0)</f>
        <v>0</v>
      </c>
      <c r="AO76" s="346">
        <f>IF(AO$4=$B76,ABS(取引基本表!$DY76)/取引基本表!$DQ76,0)</f>
        <v>0</v>
      </c>
      <c r="AP76" s="346">
        <f>IF(AP$4=$B76,ABS(取引基本表!$DY76)/取引基本表!$DQ76,0)</f>
        <v>0</v>
      </c>
      <c r="AQ76" s="346">
        <f>IF(AQ$4=$B76,ABS(取引基本表!$DY76)/取引基本表!$DQ76,0)</f>
        <v>0</v>
      </c>
      <c r="AR76" s="346">
        <f>IF(AR$4=$B76,ABS(取引基本表!$DY76)/取引基本表!$DQ76,0)</f>
        <v>0</v>
      </c>
      <c r="AS76" s="346">
        <f>IF(AS$4=$B76,ABS(取引基本表!$DY76)/取引基本表!$DQ76,0)</f>
        <v>0</v>
      </c>
      <c r="AT76" s="346">
        <f>IF(AT$4=$B76,ABS(取引基本表!$DY76)/取引基本表!$DQ76,0)</f>
        <v>0</v>
      </c>
      <c r="AU76" s="346">
        <f>IF(AU$4=$B76,ABS(取引基本表!$DY76)/取引基本表!$DQ76,0)</f>
        <v>0</v>
      </c>
      <c r="AV76" s="346">
        <f>IF(AV$4=$B76,ABS(取引基本表!$DY76)/取引基本表!$DQ76,0)</f>
        <v>0</v>
      </c>
      <c r="AW76" s="346">
        <f>IF(AW$4=$B76,ABS(取引基本表!$DY76)/取引基本表!$DQ76,0)</f>
        <v>0</v>
      </c>
      <c r="AX76" s="346">
        <f>IF(AX$4=$B76,ABS(取引基本表!$DY76)/取引基本表!$DQ76,0)</f>
        <v>0</v>
      </c>
      <c r="AY76" s="346">
        <f>IF(AY$4=$B76,ABS(取引基本表!$DY76)/取引基本表!$DQ76,0)</f>
        <v>0</v>
      </c>
      <c r="AZ76" s="346">
        <f>IF(AZ$4=$B76,ABS(取引基本表!$DY76)/取引基本表!$DQ76,0)</f>
        <v>0</v>
      </c>
      <c r="BA76" s="346">
        <f>IF(BA$4=$B76,ABS(取引基本表!$DY76)/取引基本表!$DQ76,0)</f>
        <v>0</v>
      </c>
      <c r="BB76" s="346">
        <f>IF(BB$4=$B76,ABS(取引基本表!$DY76)/取引基本表!$DQ76,0)</f>
        <v>0</v>
      </c>
      <c r="BC76" s="346">
        <f>IF(BC$4=$B76,ABS(取引基本表!$DY76)/取引基本表!$DQ76,0)</f>
        <v>0</v>
      </c>
      <c r="BD76" s="346">
        <f>IF(BD$4=$B76,ABS(取引基本表!$DY76)/取引基本表!$DQ76,0)</f>
        <v>0</v>
      </c>
      <c r="BE76" s="346">
        <f>IF(BE$4=$B76,ABS(取引基本表!$DY76)/取引基本表!$DQ76,0)</f>
        <v>0</v>
      </c>
      <c r="BF76" s="346">
        <f>IF(BF$4=$B76,ABS(取引基本表!$DY76)/取引基本表!$DQ76,0)</f>
        <v>0</v>
      </c>
      <c r="BG76" s="346">
        <f>IF(BG$4=$B76,ABS(取引基本表!$DY76)/取引基本表!$DQ76,0)</f>
        <v>0</v>
      </c>
      <c r="BH76" s="346">
        <f>IF(BH$4=$B76,ABS(取引基本表!$DY76)/取引基本表!$DQ76,0)</f>
        <v>0</v>
      </c>
      <c r="BI76" s="346">
        <f>IF(BI$4=$B76,ABS(取引基本表!$DY76)/取引基本表!$DQ76,0)</f>
        <v>0</v>
      </c>
      <c r="BJ76" s="346">
        <f>IF(BJ$4=$B76,ABS(取引基本表!$DY76)/取引基本表!$DQ76,0)</f>
        <v>0</v>
      </c>
      <c r="BK76" s="346">
        <f>IF(BK$4=$B76,ABS(取引基本表!$DY76)/取引基本表!$DQ76,0)</f>
        <v>0</v>
      </c>
      <c r="BL76" s="346">
        <f>IF(BL$4=$B76,ABS(取引基本表!$DY76)/取引基本表!$DQ76,0)</f>
        <v>0</v>
      </c>
      <c r="BM76" s="346">
        <f>IF(BM$4=$B76,ABS(取引基本表!$DY76)/取引基本表!$DQ76,0)</f>
        <v>0</v>
      </c>
      <c r="BN76" s="346">
        <f>IF(BN$4=$B76,ABS(取引基本表!$DY76)/取引基本表!$DQ76,0)</f>
        <v>0</v>
      </c>
      <c r="BO76" s="346">
        <f>IF(BO$4=$B76,ABS(取引基本表!$DY76)/取引基本表!$DQ76,0)</f>
        <v>0</v>
      </c>
      <c r="BP76" s="346">
        <f>IF(BP$4=$B76,ABS(取引基本表!$DY76)/取引基本表!$DQ76,0)</f>
        <v>0</v>
      </c>
      <c r="BQ76" s="346">
        <f>IF(BQ$4=$B76,ABS(取引基本表!$DY76)/取引基本表!$DQ76,0)</f>
        <v>0</v>
      </c>
      <c r="BR76" s="346">
        <f>IF(BR$4=$B76,ABS(取引基本表!$DY76)/取引基本表!$DQ76,0)</f>
        <v>0</v>
      </c>
      <c r="BS76" s="346">
        <f>IF(BS$4=$B76,ABS(取引基本表!$DY76)/取引基本表!$DQ76,0)</f>
        <v>0</v>
      </c>
      <c r="BT76" s="346">
        <f>IF(BT$4=$B76,ABS(取引基本表!$DY76)/取引基本表!$DQ76,0)</f>
        <v>0</v>
      </c>
      <c r="BU76" s="346">
        <f>IF(BU$4=$B76,ABS(取引基本表!$DY76)/取引基本表!$DQ76,0)</f>
        <v>0</v>
      </c>
      <c r="BV76" s="346">
        <f>IF(BV$4=$B76,ABS(取引基本表!$DY76)/取引基本表!$DQ76,0)</f>
        <v>6.1752219220378234E-5</v>
      </c>
      <c r="BW76" s="346">
        <f>IF(BW$4=$B76,ABS(取引基本表!$DY76)/取引基本表!$DQ76,0)</f>
        <v>0</v>
      </c>
      <c r="BX76" s="346">
        <f>IF(BX$4=$B76,ABS(取引基本表!$DY76)/取引基本表!$DQ76,0)</f>
        <v>0</v>
      </c>
      <c r="BY76" s="346">
        <f>IF(BY$4=$B76,ABS(取引基本表!$DY76)/取引基本表!$DQ76,0)</f>
        <v>0</v>
      </c>
      <c r="BZ76" s="346">
        <f>IF(BZ$4=$B76,ABS(取引基本表!$DY76)/取引基本表!$DQ76,0)</f>
        <v>0</v>
      </c>
      <c r="CA76" s="346">
        <f>IF(CA$4=$B76,ABS(取引基本表!$DY76)/取引基本表!$DQ76,0)</f>
        <v>0</v>
      </c>
      <c r="CB76" s="346">
        <f>IF(CB$4=$B76,ABS(取引基本表!$DY76)/取引基本表!$DQ76,0)</f>
        <v>0</v>
      </c>
      <c r="CC76" s="346">
        <f>IF(CC$4=$B76,ABS(取引基本表!$DY76)/取引基本表!$DQ76,0)</f>
        <v>0</v>
      </c>
      <c r="CD76" s="346">
        <f>IF(CD$4=$B76,ABS(取引基本表!$DY76)/取引基本表!$DQ76,0)</f>
        <v>0</v>
      </c>
      <c r="CE76" s="346">
        <f>IF(CE$4=$B76,ABS(取引基本表!$DY76)/取引基本表!$DQ76,0)</f>
        <v>0</v>
      </c>
      <c r="CF76" s="346">
        <f>IF(CF$4=$B76,ABS(取引基本表!$DY76)/取引基本表!$DQ76,0)</f>
        <v>0</v>
      </c>
      <c r="CG76" s="346">
        <f>IF(CG$4=$B76,ABS(取引基本表!$DY76)/取引基本表!$DQ76,0)</f>
        <v>0</v>
      </c>
      <c r="CH76" s="346">
        <f>IF(CH$4=$B76,ABS(取引基本表!$DY76)/取引基本表!$DQ76,0)</f>
        <v>0</v>
      </c>
      <c r="CI76" s="346">
        <f>IF(CI$4=$B76,ABS(取引基本表!$DY76)/取引基本表!$DQ76,0)</f>
        <v>0</v>
      </c>
      <c r="CJ76" s="346">
        <f>IF(CJ$4=$B76,ABS(取引基本表!$DY76)/取引基本表!$DQ76,0)</f>
        <v>0</v>
      </c>
      <c r="CK76" s="346">
        <f>IF(CK$4=$B76,ABS(取引基本表!$DY76)/取引基本表!$DQ76,0)</f>
        <v>0</v>
      </c>
      <c r="CL76" s="346">
        <f>IF(CL$4=$B76,ABS(取引基本表!$DY76)/取引基本表!$DQ76,0)</f>
        <v>0</v>
      </c>
      <c r="CM76" s="346">
        <f>IF(CM$4=$B76,ABS(取引基本表!$DY76)/取引基本表!$DQ76,0)</f>
        <v>0</v>
      </c>
      <c r="CN76" s="346">
        <f>IF(CN$4=$B76,ABS(取引基本表!$DY76)/取引基本表!$DQ76,0)</f>
        <v>0</v>
      </c>
      <c r="CO76" s="346">
        <f>IF(CO$4=$B76,ABS(取引基本表!$DY76)/取引基本表!$DQ76,0)</f>
        <v>0</v>
      </c>
      <c r="CP76" s="346">
        <f>IF(CP$4=$B76,ABS(取引基本表!$DY76)/取引基本表!$DQ76,0)</f>
        <v>0</v>
      </c>
      <c r="CQ76" s="346">
        <f>IF(CQ$4=$B76,ABS(取引基本表!$DY76)/取引基本表!$DQ76,0)</f>
        <v>0</v>
      </c>
      <c r="CR76" s="346">
        <f>IF(CR$4=$B76,ABS(取引基本表!$DY76)/取引基本表!$DQ76,0)</f>
        <v>0</v>
      </c>
      <c r="CS76" s="346">
        <f>IF(CS$4=$B76,ABS(取引基本表!$DY76)/取引基本表!$DQ76,0)</f>
        <v>0</v>
      </c>
      <c r="CT76" s="346">
        <f>IF(CT$4=$B76,ABS(取引基本表!$DY76)/取引基本表!$DQ76,0)</f>
        <v>0</v>
      </c>
      <c r="CU76" s="346">
        <f>IF(CU$4=$B76,ABS(取引基本表!$DY76)/取引基本表!$DQ76,0)</f>
        <v>0</v>
      </c>
      <c r="CV76" s="346">
        <f>IF(CV$4=$B76,ABS(取引基本表!$DY76)/取引基本表!$DQ76,0)</f>
        <v>0</v>
      </c>
      <c r="CW76" s="346">
        <f>IF(CW$4=$B76,ABS(取引基本表!$DY76)/取引基本表!$DQ76,0)</f>
        <v>0</v>
      </c>
      <c r="CX76" s="346">
        <f>IF(CX$4=$B76,ABS(取引基本表!$DY76)/取引基本表!$DQ76,0)</f>
        <v>0</v>
      </c>
      <c r="CY76" s="346">
        <f>IF(CY$4=$B76,ABS(取引基本表!$DY76)/取引基本表!$DQ76,0)</f>
        <v>0</v>
      </c>
      <c r="CZ76" s="346">
        <f>IF(CZ$4=$B76,ABS(取引基本表!$DY76)/取引基本表!$DQ76,0)</f>
        <v>0</v>
      </c>
      <c r="DA76" s="346">
        <f>IF(DA$4=$B76,ABS(取引基本表!$DY76)/取引基本表!$DQ76,0)</f>
        <v>0</v>
      </c>
      <c r="DB76" s="346">
        <f>IF(DB$4=$B76,ABS(取引基本表!$DY76)/取引基本表!$DQ76,0)</f>
        <v>0</v>
      </c>
      <c r="DC76" s="346">
        <f>IF(DC$4=$B76,ABS(取引基本表!$DY76)/取引基本表!$DQ76,0)</f>
        <v>0</v>
      </c>
      <c r="DD76" s="346">
        <f>IF(DD$4=$B76,ABS(取引基本表!$DY76)/取引基本表!$DQ76,0)</f>
        <v>0</v>
      </c>
      <c r="DE76" s="346">
        <f>IF(DE$4=$B76,ABS(取引基本表!$DY76)/取引基本表!$DQ76,0)</f>
        <v>0</v>
      </c>
      <c r="DF76" s="346">
        <f>IF(DF$4=$B76,ABS(取引基本表!$DY76)/取引基本表!$DQ76,0)</f>
        <v>0</v>
      </c>
      <c r="DG76" s="346">
        <f>IF(DG$4=$B76,ABS(取引基本表!$DY76)/取引基本表!$DQ76,0)</f>
        <v>0</v>
      </c>
      <c r="DH76" s="347">
        <f>IF(DH$4=$B76,ABS(取引基本表!$DY76)/取引基本表!$DQ76,0)</f>
        <v>0</v>
      </c>
    </row>
    <row r="77" spans="1:112">
      <c r="A77" s="224">
        <v>72</v>
      </c>
      <c r="B77" s="263">
        <v>510</v>
      </c>
      <c r="C77" s="264" t="s">
        <v>555</v>
      </c>
      <c r="D77" s="392">
        <f>IF(D$4=$B77,ABS(取引基本表!$DY77)/取引基本表!$DQ77,0)</f>
        <v>0</v>
      </c>
      <c r="E77" s="346">
        <f>IF(E$4=$B77,ABS(取引基本表!$DY77)/取引基本表!$DQ77,0)</f>
        <v>0</v>
      </c>
      <c r="F77" s="346">
        <f>IF(F$4=$B77,ABS(取引基本表!$DY77)/取引基本表!$DQ77,0)</f>
        <v>0</v>
      </c>
      <c r="G77" s="346">
        <f>IF(G$4=$B77,ABS(取引基本表!$DY77)/取引基本表!$DQ77,0)</f>
        <v>0</v>
      </c>
      <c r="H77" s="346">
        <f>IF(H$4=$B77,ABS(取引基本表!$DY77)/取引基本表!$DQ77,0)</f>
        <v>0</v>
      </c>
      <c r="I77" s="346">
        <f>IF(I$4=$B77,ABS(取引基本表!$DY77)/取引基本表!$DQ77,0)</f>
        <v>0</v>
      </c>
      <c r="J77" s="346">
        <f>IF(J$4=$B77,ABS(取引基本表!$DY77)/取引基本表!$DQ77,0)</f>
        <v>0</v>
      </c>
      <c r="K77" s="346">
        <f>IF(K$4=$B77,ABS(取引基本表!$DY77)/取引基本表!$DQ77,0)</f>
        <v>0</v>
      </c>
      <c r="L77" s="346">
        <f>IF(L$4=$B77,ABS(取引基本表!$DY77)/取引基本表!$DQ77,0)</f>
        <v>0</v>
      </c>
      <c r="M77" s="346">
        <f>IF(M$4=$B77,ABS(取引基本表!$DY77)/取引基本表!$DQ77,0)</f>
        <v>0</v>
      </c>
      <c r="N77" s="346">
        <f>IF(N$4=$B77,ABS(取引基本表!$DY77)/取引基本表!$DQ77,0)</f>
        <v>0</v>
      </c>
      <c r="O77" s="346">
        <f>IF(O$4=$B77,ABS(取引基本表!$DY77)/取引基本表!$DQ77,0)</f>
        <v>0</v>
      </c>
      <c r="P77" s="346">
        <f>IF(P$4=$B77,ABS(取引基本表!$DY77)/取引基本表!$DQ77,0)</f>
        <v>0</v>
      </c>
      <c r="Q77" s="346">
        <f>IF(Q$4=$B77,ABS(取引基本表!$DY77)/取引基本表!$DQ77,0)</f>
        <v>0</v>
      </c>
      <c r="R77" s="346">
        <f>IF(R$4=$B77,ABS(取引基本表!$DY77)/取引基本表!$DQ77,0)</f>
        <v>0</v>
      </c>
      <c r="S77" s="346">
        <f>IF(S$4=$B77,ABS(取引基本表!$DY77)/取引基本表!$DQ77,0)</f>
        <v>0</v>
      </c>
      <c r="T77" s="346">
        <f>IF(T$4=$B77,ABS(取引基本表!$DY77)/取引基本表!$DQ77,0)</f>
        <v>0</v>
      </c>
      <c r="U77" s="346">
        <f>IF(U$4=$B77,ABS(取引基本表!$DY77)/取引基本表!$DQ77,0)</f>
        <v>0</v>
      </c>
      <c r="V77" s="346">
        <f>IF(V$4=$B77,ABS(取引基本表!$DY77)/取引基本表!$DQ77,0)</f>
        <v>0</v>
      </c>
      <c r="W77" s="346">
        <f>IF(W$4=$B77,ABS(取引基本表!$DY77)/取引基本表!$DQ77,0)</f>
        <v>0</v>
      </c>
      <c r="X77" s="346">
        <f>IF(X$4=$B77,ABS(取引基本表!$DY77)/取引基本表!$DQ77,0)</f>
        <v>0</v>
      </c>
      <c r="Y77" s="346">
        <f>IF(Y$4=$B77,ABS(取引基本表!$DY77)/取引基本表!$DQ77,0)</f>
        <v>0</v>
      </c>
      <c r="Z77" s="346">
        <f>IF(Z$4=$B77,ABS(取引基本表!$DY77)/取引基本表!$DQ77,0)</f>
        <v>0</v>
      </c>
      <c r="AA77" s="346">
        <f>IF(AA$4=$B77,ABS(取引基本表!$DY77)/取引基本表!$DQ77,0)</f>
        <v>0</v>
      </c>
      <c r="AB77" s="346">
        <f>IF(AB$4=$B77,ABS(取引基本表!$DY77)/取引基本表!$DQ77,0)</f>
        <v>0</v>
      </c>
      <c r="AC77" s="346">
        <f>IF(AC$4=$B77,ABS(取引基本表!$DY77)/取引基本表!$DQ77,0)</f>
        <v>0</v>
      </c>
      <c r="AD77" s="346">
        <f>IF(AD$4=$B77,ABS(取引基本表!$DY77)/取引基本表!$DQ77,0)</f>
        <v>0</v>
      </c>
      <c r="AE77" s="346">
        <f>IF(AE$4=$B77,ABS(取引基本表!$DY77)/取引基本表!$DQ77,0)</f>
        <v>0</v>
      </c>
      <c r="AF77" s="346">
        <f>IF(AF$4=$B77,ABS(取引基本表!$DY77)/取引基本表!$DQ77,0)</f>
        <v>0</v>
      </c>
      <c r="AG77" s="346">
        <f>IF(AG$4=$B77,ABS(取引基本表!$DY77)/取引基本表!$DQ77,0)</f>
        <v>0</v>
      </c>
      <c r="AH77" s="346">
        <f>IF(AH$4=$B77,ABS(取引基本表!$DY77)/取引基本表!$DQ77,0)</f>
        <v>0</v>
      </c>
      <c r="AI77" s="346">
        <f>IF(AI$4=$B77,ABS(取引基本表!$DY77)/取引基本表!$DQ77,0)</f>
        <v>0</v>
      </c>
      <c r="AJ77" s="346">
        <f>IF(AJ$4=$B77,ABS(取引基本表!$DY77)/取引基本表!$DQ77,0)</f>
        <v>0</v>
      </c>
      <c r="AK77" s="346">
        <f>IF(AK$4=$B77,ABS(取引基本表!$DY77)/取引基本表!$DQ77,0)</f>
        <v>0</v>
      </c>
      <c r="AL77" s="346">
        <f>IF(AL$4=$B77,ABS(取引基本表!$DY77)/取引基本表!$DQ77,0)</f>
        <v>0</v>
      </c>
      <c r="AM77" s="346">
        <f>IF(AM$4=$B77,ABS(取引基本表!$DY77)/取引基本表!$DQ77,0)</f>
        <v>0</v>
      </c>
      <c r="AN77" s="346">
        <f>IF(AN$4=$B77,ABS(取引基本表!$DY77)/取引基本表!$DQ77,0)</f>
        <v>0</v>
      </c>
      <c r="AO77" s="346">
        <f>IF(AO$4=$B77,ABS(取引基本表!$DY77)/取引基本表!$DQ77,0)</f>
        <v>0</v>
      </c>
      <c r="AP77" s="346">
        <f>IF(AP$4=$B77,ABS(取引基本表!$DY77)/取引基本表!$DQ77,0)</f>
        <v>0</v>
      </c>
      <c r="AQ77" s="346">
        <f>IF(AQ$4=$B77,ABS(取引基本表!$DY77)/取引基本表!$DQ77,0)</f>
        <v>0</v>
      </c>
      <c r="AR77" s="346">
        <f>IF(AR$4=$B77,ABS(取引基本表!$DY77)/取引基本表!$DQ77,0)</f>
        <v>0</v>
      </c>
      <c r="AS77" s="346">
        <f>IF(AS$4=$B77,ABS(取引基本表!$DY77)/取引基本表!$DQ77,0)</f>
        <v>0</v>
      </c>
      <c r="AT77" s="346">
        <f>IF(AT$4=$B77,ABS(取引基本表!$DY77)/取引基本表!$DQ77,0)</f>
        <v>0</v>
      </c>
      <c r="AU77" s="346">
        <f>IF(AU$4=$B77,ABS(取引基本表!$DY77)/取引基本表!$DQ77,0)</f>
        <v>0</v>
      </c>
      <c r="AV77" s="346">
        <f>IF(AV$4=$B77,ABS(取引基本表!$DY77)/取引基本表!$DQ77,0)</f>
        <v>0</v>
      </c>
      <c r="AW77" s="346">
        <f>IF(AW$4=$B77,ABS(取引基本表!$DY77)/取引基本表!$DQ77,0)</f>
        <v>0</v>
      </c>
      <c r="AX77" s="346">
        <f>IF(AX$4=$B77,ABS(取引基本表!$DY77)/取引基本表!$DQ77,0)</f>
        <v>0</v>
      </c>
      <c r="AY77" s="346">
        <f>IF(AY$4=$B77,ABS(取引基本表!$DY77)/取引基本表!$DQ77,0)</f>
        <v>0</v>
      </c>
      <c r="AZ77" s="346">
        <f>IF(AZ$4=$B77,ABS(取引基本表!$DY77)/取引基本表!$DQ77,0)</f>
        <v>0</v>
      </c>
      <c r="BA77" s="346">
        <f>IF(BA$4=$B77,ABS(取引基本表!$DY77)/取引基本表!$DQ77,0)</f>
        <v>0</v>
      </c>
      <c r="BB77" s="346">
        <f>IF(BB$4=$B77,ABS(取引基本表!$DY77)/取引基本表!$DQ77,0)</f>
        <v>0</v>
      </c>
      <c r="BC77" s="346">
        <f>IF(BC$4=$B77,ABS(取引基本表!$DY77)/取引基本表!$DQ77,0)</f>
        <v>0</v>
      </c>
      <c r="BD77" s="346">
        <f>IF(BD$4=$B77,ABS(取引基本表!$DY77)/取引基本表!$DQ77,0)</f>
        <v>0</v>
      </c>
      <c r="BE77" s="346">
        <f>IF(BE$4=$B77,ABS(取引基本表!$DY77)/取引基本表!$DQ77,0)</f>
        <v>0</v>
      </c>
      <c r="BF77" s="346">
        <f>IF(BF$4=$B77,ABS(取引基本表!$DY77)/取引基本表!$DQ77,0)</f>
        <v>0</v>
      </c>
      <c r="BG77" s="346">
        <f>IF(BG$4=$B77,ABS(取引基本表!$DY77)/取引基本表!$DQ77,0)</f>
        <v>0</v>
      </c>
      <c r="BH77" s="346">
        <f>IF(BH$4=$B77,ABS(取引基本表!$DY77)/取引基本表!$DQ77,0)</f>
        <v>0</v>
      </c>
      <c r="BI77" s="346">
        <f>IF(BI$4=$B77,ABS(取引基本表!$DY77)/取引基本表!$DQ77,0)</f>
        <v>0</v>
      </c>
      <c r="BJ77" s="346">
        <f>IF(BJ$4=$B77,ABS(取引基本表!$DY77)/取引基本表!$DQ77,0)</f>
        <v>0</v>
      </c>
      <c r="BK77" s="346">
        <f>IF(BK$4=$B77,ABS(取引基本表!$DY77)/取引基本表!$DQ77,0)</f>
        <v>0</v>
      </c>
      <c r="BL77" s="346">
        <f>IF(BL$4=$B77,ABS(取引基本表!$DY77)/取引基本表!$DQ77,0)</f>
        <v>0</v>
      </c>
      <c r="BM77" s="346">
        <f>IF(BM$4=$B77,ABS(取引基本表!$DY77)/取引基本表!$DQ77,0)</f>
        <v>0</v>
      </c>
      <c r="BN77" s="346">
        <f>IF(BN$4=$B77,ABS(取引基本表!$DY77)/取引基本表!$DQ77,0)</f>
        <v>0</v>
      </c>
      <c r="BO77" s="346">
        <f>IF(BO$4=$B77,ABS(取引基本表!$DY77)/取引基本表!$DQ77,0)</f>
        <v>0</v>
      </c>
      <c r="BP77" s="346">
        <f>IF(BP$4=$B77,ABS(取引基本表!$DY77)/取引基本表!$DQ77,0)</f>
        <v>0</v>
      </c>
      <c r="BQ77" s="346">
        <f>IF(BQ$4=$B77,ABS(取引基本表!$DY77)/取引基本表!$DQ77,0)</f>
        <v>0</v>
      </c>
      <c r="BR77" s="346">
        <f>IF(BR$4=$B77,ABS(取引基本表!$DY77)/取引基本表!$DQ77,0)</f>
        <v>0</v>
      </c>
      <c r="BS77" s="346">
        <f>IF(BS$4=$B77,ABS(取引基本表!$DY77)/取引基本表!$DQ77,0)</f>
        <v>0</v>
      </c>
      <c r="BT77" s="346">
        <f>IF(BT$4=$B77,ABS(取引基本表!$DY77)/取引基本表!$DQ77,0)</f>
        <v>0</v>
      </c>
      <c r="BU77" s="346">
        <f>IF(BU$4=$B77,ABS(取引基本表!$DY77)/取引基本表!$DQ77,0)</f>
        <v>0</v>
      </c>
      <c r="BV77" s="346">
        <f>IF(BV$4=$B77,ABS(取引基本表!$DY77)/取引基本表!$DQ77,0)</f>
        <v>0</v>
      </c>
      <c r="BW77" s="346">
        <f>IF(BW$4=$B77,ABS(取引基本表!$DY77)/取引基本表!$DQ77,0)</f>
        <v>0.30708430896977823</v>
      </c>
      <c r="BX77" s="346">
        <f>IF(BX$4=$B77,ABS(取引基本表!$DY77)/取引基本表!$DQ77,0)</f>
        <v>0</v>
      </c>
      <c r="BY77" s="346">
        <f>IF(BY$4=$B77,ABS(取引基本表!$DY77)/取引基本表!$DQ77,0)</f>
        <v>0</v>
      </c>
      <c r="BZ77" s="346">
        <f>IF(BZ$4=$B77,ABS(取引基本表!$DY77)/取引基本表!$DQ77,0)</f>
        <v>0</v>
      </c>
      <c r="CA77" s="346">
        <f>IF(CA$4=$B77,ABS(取引基本表!$DY77)/取引基本表!$DQ77,0)</f>
        <v>0</v>
      </c>
      <c r="CB77" s="346">
        <f>IF(CB$4=$B77,ABS(取引基本表!$DY77)/取引基本表!$DQ77,0)</f>
        <v>0</v>
      </c>
      <c r="CC77" s="346">
        <f>IF(CC$4=$B77,ABS(取引基本表!$DY77)/取引基本表!$DQ77,0)</f>
        <v>0</v>
      </c>
      <c r="CD77" s="346">
        <f>IF(CD$4=$B77,ABS(取引基本表!$DY77)/取引基本表!$DQ77,0)</f>
        <v>0</v>
      </c>
      <c r="CE77" s="346">
        <f>IF(CE$4=$B77,ABS(取引基本表!$DY77)/取引基本表!$DQ77,0)</f>
        <v>0</v>
      </c>
      <c r="CF77" s="346">
        <f>IF(CF$4=$B77,ABS(取引基本表!$DY77)/取引基本表!$DQ77,0)</f>
        <v>0</v>
      </c>
      <c r="CG77" s="346">
        <f>IF(CG$4=$B77,ABS(取引基本表!$DY77)/取引基本表!$DQ77,0)</f>
        <v>0</v>
      </c>
      <c r="CH77" s="346">
        <f>IF(CH$4=$B77,ABS(取引基本表!$DY77)/取引基本表!$DQ77,0)</f>
        <v>0</v>
      </c>
      <c r="CI77" s="346">
        <f>IF(CI$4=$B77,ABS(取引基本表!$DY77)/取引基本表!$DQ77,0)</f>
        <v>0</v>
      </c>
      <c r="CJ77" s="346">
        <f>IF(CJ$4=$B77,ABS(取引基本表!$DY77)/取引基本表!$DQ77,0)</f>
        <v>0</v>
      </c>
      <c r="CK77" s="346">
        <f>IF(CK$4=$B77,ABS(取引基本表!$DY77)/取引基本表!$DQ77,0)</f>
        <v>0</v>
      </c>
      <c r="CL77" s="346">
        <f>IF(CL$4=$B77,ABS(取引基本表!$DY77)/取引基本表!$DQ77,0)</f>
        <v>0</v>
      </c>
      <c r="CM77" s="346">
        <f>IF(CM$4=$B77,ABS(取引基本表!$DY77)/取引基本表!$DQ77,0)</f>
        <v>0</v>
      </c>
      <c r="CN77" s="346">
        <f>IF(CN$4=$B77,ABS(取引基本表!$DY77)/取引基本表!$DQ77,0)</f>
        <v>0</v>
      </c>
      <c r="CO77" s="346">
        <f>IF(CO$4=$B77,ABS(取引基本表!$DY77)/取引基本表!$DQ77,0)</f>
        <v>0</v>
      </c>
      <c r="CP77" s="346">
        <f>IF(CP$4=$B77,ABS(取引基本表!$DY77)/取引基本表!$DQ77,0)</f>
        <v>0</v>
      </c>
      <c r="CQ77" s="346">
        <f>IF(CQ$4=$B77,ABS(取引基本表!$DY77)/取引基本表!$DQ77,0)</f>
        <v>0</v>
      </c>
      <c r="CR77" s="346">
        <f>IF(CR$4=$B77,ABS(取引基本表!$DY77)/取引基本表!$DQ77,0)</f>
        <v>0</v>
      </c>
      <c r="CS77" s="346">
        <f>IF(CS$4=$B77,ABS(取引基本表!$DY77)/取引基本表!$DQ77,0)</f>
        <v>0</v>
      </c>
      <c r="CT77" s="346">
        <f>IF(CT$4=$B77,ABS(取引基本表!$DY77)/取引基本表!$DQ77,0)</f>
        <v>0</v>
      </c>
      <c r="CU77" s="346">
        <f>IF(CU$4=$B77,ABS(取引基本表!$DY77)/取引基本表!$DQ77,0)</f>
        <v>0</v>
      </c>
      <c r="CV77" s="346">
        <f>IF(CV$4=$B77,ABS(取引基本表!$DY77)/取引基本表!$DQ77,0)</f>
        <v>0</v>
      </c>
      <c r="CW77" s="346">
        <f>IF(CW$4=$B77,ABS(取引基本表!$DY77)/取引基本表!$DQ77,0)</f>
        <v>0</v>
      </c>
      <c r="CX77" s="346">
        <f>IF(CX$4=$B77,ABS(取引基本表!$DY77)/取引基本表!$DQ77,0)</f>
        <v>0</v>
      </c>
      <c r="CY77" s="346">
        <f>IF(CY$4=$B77,ABS(取引基本表!$DY77)/取引基本表!$DQ77,0)</f>
        <v>0</v>
      </c>
      <c r="CZ77" s="346">
        <f>IF(CZ$4=$B77,ABS(取引基本表!$DY77)/取引基本表!$DQ77,0)</f>
        <v>0</v>
      </c>
      <c r="DA77" s="346">
        <f>IF(DA$4=$B77,ABS(取引基本表!$DY77)/取引基本表!$DQ77,0)</f>
        <v>0</v>
      </c>
      <c r="DB77" s="346">
        <f>IF(DB$4=$B77,ABS(取引基本表!$DY77)/取引基本表!$DQ77,0)</f>
        <v>0</v>
      </c>
      <c r="DC77" s="346">
        <f>IF(DC$4=$B77,ABS(取引基本表!$DY77)/取引基本表!$DQ77,0)</f>
        <v>0</v>
      </c>
      <c r="DD77" s="346">
        <f>IF(DD$4=$B77,ABS(取引基本表!$DY77)/取引基本表!$DQ77,0)</f>
        <v>0</v>
      </c>
      <c r="DE77" s="346">
        <f>IF(DE$4=$B77,ABS(取引基本表!$DY77)/取引基本表!$DQ77,0)</f>
        <v>0</v>
      </c>
      <c r="DF77" s="346">
        <f>IF(DF$4=$B77,ABS(取引基本表!$DY77)/取引基本表!$DQ77,0)</f>
        <v>0</v>
      </c>
      <c r="DG77" s="346">
        <f>IF(DG$4=$B77,ABS(取引基本表!$DY77)/取引基本表!$DQ77,0)</f>
        <v>0</v>
      </c>
      <c r="DH77" s="347">
        <f>IF(DH$4=$B77,ABS(取引基本表!$DY77)/取引基本表!$DQ77,0)</f>
        <v>0</v>
      </c>
    </row>
    <row r="78" spans="1:112">
      <c r="A78" s="224">
        <v>73</v>
      </c>
      <c r="B78" s="263">
        <v>511</v>
      </c>
      <c r="C78" s="264" t="s">
        <v>556</v>
      </c>
      <c r="D78" s="392">
        <f>IF(D$4=$B78,ABS(取引基本表!$DY78)/取引基本表!$DQ78,0)</f>
        <v>0</v>
      </c>
      <c r="E78" s="346">
        <f>IF(E$4=$B78,ABS(取引基本表!$DY78)/取引基本表!$DQ78,0)</f>
        <v>0</v>
      </c>
      <c r="F78" s="346">
        <f>IF(F$4=$B78,ABS(取引基本表!$DY78)/取引基本表!$DQ78,0)</f>
        <v>0</v>
      </c>
      <c r="G78" s="346">
        <f>IF(G$4=$B78,ABS(取引基本表!$DY78)/取引基本表!$DQ78,0)</f>
        <v>0</v>
      </c>
      <c r="H78" s="346">
        <f>IF(H$4=$B78,ABS(取引基本表!$DY78)/取引基本表!$DQ78,0)</f>
        <v>0</v>
      </c>
      <c r="I78" s="346">
        <f>IF(I$4=$B78,ABS(取引基本表!$DY78)/取引基本表!$DQ78,0)</f>
        <v>0</v>
      </c>
      <c r="J78" s="346">
        <f>IF(J$4=$B78,ABS(取引基本表!$DY78)/取引基本表!$DQ78,0)</f>
        <v>0</v>
      </c>
      <c r="K78" s="346">
        <f>IF(K$4=$B78,ABS(取引基本表!$DY78)/取引基本表!$DQ78,0)</f>
        <v>0</v>
      </c>
      <c r="L78" s="346">
        <f>IF(L$4=$B78,ABS(取引基本表!$DY78)/取引基本表!$DQ78,0)</f>
        <v>0</v>
      </c>
      <c r="M78" s="346">
        <f>IF(M$4=$B78,ABS(取引基本表!$DY78)/取引基本表!$DQ78,0)</f>
        <v>0</v>
      </c>
      <c r="N78" s="346">
        <f>IF(N$4=$B78,ABS(取引基本表!$DY78)/取引基本表!$DQ78,0)</f>
        <v>0</v>
      </c>
      <c r="O78" s="346">
        <f>IF(O$4=$B78,ABS(取引基本表!$DY78)/取引基本表!$DQ78,0)</f>
        <v>0</v>
      </c>
      <c r="P78" s="346">
        <f>IF(P$4=$B78,ABS(取引基本表!$DY78)/取引基本表!$DQ78,0)</f>
        <v>0</v>
      </c>
      <c r="Q78" s="346">
        <f>IF(Q$4=$B78,ABS(取引基本表!$DY78)/取引基本表!$DQ78,0)</f>
        <v>0</v>
      </c>
      <c r="R78" s="346">
        <f>IF(R$4=$B78,ABS(取引基本表!$DY78)/取引基本表!$DQ78,0)</f>
        <v>0</v>
      </c>
      <c r="S78" s="346">
        <f>IF(S$4=$B78,ABS(取引基本表!$DY78)/取引基本表!$DQ78,0)</f>
        <v>0</v>
      </c>
      <c r="T78" s="346">
        <f>IF(T$4=$B78,ABS(取引基本表!$DY78)/取引基本表!$DQ78,0)</f>
        <v>0</v>
      </c>
      <c r="U78" s="346">
        <f>IF(U$4=$B78,ABS(取引基本表!$DY78)/取引基本表!$DQ78,0)</f>
        <v>0</v>
      </c>
      <c r="V78" s="346">
        <f>IF(V$4=$B78,ABS(取引基本表!$DY78)/取引基本表!$DQ78,0)</f>
        <v>0</v>
      </c>
      <c r="W78" s="346">
        <f>IF(W$4=$B78,ABS(取引基本表!$DY78)/取引基本表!$DQ78,0)</f>
        <v>0</v>
      </c>
      <c r="X78" s="346">
        <f>IF(X$4=$B78,ABS(取引基本表!$DY78)/取引基本表!$DQ78,0)</f>
        <v>0</v>
      </c>
      <c r="Y78" s="346">
        <f>IF(Y$4=$B78,ABS(取引基本表!$DY78)/取引基本表!$DQ78,0)</f>
        <v>0</v>
      </c>
      <c r="Z78" s="346">
        <f>IF(Z$4=$B78,ABS(取引基本表!$DY78)/取引基本表!$DQ78,0)</f>
        <v>0</v>
      </c>
      <c r="AA78" s="346">
        <f>IF(AA$4=$B78,ABS(取引基本表!$DY78)/取引基本表!$DQ78,0)</f>
        <v>0</v>
      </c>
      <c r="AB78" s="346">
        <f>IF(AB$4=$B78,ABS(取引基本表!$DY78)/取引基本表!$DQ78,0)</f>
        <v>0</v>
      </c>
      <c r="AC78" s="346">
        <f>IF(AC$4=$B78,ABS(取引基本表!$DY78)/取引基本表!$DQ78,0)</f>
        <v>0</v>
      </c>
      <c r="AD78" s="346">
        <f>IF(AD$4=$B78,ABS(取引基本表!$DY78)/取引基本表!$DQ78,0)</f>
        <v>0</v>
      </c>
      <c r="AE78" s="346">
        <f>IF(AE$4=$B78,ABS(取引基本表!$DY78)/取引基本表!$DQ78,0)</f>
        <v>0</v>
      </c>
      <c r="AF78" s="346">
        <f>IF(AF$4=$B78,ABS(取引基本表!$DY78)/取引基本表!$DQ78,0)</f>
        <v>0</v>
      </c>
      <c r="AG78" s="346">
        <f>IF(AG$4=$B78,ABS(取引基本表!$DY78)/取引基本表!$DQ78,0)</f>
        <v>0</v>
      </c>
      <c r="AH78" s="346">
        <f>IF(AH$4=$B78,ABS(取引基本表!$DY78)/取引基本表!$DQ78,0)</f>
        <v>0</v>
      </c>
      <c r="AI78" s="346">
        <f>IF(AI$4=$B78,ABS(取引基本表!$DY78)/取引基本表!$DQ78,0)</f>
        <v>0</v>
      </c>
      <c r="AJ78" s="346">
        <f>IF(AJ$4=$B78,ABS(取引基本表!$DY78)/取引基本表!$DQ78,0)</f>
        <v>0</v>
      </c>
      <c r="AK78" s="346">
        <f>IF(AK$4=$B78,ABS(取引基本表!$DY78)/取引基本表!$DQ78,0)</f>
        <v>0</v>
      </c>
      <c r="AL78" s="346">
        <f>IF(AL$4=$B78,ABS(取引基本表!$DY78)/取引基本表!$DQ78,0)</f>
        <v>0</v>
      </c>
      <c r="AM78" s="346">
        <f>IF(AM$4=$B78,ABS(取引基本表!$DY78)/取引基本表!$DQ78,0)</f>
        <v>0</v>
      </c>
      <c r="AN78" s="346">
        <f>IF(AN$4=$B78,ABS(取引基本表!$DY78)/取引基本表!$DQ78,0)</f>
        <v>0</v>
      </c>
      <c r="AO78" s="346">
        <f>IF(AO$4=$B78,ABS(取引基本表!$DY78)/取引基本表!$DQ78,0)</f>
        <v>0</v>
      </c>
      <c r="AP78" s="346">
        <f>IF(AP$4=$B78,ABS(取引基本表!$DY78)/取引基本表!$DQ78,0)</f>
        <v>0</v>
      </c>
      <c r="AQ78" s="346">
        <f>IF(AQ$4=$B78,ABS(取引基本表!$DY78)/取引基本表!$DQ78,0)</f>
        <v>0</v>
      </c>
      <c r="AR78" s="346">
        <f>IF(AR$4=$B78,ABS(取引基本表!$DY78)/取引基本表!$DQ78,0)</f>
        <v>0</v>
      </c>
      <c r="AS78" s="346">
        <f>IF(AS$4=$B78,ABS(取引基本表!$DY78)/取引基本表!$DQ78,0)</f>
        <v>0</v>
      </c>
      <c r="AT78" s="346">
        <f>IF(AT$4=$B78,ABS(取引基本表!$DY78)/取引基本表!$DQ78,0)</f>
        <v>0</v>
      </c>
      <c r="AU78" s="346">
        <f>IF(AU$4=$B78,ABS(取引基本表!$DY78)/取引基本表!$DQ78,0)</f>
        <v>0</v>
      </c>
      <c r="AV78" s="346">
        <f>IF(AV$4=$B78,ABS(取引基本表!$DY78)/取引基本表!$DQ78,0)</f>
        <v>0</v>
      </c>
      <c r="AW78" s="346">
        <f>IF(AW$4=$B78,ABS(取引基本表!$DY78)/取引基本表!$DQ78,0)</f>
        <v>0</v>
      </c>
      <c r="AX78" s="346">
        <f>IF(AX$4=$B78,ABS(取引基本表!$DY78)/取引基本表!$DQ78,0)</f>
        <v>0</v>
      </c>
      <c r="AY78" s="346">
        <f>IF(AY$4=$B78,ABS(取引基本表!$DY78)/取引基本表!$DQ78,0)</f>
        <v>0</v>
      </c>
      <c r="AZ78" s="346">
        <f>IF(AZ$4=$B78,ABS(取引基本表!$DY78)/取引基本表!$DQ78,0)</f>
        <v>0</v>
      </c>
      <c r="BA78" s="346">
        <f>IF(BA$4=$B78,ABS(取引基本表!$DY78)/取引基本表!$DQ78,0)</f>
        <v>0</v>
      </c>
      <c r="BB78" s="346">
        <f>IF(BB$4=$B78,ABS(取引基本表!$DY78)/取引基本表!$DQ78,0)</f>
        <v>0</v>
      </c>
      <c r="BC78" s="346">
        <f>IF(BC$4=$B78,ABS(取引基本表!$DY78)/取引基本表!$DQ78,0)</f>
        <v>0</v>
      </c>
      <c r="BD78" s="346">
        <f>IF(BD$4=$B78,ABS(取引基本表!$DY78)/取引基本表!$DQ78,0)</f>
        <v>0</v>
      </c>
      <c r="BE78" s="346">
        <f>IF(BE$4=$B78,ABS(取引基本表!$DY78)/取引基本表!$DQ78,0)</f>
        <v>0</v>
      </c>
      <c r="BF78" s="346">
        <f>IF(BF$4=$B78,ABS(取引基本表!$DY78)/取引基本表!$DQ78,0)</f>
        <v>0</v>
      </c>
      <c r="BG78" s="346">
        <f>IF(BG$4=$B78,ABS(取引基本表!$DY78)/取引基本表!$DQ78,0)</f>
        <v>0</v>
      </c>
      <c r="BH78" s="346">
        <f>IF(BH$4=$B78,ABS(取引基本表!$DY78)/取引基本表!$DQ78,0)</f>
        <v>0</v>
      </c>
      <c r="BI78" s="346">
        <f>IF(BI$4=$B78,ABS(取引基本表!$DY78)/取引基本表!$DQ78,0)</f>
        <v>0</v>
      </c>
      <c r="BJ78" s="346">
        <f>IF(BJ$4=$B78,ABS(取引基本表!$DY78)/取引基本表!$DQ78,0)</f>
        <v>0</v>
      </c>
      <c r="BK78" s="346">
        <f>IF(BK$4=$B78,ABS(取引基本表!$DY78)/取引基本表!$DQ78,0)</f>
        <v>0</v>
      </c>
      <c r="BL78" s="346">
        <f>IF(BL$4=$B78,ABS(取引基本表!$DY78)/取引基本表!$DQ78,0)</f>
        <v>0</v>
      </c>
      <c r="BM78" s="346">
        <f>IF(BM$4=$B78,ABS(取引基本表!$DY78)/取引基本表!$DQ78,0)</f>
        <v>0</v>
      </c>
      <c r="BN78" s="346">
        <f>IF(BN$4=$B78,ABS(取引基本表!$DY78)/取引基本表!$DQ78,0)</f>
        <v>0</v>
      </c>
      <c r="BO78" s="346">
        <f>IF(BO$4=$B78,ABS(取引基本表!$DY78)/取引基本表!$DQ78,0)</f>
        <v>0</v>
      </c>
      <c r="BP78" s="346">
        <f>IF(BP$4=$B78,ABS(取引基本表!$DY78)/取引基本表!$DQ78,0)</f>
        <v>0</v>
      </c>
      <c r="BQ78" s="346">
        <f>IF(BQ$4=$B78,ABS(取引基本表!$DY78)/取引基本表!$DQ78,0)</f>
        <v>0</v>
      </c>
      <c r="BR78" s="346">
        <f>IF(BR$4=$B78,ABS(取引基本表!$DY78)/取引基本表!$DQ78,0)</f>
        <v>0</v>
      </c>
      <c r="BS78" s="346">
        <f>IF(BS$4=$B78,ABS(取引基本表!$DY78)/取引基本表!$DQ78,0)</f>
        <v>0</v>
      </c>
      <c r="BT78" s="346">
        <f>IF(BT$4=$B78,ABS(取引基本表!$DY78)/取引基本表!$DQ78,0)</f>
        <v>0</v>
      </c>
      <c r="BU78" s="346">
        <f>IF(BU$4=$B78,ABS(取引基本表!$DY78)/取引基本表!$DQ78,0)</f>
        <v>0</v>
      </c>
      <c r="BV78" s="346">
        <f>IF(BV$4=$B78,ABS(取引基本表!$DY78)/取引基本表!$DQ78,0)</f>
        <v>0</v>
      </c>
      <c r="BW78" s="346">
        <f>IF(BW$4=$B78,ABS(取引基本表!$DY78)/取引基本表!$DQ78,0)</f>
        <v>0</v>
      </c>
      <c r="BX78" s="346">
        <f>IF(BX$4=$B78,ABS(取引基本表!$DY78)/取引基本表!$DQ78,0)</f>
        <v>0.21016247630081</v>
      </c>
      <c r="BY78" s="346">
        <f>IF(BY$4=$B78,ABS(取引基本表!$DY78)/取引基本表!$DQ78,0)</f>
        <v>0</v>
      </c>
      <c r="BZ78" s="346">
        <f>IF(BZ$4=$B78,ABS(取引基本表!$DY78)/取引基本表!$DQ78,0)</f>
        <v>0</v>
      </c>
      <c r="CA78" s="346">
        <f>IF(CA$4=$B78,ABS(取引基本表!$DY78)/取引基本表!$DQ78,0)</f>
        <v>0</v>
      </c>
      <c r="CB78" s="346">
        <f>IF(CB$4=$B78,ABS(取引基本表!$DY78)/取引基本表!$DQ78,0)</f>
        <v>0</v>
      </c>
      <c r="CC78" s="346">
        <f>IF(CC$4=$B78,ABS(取引基本表!$DY78)/取引基本表!$DQ78,0)</f>
        <v>0</v>
      </c>
      <c r="CD78" s="346">
        <f>IF(CD$4=$B78,ABS(取引基本表!$DY78)/取引基本表!$DQ78,0)</f>
        <v>0</v>
      </c>
      <c r="CE78" s="346">
        <f>IF(CE$4=$B78,ABS(取引基本表!$DY78)/取引基本表!$DQ78,0)</f>
        <v>0</v>
      </c>
      <c r="CF78" s="346">
        <f>IF(CF$4=$B78,ABS(取引基本表!$DY78)/取引基本表!$DQ78,0)</f>
        <v>0</v>
      </c>
      <c r="CG78" s="346">
        <f>IF(CG$4=$B78,ABS(取引基本表!$DY78)/取引基本表!$DQ78,0)</f>
        <v>0</v>
      </c>
      <c r="CH78" s="346">
        <f>IF(CH$4=$B78,ABS(取引基本表!$DY78)/取引基本表!$DQ78,0)</f>
        <v>0</v>
      </c>
      <c r="CI78" s="346">
        <f>IF(CI$4=$B78,ABS(取引基本表!$DY78)/取引基本表!$DQ78,0)</f>
        <v>0</v>
      </c>
      <c r="CJ78" s="346">
        <f>IF(CJ$4=$B78,ABS(取引基本表!$DY78)/取引基本表!$DQ78,0)</f>
        <v>0</v>
      </c>
      <c r="CK78" s="346">
        <f>IF(CK$4=$B78,ABS(取引基本表!$DY78)/取引基本表!$DQ78,0)</f>
        <v>0</v>
      </c>
      <c r="CL78" s="346">
        <f>IF(CL$4=$B78,ABS(取引基本表!$DY78)/取引基本表!$DQ78,0)</f>
        <v>0</v>
      </c>
      <c r="CM78" s="346">
        <f>IF(CM$4=$B78,ABS(取引基本表!$DY78)/取引基本表!$DQ78,0)</f>
        <v>0</v>
      </c>
      <c r="CN78" s="346">
        <f>IF(CN$4=$B78,ABS(取引基本表!$DY78)/取引基本表!$DQ78,0)</f>
        <v>0</v>
      </c>
      <c r="CO78" s="346">
        <f>IF(CO$4=$B78,ABS(取引基本表!$DY78)/取引基本表!$DQ78,0)</f>
        <v>0</v>
      </c>
      <c r="CP78" s="346">
        <f>IF(CP$4=$B78,ABS(取引基本表!$DY78)/取引基本表!$DQ78,0)</f>
        <v>0</v>
      </c>
      <c r="CQ78" s="346">
        <f>IF(CQ$4=$B78,ABS(取引基本表!$DY78)/取引基本表!$DQ78,0)</f>
        <v>0</v>
      </c>
      <c r="CR78" s="346">
        <f>IF(CR$4=$B78,ABS(取引基本表!$DY78)/取引基本表!$DQ78,0)</f>
        <v>0</v>
      </c>
      <c r="CS78" s="346">
        <f>IF(CS$4=$B78,ABS(取引基本表!$DY78)/取引基本表!$DQ78,0)</f>
        <v>0</v>
      </c>
      <c r="CT78" s="346">
        <f>IF(CT$4=$B78,ABS(取引基本表!$DY78)/取引基本表!$DQ78,0)</f>
        <v>0</v>
      </c>
      <c r="CU78" s="346">
        <f>IF(CU$4=$B78,ABS(取引基本表!$DY78)/取引基本表!$DQ78,0)</f>
        <v>0</v>
      </c>
      <c r="CV78" s="346">
        <f>IF(CV$4=$B78,ABS(取引基本表!$DY78)/取引基本表!$DQ78,0)</f>
        <v>0</v>
      </c>
      <c r="CW78" s="346">
        <f>IF(CW$4=$B78,ABS(取引基本表!$DY78)/取引基本表!$DQ78,0)</f>
        <v>0</v>
      </c>
      <c r="CX78" s="346">
        <f>IF(CX$4=$B78,ABS(取引基本表!$DY78)/取引基本表!$DQ78,0)</f>
        <v>0</v>
      </c>
      <c r="CY78" s="346">
        <f>IF(CY$4=$B78,ABS(取引基本表!$DY78)/取引基本表!$DQ78,0)</f>
        <v>0</v>
      </c>
      <c r="CZ78" s="346">
        <f>IF(CZ$4=$B78,ABS(取引基本表!$DY78)/取引基本表!$DQ78,0)</f>
        <v>0</v>
      </c>
      <c r="DA78" s="346">
        <f>IF(DA$4=$B78,ABS(取引基本表!$DY78)/取引基本表!$DQ78,0)</f>
        <v>0</v>
      </c>
      <c r="DB78" s="346">
        <f>IF(DB$4=$B78,ABS(取引基本表!$DY78)/取引基本表!$DQ78,0)</f>
        <v>0</v>
      </c>
      <c r="DC78" s="346">
        <f>IF(DC$4=$B78,ABS(取引基本表!$DY78)/取引基本表!$DQ78,0)</f>
        <v>0</v>
      </c>
      <c r="DD78" s="346">
        <f>IF(DD$4=$B78,ABS(取引基本表!$DY78)/取引基本表!$DQ78,0)</f>
        <v>0</v>
      </c>
      <c r="DE78" s="346">
        <f>IF(DE$4=$B78,ABS(取引基本表!$DY78)/取引基本表!$DQ78,0)</f>
        <v>0</v>
      </c>
      <c r="DF78" s="346">
        <f>IF(DF$4=$B78,ABS(取引基本表!$DY78)/取引基本表!$DQ78,0)</f>
        <v>0</v>
      </c>
      <c r="DG78" s="346">
        <f>IF(DG$4=$B78,ABS(取引基本表!$DY78)/取引基本表!$DQ78,0)</f>
        <v>0</v>
      </c>
      <c r="DH78" s="347">
        <f>IF(DH$4=$B78,ABS(取引基本表!$DY78)/取引基本表!$DQ78,0)</f>
        <v>0</v>
      </c>
    </row>
    <row r="79" spans="1:112">
      <c r="A79" s="224">
        <v>74</v>
      </c>
      <c r="B79" s="387">
        <v>531</v>
      </c>
      <c r="C79" s="264" t="s">
        <v>558</v>
      </c>
      <c r="D79" s="392">
        <f>IF(D$4=$B79,ABS(取引基本表!$DY79)/取引基本表!$DQ79,0)</f>
        <v>0</v>
      </c>
      <c r="E79" s="346">
        <f>IF(E$4=$B79,ABS(取引基本表!$DY79)/取引基本表!$DQ79,0)</f>
        <v>0</v>
      </c>
      <c r="F79" s="346">
        <f>IF(F$4=$B79,ABS(取引基本表!$DY79)/取引基本表!$DQ79,0)</f>
        <v>0</v>
      </c>
      <c r="G79" s="346">
        <f>IF(G$4=$B79,ABS(取引基本表!$DY79)/取引基本表!$DQ79,0)</f>
        <v>0</v>
      </c>
      <c r="H79" s="346">
        <f>IF(H$4=$B79,ABS(取引基本表!$DY79)/取引基本表!$DQ79,0)</f>
        <v>0</v>
      </c>
      <c r="I79" s="346">
        <f>IF(I$4=$B79,ABS(取引基本表!$DY79)/取引基本表!$DQ79,0)</f>
        <v>0</v>
      </c>
      <c r="J79" s="346">
        <f>IF(J$4=$B79,ABS(取引基本表!$DY79)/取引基本表!$DQ79,0)</f>
        <v>0</v>
      </c>
      <c r="K79" s="346">
        <f>IF(K$4=$B79,ABS(取引基本表!$DY79)/取引基本表!$DQ79,0)</f>
        <v>0</v>
      </c>
      <c r="L79" s="346">
        <f>IF(L$4=$B79,ABS(取引基本表!$DY79)/取引基本表!$DQ79,0)</f>
        <v>0</v>
      </c>
      <c r="M79" s="346">
        <f>IF(M$4=$B79,ABS(取引基本表!$DY79)/取引基本表!$DQ79,0)</f>
        <v>0</v>
      </c>
      <c r="N79" s="346">
        <f>IF(N$4=$B79,ABS(取引基本表!$DY79)/取引基本表!$DQ79,0)</f>
        <v>0</v>
      </c>
      <c r="O79" s="346">
        <f>IF(O$4=$B79,ABS(取引基本表!$DY79)/取引基本表!$DQ79,0)</f>
        <v>0</v>
      </c>
      <c r="P79" s="346">
        <f>IF(P$4=$B79,ABS(取引基本表!$DY79)/取引基本表!$DQ79,0)</f>
        <v>0</v>
      </c>
      <c r="Q79" s="346">
        <f>IF(Q$4=$B79,ABS(取引基本表!$DY79)/取引基本表!$DQ79,0)</f>
        <v>0</v>
      </c>
      <c r="R79" s="346">
        <f>IF(R$4=$B79,ABS(取引基本表!$DY79)/取引基本表!$DQ79,0)</f>
        <v>0</v>
      </c>
      <c r="S79" s="346">
        <f>IF(S$4=$B79,ABS(取引基本表!$DY79)/取引基本表!$DQ79,0)</f>
        <v>0</v>
      </c>
      <c r="T79" s="346">
        <f>IF(T$4=$B79,ABS(取引基本表!$DY79)/取引基本表!$DQ79,0)</f>
        <v>0</v>
      </c>
      <c r="U79" s="346">
        <f>IF(U$4=$B79,ABS(取引基本表!$DY79)/取引基本表!$DQ79,0)</f>
        <v>0</v>
      </c>
      <c r="V79" s="346">
        <f>IF(V$4=$B79,ABS(取引基本表!$DY79)/取引基本表!$DQ79,0)</f>
        <v>0</v>
      </c>
      <c r="W79" s="346">
        <f>IF(W$4=$B79,ABS(取引基本表!$DY79)/取引基本表!$DQ79,0)</f>
        <v>0</v>
      </c>
      <c r="X79" s="346">
        <f>IF(X$4=$B79,ABS(取引基本表!$DY79)/取引基本表!$DQ79,0)</f>
        <v>0</v>
      </c>
      <c r="Y79" s="346">
        <f>IF(Y$4=$B79,ABS(取引基本表!$DY79)/取引基本表!$DQ79,0)</f>
        <v>0</v>
      </c>
      <c r="Z79" s="346">
        <f>IF(Z$4=$B79,ABS(取引基本表!$DY79)/取引基本表!$DQ79,0)</f>
        <v>0</v>
      </c>
      <c r="AA79" s="346">
        <f>IF(AA$4=$B79,ABS(取引基本表!$DY79)/取引基本表!$DQ79,0)</f>
        <v>0</v>
      </c>
      <c r="AB79" s="346">
        <f>IF(AB$4=$B79,ABS(取引基本表!$DY79)/取引基本表!$DQ79,0)</f>
        <v>0</v>
      </c>
      <c r="AC79" s="346">
        <f>IF(AC$4=$B79,ABS(取引基本表!$DY79)/取引基本表!$DQ79,0)</f>
        <v>0</v>
      </c>
      <c r="AD79" s="346">
        <f>IF(AD$4=$B79,ABS(取引基本表!$DY79)/取引基本表!$DQ79,0)</f>
        <v>0</v>
      </c>
      <c r="AE79" s="346">
        <f>IF(AE$4=$B79,ABS(取引基本表!$DY79)/取引基本表!$DQ79,0)</f>
        <v>0</v>
      </c>
      <c r="AF79" s="346">
        <f>IF(AF$4=$B79,ABS(取引基本表!$DY79)/取引基本表!$DQ79,0)</f>
        <v>0</v>
      </c>
      <c r="AG79" s="346">
        <f>IF(AG$4=$B79,ABS(取引基本表!$DY79)/取引基本表!$DQ79,0)</f>
        <v>0</v>
      </c>
      <c r="AH79" s="346">
        <f>IF(AH$4=$B79,ABS(取引基本表!$DY79)/取引基本表!$DQ79,0)</f>
        <v>0</v>
      </c>
      <c r="AI79" s="346">
        <f>IF(AI$4=$B79,ABS(取引基本表!$DY79)/取引基本表!$DQ79,0)</f>
        <v>0</v>
      </c>
      <c r="AJ79" s="346">
        <f>IF(AJ$4=$B79,ABS(取引基本表!$DY79)/取引基本表!$DQ79,0)</f>
        <v>0</v>
      </c>
      <c r="AK79" s="346">
        <f>IF(AK$4=$B79,ABS(取引基本表!$DY79)/取引基本表!$DQ79,0)</f>
        <v>0</v>
      </c>
      <c r="AL79" s="346">
        <f>IF(AL$4=$B79,ABS(取引基本表!$DY79)/取引基本表!$DQ79,0)</f>
        <v>0</v>
      </c>
      <c r="AM79" s="346">
        <f>IF(AM$4=$B79,ABS(取引基本表!$DY79)/取引基本表!$DQ79,0)</f>
        <v>0</v>
      </c>
      <c r="AN79" s="346">
        <f>IF(AN$4=$B79,ABS(取引基本表!$DY79)/取引基本表!$DQ79,0)</f>
        <v>0</v>
      </c>
      <c r="AO79" s="346">
        <f>IF(AO$4=$B79,ABS(取引基本表!$DY79)/取引基本表!$DQ79,0)</f>
        <v>0</v>
      </c>
      <c r="AP79" s="346">
        <f>IF(AP$4=$B79,ABS(取引基本表!$DY79)/取引基本表!$DQ79,0)</f>
        <v>0</v>
      </c>
      <c r="AQ79" s="346">
        <f>IF(AQ$4=$B79,ABS(取引基本表!$DY79)/取引基本表!$DQ79,0)</f>
        <v>0</v>
      </c>
      <c r="AR79" s="346">
        <f>IF(AR$4=$B79,ABS(取引基本表!$DY79)/取引基本表!$DQ79,0)</f>
        <v>0</v>
      </c>
      <c r="AS79" s="346">
        <f>IF(AS$4=$B79,ABS(取引基本表!$DY79)/取引基本表!$DQ79,0)</f>
        <v>0</v>
      </c>
      <c r="AT79" s="346">
        <f>IF(AT$4=$B79,ABS(取引基本表!$DY79)/取引基本表!$DQ79,0)</f>
        <v>0</v>
      </c>
      <c r="AU79" s="346">
        <f>IF(AU$4=$B79,ABS(取引基本表!$DY79)/取引基本表!$DQ79,0)</f>
        <v>0</v>
      </c>
      <c r="AV79" s="346">
        <f>IF(AV$4=$B79,ABS(取引基本表!$DY79)/取引基本表!$DQ79,0)</f>
        <v>0</v>
      </c>
      <c r="AW79" s="346">
        <f>IF(AW$4=$B79,ABS(取引基本表!$DY79)/取引基本表!$DQ79,0)</f>
        <v>0</v>
      </c>
      <c r="AX79" s="346">
        <f>IF(AX$4=$B79,ABS(取引基本表!$DY79)/取引基本表!$DQ79,0)</f>
        <v>0</v>
      </c>
      <c r="AY79" s="346">
        <f>IF(AY$4=$B79,ABS(取引基本表!$DY79)/取引基本表!$DQ79,0)</f>
        <v>0</v>
      </c>
      <c r="AZ79" s="346">
        <f>IF(AZ$4=$B79,ABS(取引基本表!$DY79)/取引基本表!$DQ79,0)</f>
        <v>0</v>
      </c>
      <c r="BA79" s="346">
        <f>IF(BA$4=$B79,ABS(取引基本表!$DY79)/取引基本表!$DQ79,0)</f>
        <v>0</v>
      </c>
      <c r="BB79" s="346">
        <f>IF(BB$4=$B79,ABS(取引基本表!$DY79)/取引基本表!$DQ79,0)</f>
        <v>0</v>
      </c>
      <c r="BC79" s="346">
        <f>IF(BC$4=$B79,ABS(取引基本表!$DY79)/取引基本表!$DQ79,0)</f>
        <v>0</v>
      </c>
      <c r="BD79" s="346">
        <f>IF(BD$4=$B79,ABS(取引基本表!$DY79)/取引基本表!$DQ79,0)</f>
        <v>0</v>
      </c>
      <c r="BE79" s="346">
        <f>IF(BE$4=$B79,ABS(取引基本表!$DY79)/取引基本表!$DQ79,0)</f>
        <v>0</v>
      </c>
      <c r="BF79" s="346">
        <f>IF(BF$4=$B79,ABS(取引基本表!$DY79)/取引基本表!$DQ79,0)</f>
        <v>0</v>
      </c>
      <c r="BG79" s="346">
        <f>IF(BG$4=$B79,ABS(取引基本表!$DY79)/取引基本表!$DQ79,0)</f>
        <v>0</v>
      </c>
      <c r="BH79" s="346">
        <f>IF(BH$4=$B79,ABS(取引基本表!$DY79)/取引基本表!$DQ79,0)</f>
        <v>0</v>
      </c>
      <c r="BI79" s="346">
        <f>IF(BI$4=$B79,ABS(取引基本表!$DY79)/取引基本表!$DQ79,0)</f>
        <v>0</v>
      </c>
      <c r="BJ79" s="346">
        <f>IF(BJ$4=$B79,ABS(取引基本表!$DY79)/取引基本表!$DQ79,0)</f>
        <v>0</v>
      </c>
      <c r="BK79" s="346">
        <f>IF(BK$4=$B79,ABS(取引基本表!$DY79)/取引基本表!$DQ79,0)</f>
        <v>0</v>
      </c>
      <c r="BL79" s="346">
        <f>IF(BL$4=$B79,ABS(取引基本表!$DY79)/取引基本表!$DQ79,0)</f>
        <v>0</v>
      </c>
      <c r="BM79" s="346">
        <f>IF(BM$4=$B79,ABS(取引基本表!$DY79)/取引基本表!$DQ79,0)</f>
        <v>0</v>
      </c>
      <c r="BN79" s="346">
        <f>IF(BN$4=$B79,ABS(取引基本表!$DY79)/取引基本表!$DQ79,0)</f>
        <v>0</v>
      </c>
      <c r="BO79" s="346">
        <f>IF(BO$4=$B79,ABS(取引基本表!$DY79)/取引基本表!$DQ79,0)</f>
        <v>0</v>
      </c>
      <c r="BP79" s="346">
        <f>IF(BP$4=$B79,ABS(取引基本表!$DY79)/取引基本表!$DQ79,0)</f>
        <v>0</v>
      </c>
      <c r="BQ79" s="346">
        <f>IF(BQ$4=$B79,ABS(取引基本表!$DY79)/取引基本表!$DQ79,0)</f>
        <v>0</v>
      </c>
      <c r="BR79" s="346">
        <f>IF(BR$4=$B79,ABS(取引基本表!$DY79)/取引基本表!$DQ79,0)</f>
        <v>0</v>
      </c>
      <c r="BS79" s="346">
        <f>IF(BS$4=$B79,ABS(取引基本表!$DY79)/取引基本表!$DQ79,0)</f>
        <v>0</v>
      </c>
      <c r="BT79" s="346">
        <f>IF(BT$4=$B79,ABS(取引基本表!$DY79)/取引基本表!$DQ79,0)</f>
        <v>0</v>
      </c>
      <c r="BU79" s="346">
        <f>IF(BU$4=$B79,ABS(取引基本表!$DY79)/取引基本表!$DQ79,0)</f>
        <v>0</v>
      </c>
      <c r="BV79" s="346">
        <f>IF(BV$4=$B79,ABS(取引基本表!$DY79)/取引基本表!$DQ79,0)</f>
        <v>0</v>
      </c>
      <c r="BW79" s="346">
        <f>IF(BW$4=$B79,ABS(取引基本表!$DY79)/取引基本表!$DQ79,0)</f>
        <v>0</v>
      </c>
      <c r="BX79" s="346">
        <f>IF(BX$4=$B79,ABS(取引基本表!$DY79)/取引基本表!$DQ79,0)</f>
        <v>0</v>
      </c>
      <c r="BY79" s="346">
        <f>IF(BY$4=$B79,ABS(取引基本表!$DY79)/取引基本表!$DQ79,0)</f>
        <v>0.23299227394194599</v>
      </c>
      <c r="BZ79" s="346">
        <f>IF(BZ$4=$B79,ABS(取引基本表!$DY79)/取引基本表!$DQ79,0)</f>
        <v>0</v>
      </c>
      <c r="CA79" s="346">
        <f>IF(CA$4=$B79,ABS(取引基本表!$DY79)/取引基本表!$DQ79,0)</f>
        <v>0</v>
      </c>
      <c r="CB79" s="346">
        <f>IF(CB$4=$B79,ABS(取引基本表!$DY79)/取引基本表!$DQ79,0)</f>
        <v>0</v>
      </c>
      <c r="CC79" s="346">
        <f>IF(CC$4=$B79,ABS(取引基本表!$DY79)/取引基本表!$DQ79,0)</f>
        <v>0</v>
      </c>
      <c r="CD79" s="346">
        <f>IF(CD$4=$B79,ABS(取引基本表!$DY79)/取引基本表!$DQ79,0)</f>
        <v>0</v>
      </c>
      <c r="CE79" s="346">
        <f>IF(CE$4=$B79,ABS(取引基本表!$DY79)/取引基本表!$DQ79,0)</f>
        <v>0</v>
      </c>
      <c r="CF79" s="346">
        <f>IF(CF$4=$B79,ABS(取引基本表!$DY79)/取引基本表!$DQ79,0)</f>
        <v>0</v>
      </c>
      <c r="CG79" s="346">
        <f>IF(CG$4=$B79,ABS(取引基本表!$DY79)/取引基本表!$DQ79,0)</f>
        <v>0</v>
      </c>
      <c r="CH79" s="346">
        <f>IF(CH$4=$B79,ABS(取引基本表!$DY79)/取引基本表!$DQ79,0)</f>
        <v>0</v>
      </c>
      <c r="CI79" s="346">
        <f>IF(CI$4=$B79,ABS(取引基本表!$DY79)/取引基本表!$DQ79,0)</f>
        <v>0</v>
      </c>
      <c r="CJ79" s="346">
        <f>IF(CJ$4=$B79,ABS(取引基本表!$DY79)/取引基本表!$DQ79,0)</f>
        <v>0</v>
      </c>
      <c r="CK79" s="346">
        <f>IF(CK$4=$B79,ABS(取引基本表!$DY79)/取引基本表!$DQ79,0)</f>
        <v>0</v>
      </c>
      <c r="CL79" s="346">
        <f>IF(CL$4=$B79,ABS(取引基本表!$DY79)/取引基本表!$DQ79,0)</f>
        <v>0</v>
      </c>
      <c r="CM79" s="346">
        <f>IF(CM$4=$B79,ABS(取引基本表!$DY79)/取引基本表!$DQ79,0)</f>
        <v>0</v>
      </c>
      <c r="CN79" s="346">
        <f>IF(CN$4=$B79,ABS(取引基本表!$DY79)/取引基本表!$DQ79,0)</f>
        <v>0</v>
      </c>
      <c r="CO79" s="346">
        <f>IF(CO$4=$B79,ABS(取引基本表!$DY79)/取引基本表!$DQ79,0)</f>
        <v>0</v>
      </c>
      <c r="CP79" s="346">
        <f>IF(CP$4=$B79,ABS(取引基本表!$DY79)/取引基本表!$DQ79,0)</f>
        <v>0</v>
      </c>
      <c r="CQ79" s="346">
        <f>IF(CQ$4=$B79,ABS(取引基本表!$DY79)/取引基本表!$DQ79,0)</f>
        <v>0</v>
      </c>
      <c r="CR79" s="346">
        <f>IF(CR$4=$B79,ABS(取引基本表!$DY79)/取引基本表!$DQ79,0)</f>
        <v>0</v>
      </c>
      <c r="CS79" s="346">
        <f>IF(CS$4=$B79,ABS(取引基本表!$DY79)/取引基本表!$DQ79,0)</f>
        <v>0</v>
      </c>
      <c r="CT79" s="346">
        <f>IF(CT$4=$B79,ABS(取引基本表!$DY79)/取引基本表!$DQ79,0)</f>
        <v>0</v>
      </c>
      <c r="CU79" s="346">
        <f>IF(CU$4=$B79,ABS(取引基本表!$DY79)/取引基本表!$DQ79,0)</f>
        <v>0</v>
      </c>
      <c r="CV79" s="346">
        <f>IF(CV$4=$B79,ABS(取引基本表!$DY79)/取引基本表!$DQ79,0)</f>
        <v>0</v>
      </c>
      <c r="CW79" s="346">
        <f>IF(CW$4=$B79,ABS(取引基本表!$DY79)/取引基本表!$DQ79,0)</f>
        <v>0</v>
      </c>
      <c r="CX79" s="346">
        <f>IF(CX$4=$B79,ABS(取引基本表!$DY79)/取引基本表!$DQ79,0)</f>
        <v>0</v>
      </c>
      <c r="CY79" s="346">
        <f>IF(CY$4=$B79,ABS(取引基本表!$DY79)/取引基本表!$DQ79,0)</f>
        <v>0</v>
      </c>
      <c r="CZ79" s="346">
        <f>IF(CZ$4=$B79,ABS(取引基本表!$DY79)/取引基本表!$DQ79,0)</f>
        <v>0</v>
      </c>
      <c r="DA79" s="346">
        <f>IF(DA$4=$B79,ABS(取引基本表!$DY79)/取引基本表!$DQ79,0)</f>
        <v>0</v>
      </c>
      <c r="DB79" s="346">
        <f>IF(DB$4=$B79,ABS(取引基本表!$DY79)/取引基本表!$DQ79,0)</f>
        <v>0</v>
      </c>
      <c r="DC79" s="346">
        <f>IF(DC$4=$B79,ABS(取引基本表!$DY79)/取引基本表!$DQ79,0)</f>
        <v>0</v>
      </c>
      <c r="DD79" s="346">
        <f>IF(DD$4=$B79,ABS(取引基本表!$DY79)/取引基本表!$DQ79,0)</f>
        <v>0</v>
      </c>
      <c r="DE79" s="346">
        <f>IF(DE$4=$B79,ABS(取引基本表!$DY79)/取引基本表!$DQ79,0)</f>
        <v>0</v>
      </c>
      <c r="DF79" s="346">
        <f>IF(DF$4=$B79,ABS(取引基本表!$DY79)/取引基本表!$DQ79,0)</f>
        <v>0</v>
      </c>
      <c r="DG79" s="346">
        <f>IF(DG$4=$B79,ABS(取引基本表!$DY79)/取引基本表!$DQ79,0)</f>
        <v>0</v>
      </c>
      <c r="DH79" s="347">
        <f>IF(DH$4=$B79,ABS(取引基本表!$DY79)/取引基本表!$DQ79,0)</f>
        <v>0</v>
      </c>
    </row>
    <row r="80" spans="1:112">
      <c r="A80" s="224">
        <v>75</v>
      </c>
      <c r="B80" s="387">
        <v>551</v>
      </c>
      <c r="C80" s="264" t="s">
        <v>347</v>
      </c>
      <c r="D80" s="392">
        <f>IF(D$4=$B80,ABS(取引基本表!$DY80)/取引基本表!$DQ80,0)</f>
        <v>0</v>
      </c>
      <c r="E80" s="346">
        <f>IF(E$4=$B80,ABS(取引基本表!$DY80)/取引基本表!$DQ80,0)</f>
        <v>0</v>
      </c>
      <c r="F80" s="346">
        <f>IF(F$4=$B80,ABS(取引基本表!$DY80)/取引基本表!$DQ80,0)</f>
        <v>0</v>
      </c>
      <c r="G80" s="346">
        <f>IF(G$4=$B80,ABS(取引基本表!$DY80)/取引基本表!$DQ80,0)</f>
        <v>0</v>
      </c>
      <c r="H80" s="346">
        <f>IF(H$4=$B80,ABS(取引基本表!$DY80)/取引基本表!$DQ80,0)</f>
        <v>0</v>
      </c>
      <c r="I80" s="346">
        <f>IF(I$4=$B80,ABS(取引基本表!$DY80)/取引基本表!$DQ80,0)</f>
        <v>0</v>
      </c>
      <c r="J80" s="346">
        <f>IF(J$4=$B80,ABS(取引基本表!$DY80)/取引基本表!$DQ80,0)</f>
        <v>0</v>
      </c>
      <c r="K80" s="346">
        <f>IF(K$4=$B80,ABS(取引基本表!$DY80)/取引基本表!$DQ80,0)</f>
        <v>0</v>
      </c>
      <c r="L80" s="346">
        <f>IF(L$4=$B80,ABS(取引基本表!$DY80)/取引基本表!$DQ80,0)</f>
        <v>0</v>
      </c>
      <c r="M80" s="346">
        <f>IF(M$4=$B80,ABS(取引基本表!$DY80)/取引基本表!$DQ80,0)</f>
        <v>0</v>
      </c>
      <c r="N80" s="346">
        <f>IF(N$4=$B80,ABS(取引基本表!$DY80)/取引基本表!$DQ80,0)</f>
        <v>0</v>
      </c>
      <c r="O80" s="346">
        <f>IF(O$4=$B80,ABS(取引基本表!$DY80)/取引基本表!$DQ80,0)</f>
        <v>0</v>
      </c>
      <c r="P80" s="346">
        <f>IF(P$4=$B80,ABS(取引基本表!$DY80)/取引基本表!$DQ80,0)</f>
        <v>0</v>
      </c>
      <c r="Q80" s="346">
        <f>IF(Q$4=$B80,ABS(取引基本表!$DY80)/取引基本表!$DQ80,0)</f>
        <v>0</v>
      </c>
      <c r="R80" s="346">
        <f>IF(R$4=$B80,ABS(取引基本表!$DY80)/取引基本表!$DQ80,0)</f>
        <v>0</v>
      </c>
      <c r="S80" s="346">
        <f>IF(S$4=$B80,ABS(取引基本表!$DY80)/取引基本表!$DQ80,0)</f>
        <v>0</v>
      </c>
      <c r="T80" s="346">
        <f>IF(T$4=$B80,ABS(取引基本表!$DY80)/取引基本表!$DQ80,0)</f>
        <v>0</v>
      </c>
      <c r="U80" s="346">
        <f>IF(U$4=$B80,ABS(取引基本表!$DY80)/取引基本表!$DQ80,0)</f>
        <v>0</v>
      </c>
      <c r="V80" s="346">
        <f>IF(V$4=$B80,ABS(取引基本表!$DY80)/取引基本表!$DQ80,0)</f>
        <v>0</v>
      </c>
      <c r="W80" s="346">
        <f>IF(W$4=$B80,ABS(取引基本表!$DY80)/取引基本表!$DQ80,0)</f>
        <v>0</v>
      </c>
      <c r="X80" s="346">
        <f>IF(X$4=$B80,ABS(取引基本表!$DY80)/取引基本表!$DQ80,0)</f>
        <v>0</v>
      </c>
      <c r="Y80" s="346">
        <f>IF(Y$4=$B80,ABS(取引基本表!$DY80)/取引基本表!$DQ80,0)</f>
        <v>0</v>
      </c>
      <c r="Z80" s="346">
        <f>IF(Z$4=$B80,ABS(取引基本表!$DY80)/取引基本表!$DQ80,0)</f>
        <v>0</v>
      </c>
      <c r="AA80" s="346">
        <f>IF(AA$4=$B80,ABS(取引基本表!$DY80)/取引基本表!$DQ80,0)</f>
        <v>0</v>
      </c>
      <c r="AB80" s="346">
        <f>IF(AB$4=$B80,ABS(取引基本表!$DY80)/取引基本表!$DQ80,0)</f>
        <v>0</v>
      </c>
      <c r="AC80" s="346">
        <f>IF(AC$4=$B80,ABS(取引基本表!$DY80)/取引基本表!$DQ80,0)</f>
        <v>0</v>
      </c>
      <c r="AD80" s="346">
        <f>IF(AD$4=$B80,ABS(取引基本表!$DY80)/取引基本表!$DQ80,0)</f>
        <v>0</v>
      </c>
      <c r="AE80" s="346">
        <f>IF(AE$4=$B80,ABS(取引基本表!$DY80)/取引基本表!$DQ80,0)</f>
        <v>0</v>
      </c>
      <c r="AF80" s="346">
        <f>IF(AF$4=$B80,ABS(取引基本表!$DY80)/取引基本表!$DQ80,0)</f>
        <v>0</v>
      </c>
      <c r="AG80" s="346">
        <f>IF(AG$4=$B80,ABS(取引基本表!$DY80)/取引基本表!$DQ80,0)</f>
        <v>0</v>
      </c>
      <c r="AH80" s="346">
        <f>IF(AH$4=$B80,ABS(取引基本表!$DY80)/取引基本表!$DQ80,0)</f>
        <v>0</v>
      </c>
      <c r="AI80" s="346">
        <f>IF(AI$4=$B80,ABS(取引基本表!$DY80)/取引基本表!$DQ80,0)</f>
        <v>0</v>
      </c>
      <c r="AJ80" s="346">
        <f>IF(AJ$4=$B80,ABS(取引基本表!$DY80)/取引基本表!$DQ80,0)</f>
        <v>0</v>
      </c>
      <c r="AK80" s="346">
        <f>IF(AK$4=$B80,ABS(取引基本表!$DY80)/取引基本表!$DQ80,0)</f>
        <v>0</v>
      </c>
      <c r="AL80" s="346">
        <f>IF(AL$4=$B80,ABS(取引基本表!$DY80)/取引基本表!$DQ80,0)</f>
        <v>0</v>
      </c>
      <c r="AM80" s="346">
        <f>IF(AM$4=$B80,ABS(取引基本表!$DY80)/取引基本表!$DQ80,0)</f>
        <v>0</v>
      </c>
      <c r="AN80" s="346">
        <f>IF(AN$4=$B80,ABS(取引基本表!$DY80)/取引基本表!$DQ80,0)</f>
        <v>0</v>
      </c>
      <c r="AO80" s="346">
        <f>IF(AO$4=$B80,ABS(取引基本表!$DY80)/取引基本表!$DQ80,0)</f>
        <v>0</v>
      </c>
      <c r="AP80" s="346">
        <f>IF(AP$4=$B80,ABS(取引基本表!$DY80)/取引基本表!$DQ80,0)</f>
        <v>0</v>
      </c>
      <c r="AQ80" s="346">
        <f>IF(AQ$4=$B80,ABS(取引基本表!$DY80)/取引基本表!$DQ80,0)</f>
        <v>0</v>
      </c>
      <c r="AR80" s="346">
        <f>IF(AR$4=$B80,ABS(取引基本表!$DY80)/取引基本表!$DQ80,0)</f>
        <v>0</v>
      </c>
      <c r="AS80" s="346">
        <f>IF(AS$4=$B80,ABS(取引基本表!$DY80)/取引基本表!$DQ80,0)</f>
        <v>0</v>
      </c>
      <c r="AT80" s="346">
        <f>IF(AT$4=$B80,ABS(取引基本表!$DY80)/取引基本表!$DQ80,0)</f>
        <v>0</v>
      </c>
      <c r="AU80" s="346">
        <f>IF(AU$4=$B80,ABS(取引基本表!$DY80)/取引基本表!$DQ80,0)</f>
        <v>0</v>
      </c>
      <c r="AV80" s="346">
        <f>IF(AV$4=$B80,ABS(取引基本表!$DY80)/取引基本表!$DQ80,0)</f>
        <v>0</v>
      </c>
      <c r="AW80" s="346">
        <f>IF(AW$4=$B80,ABS(取引基本表!$DY80)/取引基本表!$DQ80,0)</f>
        <v>0</v>
      </c>
      <c r="AX80" s="346">
        <f>IF(AX$4=$B80,ABS(取引基本表!$DY80)/取引基本表!$DQ80,0)</f>
        <v>0</v>
      </c>
      <c r="AY80" s="346">
        <f>IF(AY$4=$B80,ABS(取引基本表!$DY80)/取引基本表!$DQ80,0)</f>
        <v>0</v>
      </c>
      <c r="AZ80" s="346">
        <f>IF(AZ$4=$B80,ABS(取引基本表!$DY80)/取引基本表!$DQ80,0)</f>
        <v>0</v>
      </c>
      <c r="BA80" s="346">
        <f>IF(BA$4=$B80,ABS(取引基本表!$DY80)/取引基本表!$DQ80,0)</f>
        <v>0</v>
      </c>
      <c r="BB80" s="346">
        <f>IF(BB$4=$B80,ABS(取引基本表!$DY80)/取引基本表!$DQ80,0)</f>
        <v>0</v>
      </c>
      <c r="BC80" s="346">
        <f>IF(BC$4=$B80,ABS(取引基本表!$DY80)/取引基本表!$DQ80,0)</f>
        <v>0</v>
      </c>
      <c r="BD80" s="346">
        <f>IF(BD$4=$B80,ABS(取引基本表!$DY80)/取引基本表!$DQ80,0)</f>
        <v>0</v>
      </c>
      <c r="BE80" s="346">
        <f>IF(BE$4=$B80,ABS(取引基本表!$DY80)/取引基本表!$DQ80,0)</f>
        <v>0</v>
      </c>
      <c r="BF80" s="346">
        <f>IF(BF$4=$B80,ABS(取引基本表!$DY80)/取引基本表!$DQ80,0)</f>
        <v>0</v>
      </c>
      <c r="BG80" s="346">
        <f>IF(BG$4=$B80,ABS(取引基本表!$DY80)/取引基本表!$DQ80,0)</f>
        <v>0</v>
      </c>
      <c r="BH80" s="346">
        <f>IF(BH$4=$B80,ABS(取引基本表!$DY80)/取引基本表!$DQ80,0)</f>
        <v>0</v>
      </c>
      <c r="BI80" s="346">
        <f>IF(BI$4=$B80,ABS(取引基本表!$DY80)/取引基本表!$DQ80,0)</f>
        <v>0</v>
      </c>
      <c r="BJ80" s="346">
        <f>IF(BJ$4=$B80,ABS(取引基本表!$DY80)/取引基本表!$DQ80,0)</f>
        <v>0</v>
      </c>
      <c r="BK80" s="346">
        <f>IF(BK$4=$B80,ABS(取引基本表!$DY80)/取引基本表!$DQ80,0)</f>
        <v>0</v>
      </c>
      <c r="BL80" s="346">
        <f>IF(BL$4=$B80,ABS(取引基本表!$DY80)/取引基本表!$DQ80,0)</f>
        <v>0</v>
      </c>
      <c r="BM80" s="346">
        <f>IF(BM$4=$B80,ABS(取引基本表!$DY80)/取引基本表!$DQ80,0)</f>
        <v>0</v>
      </c>
      <c r="BN80" s="346">
        <f>IF(BN$4=$B80,ABS(取引基本表!$DY80)/取引基本表!$DQ80,0)</f>
        <v>0</v>
      </c>
      <c r="BO80" s="346">
        <f>IF(BO$4=$B80,ABS(取引基本表!$DY80)/取引基本表!$DQ80,0)</f>
        <v>0</v>
      </c>
      <c r="BP80" s="346">
        <f>IF(BP$4=$B80,ABS(取引基本表!$DY80)/取引基本表!$DQ80,0)</f>
        <v>0</v>
      </c>
      <c r="BQ80" s="346">
        <f>IF(BQ$4=$B80,ABS(取引基本表!$DY80)/取引基本表!$DQ80,0)</f>
        <v>0</v>
      </c>
      <c r="BR80" s="346">
        <f>IF(BR$4=$B80,ABS(取引基本表!$DY80)/取引基本表!$DQ80,0)</f>
        <v>0</v>
      </c>
      <c r="BS80" s="346">
        <f>IF(BS$4=$B80,ABS(取引基本表!$DY80)/取引基本表!$DQ80,0)</f>
        <v>0</v>
      </c>
      <c r="BT80" s="346">
        <f>IF(BT$4=$B80,ABS(取引基本表!$DY80)/取引基本表!$DQ80,0)</f>
        <v>0</v>
      </c>
      <c r="BU80" s="346">
        <f>IF(BU$4=$B80,ABS(取引基本表!$DY80)/取引基本表!$DQ80,0)</f>
        <v>0</v>
      </c>
      <c r="BV80" s="346">
        <f>IF(BV$4=$B80,ABS(取引基本表!$DY80)/取引基本表!$DQ80,0)</f>
        <v>0</v>
      </c>
      <c r="BW80" s="346">
        <f>IF(BW$4=$B80,ABS(取引基本表!$DY80)/取引基本表!$DQ80,0)</f>
        <v>0</v>
      </c>
      <c r="BX80" s="346">
        <f>IF(BX$4=$B80,ABS(取引基本表!$DY80)/取引基本表!$DQ80,0)</f>
        <v>0</v>
      </c>
      <c r="BY80" s="346">
        <f>IF(BY$4=$B80,ABS(取引基本表!$DY80)/取引基本表!$DQ80,0)</f>
        <v>0</v>
      </c>
      <c r="BZ80" s="346">
        <f>IF(BZ$4=$B80,ABS(取引基本表!$DY80)/取引基本表!$DQ80,0)</f>
        <v>0.11406690352028116</v>
      </c>
      <c r="CA80" s="346">
        <f>IF(CA$4=$B80,ABS(取引基本表!$DY80)/取引基本表!$DQ80,0)</f>
        <v>0</v>
      </c>
      <c r="CB80" s="346">
        <f>IF(CB$4=$B80,ABS(取引基本表!$DY80)/取引基本表!$DQ80,0)</f>
        <v>0</v>
      </c>
      <c r="CC80" s="346">
        <f>IF(CC$4=$B80,ABS(取引基本表!$DY80)/取引基本表!$DQ80,0)</f>
        <v>0</v>
      </c>
      <c r="CD80" s="346">
        <f>IF(CD$4=$B80,ABS(取引基本表!$DY80)/取引基本表!$DQ80,0)</f>
        <v>0</v>
      </c>
      <c r="CE80" s="346">
        <f>IF(CE$4=$B80,ABS(取引基本表!$DY80)/取引基本表!$DQ80,0)</f>
        <v>0</v>
      </c>
      <c r="CF80" s="346">
        <f>IF(CF$4=$B80,ABS(取引基本表!$DY80)/取引基本表!$DQ80,0)</f>
        <v>0</v>
      </c>
      <c r="CG80" s="346">
        <f>IF(CG$4=$B80,ABS(取引基本表!$DY80)/取引基本表!$DQ80,0)</f>
        <v>0</v>
      </c>
      <c r="CH80" s="346">
        <f>IF(CH$4=$B80,ABS(取引基本表!$DY80)/取引基本表!$DQ80,0)</f>
        <v>0</v>
      </c>
      <c r="CI80" s="346">
        <f>IF(CI$4=$B80,ABS(取引基本表!$DY80)/取引基本表!$DQ80,0)</f>
        <v>0</v>
      </c>
      <c r="CJ80" s="346">
        <f>IF(CJ$4=$B80,ABS(取引基本表!$DY80)/取引基本表!$DQ80,0)</f>
        <v>0</v>
      </c>
      <c r="CK80" s="346">
        <f>IF(CK$4=$B80,ABS(取引基本表!$DY80)/取引基本表!$DQ80,0)</f>
        <v>0</v>
      </c>
      <c r="CL80" s="346">
        <f>IF(CL$4=$B80,ABS(取引基本表!$DY80)/取引基本表!$DQ80,0)</f>
        <v>0</v>
      </c>
      <c r="CM80" s="346">
        <f>IF(CM$4=$B80,ABS(取引基本表!$DY80)/取引基本表!$DQ80,0)</f>
        <v>0</v>
      </c>
      <c r="CN80" s="346">
        <f>IF(CN$4=$B80,ABS(取引基本表!$DY80)/取引基本表!$DQ80,0)</f>
        <v>0</v>
      </c>
      <c r="CO80" s="346">
        <f>IF(CO$4=$B80,ABS(取引基本表!$DY80)/取引基本表!$DQ80,0)</f>
        <v>0</v>
      </c>
      <c r="CP80" s="346">
        <f>IF(CP$4=$B80,ABS(取引基本表!$DY80)/取引基本表!$DQ80,0)</f>
        <v>0</v>
      </c>
      <c r="CQ80" s="346">
        <f>IF(CQ$4=$B80,ABS(取引基本表!$DY80)/取引基本表!$DQ80,0)</f>
        <v>0</v>
      </c>
      <c r="CR80" s="346">
        <f>IF(CR$4=$B80,ABS(取引基本表!$DY80)/取引基本表!$DQ80,0)</f>
        <v>0</v>
      </c>
      <c r="CS80" s="346">
        <f>IF(CS$4=$B80,ABS(取引基本表!$DY80)/取引基本表!$DQ80,0)</f>
        <v>0</v>
      </c>
      <c r="CT80" s="346">
        <f>IF(CT$4=$B80,ABS(取引基本表!$DY80)/取引基本表!$DQ80,0)</f>
        <v>0</v>
      </c>
      <c r="CU80" s="346">
        <f>IF(CU$4=$B80,ABS(取引基本表!$DY80)/取引基本表!$DQ80,0)</f>
        <v>0</v>
      </c>
      <c r="CV80" s="346">
        <f>IF(CV$4=$B80,ABS(取引基本表!$DY80)/取引基本表!$DQ80,0)</f>
        <v>0</v>
      </c>
      <c r="CW80" s="346">
        <f>IF(CW$4=$B80,ABS(取引基本表!$DY80)/取引基本表!$DQ80,0)</f>
        <v>0</v>
      </c>
      <c r="CX80" s="346">
        <f>IF(CX$4=$B80,ABS(取引基本表!$DY80)/取引基本表!$DQ80,0)</f>
        <v>0</v>
      </c>
      <c r="CY80" s="346">
        <f>IF(CY$4=$B80,ABS(取引基本表!$DY80)/取引基本表!$DQ80,0)</f>
        <v>0</v>
      </c>
      <c r="CZ80" s="346">
        <f>IF(CZ$4=$B80,ABS(取引基本表!$DY80)/取引基本表!$DQ80,0)</f>
        <v>0</v>
      </c>
      <c r="DA80" s="346">
        <f>IF(DA$4=$B80,ABS(取引基本表!$DY80)/取引基本表!$DQ80,0)</f>
        <v>0</v>
      </c>
      <c r="DB80" s="346">
        <f>IF(DB$4=$B80,ABS(取引基本表!$DY80)/取引基本表!$DQ80,0)</f>
        <v>0</v>
      </c>
      <c r="DC80" s="346">
        <f>IF(DC$4=$B80,ABS(取引基本表!$DY80)/取引基本表!$DQ80,0)</f>
        <v>0</v>
      </c>
      <c r="DD80" s="346">
        <f>IF(DD$4=$B80,ABS(取引基本表!$DY80)/取引基本表!$DQ80,0)</f>
        <v>0</v>
      </c>
      <c r="DE80" s="346">
        <f>IF(DE$4=$B80,ABS(取引基本表!$DY80)/取引基本表!$DQ80,0)</f>
        <v>0</v>
      </c>
      <c r="DF80" s="346">
        <f>IF(DF$4=$B80,ABS(取引基本表!$DY80)/取引基本表!$DQ80,0)</f>
        <v>0</v>
      </c>
      <c r="DG80" s="346">
        <f>IF(DG$4=$B80,ABS(取引基本表!$DY80)/取引基本表!$DQ80,0)</f>
        <v>0</v>
      </c>
      <c r="DH80" s="347">
        <f>IF(DH$4=$B80,ABS(取引基本表!$DY80)/取引基本表!$DQ80,0)</f>
        <v>0</v>
      </c>
    </row>
    <row r="81" spans="1:112">
      <c r="A81" s="224">
        <v>76</v>
      </c>
      <c r="B81" s="387">
        <v>552</v>
      </c>
      <c r="C81" s="264" t="s">
        <v>350</v>
      </c>
      <c r="D81" s="392">
        <f>IF(D$4=$B81,ABS(取引基本表!$DY81)/取引基本表!$DQ81,0)</f>
        <v>0</v>
      </c>
      <c r="E81" s="346">
        <f>IF(E$4=$B81,ABS(取引基本表!$DY81)/取引基本表!$DQ81,0)</f>
        <v>0</v>
      </c>
      <c r="F81" s="346">
        <f>IF(F$4=$B81,ABS(取引基本表!$DY81)/取引基本表!$DQ81,0)</f>
        <v>0</v>
      </c>
      <c r="G81" s="346">
        <f>IF(G$4=$B81,ABS(取引基本表!$DY81)/取引基本表!$DQ81,0)</f>
        <v>0</v>
      </c>
      <c r="H81" s="346">
        <f>IF(H$4=$B81,ABS(取引基本表!$DY81)/取引基本表!$DQ81,0)</f>
        <v>0</v>
      </c>
      <c r="I81" s="346">
        <f>IF(I$4=$B81,ABS(取引基本表!$DY81)/取引基本表!$DQ81,0)</f>
        <v>0</v>
      </c>
      <c r="J81" s="346">
        <f>IF(J$4=$B81,ABS(取引基本表!$DY81)/取引基本表!$DQ81,0)</f>
        <v>0</v>
      </c>
      <c r="K81" s="346">
        <f>IF(K$4=$B81,ABS(取引基本表!$DY81)/取引基本表!$DQ81,0)</f>
        <v>0</v>
      </c>
      <c r="L81" s="346">
        <f>IF(L$4=$B81,ABS(取引基本表!$DY81)/取引基本表!$DQ81,0)</f>
        <v>0</v>
      </c>
      <c r="M81" s="346">
        <f>IF(M$4=$B81,ABS(取引基本表!$DY81)/取引基本表!$DQ81,0)</f>
        <v>0</v>
      </c>
      <c r="N81" s="346">
        <f>IF(N$4=$B81,ABS(取引基本表!$DY81)/取引基本表!$DQ81,0)</f>
        <v>0</v>
      </c>
      <c r="O81" s="346">
        <f>IF(O$4=$B81,ABS(取引基本表!$DY81)/取引基本表!$DQ81,0)</f>
        <v>0</v>
      </c>
      <c r="P81" s="346">
        <f>IF(P$4=$B81,ABS(取引基本表!$DY81)/取引基本表!$DQ81,0)</f>
        <v>0</v>
      </c>
      <c r="Q81" s="346">
        <f>IF(Q$4=$B81,ABS(取引基本表!$DY81)/取引基本表!$DQ81,0)</f>
        <v>0</v>
      </c>
      <c r="R81" s="346">
        <f>IF(R$4=$B81,ABS(取引基本表!$DY81)/取引基本表!$DQ81,0)</f>
        <v>0</v>
      </c>
      <c r="S81" s="346">
        <f>IF(S$4=$B81,ABS(取引基本表!$DY81)/取引基本表!$DQ81,0)</f>
        <v>0</v>
      </c>
      <c r="T81" s="346">
        <f>IF(T$4=$B81,ABS(取引基本表!$DY81)/取引基本表!$DQ81,0)</f>
        <v>0</v>
      </c>
      <c r="U81" s="346">
        <f>IF(U$4=$B81,ABS(取引基本表!$DY81)/取引基本表!$DQ81,0)</f>
        <v>0</v>
      </c>
      <c r="V81" s="346">
        <f>IF(V$4=$B81,ABS(取引基本表!$DY81)/取引基本表!$DQ81,0)</f>
        <v>0</v>
      </c>
      <c r="W81" s="346">
        <f>IF(W$4=$B81,ABS(取引基本表!$DY81)/取引基本表!$DQ81,0)</f>
        <v>0</v>
      </c>
      <c r="X81" s="346">
        <f>IF(X$4=$B81,ABS(取引基本表!$DY81)/取引基本表!$DQ81,0)</f>
        <v>0</v>
      </c>
      <c r="Y81" s="346">
        <f>IF(Y$4=$B81,ABS(取引基本表!$DY81)/取引基本表!$DQ81,0)</f>
        <v>0</v>
      </c>
      <c r="Z81" s="346">
        <f>IF(Z$4=$B81,ABS(取引基本表!$DY81)/取引基本表!$DQ81,0)</f>
        <v>0</v>
      </c>
      <c r="AA81" s="346">
        <f>IF(AA$4=$B81,ABS(取引基本表!$DY81)/取引基本表!$DQ81,0)</f>
        <v>0</v>
      </c>
      <c r="AB81" s="346">
        <f>IF(AB$4=$B81,ABS(取引基本表!$DY81)/取引基本表!$DQ81,0)</f>
        <v>0</v>
      </c>
      <c r="AC81" s="346">
        <f>IF(AC$4=$B81,ABS(取引基本表!$DY81)/取引基本表!$DQ81,0)</f>
        <v>0</v>
      </c>
      <c r="AD81" s="346">
        <f>IF(AD$4=$B81,ABS(取引基本表!$DY81)/取引基本表!$DQ81,0)</f>
        <v>0</v>
      </c>
      <c r="AE81" s="346">
        <f>IF(AE$4=$B81,ABS(取引基本表!$DY81)/取引基本表!$DQ81,0)</f>
        <v>0</v>
      </c>
      <c r="AF81" s="346">
        <f>IF(AF$4=$B81,ABS(取引基本表!$DY81)/取引基本表!$DQ81,0)</f>
        <v>0</v>
      </c>
      <c r="AG81" s="346">
        <f>IF(AG$4=$B81,ABS(取引基本表!$DY81)/取引基本表!$DQ81,0)</f>
        <v>0</v>
      </c>
      <c r="AH81" s="346">
        <f>IF(AH$4=$B81,ABS(取引基本表!$DY81)/取引基本表!$DQ81,0)</f>
        <v>0</v>
      </c>
      <c r="AI81" s="346">
        <f>IF(AI$4=$B81,ABS(取引基本表!$DY81)/取引基本表!$DQ81,0)</f>
        <v>0</v>
      </c>
      <c r="AJ81" s="346">
        <f>IF(AJ$4=$B81,ABS(取引基本表!$DY81)/取引基本表!$DQ81,0)</f>
        <v>0</v>
      </c>
      <c r="AK81" s="346">
        <f>IF(AK$4=$B81,ABS(取引基本表!$DY81)/取引基本表!$DQ81,0)</f>
        <v>0</v>
      </c>
      <c r="AL81" s="346">
        <f>IF(AL$4=$B81,ABS(取引基本表!$DY81)/取引基本表!$DQ81,0)</f>
        <v>0</v>
      </c>
      <c r="AM81" s="346">
        <f>IF(AM$4=$B81,ABS(取引基本表!$DY81)/取引基本表!$DQ81,0)</f>
        <v>0</v>
      </c>
      <c r="AN81" s="346">
        <f>IF(AN$4=$B81,ABS(取引基本表!$DY81)/取引基本表!$DQ81,0)</f>
        <v>0</v>
      </c>
      <c r="AO81" s="346">
        <f>IF(AO$4=$B81,ABS(取引基本表!$DY81)/取引基本表!$DQ81,0)</f>
        <v>0</v>
      </c>
      <c r="AP81" s="346">
        <f>IF(AP$4=$B81,ABS(取引基本表!$DY81)/取引基本表!$DQ81,0)</f>
        <v>0</v>
      </c>
      <c r="AQ81" s="346">
        <f>IF(AQ$4=$B81,ABS(取引基本表!$DY81)/取引基本表!$DQ81,0)</f>
        <v>0</v>
      </c>
      <c r="AR81" s="346">
        <f>IF(AR$4=$B81,ABS(取引基本表!$DY81)/取引基本表!$DQ81,0)</f>
        <v>0</v>
      </c>
      <c r="AS81" s="346">
        <f>IF(AS$4=$B81,ABS(取引基本表!$DY81)/取引基本表!$DQ81,0)</f>
        <v>0</v>
      </c>
      <c r="AT81" s="346">
        <f>IF(AT$4=$B81,ABS(取引基本表!$DY81)/取引基本表!$DQ81,0)</f>
        <v>0</v>
      </c>
      <c r="AU81" s="346">
        <f>IF(AU$4=$B81,ABS(取引基本表!$DY81)/取引基本表!$DQ81,0)</f>
        <v>0</v>
      </c>
      <c r="AV81" s="346">
        <f>IF(AV$4=$B81,ABS(取引基本表!$DY81)/取引基本表!$DQ81,0)</f>
        <v>0</v>
      </c>
      <c r="AW81" s="346">
        <f>IF(AW$4=$B81,ABS(取引基本表!$DY81)/取引基本表!$DQ81,0)</f>
        <v>0</v>
      </c>
      <c r="AX81" s="346">
        <f>IF(AX$4=$B81,ABS(取引基本表!$DY81)/取引基本表!$DQ81,0)</f>
        <v>0</v>
      </c>
      <c r="AY81" s="346">
        <f>IF(AY$4=$B81,ABS(取引基本表!$DY81)/取引基本表!$DQ81,0)</f>
        <v>0</v>
      </c>
      <c r="AZ81" s="346">
        <f>IF(AZ$4=$B81,ABS(取引基本表!$DY81)/取引基本表!$DQ81,0)</f>
        <v>0</v>
      </c>
      <c r="BA81" s="346">
        <f>IF(BA$4=$B81,ABS(取引基本表!$DY81)/取引基本表!$DQ81,0)</f>
        <v>0</v>
      </c>
      <c r="BB81" s="346">
        <f>IF(BB$4=$B81,ABS(取引基本表!$DY81)/取引基本表!$DQ81,0)</f>
        <v>0</v>
      </c>
      <c r="BC81" s="346">
        <f>IF(BC$4=$B81,ABS(取引基本表!$DY81)/取引基本表!$DQ81,0)</f>
        <v>0</v>
      </c>
      <c r="BD81" s="346">
        <f>IF(BD$4=$B81,ABS(取引基本表!$DY81)/取引基本表!$DQ81,0)</f>
        <v>0</v>
      </c>
      <c r="BE81" s="346">
        <f>IF(BE$4=$B81,ABS(取引基本表!$DY81)/取引基本表!$DQ81,0)</f>
        <v>0</v>
      </c>
      <c r="BF81" s="346">
        <f>IF(BF$4=$B81,ABS(取引基本表!$DY81)/取引基本表!$DQ81,0)</f>
        <v>0</v>
      </c>
      <c r="BG81" s="346">
        <f>IF(BG$4=$B81,ABS(取引基本表!$DY81)/取引基本表!$DQ81,0)</f>
        <v>0</v>
      </c>
      <c r="BH81" s="346">
        <f>IF(BH$4=$B81,ABS(取引基本表!$DY81)/取引基本表!$DQ81,0)</f>
        <v>0</v>
      </c>
      <c r="BI81" s="346">
        <f>IF(BI$4=$B81,ABS(取引基本表!$DY81)/取引基本表!$DQ81,0)</f>
        <v>0</v>
      </c>
      <c r="BJ81" s="346">
        <f>IF(BJ$4=$B81,ABS(取引基本表!$DY81)/取引基本表!$DQ81,0)</f>
        <v>0</v>
      </c>
      <c r="BK81" s="346">
        <f>IF(BK$4=$B81,ABS(取引基本表!$DY81)/取引基本表!$DQ81,0)</f>
        <v>0</v>
      </c>
      <c r="BL81" s="346">
        <f>IF(BL$4=$B81,ABS(取引基本表!$DY81)/取引基本表!$DQ81,0)</f>
        <v>0</v>
      </c>
      <c r="BM81" s="346">
        <f>IF(BM$4=$B81,ABS(取引基本表!$DY81)/取引基本表!$DQ81,0)</f>
        <v>0</v>
      </c>
      <c r="BN81" s="346">
        <f>IF(BN$4=$B81,ABS(取引基本表!$DY81)/取引基本表!$DQ81,0)</f>
        <v>0</v>
      </c>
      <c r="BO81" s="346">
        <f>IF(BO$4=$B81,ABS(取引基本表!$DY81)/取引基本表!$DQ81,0)</f>
        <v>0</v>
      </c>
      <c r="BP81" s="346">
        <f>IF(BP$4=$B81,ABS(取引基本表!$DY81)/取引基本表!$DQ81,0)</f>
        <v>0</v>
      </c>
      <c r="BQ81" s="346">
        <f>IF(BQ$4=$B81,ABS(取引基本表!$DY81)/取引基本表!$DQ81,0)</f>
        <v>0</v>
      </c>
      <c r="BR81" s="346">
        <f>IF(BR$4=$B81,ABS(取引基本表!$DY81)/取引基本表!$DQ81,0)</f>
        <v>0</v>
      </c>
      <c r="BS81" s="346">
        <f>IF(BS$4=$B81,ABS(取引基本表!$DY81)/取引基本表!$DQ81,0)</f>
        <v>0</v>
      </c>
      <c r="BT81" s="346">
        <f>IF(BT$4=$B81,ABS(取引基本表!$DY81)/取引基本表!$DQ81,0)</f>
        <v>0</v>
      </c>
      <c r="BU81" s="346">
        <f>IF(BU$4=$B81,ABS(取引基本表!$DY81)/取引基本表!$DQ81,0)</f>
        <v>0</v>
      </c>
      <c r="BV81" s="346">
        <f>IF(BV$4=$B81,ABS(取引基本表!$DY81)/取引基本表!$DQ81,0)</f>
        <v>0</v>
      </c>
      <c r="BW81" s="346">
        <f>IF(BW$4=$B81,ABS(取引基本表!$DY81)/取引基本表!$DQ81,0)</f>
        <v>0</v>
      </c>
      <c r="BX81" s="346">
        <f>IF(BX$4=$B81,ABS(取引基本表!$DY81)/取引基本表!$DQ81,0)</f>
        <v>0</v>
      </c>
      <c r="BY81" s="346">
        <f>IF(BY$4=$B81,ABS(取引基本表!$DY81)/取引基本表!$DQ81,0)</f>
        <v>0</v>
      </c>
      <c r="BZ81" s="346">
        <f>IF(BZ$4=$B81,ABS(取引基本表!$DY81)/取引基本表!$DQ81,0)</f>
        <v>0</v>
      </c>
      <c r="CA81" s="346">
        <f>IF(CA$4=$B81,ABS(取引基本表!$DY81)/取引基本表!$DQ81,0)</f>
        <v>3.1412086185492612E-3</v>
      </c>
      <c r="CB81" s="346">
        <f>IF(CB$4=$B81,ABS(取引基本表!$DY81)/取引基本表!$DQ81,0)</f>
        <v>0</v>
      </c>
      <c r="CC81" s="346">
        <f>IF(CC$4=$B81,ABS(取引基本表!$DY81)/取引基本表!$DQ81,0)</f>
        <v>0</v>
      </c>
      <c r="CD81" s="346">
        <f>IF(CD$4=$B81,ABS(取引基本表!$DY81)/取引基本表!$DQ81,0)</f>
        <v>0</v>
      </c>
      <c r="CE81" s="346">
        <f>IF(CE$4=$B81,ABS(取引基本表!$DY81)/取引基本表!$DQ81,0)</f>
        <v>0</v>
      </c>
      <c r="CF81" s="346">
        <f>IF(CF$4=$B81,ABS(取引基本表!$DY81)/取引基本表!$DQ81,0)</f>
        <v>0</v>
      </c>
      <c r="CG81" s="346">
        <f>IF(CG$4=$B81,ABS(取引基本表!$DY81)/取引基本表!$DQ81,0)</f>
        <v>0</v>
      </c>
      <c r="CH81" s="346">
        <f>IF(CH$4=$B81,ABS(取引基本表!$DY81)/取引基本表!$DQ81,0)</f>
        <v>0</v>
      </c>
      <c r="CI81" s="346">
        <f>IF(CI$4=$B81,ABS(取引基本表!$DY81)/取引基本表!$DQ81,0)</f>
        <v>0</v>
      </c>
      <c r="CJ81" s="346">
        <f>IF(CJ$4=$B81,ABS(取引基本表!$DY81)/取引基本表!$DQ81,0)</f>
        <v>0</v>
      </c>
      <c r="CK81" s="346">
        <f>IF(CK$4=$B81,ABS(取引基本表!$DY81)/取引基本表!$DQ81,0)</f>
        <v>0</v>
      </c>
      <c r="CL81" s="346">
        <f>IF(CL$4=$B81,ABS(取引基本表!$DY81)/取引基本表!$DQ81,0)</f>
        <v>0</v>
      </c>
      <c r="CM81" s="346">
        <f>IF(CM$4=$B81,ABS(取引基本表!$DY81)/取引基本表!$DQ81,0)</f>
        <v>0</v>
      </c>
      <c r="CN81" s="346">
        <f>IF(CN$4=$B81,ABS(取引基本表!$DY81)/取引基本表!$DQ81,0)</f>
        <v>0</v>
      </c>
      <c r="CO81" s="346">
        <f>IF(CO$4=$B81,ABS(取引基本表!$DY81)/取引基本表!$DQ81,0)</f>
        <v>0</v>
      </c>
      <c r="CP81" s="346">
        <f>IF(CP$4=$B81,ABS(取引基本表!$DY81)/取引基本表!$DQ81,0)</f>
        <v>0</v>
      </c>
      <c r="CQ81" s="346">
        <f>IF(CQ$4=$B81,ABS(取引基本表!$DY81)/取引基本表!$DQ81,0)</f>
        <v>0</v>
      </c>
      <c r="CR81" s="346">
        <f>IF(CR$4=$B81,ABS(取引基本表!$DY81)/取引基本表!$DQ81,0)</f>
        <v>0</v>
      </c>
      <c r="CS81" s="346">
        <f>IF(CS$4=$B81,ABS(取引基本表!$DY81)/取引基本表!$DQ81,0)</f>
        <v>0</v>
      </c>
      <c r="CT81" s="346">
        <f>IF(CT$4=$B81,ABS(取引基本表!$DY81)/取引基本表!$DQ81,0)</f>
        <v>0</v>
      </c>
      <c r="CU81" s="346">
        <f>IF(CU$4=$B81,ABS(取引基本表!$DY81)/取引基本表!$DQ81,0)</f>
        <v>0</v>
      </c>
      <c r="CV81" s="346">
        <f>IF(CV$4=$B81,ABS(取引基本表!$DY81)/取引基本表!$DQ81,0)</f>
        <v>0</v>
      </c>
      <c r="CW81" s="346">
        <f>IF(CW$4=$B81,ABS(取引基本表!$DY81)/取引基本表!$DQ81,0)</f>
        <v>0</v>
      </c>
      <c r="CX81" s="346">
        <f>IF(CX$4=$B81,ABS(取引基本表!$DY81)/取引基本表!$DQ81,0)</f>
        <v>0</v>
      </c>
      <c r="CY81" s="346">
        <f>IF(CY$4=$B81,ABS(取引基本表!$DY81)/取引基本表!$DQ81,0)</f>
        <v>0</v>
      </c>
      <c r="CZ81" s="346">
        <f>IF(CZ$4=$B81,ABS(取引基本表!$DY81)/取引基本表!$DQ81,0)</f>
        <v>0</v>
      </c>
      <c r="DA81" s="346">
        <f>IF(DA$4=$B81,ABS(取引基本表!$DY81)/取引基本表!$DQ81,0)</f>
        <v>0</v>
      </c>
      <c r="DB81" s="346">
        <f>IF(DB$4=$B81,ABS(取引基本表!$DY81)/取引基本表!$DQ81,0)</f>
        <v>0</v>
      </c>
      <c r="DC81" s="346">
        <f>IF(DC$4=$B81,ABS(取引基本表!$DY81)/取引基本表!$DQ81,0)</f>
        <v>0</v>
      </c>
      <c r="DD81" s="346">
        <f>IF(DD$4=$B81,ABS(取引基本表!$DY81)/取引基本表!$DQ81,0)</f>
        <v>0</v>
      </c>
      <c r="DE81" s="346">
        <f>IF(DE$4=$B81,ABS(取引基本表!$DY81)/取引基本表!$DQ81,0)</f>
        <v>0</v>
      </c>
      <c r="DF81" s="346">
        <f>IF(DF$4=$B81,ABS(取引基本表!$DY81)/取引基本表!$DQ81,0)</f>
        <v>0</v>
      </c>
      <c r="DG81" s="346">
        <f>IF(DG$4=$B81,ABS(取引基本表!$DY81)/取引基本表!$DQ81,0)</f>
        <v>0</v>
      </c>
      <c r="DH81" s="347">
        <f>IF(DH$4=$B81,ABS(取引基本表!$DY81)/取引基本表!$DQ81,0)</f>
        <v>0</v>
      </c>
    </row>
    <row r="82" spans="1:112">
      <c r="A82" s="224">
        <v>77</v>
      </c>
      <c r="B82" s="387">
        <v>553</v>
      </c>
      <c r="C82" s="264" t="s">
        <v>353</v>
      </c>
      <c r="D82" s="392">
        <f>IF(D$4=$B82,ABS(取引基本表!$DY82)/取引基本表!$DQ82,0)</f>
        <v>0</v>
      </c>
      <c r="E82" s="346">
        <f>IF(E$4=$B82,ABS(取引基本表!$DY82)/取引基本表!$DQ82,0)</f>
        <v>0</v>
      </c>
      <c r="F82" s="346">
        <f>IF(F$4=$B82,ABS(取引基本表!$DY82)/取引基本表!$DQ82,0)</f>
        <v>0</v>
      </c>
      <c r="G82" s="346">
        <f>IF(G$4=$B82,ABS(取引基本表!$DY82)/取引基本表!$DQ82,0)</f>
        <v>0</v>
      </c>
      <c r="H82" s="346">
        <f>IF(H$4=$B82,ABS(取引基本表!$DY82)/取引基本表!$DQ82,0)</f>
        <v>0</v>
      </c>
      <c r="I82" s="346">
        <f>IF(I$4=$B82,ABS(取引基本表!$DY82)/取引基本表!$DQ82,0)</f>
        <v>0</v>
      </c>
      <c r="J82" s="346">
        <f>IF(J$4=$B82,ABS(取引基本表!$DY82)/取引基本表!$DQ82,0)</f>
        <v>0</v>
      </c>
      <c r="K82" s="346">
        <f>IF(K$4=$B82,ABS(取引基本表!$DY82)/取引基本表!$DQ82,0)</f>
        <v>0</v>
      </c>
      <c r="L82" s="346">
        <f>IF(L$4=$B82,ABS(取引基本表!$DY82)/取引基本表!$DQ82,0)</f>
        <v>0</v>
      </c>
      <c r="M82" s="346">
        <f>IF(M$4=$B82,ABS(取引基本表!$DY82)/取引基本表!$DQ82,0)</f>
        <v>0</v>
      </c>
      <c r="N82" s="346">
        <f>IF(N$4=$B82,ABS(取引基本表!$DY82)/取引基本表!$DQ82,0)</f>
        <v>0</v>
      </c>
      <c r="O82" s="346">
        <f>IF(O$4=$B82,ABS(取引基本表!$DY82)/取引基本表!$DQ82,0)</f>
        <v>0</v>
      </c>
      <c r="P82" s="346">
        <f>IF(P$4=$B82,ABS(取引基本表!$DY82)/取引基本表!$DQ82,0)</f>
        <v>0</v>
      </c>
      <c r="Q82" s="346">
        <f>IF(Q$4=$B82,ABS(取引基本表!$DY82)/取引基本表!$DQ82,0)</f>
        <v>0</v>
      </c>
      <c r="R82" s="346">
        <f>IF(R$4=$B82,ABS(取引基本表!$DY82)/取引基本表!$DQ82,0)</f>
        <v>0</v>
      </c>
      <c r="S82" s="346">
        <f>IF(S$4=$B82,ABS(取引基本表!$DY82)/取引基本表!$DQ82,0)</f>
        <v>0</v>
      </c>
      <c r="T82" s="346">
        <f>IF(T$4=$B82,ABS(取引基本表!$DY82)/取引基本表!$DQ82,0)</f>
        <v>0</v>
      </c>
      <c r="U82" s="346">
        <f>IF(U$4=$B82,ABS(取引基本表!$DY82)/取引基本表!$DQ82,0)</f>
        <v>0</v>
      </c>
      <c r="V82" s="346">
        <f>IF(V$4=$B82,ABS(取引基本表!$DY82)/取引基本表!$DQ82,0)</f>
        <v>0</v>
      </c>
      <c r="W82" s="346">
        <f>IF(W$4=$B82,ABS(取引基本表!$DY82)/取引基本表!$DQ82,0)</f>
        <v>0</v>
      </c>
      <c r="X82" s="346">
        <f>IF(X$4=$B82,ABS(取引基本表!$DY82)/取引基本表!$DQ82,0)</f>
        <v>0</v>
      </c>
      <c r="Y82" s="346">
        <f>IF(Y$4=$B82,ABS(取引基本表!$DY82)/取引基本表!$DQ82,0)</f>
        <v>0</v>
      </c>
      <c r="Z82" s="346">
        <f>IF(Z$4=$B82,ABS(取引基本表!$DY82)/取引基本表!$DQ82,0)</f>
        <v>0</v>
      </c>
      <c r="AA82" s="346">
        <f>IF(AA$4=$B82,ABS(取引基本表!$DY82)/取引基本表!$DQ82,0)</f>
        <v>0</v>
      </c>
      <c r="AB82" s="346">
        <f>IF(AB$4=$B82,ABS(取引基本表!$DY82)/取引基本表!$DQ82,0)</f>
        <v>0</v>
      </c>
      <c r="AC82" s="346">
        <f>IF(AC$4=$B82,ABS(取引基本表!$DY82)/取引基本表!$DQ82,0)</f>
        <v>0</v>
      </c>
      <c r="AD82" s="346">
        <f>IF(AD$4=$B82,ABS(取引基本表!$DY82)/取引基本表!$DQ82,0)</f>
        <v>0</v>
      </c>
      <c r="AE82" s="346">
        <f>IF(AE$4=$B82,ABS(取引基本表!$DY82)/取引基本表!$DQ82,0)</f>
        <v>0</v>
      </c>
      <c r="AF82" s="346">
        <f>IF(AF$4=$B82,ABS(取引基本表!$DY82)/取引基本表!$DQ82,0)</f>
        <v>0</v>
      </c>
      <c r="AG82" s="346">
        <f>IF(AG$4=$B82,ABS(取引基本表!$DY82)/取引基本表!$DQ82,0)</f>
        <v>0</v>
      </c>
      <c r="AH82" s="346">
        <f>IF(AH$4=$B82,ABS(取引基本表!$DY82)/取引基本表!$DQ82,0)</f>
        <v>0</v>
      </c>
      <c r="AI82" s="346">
        <f>IF(AI$4=$B82,ABS(取引基本表!$DY82)/取引基本表!$DQ82,0)</f>
        <v>0</v>
      </c>
      <c r="AJ82" s="346">
        <f>IF(AJ$4=$B82,ABS(取引基本表!$DY82)/取引基本表!$DQ82,0)</f>
        <v>0</v>
      </c>
      <c r="AK82" s="346">
        <f>IF(AK$4=$B82,ABS(取引基本表!$DY82)/取引基本表!$DQ82,0)</f>
        <v>0</v>
      </c>
      <c r="AL82" s="346">
        <f>IF(AL$4=$B82,ABS(取引基本表!$DY82)/取引基本表!$DQ82,0)</f>
        <v>0</v>
      </c>
      <c r="AM82" s="346">
        <f>IF(AM$4=$B82,ABS(取引基本表!$DY82)/取引基本表!$DQ82,0)</f>
        <v>0</v>
      </c>
      <c r="AN82" s="346">
        <f>IF(AN$4=$B82,ABS(取引基本表!$DY82)/取引基本表!$DQ82,0)</f>
        <v>0</v>
      </c>
      <c r="AO82" s="346">
        <f>IF(AO$4=$B82,ABS(取引基本表!$DY82)/取引基本表!$DQ82,0)</f>
        <v>0</v>
      </c>
      <c r="AP82" s="346">
        <f>IF(AP$4=$B82,ABS(取引基本表!$DY82)/取引基本表!$DQ82,0)</f>
        <v>0</v>
      </c>
      <c r="AQ82" s="346">
        <f>IF(AQ$4=$B82,ABS(取引基本表!$DY82)/取引基本表!$DQ82,0)</f>
        <v>0</v>
      </c>
      <c r="AR82" s="346">
        <f>IF(AR$4=$B82,ABS(取引基本表!$DY82)/取引基本表!$DQ82,0)</f>
        <v>0</v>
      </c>
      <c r="AS82" s="346">
        <f>IF(AS$4=$B82,ABS(取引基本表!$DY82)/取引基本表!$DQ82,0)</f>
        <v>0</v>
      </c>
      <c r="AT82" s="346">
        <f>IF(AT$4=$B82,ABS(取引基本表!$DY82)/取引基本表!$DQ82,0)</f>
        <v>0</v>
      </c>
      <c r="AU82" s="346">
        <f>IF(AU$4=$B82,ABS(取引基本表!$DY82)/取引基本表!$DQ82,0)</f>
        <v>0</v>
      </c>
      <c r="AV82" s="346">
        <f>IF(AV$4=$B82,ABS(取引基本表!$DY82)/取引基本表!$DQ82,0)</f>
        <v>0</v>
      </c>
      <c r="AW82" s="346">
        <f>IF(AW$4=$B82,ABS(取引基本表!$DY82)/取引基本表!$DQ82,0)</f>
        <v>0</v>
      </c>
      <c r="AX82" s="346">
        <f>IF(AX$4=$B82,ABS(取引基本表!$DY82)/取引基本表!$DQ82,0)</f>
        <v>0</v>
      </c>
      <c r="AY82" s="346">
        <f>IF(AY$4=$B82,ABS(取引基本表!$DY82)/取引基本表!$DQ82,0)</f>
        <v>0</v>
      </c>
      <c r="AZ82" s="346">
        <f>IF(AZ$4=$B82,ABS(取引基本表!$DY82)/取引基本表!$DQ82,0)</f>
        <v>0</v>
      </c>
      <c r="BA82" s="346">
        <f>IF(BA$4=$B82,ABS(取引基本表!$DY82)/取引基本表!$DQ82,0)</f>
        <v>0</v>
      </c>
      <c r="BB82" s="346">
        <f>IF(BB$4=$B82,ABS(取引基本表!$DY82)/取引基本表!$DQ82,0)</f>
        <v>0</v>
      </c>
      <c r="BC82" s="346">
        <f>IF(BC$4=$B82,ABS(取引基本表!$DY82)/取引基本表!$DQ82,0)</f>
        <v>0</v>
      </c>
      <c r="BD82" s="346">
        <f>IF(BD$4=$B82,ABS(取引基本表!$DY82)/取引基本表!$DQ82,0)</f>
        <v>0</v>
      </c>
      <c r="BE82" s="346">
        <f>IF(BE$4=$B82,ABS(取引基本表!$DY82)/取引基本表!$DQ82,0)</f>
        <v>0</v>
      </c>
      <c r="BF82" s="346">
        <f>IF(BF$4=$B82,ABS(取引基本表!$DY82)/取引基本表!$DQ82,0)</f>
        <v>0</v>
      </c>
      <c r="BG82" s="346">
        <f>IF(BG$4=$B82,ABS(取引基本表!$DY82)/取引基本表!$DQ82,0)</f>
        <v>0</v>
      </c>
      <c r="BH82" s="346">
        <f>IF(BH$4=$B82,ABS(取引基本表!$DY82)/取引基本表!$DQ82,0)</f>
        <v>0</v>
      </c>
      <c r="BI82" s="346">
        <f>IF(BI$4=$B82,ABS(取引基本表!$DY82)/取引基本表!$DQ82,0)</f>
        <v>0</v>
      </c>
      <c r="BJ82" s="346">
        <f>IF(BJ$4=$B82,ABS(取引基本表!$DY82)/取引基本表!$DQ82,0)</f>
        <v>0</v>
      </c>
      <c r="BK82" s="346">
        <f>IF(BK$4=$B82,ABS(取引基本表!$DY82)/取引基本表!$DQ82,0)</f>
        <v>0</v>
      </c>
      <c r="BL82" s="346">
        <f>IF(BL$4=$B82,ABS(取引基本表!$DY82)/取引基本表!$DQ82,0)</f>
        <v>0</v>
      </c>
      <c r="BM82" s="346">
        <f>IF(BM$4=$B82,ABS(取引基本表!$DY82)/取引基本表!$DQ82,0)</f>
        <v>0</v>
      </c>
      <c r="BN82" s="346">
        <f>IF(BN$4=$B82,ABS(取引基本表!$DY82)/取引基本表!$DQ82,0)</f>
        <v>0</v>
      </c>
      <c r="BO82" s="346">
        <f>IF(BO$4=$B82,ABS(取引基本表!$DY82)/取引基本表!$DQ82,0)</f>
        <v>0</v>
      </c>
      <c r="BP82" s="346">
        <f>IF(BP$4=$B82,ABS(取引基本表!$DY82)/取引基本表!$DQ82,0)</f>
        <v>0</v>
      </c>
      <c r="BQ82" s="346">
        <f>IF(BQ$4=$B82,ABS(取引基本表!$DY82)/取引基本表!$DQ82,0)</f>
        <v>0</v>
      </c>
      <c r="BR82" s="346">
        <f>IF(BR$4=$B82,ABS(取引基本表!$DY82)/取引基本表!$DQ82,0)</f>
        <v>0</v>
      </c>
      <c r="BS82" s="346">
        <f>IF(BS$4=$B82,ABS(取引基本表!$DY82)/取引基本表!$DQ82,0)</f>
        <v>0</v>
      </c>
      <c r="BT82" s="346">
        <f>IF(BT$4=$B82,ABS(取引基本表!$DY82)/取引基本表!$DQ82,0)</f>
        <v>0</v>
      </c>
      <c r="BU82" s="346">
        <f>IF(BU$4=$B82,ABS(取引基本表!$DY82)/取引基本表!$DQ82,0)</f>
        <v>0</v>
      </c>
      <c r="BV82" s="346">
        <f>IF(BV$4=$B82,ABS(取引基本表!$DY82)/取引基本表!$DQ82,0)</f>
        <v>0</v>
      </c>
      <c r="BW82" s="346">
        <f>IF(BW$4=$B82,ABS(取引基本表!$DY82)/取引基本表!$DQ82,0)</f>
        <v>0</v>
      </c>
      <c r="BX82" s="346">
        <f>IF(BX$4=$B82,ABS(取引基本表!$DY82)/取引基本表!$DQ82,0)</f>
        <v>0</v>
      </c>
      <c r="BY82" s="346">
        <f>IF(BY$4=$B82,ABS(取引基本表!$DY82)/取引基本表!$DQ82,0)</f>
        <v>0</v>
      </c>
      <c r="BZ82" s="346">
        <f>IF(BZ$4=$B82,ABS(取引基本表!$DY82)/取引基本表!$DQ82,0)</f>
        <v>0</v>
      </c>
      <c r="CA82" s="346">
        <f>IF(CA$4=$B82,ABS(取引基本表!$DY82)/取引基本表!$DQ82,0)</f>
        <v>0</v>
      </c>
      <c r="CB82" s="346">
        <f>IF(CB$4=$B82,ABS(取引基本表!$DY82)/取引基本表!$DQ82,0)</f>
        <v>0</v>
      </c>
      <c r="CC82" s="346">
        <f>IF(CC$4=$B82,ABS(取引基本表!$DY82)/取引基本表!$DQ82,0)</f>
        <v>0</v>
      </c>
      <c r="CD82" s="346">
        <f>IF(CD$4=$B82,ABS(取引基本表!$DY82)/取引基本表!$DQ82,0)</f>
        <v>0</v>
      </c>
      <c r="CE82" s="346">
        <f>IF(CE$4=$B82,ABS(取引基本表!$DY82)/取引基本表!$DQ82,0)</f>
        <v>0</v>
      </c>
      <c r="CF82" s="346">
        <f>IF(CF$4=$B82,ABS(取引基本表!$DY82)/取引基本表!$DQ82,0)</f>
        <v>0</v>
      </c>
      <c r="CG82" s="346">
        <f>IF(CG$4=$B82,ABS(取引基本表!$DY82)/取引基本表!$DQ82,0)</f>
        <v>0</v>
      </c>
      <c r="CH82" s="346">
        <f>IF(CH$4=$B82,ABS(取引基本表!$DY82)/取引基本表!$DQ82,0)</f>
        <v>0</v>
      </c>
      <c r="CI82" s="346">
        <f>IF(CI$4=$B82,ABS(取引基本表!$DY82)/取引基本表!$DQ82,0)</f>
        <v>0</v>
      </c>
      <c r="CJ82" s="346">
        <f>IF(CJ$4=$B82,ABS(取引基本表!$DY82)/取引基本表!$DQ82,0)</f>
        <v>0</v>
      </c>
      <c r="CK82" s="346">
        <f>IF(CK$4=$B82,ABS(取引基本表!$DY82)/取引基本表!$DQ82,0)</f>
        <v>0</v>
      </c>
      <c r="CL82" s="346">
        <f>IF(CL$4=$B82,ABS(取引基本表!$DY82)/取引基本表!$DQ82,0)</f>
        <v>0</v>
      </c>
      <c r="CM82" s="346">
        <f>IF(CM$4=$B82,ABS(取引基本表!$DY82)/取引基本表!$DQ82,0)</f>
        <v>0</v>
      </c>
      <c r="CN82" s="346">
        <f>IF(CN$4=$B82,ABS(取引基本表!$DY82)/取引基本表!$DQ82,0)</f>
        <v>0</v>
      </c>
      <c r="CO82" s="346">
        <f>IF(CO$4=$B82,ABS(取引基本表!$DY82)/取引基本表!$DQ82,0)</f>
        <v>0</v>
      </c>
      <c r="CP82" s="346">
        <f>IF(CP$4=$B82,ABS(取引基本表!$DY82)/取引基本表!$DQ82,0)</f>
        <v>0</v>
      </c>
      <c r="CQ82" s="346">
        <f>IF(CQ$4=$B82,ABS(取引基本表!$DY82)/取引基本表!$DQ82,0)</f>
        <v>0</v>
      </c>
      <c r="CR82" s="346">
        <f>IF(CR$4=$B82,ABS(取引基本表!$DY82)/取引基本表!$DQ82,0)</f>
        <v>0</v>
      </c>
      <c r="CS82" s="346">
        <f>IF(CS$4=$B82,ABS(取引基本表!$DY82)/取引基本表!$DQ82,0)</f>
        <v>0</v>
      </c>
      <c r="CT82" s="346">
        <f>IF(CT$4=$B82,ABS(取引基本表!$DY82)/取引基本表!$DQ82,0)</f>
        <v>0</v>
      </c>
      <c r="CU82" s="346">
        <f>IF(CU$4=$B82,ABS(取引基本表!$DY82)/取引基本表!$DQ82,0)</f>
        <v>0</v>
      </c>
      <c r="CV82" s="346">
        <f>IF(CV$4=$B82,ABS(取引基本表!$DY82)/取引基本表!$DQ82,0)</f>
        <v>0</v>
      </c>
      <c r="CW82" s="346">
        <f>IF(CW$4=$B82,ABS(取引基本表!$DY82)/取引基本表!$DQ82,0)</f>
        <v>0</v>
      </c>
      <c r="CX82" s="346">
        <f>IF(CX$4=$B82,ABS(取引基本表!$DY82)/取引基本表!$DQ82,0)</f>
        <v>0</v>
      </c>
      <c r="CY82" s="346">
        <f>IF(CY$4=$B82,ABS(取引基本表!$DY82)/取引基本表!$DQ82,0)</f>
        <v>0</v>
      </c>
      <c r="CZ82" s="346">
        <f>IF(CZ$4=$B82,ABS(取引基本表!$DY82)/取引基本表!$DQ82,0)</f>
        <v>0</v>
      </c>
      <c r="DA82" s="346">
        <f>IF(DA$4=$B82,ABS(取引基本表!$DY82)/取引基本表!$DQ82,0)</f>
        <v>0</v>
      </c>
      <c r="DB82" s="346">
        <f>IF(DB$4=$B82,ABS(取引基本表!$DY82)/取引基本表!$DQ82,0)</f>
        <v>0</v>
      </c>
      <c r="DC82" s="346">
        <f>IF(DC$4=$B82,ABS(取引基本表!$DY82)/取引基本表!$DQ82,0)</f>
        <v>0</v>
      </c>
      <c r="DD82" s="346">
        <f>IF(DD$4=$B82,ABS(取引基本表!$DY82)/取引基本表!$DQ82,0)</f>
        <v>0</v>
      </c>
      <c r="DE82" s="346">
        <f>IF(DE$4=$B82,ABS(取引基本表!$DY82)/取引基本表!$DQ82,0)</f>
        <v>0</v>
      </c>
      <c r="DF82" s="346">
        <f>IF(DF$4=$B82,ABS(取引基本表!$DY82)/取引基本表!$DQ82,0)</f>
        <v>0</v>
      </c>
      <c r="DG82" s="346">
        <f>IF(DG$4=$B82,ABS(取引基本表!$DY82)/取引基本表!$DQ82,0)</f>
        <v>0</v>
      </c>
      <c r="DH82" s="347">
        <f>IF(DH$4=$B82,ABS(取引基本表!$DY82)/取引基本表!$DQ82,0)</f>
        <v>0</v>
      </c>
    </row>
    <row r="83" spans="1:112">
      <c r="A83" s="224">
        <v>78</v>
      </c>
      <c r="B83" s="387">
        <v>571</v>
      </c>
      <c r="C83" s="264" t="s">
        <v>563</v>
      </c>
      <c r="D83" s="392">
        <f>IF(D$4=$B83,ABS(取引基本表!$DY83)/取引基本表!$DQ83,0)</f>
        <v>0</v>
      </c>
      <c r="E83" s="346">
        <f>IF(E$4=$B83,ABS(取引基本表!$DY83)/取引基本表!$DQ83,0)</f>
        <v>0</v>
      </c>
      <c r="F83" s="346">
        <f>IF(F$4=$B83,ABS(取引基本表!$DY83)/取引基本表!$DQ83,0)</f>
        <v>0</v>
      </c>
      <c r="G83" s="346">
        <f>IF(G$4=$B83,ABS(取引基本表!$DY83)/取引基本表!$DQ83,0)</f>
        <v>0</v>
      </c>
      <c r="H83" s="346">
        <f>IF(H$4=$B83,ABS(取引基本表!$DY83)/取引基本表!$DQ83,0)</f>
        <v>0</v>
      </c>
      <c r="I83" s="346">
        <f>IF(I$4=$B83,ABS(取引基本表!$DY83)/取引基本表!$DQ83,0)</f>
        <v>0</v>
      </c>
      <c r="J83" s="346">
        <f>IF(J$4=$B83,ABS(取引基本表!$DY83)/取引基本表!$DQ83,0)</f>
        <v>0</v>
      </c>
      <c r="K83" s="346">
        <f>IF(K$4=$B83,ABS(取引基本表!$DY83)/取引基本表!$DQ83,0)</f>
        <v>0</v>
      </c>
      <c r="L83" s="346">
        <f>IF(L$4=$B83,ABS(取引基本表!$DY83)/取引基本表!$DQ83,0)</f>
        <v>0</v>
      </c>
      <c r="M83" s="346">
        <f>IF(M$4=$B83,ABS(取引基本表!$DY83)/取引基本表!$DQ83,0)</f>
        <v>0</v>
      </c>
      <c r="N83" s="346">
        <f>IF(N$4=$B83,ABS(取引基本表!$DY83)/取引基本表!$DQ83,0)</f>
        <v>0</v>
      </c>
      <c r="O83" s="346">
        <f>IF(O$4=$B83,ABS(取引基本表!$DY83)/取引基本表!$DQ83,0)</f>
        <v>0</v>
      </c>
      <c r="P83" s="346">
        <f>IF(P$4=$B83,ABS(取引基本表!$DY83)/取引基本表!$DQ83,0)</f>
        <v>0</v>
      </c>
      <c r="Q83" s="346">
        <f>IF(Q$4=$B83,ABS(取引基本表!$DY83)/取引基本表!$DQ83,0)</f>
        <v>0</v>
      </c>
      <c r="R83" s="346">
        <f>IF(R$4=$B83,ABS(取引基本表!$DY83)/取引基本表!$DQ83,0)</f>
        <v>0</v>
      </c>
      <c r="S83" s="346">
        <f>IF(S$4=$B83,ABS(取引基本表!$DY83)/取引基本表!$DQ83,0)</f>
        <v>0</v>
      </c>
      <c r="T83" s="346">
        <f>IF(T$4=$B83,ABS(取引基本表!$DY83)/取引基本表!$DQ83,0)</f>
        <v>0</v>
      </c>
      <c r="U83" s="346">
        <f>IF(U$4=$B83,ABS(取引基本表!$DY83)/取引基本表!$DQ83,0)</f>
        <v>0</v>
      </c>
      <c r="V83" s="346">
        <f>IF(V$4=$B83,ABS(取引基本表!$DY83)/取引基本表!$DQ83,0)</f>
        <v>0</v>
      </c>
      <c r="W83" s="346">
        <f>IF(W$4=$B83,ABS(取引基本表!$DY83)/取引基本表!$DQ83,0)</f>
        <v>0</v>
      </c>
      <c r="X83" s="346">
        <f>IF(X$4=$B83,ABS(取引基本表!$DY83)/取引基本表!$DQ83,0)</f>
        <v>0</v>
      </c>
      <c r="Y83" s="346">
        <f>IF(Y$4=$B83,ABS(取引基本表!$DY83)/取引基本表!$DQ83,0)</f>
        <v>0</v>
      </c>
      <c r="Z83" s="346">
        <f>IF(Z$4=$B83,ABS(取引基本表!$DY83)/取引基本表!$DQ83,0)</f>
        <v>0</v>
      </c>
      <c r="AA83" s="346">
        <f>IF(AA$4=$B83,ABS(取引基本表!$DY83)/取引基本表!$DQ83,0)</f>
        <v>0</v>
      </c>
      <c r="AB83" s="346">
        <f>IF(AB$4=$B83,ABS(取引基本表!$DY83)/取引基本表!$DQ83,0)</f>
        <v>0</v>
      </c>
      <c r="AC83" s="346">
        <f>IF(AC$4=$B83,ABS(取引基本表!$DY83)/取引基本表!$DQ83,0)</f>
        <v>0</v>
      </c>
      <c r="AD83" s="346">
        <f>IF(AD$4=$B83,ABS(取引基本表!$DY83)/取引基本表!$DQ83,0)</f>
        <v>0</v>
      </c>
      <c r="AE83" s="346">
        <f>IF(AE$4=$B83,ABS(取引基本表!$DY83)/取引基本表!$DQ83,0)</f>
        <v>0</v>
      </c>
      <c r="AF83" s="346">
        <f>IF(AF$4=$B83,ABS(取引基本表!$DY83)/取引基本表!$DQ83,0)</f>
        <v>0</v>
      </c>
      <c r="AG83" s="346">
        <f>IF(AG$4=$B83,ABS(取引基本表!$DY83)/取引基本表!$DQ83,0)</f>
        <v>0</v>
      </c>
      <c r="AH83" s="346">
        <f>IF(AH$4=$B83,ABS(取引基本表!$DY83)/取引基本表!$DQ83,0)</f>
        <v>0</v>
      </c>
      <c r="AI83" s="346">
        <f>IF(AI$4=$B83,ABS(取引基本表!$DY83)/取引基本表!$DQ83,0)</f>
        <v>0</v>
      </c>
      <c r="AJ83" s="346">
        <f>IF(AJ$4=$B83,ABS(取引基本表!$DY83)/取引基本表!$DQ83,0)</f>
        <v>0</v>
      </c>
      <c r="AK83" s="346">
        <f>IF(AK$4=$B83,ABS(取引基本表!$DY83)/取引基本表!$DQ83,0)</f>
        <v>0</v>
      </c>
      <c r="AL83" s="346">
        <f>IF(AL$4=$B83,ABS(取引基本表!$DY83)/取引基本表!$DQ83,0)</f>
        <v>0</v>
      </c>
      <c r="AM83" s="346">
        <f>IF(AM$4=$B83,ABS(取引基本表!$DY83)/取引基本表!$DQ83,0)</f>
        <v>0</v>
      </c>
      <c r="AN83" s="346">
        <f>IF(AN$4=$B83,ABS(取引基本表!$DY83)/取引基本表!$DQ83,0)</f>
        <v>0</v>
      </c>
      <c r="AO83" s="346">
        <f>IF(AO$4=$B83,ABS(取引基本表!$DY83)/取引基本表!$DQ83,0)</f>
        <v>0</v>
      </c>
      <c r="AP83" s="346">
        <f>IF(AP$4=$B83,ABS(取引基本表!$DY83)/取引基本表!$DQ83,0)</f>
        <v>0</v>
      </c>
      <c r="AQ83" s="346">
        <f>IF(AQ$4=$B83,ABS(取引基本表!$DY83)/取引基本表!$DQ83,0)</f>
        <v>0</v>
      </c>
      <c r="AR83" s="346">
        <f>IF(AR$4=$B83,ABS(取引基本表!$DY83)/取引基本表!$DQ83,0)</f>
        <v>0</v>
      </c>
      <c r="AS83" s="346">
        <f>IF(AS$4=$B83,ABS(取引基本表!$DY83)/取引基本表!$DQ83,0)</f>
        <v>0</v>
      </c>
      <c r="AT83" s="346">
        <f>IF(AT$4=$B83,ABS(取引基本表!$DY83)/取引基本表!$DQ83,0)</f>
        <v>0</v>
      </c>
      <c r="AU83" s="346">
        <f>IF(AU$4=$B83,ABS(取引基本表!$DY83)/取引基本表!$DQ83,0)</f>
        <v>0</v>
      </c>
      <c r="AV83" s="346">
        <f>IF(AV$4=$B83,ABS(取引基本表!$DY83)/取引基本表!$DQ83,0)</f>
        <v>0</v>
      </c>
      <c r="AW83" s="346">
        <f>IF(AW$4=$B83,ABS(取引基本表!$DY83)/取引基本表!$DQ83,0)</f>
        <v>0</v>
      </c>
      <c r="AX83" s="346">
        <f>IF(AX$4=$B83,ABS(取引基本表!$DY83)/取引基本表!$DQ83,0)</f>
        <v>0</v>
      </c>
      <c r="AY83" s="346">
        <f>IF(AY$4=$B83,ABS(取引基本表!$DY83)/取引基本表!$DQ83,0)</f>
        <v>0</v>
      </c>
      <c r="AZ83" s="346">
        <f>IF(AZ$4=$B83,ABS(取引基本表!$DY83)/取引基本表!$DQ83,0)</f>
        <v>0</v>
      </c>
      <c r="BA83" s="346">
        <f>IF(BA$4=$B83,ABS(取引基本表!$DY83)/取引基本表!$DQ83,0)</f>
        <v>0</v>
      </c>
      <c r="BB83" s="346">
        <f>IF(BB$4=$B83,ABS(取引基本表!$DY83)/取引基本表!$DQ83,0)</f>
        <v>0</v>
      </c>
      <c r="BC83" s="346">
        <f>IF(BC$4=$B83,ABS(取引基本表!$DY83)/取引基本表!$DQ83,0)</f>
        <v>0</v>
      </c>
      <c r="BD83" s="346">
        <f>IF(BD$4=$B83,ABS(取引基本表!$DY83)/取引基本表!$DQ83,0)</f>
        <v>0</v>
      </c>
      <c r="BE83" s="346">
        <f>IF(BE$4=$B83,ABS(取引基本表!$DY83)/取引基本表!$DQ83,0)</f>
        <v>0</v>
      </c>
      <c r="BF83" s="346">
        <f>IF(BF$4=$B83,ABS(取引基本表!$DY83)/取引基本表!$DQ83,0)</f>
        <v>0</v>
      </c>
      <c r="BG83" s="346">
        <f>IF(BG$4=$B83,ABS(取引基本表!$DY83)/取引基本表!$DQ83,0)</f>
        <v>0</v>
      </c>
      <c r="BH83" s="346">
        <f>IF(BH$4=$B83,ABS(取引基本表!$DY83)/取引基本表!$DQ83,0)</f>
        <v>0</v>
      </c>
      <c r="BI83" s="346">
        <f>IF(BI$4=$B83,ABS(取引基本表!$DY83)/取引基本表!$DQ83,0)</f>
        <v>0</v>
      </c>
      <c r="BJ83" s="346">
        <f>IF(BJ$4=$B83,ABS(取引基本表!$DY83)/取引基本表!$DQ83,0)</f>
        <v>0</v>
      </c>
      <c r="BK83" s="346">
        <f>IF(BK$4=$B83,ABS(取引基本表!$DY83)/取引基本表!$DQ83,0)</f>
        <v>0</v>
      </c>
      <c r="BL83" s="346">
        <f>IF(BL$4=$B83,ABS(取引基本表!$DY83)/取引基本表!$DQ83,0)</f>
        <v>0</v>
      </c>
      <c r="BM83" s="346">
        <f>IF(BM$4=$B83,ABS(取引基本表!$DY83)/取引基本表!$DQ83,0)</f>
        <v>0</v>
      </c>
      <c r="BN83" s="346">
        <f>IF(BN$4=$B83,ABS(取引基本表!$DY83)/取引基本表!$DQ83,0)</f>
        <v>0</v>
      </c>
      <c r="BO83" s="346">
        <f>IF(BO$4=$B83,ABS(取引基本表!$DY83)/取引基本表!$DQ83,0)</f>
        <v>0</v>
      </c>
      <c r="BP83" s="346">
        <f>IF(BP$4=$B83,ABS(取引基本表!$DY83)/取引基本表!$DQ83,0)</f>
        <v>0</v>
      </c>
      <c r="BQ83" s="346">
        <f>IF(BQ$4=$B83,ABS(取引基本表!$DY83)/取引基本表!$DQ83,0)</f>
        <v>0</v>
      </c>
      <c r="BR83" s="346">
        <f>IF(BR$4=$B83,ABS(取引基本表!$DY83)/取引基本表!$DQ83,0)</f>
        <v>0</v>
      </c>
      <c r="BS83" s="346">
        <f>IF(BS$4=$B83,ABS(取引基本表!$DY83)/取引基本表!$DQ83,0)</f>
        <v>0</v>
      </c>
      <c r="BT83" s="346">
        <f>IF(BT$4=$B83,ABS(取引基本表!$DY83)/取引基本表!$DQ83,0)</f>
        <v>0</v>
      </c>
      <c r="BU83" s="346">
        <f>IF(BU$4=$B83,ABS(取引基本表!$DY83)/取引基本表!$DQ83,0)</f>
        <v>0</v>
      </c>
      <c r="BV83" s="346">
        <f>IF(BV$4=$B83,ABS(取引基本表!$DY83)/取引基本表!$DQ83,0)</f>
        <v>0</v>
      </c>
      <c r="BW83" s="346">
        <f>IF(BW$4=$B83,ABS(取引基本表!$DY83)/取引基本表!$DQ83,0)</f>
        <v>0</v>
      </c>
      <c r="BX83" s="346">
        <f>IF(BX$4=$B83,ABS(取引基本表!$DY83)/取引基本表!$DQ83,0)</f>
        <v>0</v>
      </c>
      <c r="BY83" s="346">
        <f>IF(BY$4=$B83,ABS(取引基本表!$DY83)/取引基本表!$DQ83,0)</f>
        <v>0</v>
      </c>
      <c r="BZ83" s="346">
        <f>IF(BZ$4=$B83,ABS(取引基本表!$DY83)/取引基本表!$DQ83,0)</f>
        <v>0</v>
      </c>
      <c r="CA83" s="346">
        <f>IF(CA$4=$B83,ABS(取引基本表!$DY83)/取引基本表!$DQ83,0)</f>
        <v>0</v>
      </c>
      <c r="CB83" s="346">
        <f>IF(CB$4=$B83,ABS(取引基本表!$DY83)/取引基本表!$DQ83,0)</f>
        <v>0</v>
      </c>
      <c r="CC83" s="346">
        <f>IF(CC$4=$B83,ABS(取引基本表!$DY83)/取引基本表!$DQ83,0)</f>
        <v>1.2369082480984245E-2</v>
      </c>
      <c r="CD83" s="346">
        <f>IF(CD$4=$B83,ABS(取引基本表!$DY83)/取引基本表!$DQ83,0)</f>
        <v>0</v>
      </c>
      <c r="CE83" s="346">
        <f>IF(CE$4=$B83,ABS(取引基本表!$DY83)/取引基本表!$DQ83,0)</f>
        <v>0</v>
      </c>
      <c r="CF83" s="346">
        <f>IF(CF$4=$B83,ABS(取引基本表!$DY83)/取引基本表!$DQ83,0)</f>
        <v>0</v>
      </c>
      <c r="CG83" s="346">
        <f>IF(CG$4=$B83,ABS(取引基本表!$DY83)/取引基本表!$DQ83,0)</f>
        <v>0</v>
      </c>
      <c r="CH83" s="346">
        <f>IF(CH$4=$B83,ABS(取引基本表!$DY83)/取引基本表!$DQ83,0)</f>
        <v>0</v>
      </c>
      <c r="CI83" s="346">
        <f>IF(CI$4=$B83,ABS(取引基本表!$DY83)/取引基本表!$DQ83,0)</f>
        <v>0</v>
      </c>
      <c r="CJ83" s="346">
        <f>IF(CJ$4=$B83,ABS(取引基本表!$DY83)/取引基本表!$DQ83,0)</f>
        <v>0</v>
      </c>
      <c r="CK83" s="346">
        <f>IF(CK$4=$B83,ABS(取引基本表!$DY83)/取引基本表!$DQ83,0)</f>
        <v>0</v>
      </c>
      <c r="CL83" s="346">
        <f>IF(CL$4=$B83,ABS(取引基本表!$DY83)/取引基本表!$DQ83,0)</f>
        <v>0</v>
      </c>
      <c r="CM83" s="346">
        <f>IF(CM$4=$B83,ABS(取引基本表!$DY83)/取引基本表!$DQ83,0)</f>
        <v>0</v>
      </c>
      <c r="CN83" s="346">
        <f>IF(CN$4=$B83,ABS(取引基本表!$DY83)/取引基本表!$DQ83,0)</f>
        <v>0</v>
      </c>
      <c r="CO83" s="346">
        <f>IF(CO$4=$B83,ABS(取引基本表!$DY83)/取引基本表!$DQ83,0)</f>
        <v>0</v>
      </c>
      <c r="CP83" s="346">
        <f>IF(CP$4=$B83,ABS(取引基本表!$DY83)/取引基本表!$DQ83,0)</f>
        <v>0</v>
      </c>
      <c r="CQ83" s="346">
        <f>IF(CQ$4=$B83,ABS(取引基本表!$DY83)/取引基本表!$DQ83,0)</f>
        <v>0</v>
      </c>
      <c r="CR83" s="346">
        <f>IF(CR$4=$B83,ABS(取引基本表!$DY83)/取引基本表!$DQ83,0)</f>
        <v>0</v>
      </c>
      <c r="CS83" s="346">
        <f>IF(CS$4=$B83,ABS(取引基本表!$DY83)/取引基本表!$DQ83,0)</f>
        <v>0</v>
      </c>
      <c r="CT83" s="346">
        <f>IF(CT$4=$B83,ABS(取引基本表!$DY83)/取引基本表!$DQ83,0)</f>
        <v>0</v>
      </c>
      <c r="CU83" s="346">
        <f>IF(CU$4=$B83,ABS(取引基本表!$DY83)/取引基本表!$DQ83,0)</f>
        <v>0</v>
      </c>
      <c r="CV83" s="346">
        <f>IF(CV$4=$B83,ABS(取引基本表!$DY83)/取引基本表!$DQ83,0)</f>
        <v>0</v>
      </c>
      <c r="CW83" s="346">
        <f>IF(CW$4=$B83,ABS(取引基本表!$DY83)/取引基本表!$DQ83,0)</f>
        <v>0</v>
      </c>
      <c r="CX83" s="346">
        <f>IF(CX$4=$B83,ABS(取引基本表!$DY83)/取引基本表!$DQ83,0)</f>
        <v>0</v>
      </c>
      <c r="CY83" s="346">
        <f>IF(CY$4=$B83,ABS(取引基本表!$DY83)/取引基本表!$DQ83,0)</f>
        <v>0</v>
      </c>
      <c r="CZ83" s="346">
        <f>IF(CZ$4=$B83,ABS(取引基本表!$DY83)/取引基本表!$DQ83,0)</f>
        <v>0</v>
      </c>
      <c r="DA83" s="346">
        <f>IF(DA$4=$B83,ABS(取引基本表!$DY83)/取引基本表!$DQ83,0)</f>
        <v>0</v>
      </c>
      <c r="DB83" s="346">
        <f>IF(DB$4=$B83,ABS(取引基本表!$DY83)/取引基本表!$DQ83,0)</f>
        <v>0</v>
      </c>
      <c r="DC83" s="346">
        <f>IF(DC$4=$B83,ABS(取引基本表!$DY83)/取引基本表!$DQ83,0)</f>
        <v>0</v>
      </c>
      <c r="DD83" s="346">
        <f>IF(DD$4=$B83,ABS(取引基本表!$DY83)/取引基本表!$DQ83,0)</f>
        <v>0</v>
      </c>
      <c r="DE83" s="346">
        <f>IF(DE$4=$B83,ABS(取引基本表!$DY83)/取引基本表!$DQ83,0)</f>
        <v>0</v>
      </c>
      <c r="DF83" s="346">
        <f>IF(DF$4=$B83,ABS(取引基本表!$DY83)/取引基本表!$DQ83,0)</f>
        <v>0</v>
      </c>
      <c r="DG83" s="346">
        <f>IF(DG$4=$B83,ABS(取引基本表!$DY83)/取引基本表!$DQ83,0)</f>
        <v>0</v>
      </c>
      <c r="DH83" s="347">
        <f>IF(DH$4=$B83,ABS(取引基本表!$DY83)/取引基本表!$DQ83,0)</f>
        <v>0</v>
      </c>
    </row>
    <row r="84" spans="1:112">
      <c r="A84" s="224">
        <v>79</v>
      </c>
      <c r="B84" s="387">
        <v>572</v>
      </c>
      <c r="C84" s="264" t="s">
        <v>643</v>
      </c>
      <c r="D84" s="392">
        <f>IF(D$4=$B84,ABS(取引基本表!$DY84)/取引基本表!$DQ84,0)</f>
        <v>0</v>
      </c>
      <c r="E84" s="346">
        <f>IF(E$4=$B84,ABS(取引基本表!$DY84)/取引基本表!$DQ84,0)</f>
        <v>0</v>
      </c>
      <c r="F84" s="346">
        <f>IF(F$4=$B84,ABS(取引基本表!$DY84)/取引基本表!$DQ84,0)</f>
        <v>0</v>
      </c>
      <c r="G84" s="346">
        <f>IF(G$4=$B84,ABS(取引基本表!$DY84)/取引基本表!$DQ84,0)</f>
        <v>0</v>
      </c>
      <c r="H84" s="346">
        <f>IF(H$4=$B84,ABS(取引基本表!$DY84)/取引基本表!$DQ84,0)</f>
        <v>0</v>
      </c>
      <c r="I84" s="346">
        <f>IF(I$4=$B84,ABS(取引基本表!$DY84)/取引基本表!$DQ84,0)</f>
        <v>0</v>
      </c>
      <c r="J84" s="346">
        <f>IF(J$4=$B84,ABS(取引基本表!$DY84)/取引基本表!$DQ84,0)</f>
        <v>0</v>
      </c>
      <c r="K84" s="346">
        <f>IF(K$4=$B84,ABS(取引基本表!$DY84)/取引基本表!$DQ84,0)</f>
        <v>0</v>
      </c>
      <c r="L84" s="346">
        <f>IF(L$4=$B84,ABS(取引基本表!$DY84)/取引基本表!$DQ84,0)</f>
        <v>0</v>
      </c>
      <c r="M84" s="346">
        <f>IF(M$4=$B84,ABS(取引基本表!$DY84)/取引基本表!$DQ84,0)</f>
        <v>0</v>
      </c>
      <c r="N84" s="346">
        <f>IF(N$4=$B84,ABS(取引基本表!$DY84)/取引基本表!$DQ84,0)</f>
        <v>0</v>
      </c>
      <c r="O84" s="346">
        <f>IF(O$4=$B84,ABS(取引基本表!$DY84)/取引基本表!$DQ84,0)</f>
        <v>0</v>
      </c>
      <c r="P84" s="346">
        <f>IF(P$4=$B84,ABS(取引基本表!$DY84)/取引基本表!$DQ84,0)</f>
        <v>0</v>
      </c>
      <c r="Q84" s="346">
        <f>IF(Q$4=$B84,ABS(取引基本表!$DY84)/取引基本表!$DQ84,0)</f>
        <v>0</v>
      </c>
      <c r="R84" s="346">
        <f>IF(R$4=$B84,ABS(取引基本表!$DY84)/取引基本表!$DQ84,0)</f>
        <v>0</v>
      </c>
      <c r="S84" s="346">
        <f>IF(S$4=$B84,ABS(取引基本表!$DY84)/取引基本表!$DQ84,0)</f>
        <v>0</v>
      </c>
      <c r="T84" s="346">
        <f>IF(T$4=$B84,ABS(取引基本表!$DY84)/取引基本表!$DQ84,0)</f>
        <v>0</v>
      </c>
      <c r="U84" s="346">
        <f>IF(U$4=$B84,ABS(取引基本表!$DY84)/取引基本表!$DQ84,0)</f>
        <v>0</v>
      </c>
      <c r="V84" s="346">
        <f>IF(V$4=$B84,ABS(取引基本表!$DY84)/取引基本表!$DQ84,0)</f>
        <v>0</v>
      </c>
      <c r="W84" s="346">
        <f>IF(W$4=$B84,ABS(取引基本表!$DY84)/取引基本表!$DQ84,0)</f>
        <v>0</v>
      </c>
      <c r="X84" s="346">
        <f>IF(X$4=$B84,ABS(取引基本表!$DY84)/取引基本表!$DQ84,0)</f>
        <v>0</v>
      </c>
      <c r="Y84" s="346">
        <f>IF(Y$4=$B84,ABS(取引基本表!$DY84)/取引基本表!$DQ84,0)</f>
        <v>0</v>
      </c>
      <c r="Z84" s="346">
        <f>IF(Z$4=$B84,ABS(取引基本表!$DY84)/取引基本表!$DQ84,0)</f>
        <v>0</v>
      </c>
      <c r="AA84" s="346">
        <f>IF(AA$4=$B84,ABS(取引基本表!$DY84)/取引基本表!$DQ84,0)</f>
        <v>0</v>
      </c>
      <c r="AB84" s="346">
        <f>IF(AB$4=$B84,ABS(取引基本表!$DY84)/取引基本表!$DQ84,0)</f>
        <v>0</v>
      </c>
      <c r="AC84" s="346">
        <f>IF(AC$4=$B84,ABS(取引基本表!$DY84)/取引基本表!$DQ84,0)</f>
        <v>0</v>
      </c>
      <c r="AD84" s="346">
        <f>IF(AD$4=$B84,ABS(取引基本表!$DY84)/取引基本表!$DQ84,0)</f>
        <v>0</v>
      </c>
      <c r="AE84" s="346">
        <f>IF(AE$4=$B84,ABS(取引基本表!$DY84)/取引基本表!$DQ84,0)</f>
        <v>0</v>
      </c>
      <c r="AF84" s="346">
        <f>IF(AF$4=$B84,ABS(取引基本表!$DY84)/取引基本表!$DQ84,0)</f>
        <v>0</v>
      </c>
      <c r="AG84" s="346">
        <f>IF(AG$4=$B84,ABS(取引基本表!$DY84)/取引基本表!$DQ84,0)</f>
        <v>0</v>
      </c>
      <c r="AH84" s="346">
        <f>IF(AH$4=$B84,ABS(取引基本表!$DY84)/取引基本表!$DQ84,0)</f>
        <v>0</v>
      </c>
      <c r="AI84" s="346">
        <f>IF(AI$4=$B84,ABS(取引基本表!$DY84)/取引基本表!$DQ84,0)</f>
        <v>0</v>
      </c>
      <c r="AJ84" s="346">
        <f>IF(AJ$4=$B84,ABS(取引基本表!$DY84)/取引基本表!$DQ84,0)</f>
        <v>0</v>
      </c>
      <c r="AK84" s="346">
        <f>IF(AK$4=$B84,ABS(取引基本表!$DY84)/取引基本表!$DQ84,0)</f>
        <v>0</v>
      </c>
      <c r="AL84" s="346">
        <f>IF(AL$4=$B84,ABS(取引基本表!$DY84)/取引基本表!$DQ84,0)</f>
        <v>0</v>
      </c>
      <c r="AM84" s="346">
        <f>IF(AM$4=$B84,ABS(取引基本表!$DY84)/取引基本表!$DQ84,0)</f>
        <v>0</v>
      </c>
      <c r="AN84" s="346">
        <f>IF(AN$4=$B84,ABS(取引基本表!$DY84)/取引基本表!$DQ84,0)</f>
        <v>0</v>
      </c>
      <c r="AO84" s="346">
        <f>IF(AO$4=$B84,ABS(取引基本表!$DY84)/取引基本表!$DQ84,0)</f>
        <v>0</v>
      </c>
      <c r="AP84" s="346">
        <f>IF(AP$4=$B84,ABS(取引基本表!$DY84)/取引基本表!$DQ84,0)</f>
        <v>0</v>
      </c>
      <c r="AQ84" s="346">
        <f>IF(AQ$4=$B84,ABS(取引基本表!$DY84)/取引基本表!$DQ84,0)</f>
        <v>0</v>
      </c>
      <c r="AR84" s="346">
        <f>IF(AR$4=$B84,ABS(取引基本表!$DY84)/取引基本表!$DQ84,0)</f>
        <v>0</v>
      </c>
      <c r="AS84" s="346">
        <f>IF(AS$4=$B84,ABS(取引基本表!$DY84)/取引基本表!$DQ84,0)</f>
        <v>0</v>
      </c>
      <c r="AT84" s="346">
        <f>IF(AT$4=$B84,ABS(取引基本表!$DY84)/取引基本表!$DQ84,0)</f>
        <v>0</v>
      </c>
      <c r="AU84" s="346">
        <f>IF(AU$4=$B84,ABS(取引基本表!$DY84)/取引基本表!$DQ84,0)</f>
        <v>0</v>
      </c>
      <c r="AV84" s="346">
        <f>IF(AV$4=$B84,ABS(取引基本表!$DY84)/取引基本表!$DQ84,0)</f>
        <v>0</v>
      </c>
      <c r="AW84" s="346">
        <f>IF(AW$4=$B84,ABS(取引基本表!$DY84)/取引基本表!$DQ84,0)</f>
        <v>0</v>
      </c>
      <c r="AX84" s="346">
        <f>IF(AX$4=$B84,ABS(取引基本表!$DY84)/取引基本表!$DQ84,0)</f>
        <v>0</v>
      </c>
      <c r="AY84" s="346">
        <f>IF(AY$4=$B84,ABS(取引基本表!$DY84)/取引基本表!$DQ84,0)</f>
        <v>0</v>
      </c>
      <c r="AZ84" s="346">
        <f>IF(AZ$4=$B84,ABS(取引基本表!$DY84)/取引基本表!$DQ84,0)</f>
        <v>0</v>
      </c>
      <c r="BA84" s="346">
        <f>IF(BA$4=$B84,ABS(取引基本表!$DY84)/取引基本表!$DQ84,0)</f>
        <v>0</v>
      </c>
      <c r="BB84" s="346">
        <f>IF(BB$4=$B84,ABS(取引基本表!$DY84)/取引基本表!$DQ84,0)</f>
        <v>0</v>
      </c>
      <c r="BC84" s="346">
        <f>IF(BC$4=$B84,ABS(取引基本表!$DY84)/取引基本表!$DQ84,0)</f>
        <v>0</v>
      </c>
      <c r="BD84" s="346">
        <f>IF(BD$4=$B84,ABS(取引基本表!$DY84)/取引基本表!$DQ84,0)</f>
        <v>0</v>
      </c>
      <c r="BE84" s="346">
        <f>IF(BE$4=$B84,ABS(取引基本表!$DY84)/取引基本表!$DQ84,0)</f>
        <v>0</v>
      </c>
      <c r="BF84" s="346">
        <f>IF(BF$4=$B84,ABS(取引基本表!$DY84)/取引基本表!$DQ84,0)</f>
        <v>0</v>
      </c>
      <c r="BG84" s="346">
        <f>IF(BG$4=$B84,ABS(取引基本表!$DY84)/取引基本表!$DQ84,0)</f>
        <v>0</v>
      </c>
      <c r="BH84" s="346">
        <f>IF(BH$4=$B84,ABS(取引基本表!$DY84)/取引基本表!$DQ84,0)</f>
        <v>0</v>
      </c>
      <c r="BI84" s="346">
        <f>IF(BI$4=$B84,ABS(取引基本表!$DY84)/取引基本表!$DQ84,0)</f>
        <v>0</v>
      </c>
      <c r="BJ84" s="346">
        <f>IF(BJ$4=$B84,ABS(取引基本表!$DY84)/取引基本表!$DQ84,0)</f>
        <v>0</v>
      </c>
      <c r="BK84" s="346">
        <f>IF(BK$4=$B84,ABS(取引基本表!$DY84)/取引基本表!$DQ84,0)</f>
        <v>0</v>
      </c>
      <c r="BL84" s="346">
        <f>IF(BL$4=$B84,ABS(取引基本表!$DY84)/取引基本表!$DQ84,0)</f>
        <v>0</v>
      </c>
      <c r="BM84" s="346">
        <f>IF(BM$4=$B84,ABS(取引基本表!$DY84)/取引基本表!$DQ84,0)</f>
        <v>0</v>
      </c>
      <c r="BN84" s="346">
        <f>IF(BN$4=$B84,ABS(取引基本表!$DY84)/取引基本表!$DQ84,0)</f>
        <v>0</v>
      </c>
      <c r="BO84" s="346">
        <f>IF(BO$4=$B84,ABS(取引基本表!$DY84)/取引基本表!$DQ84,0)</f>
        <v>0</v>
      </c>
      <c r="BP84" s="346">
        <f>IF(BP$4=$B84,ABS(取引基本表!$DY84)/取引基本表!$DQ84,0)</f>
        <v>0</v>
      </c>
      <c r="BQ84" s="346">
        <f>IF(BQ$4=$B84,ABS(取引基本表!$DY84)/取引基本表!$DQ84,0)</f>
        <v>0</v>
      </c>
      <c r="BR84" s="346">
        <f>IF(BR$4=$B84,ABS(取引基本表!$DY84)/取引基本表!$DQ84,0)</f>
        <v>0</v>
      </c>
      <c r="BS84" s="346">
        <f>IF(BS$4=$B84,ABS(取引基本表!$DY84)/取引基本表!$DQ84,0)</f>
        <v>0</v>
      </c>
      <c r="BT84" s="346">
        <f>IF(BT$4=$B84,ABS(取引基本表!$DY84)/取引基本表!$DQ84,0)</f>
        <v>0</v>
      </c>
      <c r="BU84" s="346">
        <f>IF(BU$4=$B84,ABS(取引基本表!$DY84)/取引基本表!$DQ84,0)</f>
        <v>0</v>
      </c>
      <c r="BV84" s="346">
        <f>IF(BV$4=$B84,ABS(取引基本表!$DY84)/取引基本表!$DQ84,0)</f>
        <v>0</v>
      </c>
      <c r="BW84" s="346">
        <f>IF(BW$4=$B84,ABS(取引基本表!$DY84)/取引基本表!$DQ84,0)</f>
        <v>0</v>
      </c>
      <c r="BX84" s="346">
        <f>IF(BX$4=$B84,ABS(取引基本表!$DY84)/取引基本表!$DQ84,0)</f>
        <v>0</v>
      </c>
      <c r="BY84" s="346">
        <f>IF(BY$4=$B84,ABS(取引基本表!$DY84)/取引基本表!$DQ84,0)</f>
        <v>0</v>
      </c>
      <c r="BZ84" s="346">
        <f>IF(BZ$4=$B84,ABS(取引基本表!$DY84)/取引基本表!$DQ84,0)</f>
        <v>0</v>
      </c>
      <c r="CA84" s="346">
        <f>IF(CA$4=$B84,ABS(取引基本表!$DY84)/取引基本表!$DQ84,0)</f>
        <v>0</v>
      </c>
      <c r="CB84" s="346">
        <f>IF(CB$4=$B84,ABS(取引基本表!$DY84)/取引基本表!$DQ84,0)</f>
        <v>0</v>
      </c>
      <c r="CC84" s="346">
        <f>IF(CC$4=$B84,ABS(取引基本表!$DY84)/取引基本表!$DQ84,0)</f>
        <v>0</v>
      </c>
      <c r="CD84" s="346">
        <f>IF(CD$4=$B84,ABS(取引基本表!$DY84)/取引基本表!$DQ84,0)</f>
        <v>0.57465214301358347</v>
      </c>
      <c r="CE84" s="346">
        <f>IF(CE$4=$B84,ABS(取引基本表!$DY84)/取引基本表!$DQ84,0)</f>
        <v>0</v>
      </c>
      <c r="CF84" s="346">
        <f>IF(CF$4=$B84,ABS(取引基本表!$DY84)/取引基本表!$DQ84,0)</f>
        <v>0</v>
      </c>
      <c r="CG84" s="346">
        <f>IF(CG$4=$B84,ABS(取引基本表!$DY84)/取引基本表!$DQ84,0)</f>
        <v>0</v>
      </c>
      <c r="CH84" s="346">
        <f>IF(CH$4=$B84,ABS(取引基本表!$DY84)/取引基本表!$DQ84,0)</f>
        <v>0</v>
      </c>
      <c r="CI84" s="346">
        <f>IF(CI$4=$B84,ABS(取引基本表!$DY84)/取引基本表!$DQ84,0)</f>
        <v>0</v>
      </c>
      <c r="CJ84" s="346">
        <f>IF(CJ$4=$B84,ABS(取引基本表!$DY84)/取引基本表!$DQ84,0)</f>
        <v>0</v>
      </c>
      <c r="CK84" s="346">
        <f>IF(CK$4=$B84,ABS(取引基本表!$DY84)/取引基本表!$DQ84,0)</f>
        <v>0</v>
      </c>
      <c r="CL84" s="346">
        <f>IF(CL$4=$B84,ABS(取引基本表!$DY84)/取引基本表!$DQ84,0)</f>
        <v>0</v>
      </c>
      <c r="CM84" s="346">
        <f>IF(CM$4=$B84,ABS(取引基本表!$DY84)/取引基本表!$DQ84,0)</f>
        <v>0</v>
      </c>
      <c r="CN84" s="346">
        <f>IF(CN$4=$B84,ABS(取引基本表!$DY84)/取引基本表!$DQ84,0)</f>
        <v>0</v>
      </c>
      <c r="CO84" s="346">
        <f>IF(CO$4=$B84,ABS(取引基本表!$DY84)/取引基本表!$DQ84,0)</f>
        <v>0</v>
      </c>
      <c r="CP84" s="346">
        <f>IF(CP$4=$B84,ABS(取引基本表!$DY84)/取引基本表!$DQ84,0)</f>
        <v>0</v>
      </c>
      <c r="CQ84" s="346">
        <f>IF(CQ$4=$B84,ABS(取引基本表!$DY84)/取引基本表!$DQ84,0)</f>
        <v>0</v>
      </c>
      <c r="CR84" s="346">
        <f>IF(CR$4=$B84,ABS(取引基本表!$DY84)/取引基本表!$DQ84,0)</f>
        <v>0</v>
      </c>
      <c r="CS84" s="346">
        <f>IF(CS$4=$B84,ABS(取引基本表!$DY84)/取引基本表!$DQ84,0)</f>
        <v>0</v>
      </c>
      <c r="CT84" s="346">
        <f>IF(CT$4=$B84,ABS(取引基本表!$DY84)/取引基本表!$DQ84,0)</f>
        <v>0</v>
      </c>
      <c r="CU84" s="346">
        <f>IF(CU$4=$B84,ABS(取引基本表!$DY84)/取引基本表!$DQ84,0)</f>
        <v>0</v>
      </c>
      <c r="CV84" s="346">
        <f>IF(CV$4=$B84,ABS(取引基本表!$DY84)/取引基本表!$DQ84,0)</f>
        <v>0</v>
      </c>
      <c r="CW84" s="346">
        <f>IF(CW$4=$B84,ABS(取引基本表!$DY84)/取引基本表!$DQ84,0)</f>
        <v>0</v>
      </c>
      <c r="CX84" s="346">
        <f>IF(CX$4=$B84,ABS(取引基本表!$DY84)/取引基本表!$DQ84,0)</f>
        <v>0</v>
      </c>
      <c r="CY84" s="346">
        <f>IF(CY$4=$B84,ABS(取引基本表!$DY84)/取引基本表!$DQ84,0)</f>
        <v>0</v>
      </c>
      <c r="CZ84" s="346">
        <f>IF(CZ$4=$B84,ABS(取引基本表!$DY84)/取引基本表!$DQ84,0)</f>
        <v>0</v>
      </c>
      <c r="DA84" s="346">
        <f>IF(DA$4=$B84,ABS(取引基本表!$DY84)/取引基本表!$DQ84,0)</f>
        <v>0</v>
      </c>
      <c r="DB84" s="346">
        <f>IF(DB$4=$B84,ABS(取引基本表!$DY84)/取引基本表!$DQ84,0)</f>
        <v>0</v>
      </c>
      <c r="DC84" s="346">
        <f>IF(DC$4=$B84,ABS(取引基本表!$DY84)/取引基本表!$DQ84,0)</f>
        <v>0</v>
      </c>
      <c r="DD84" s="346">
        <f>IF(DD$4=$B84,ABS(取引基本表!$DY84)/取引基本表!$DQ84,0)</f>
        <v>0</v>
      </c>
      <c r="DE84" s="346">
        <f>IF(DE$4=$B84,ABS(取引基本表!$DY84)/取引基本表!$DQ84,0)</f>
        <v>0</v>
      </c>
      <c r="DF84" s="346">
        <f>IF(DF$4=$B84,ABS(取引基本表!$DY84)/取引基本表!$DQ84,0)</f>
        <v>0</v>
      </c>
      <c r="DG84" s="346">
        <f>IF(DG$4=$B84,ABS(取引基本表!$DY84)/取引基本表!$DQ84,0)</f>
        <v>0</v>
      </c>
      <c r="DH84" s="347">
        <f>IF(DH$4=$B84,ABS(取引基本表!$DY84)/取引基本表!$DQ84,0)</f>
        <v>0</v>
      </c>
    </row>
    <row r="85" spans="1:112">
      <c r="A85" s="224">
        <v>80</v>
      </c>
      <c r="B85" s="387">
        <v>573</v>
      </c>
      <c r="C85" s="264" t="s">
        <v>567</v>
      </c>
      <c r="D85" s="392">
        <f>IF(D$4=$B85,ABS(取引基本表!$DY85)/取引基本表!$DQ85,0)</f>
        <v>0</v>
      </c>
      <c r="E85" s="346">
        <f>IF(E$4=$B85,ABS(取引基本表!$DY85)/取引基本表!$DQ85,0)</f>
        <v>0</v>
      </c>
      <c r="F85" s="346">
        <f>IF(F$4=$B85,ABS(取引基本表!$DY85)/取引基本表!$DQ85,0)</f>
        <v>0</v>
      </c>
      <c r="G85" s="346">
        <f>IF(G$4=$B85,ABS(取引基本表!$DY85)/取引基本表!$DQ85,0)</f>
        <v>0</v>
      </c>
      <c r="H85" s="346">
        <f>IF(H$4=$B85,ABS(取引基本表!$DY85)/取引基本表!$DQ85,0)</f>
        <v>0</v>
      </c>
      <c r="I85" s="346">
        <f>IF(I$4=$B85,ABS(取引基本表!$DY85)/取引基本表!$DQ85,0)</f>
        <v>0</v>
      </c>
      <c r="J85" s="346">
        <f>IF(J$4=$B85,ABS(取引基本表!$DY85)/取引基本表!$DQ85,0)</f>
        <v>0</v>
      </c>
      <c r="K85" s="346">
        <f>IF(K$4=$B85,ABS(取引基本表!$DY85)/取引基本表!$DQ85,0)</f>
        <v>0</v>
      </c>
      <c r="L85" s="346">
        <f>IF(L$4=$B85,ABS(取引基本表!$DY85)/取引基本表!$DQ85,0)</f>
        <v>0</v>
      </c>
      <c r="M85" s="346">
        <f>IF(M$4=$B85,ABS(取引基本表!$DY85)/取引基本表!$DQ85,0)</f>
        <v>0</v>
      </c>
      <c r="N85" s="346">
        <f>IF(N$4=$B85,ABS(取引基本表!$DY85)/取引基本表!$DQ85,0)</f>
        <v>0</v>
      </c>
      <c r="O85" s="346">
        <f>IF(O$4=$B85,ABS(取引基本表!$DY85)/取引基本表!$DQ85,0)</f>
        <v>0</v>
      </c>
      <c r="P85" s="346">
        <f>IF(P$4=$B85,ABS(取引基本表!$DY85)/取引基本表!$DQ85,0)</f>
        <v>0</v>
      </c>
      <c r="Q85" s="346">
        <f>IF(Q$4=$B85,ABS(取引基本表!$DY85)/取引基本表!$DQ85,0)</f>
        <v>0</v>
      </c>
      <c r="R85" s="346">
        <f>IF(R$4=$B85,ABS(取引基本表!$DY85)/取引基本表!$DQ85,0)</f>
        <v>0</v>
      </c>
      <c r="S85" s="346">
        <f>IF(S$4=$B85,ABS(取引基本表!$DY85)/取引基本表!$DQ85,0)</f>
        <v>0</v>
      </c>
      <c r="T85" s="346">
        <f>IF(T$4=$B85,ABS(取引基本表!$DY85)/取引基本表!$DQ85,0)</f>
        <v>0</v>
      </c>
      <c r="U85" s="346">
        <f>IF(U$4=$B85,ABS(取引基本表!$DY85)/取引基本表!$DQ85,0)</f>
        <v>0</v>
      </c>
      <c r="V85" s="346">
        <f>IF(V$4=$B85,ABS(取引基本表!$DY85)/取引基本表!$DQ85,0)</f>
        <v>0</v>
      </c>
      <c r="W85" s="346">
        <f>IF(W$4=$B85,ABS(取引基本表!$DY85)/取引基本表!$DQ85,0)</f>
        <v>0</v>
      </c>
      <c r="X85" s="346">
        <f>IF(X$4=$B85,ABS(取引基本表!$DY85)/取引基本表!$DQ85,0)</f>
        <v>0</v>
      </c>
      <c r="Y85" s="346">
        <f>IF(Y$4=$B85,ABS(取引基本表!$DY85)/取引基本表!$DQ85,0)</f>
        <v>0</v>
      </c>
      <c r="Z85" s="346">
        <f>IF(Z$4=$B85,ABS(取引基本表!$DY85)/取引基本表!$DQ85,0)</f>
        <v>0</v>
      </c>
      <c r="AA85" s="346">
        <f>IF(AA$4=$B85,ABS(取引基本表!$DY85)/取引基本表!$DQ85,0)</f>
        <v>0</v>
      </c>
      <c r="AB85" s="346">
        <f>IF(AB$4=$B85,ABS(取引基本表!$DY85)/取引基本表!$DQ85,0)</f>
        <v>0</v>
      </c>
      <c r="AC85" s="346">
        <f>IF(AC$4=$B85,ABS(取引基本表!$DY85)/取引基本表!$DQ85,0)</f>
        <v>0</v>
      </c>
      <c r="AD85" s="346">
        <f>IF(AD$4=$B85,ABS(取引基本表!$DY85)/取引基本表!$DQ85,0)</f>
        <v>0</v>
      </c>
      <c r="AE85" s="346">
        <f>IF(AE$4=$B85,ABS(取引基本表!$DY85)/取引基本表!$DQ85,0)</f>
        <v>0</v>
      </c>
      <c r="AF85" s="346">
        <f>IF(AF$4=$B85,ABS(取引基本表!$DY85)/取引基本表!$DQ85,0)</f>
        <v>0</v>
      </c>
      <c r="AG85" s="346">
        <f>IF(AG$4=$B85,ABS(取引基本表!$DY85)/取引基本表!$DQ85,0)</f>
        <v>0</v>
      </c>
      <c r="AH85" s="346">
        <f>IF(AH$4=$B85,ABS(取引基本表!$DY85)/取引基本表!$DQ85,0)</f>
        <v>0</v>
      </c>
      <c r="AI85" s="346">
        <f>IF(AI$4=$B85,ABS(取引基本表!$DY85)/取引基本表!$DQ85,0)</f>
        <v>0</v>
      </c>
      <c r="AJ85" s="346">
        <f>IF(AJ$4=$B85,ABS(取引基本表!$DY85)/取引基本表!$DQ85,0)</f>
        <v>0</v>
      </c>
      <c r="AK85" s="346">
        <f>IF(AK$4=$B85,ABS(取引基本表!$DY85)/取引基本表!$DQ85,0)</f>
        <v>0</v>
      </c>
      <c r="AL85" s="346">
        <f>IF(AL$4=$B85,ABS(取引基本表!$DY85)/取引基本表!$DQ85,0)</f>
        <v>0</v>
      </c>
      <c r="AM85" s="346">
        <f>IF(AM$4=$B85,ABS(取引基本表!$DY85)/取引基本表!$DQ85,0)</f>
        <v>0</v>
      </c>
      <c r="AN85" s="346">
        <f>IF(AN$4=$B85,ABS(取引基本表!$DY85)/取引基本表!$DQ85,0)</f>
        <v>0</v>
      </c>
      <c r="AO85" s="346">
        <f>IF(AO$4=$B85,ABS(取引基本表!$DY85)/取引基本表!$DQ85,0)</f>
        <v>0</v>
      </c>
      <c r="AP85" s="346">
        <f>IF(AP$4=$B85,ABS(取引基本表!$DY85)/取引基本表!$DQ85,0)</f>
        <v>0</v>
      </c>
      <c r="AQ85" s="346">
        <f>IF(AQ$4=$B85,ABS(取引基本表!$DY85)/取引基本表!$DQ85,0)</f>
        <v>0</v>
      </c>
      <c r="AR85" s="346">
        <f>IF(AR$4=$B85,ABS(取引基本表!$DY85)/取引基本表!$DQ85,0)</f>
        <v>0</v>
      </c>
      <c r="AS85" s="346">
        <f>IF(AS$4=$B85,ABS(取引基本表!$DY85)/取引基本表!$DQ85,0)</f>
        <v>0</v>
      </c>
      <c r="AT85" s="346">
        <f>IF(AT$4=$B85,ABS(取引基本表!$DY85)/取引基本表!$DQ85,0)</f>
        <v>0</v>
      </c>
      <c r="AU85" s="346">
        <f>IF(AU$4=$B85,ABS(取引基本表!$DY85)/取引基本表!$DQ85,0)</f>
        <v>0</v>
      </c>
      <c r="AV85" s="346">
        <f>IF(AV$4=$B85,ABS(取引基本表!$DY85)/取引基本表!$DQ85,0)</f>
        <v>0</v>
      </c>
      <c r="AW85" s="346">
        <f>IF(AW$4=$B85,ABS(取引基本表!$DY85)/取引基本表!$DQ85,0)</f>
        <v>0</v>
      </c>
      <c r="AX85" s="346">
        <f>IF(AX$4=$B85,ABS(取引基本表!$DY85)/取引基本表!$DQ85,0)</f>
        <v>0</v>
      </c>
      <c r="AY85" s="346">
        <f>IF(AY$4=$B85,ABS(取引基本表!$DY85)/取引基本表!$DQ85,0)</f>
        <v>0</v>
      </c>
      <c r="AZ85" s="346">
        <f>IF(AZ$4=$B85,ABS(取引基本表!$DY85)/取引基本表!$DQ85,0)</f>
        <v>0</v>
      </c>
      <c r="BA85" s="346">
        <f>IF(BA$4=$B85,ABS(取引基本表!$DY85)/取引基本表!$DQ85,0)</f>
        <v>0</v>
      </c>
      <c r="BB85" s="346">
        <f>IF(BB$4=$B85,ABS(取引基本表!$DY85)/取引基本表!$DQ85,0)</f>
        <v>0</v>
      </c>
      <c r="BC85" s="346">
        <f>IF(BC$4=$B85,ABS(取引基本表!$DY85)/取引基本表!$DQ85,0)</f>
        <v>0</v>
      </c>
      <c r="BD85" s="346">
        <f>IF(BD$4=$B85,ABS(取引基本表!$DY85)/取引基本表!$DQ85,0)</f>
        <v>0</v>
      </c>
      <c r="BE85" s="346">
        <f>IF(BE$4=$B85,ABS(取引基本表!$DY85)/取引基本表!$DQ85,0)</f>
        <v>0</v>
      </c>
      <c r="BF85" s="346">
        <f>IF(BF$4=$B85,ABS(取引基本表!$DY85)/取引基本表!$DQ85,0)</f>
        <v>0</v>
      </c>
      <c r="BG85" s="346">
        <f>IF(BG$4=$B85,ABS(取引基本表!$DY85)/取引基本表!$DQ85,0)</f>
        <v>0</v>
      </c>
      <c r="BH85" s="346">
        <f>IF(BH$4=$B85,ABS(取引基本表!$DY85)/取引基本表!$DQ85,0)</f>
        <v>0</v>
      </c>
      <c r="BI85" s="346">
        <f>IF(BI$4=$B85,ABS(取引基本表!$DY85)/取引基本表!$DQ85,0)</f>
        <v>0</v>
      </c>
      <c r="BJ85" s="346">
        <f>IF(BJ$4=$B85,ABS(取引基本表!$DY85)/取引基本表!$DQ85,0)</f>
        <v>0</v>
      </c>
      <c r="BK85" s="346">
        <f>IF(BK$4=$B85,ABS(取引基本表!$DY85)/取引基本表!$DQ85,0)</f>
        <v>0</v>
      </c>
      <c r="BL85" s="346">
        <f>IF(BL$4=$B85,ABS(取引基本表!$DY85)/取引基本表!$DQ85,0)</f>
        <v>0</v>
      </c>
      <c r="BM85" s="346">
        <f>IF(BM$4=$B85,ABS(取引基本表!$DY85)/取引基本表!$DQ85,0)</f>
        <v>0</v>
      </c>
      <c r="BN85" s="346">
        <f>IF(BN$4=$B85,ABS(取引基本表!$DY85)/取引基本表!$DQ85,0)</f>
        <v>0</v>
      </c>
      <c r="BO85" s="346">
        <f>IF(BO$4=$B85,ABS(取引基本表!$DY85)/取引基本表!$DQ85,0)</f>
        <v>0</v>
      </c>
      <c r="BP85" s="346">
        <f>IF(BP$4=$B85,ABS(取引基本表!$DY85)/取引基本表!$DQ85,0)</f>
        <v>0</v>
      </c>
      <c r="BQ85" s="346">
        <f>IF(BQ$4=$B85,ABS(取引基本表!$DY85)/取引基本表!$DQ85,0)</f>
        <v>0</v>
      </c>
      <c r="BR85" s="346">
        <f>IF(BR$4=$B85,ABS(取引基本表!$DY85)/取引基本表!$DQ85,0)</f>
        <v>0</v>
      </c>
      <c r="BS85" s="346">
        <f>IF(BS$4=$B85,ABS(取引基本表!$DY85)/取引基本表!$DQ85,0)</f>
        <v>0</v>
      </c>
      <c r="BT85" s="346">
        <f>IF(BT$4=$B85,ABS(取引基本表!$DY85)/取引基本表!$DQ85,0)</f>
        <v>0</v>
      </c>
      <c r="BU85" s="346">
        <f>IF(BU$4=$B85,ABS(取引基本表!$DY85)/取引基本表!$DQ85,0)</f>
        <v>0</v>
      </c>
      <c r="BV85" s="346">
        <f>IF(BV$4=$B85,ABS(取引基本表!$DY85)/取引基本表!$DQ85,0)</f>
        <v>0</v>
      </c>
      <c r="BW85" s="346">
        <f>IF(BW$4=$B85,ABS(取引基本表!$DY85)/取引基本表!$DQ85,0)</f>
        <v>0</v>
      </c>
      <c r="BX85" s="346">
        <f>IF(BX$4=$B85,ABS(取引基本表!$DY85)/取引基本表!$DQ85,0)</f>
        <v>0</v>
      </c>
      <c r="BY85" s="346">
        <f>IF(BY$4=$B85,ABS(取引基本表!$DY85)/取引基本表!$DQ85,0)</f>
        <v>0</v>
      </c>
      <c r="BZ85" s="346">
        <f>IF(BZ$4=$B85,ABS(取引基本表!$DY85)/取引基本表!$DQ85,0)</f>
        <v>0</v>
      </c>
      <c r="CA85" s="346">
        <f>IF(CA$4=$B85,ABS(取引基本表!$DY85)/取引基本表!$DQ85,0)</f>
        <v>0</v>
      </c>
      <c r="CB85" s="346">
        <f>IF(CB$4=$B85,ABS(取引基本表!$DY85)/取引基本表!$DQ85,0)</f>
        <v>0</v>
      </c>
      <c r="CC85" s="346">
        <f>IF(CC$4=$B85,ABS(取引基本表!$DY85)/取引基本表!$DQ85,0)</f>
        <v>0</v>
      </c>
      <c r="CD85" s="346">
        <f>IF(CD$4=$B85,ABS(取引基本表!$DY85)/取引基本表!$DQ85,0)</f>
        <v>0</v>
      </c>
      <c r="CE85" s="346">
        <f>IF(CE$4=$B85,ABS(取引基本表!$DY85)/取引基本表!$DQ85,0)</f>
        <v>0</v>
      </c>
      <c r="CF85" s="346">
        <f>IF(CF$4=$B85,ABS(取引基本表!$DY85)/取引基本表!$DQ85,0)</f>
        <v>0</v>
      </c>
      <c r="CG85" s="346">
        <f>IF(CG$4=$B85,ABS(取引基本表!$DY85)/取引基本表!$DQ85,0)</f>
        <v>0</v>
      </c>
      <c r="CH85" s="346">
        <f>IF(CH$4=$B85,ABS(取引基本表!$DY85)/取引基本表!$DQ85,0)</f>
        <v>0</v>
      </c>
      <c r="CI85" s="346">
        <f>IF(CI$4=$B85,ABS(取引基本表!$DY85)/取引基本表!$DQ85,0)</f>
        <v>0</v>
      </c>
      <c r="CJ85" s="346">
        <f>IF(CJ$4=$B85,ABS(取引基本表!$DY85)/取引基本表!$DQ85,0)</f>
        <v>0</v>
      </c>
      <c r="CK85" s="346">
        <f>IF(CK$4=$B85,ABS(取引基本表!$DY85)/取引基本表!$DQ85,0)</f>
        <v>0</v>
      </c>
      <c r="CL85" s="346">
        <f>IF(CL$4=$B85,ABS(取引基本表!$DY85)/取引基本表!$DQ85,0)</f>
        <v>0</v>
      </c>
      <c r="CM85" s="346">
        <f>IF(CM$4=$B85,ABS(取引基本表!$DY85)/取引基本表!$DQ85,0)</f>
        <v>0</v>
      </c>
      <c r="CN85" s="346">
        <f>IF(CN$4=$B85,ABS(取引基本表!$DY85)/取引基本表!$DQ85,0)</f>
        <v>0</v>
      </c>
      <c r="CO85" s="346">
        <f>IF(CO$4=$B85,ABS(取引基本表!$DY85)/取引基本表!$DQ85,0)</f>
        <v>0</v>
      </c>
      <c r="CP85" s="346">
        <f>IF(CP$4=$B85,ABS(取引基本表!$DY85)/取引基本表!$DQ85,0)</f>
        <v>0</v>
      </c>
      <c r="CQ85" s="346">
        <f>IF(CQ$4=$B85,ABS(取引基本表!$DY85)/取引基本表!$DQ85,0)</f>
        <v>0</v>
      </c>
      <c r="CR85" s="346">
        <f>IF(CR$4=$B85,ABS(取引基本表!$DY85)/取引基本表!$DQ85,0)</f>
        <v>0</v>
      </c>
      <c r="CS85" s="346">
        <f>IF(CS$4=$B85,ABS(取引基本表!$DY85)/取引基本表!$DQ85,0)</f>
        <v>0</v>
      </c>
      <c r="CT85" s="346">
        <f>IF(CT$4=$B85,ABS(取引基本表!$DY85)/取引基本表!$DQ85,0)</f>
        <v>0</v>
      </c>
      <c r="CU85" s="346">
        <f>IF(CU$4=$B85,ABS(取引基本表!$DY85)/取引基本表!$DQ85,0)</f>
        <v>0</v>
      </c>
      <c r="CV85" s="346">
        <f>IF(CV$4=$B85,ABS(取引基本表!$DY85)/取引基本表!$DQ85,0)</f>
        <v>0</v>
      </c>
      <c r="CW85" s="346">
        <f>IF(CW$4=$B85,ABS(取引基本表!$DY85)/取引基本表!$DQ85,0)</f>
        <v>0</v>
      </c>
      <c r="CX85" s="346">
        <f>IF(CX$4=$B85,ABS(取引基本表!$DY85)/取引基本表!$DQ85,0)</f>
        <v>0</v>
      </c>
      <c r="CY85" s="346">
        <f>IF(CY$4=$B85,ABS(取引基本表!$DY85)/取引基本表!$DQ85,0)</f>
        <v>0</v>
      </c>
      <c r="CZ85" s="346">
        <f>IF(CZ$4=$B85,ABS(取引基本表!$DY85)/取引基本表!$DQ85,0)</f>
        <v>0</v>
      </c>
      <c r="DA85" s="346">
        <f>IF(DA$4=$B85,ABS(取引基本表!$DY85)/取引基本表!$DQ85,0)</f>
        <v>0</v>
      </c>
      <c r="DB85" s="346">
        <f>IF(DB$4=$B85,ABS(取引基本表!$DY85)/取引基本表!$DQ85,0)</f>
        <v>0</v>
      </c>
      <c r="DC85" s="346">
        <f>IF(DC$4=$B85,ABS(取引基本表!$DY85)/取引基本表!$DQ85,0)</f>
        <v>0</v>
      </c>
      <c r="DD85" s="346">
        <f>IF(DD$4=$B85,ABS(取引基本表!$DY85)/取引基本表!$DQ85,0)</f>
        <v>0</v>
      </c>
      <c r="DE85" s="346">
        <f>IF(DE$4=$B85,ABS(取引基本表!$DY85)/取引基本表!$DQ85,0)</f>
        <v>0</v>
      </c>
      <c r="DF85" s="346">
        <f>IF(DF$4=$B85,ABS(取引基本表!$DY85)/取引基本表!$DQ85,0)</f>
        <v>0</v>
      </c>
      <c r="DG85" s="346">
        <f>IF(DG$4=$B85,ABS(取引基本表!$DY85)/取引基本表!$DQ85,0)</f>
        <v>0</v>
      </c>
      <c r="DH85" s="347">
        <f>IF(DH$4=$B85,ABS(取引基本表!$DY85)/取引基本表!$DQ85,0)</f>
        <v>0</v>
      </c>
    </row>
    <row r="86" spans="1:112">
      <c r="A86" s="224">
        <v>81</v>
      </c>
      <c r="B86" s="387">
        <v>574</v>
      </c>
      <c r="C86" s="264" t="s">
        <v>569</v>
      </c>
      <c r="D86" s="392">
        <f>IF(D$4=$B86,ABS(取引基本表!$DY86)/取引基本表!$DQ86,0)</f>
        <v>0</v>
      </c>
      <c r="E86" s="346">
        <f>IF(E$4=$B86,ABS(取引基本表!$DY86)/取引基本表!$DQ86,0)</f>
        <v>0</v>
      </c>
      <c r="F86" s="346">
        <f>IF(F$4=$B86,ABS(取引基本表!$DY86)/取引基本表!$DQ86,0)</f>
        <v>0</v>
      </c>
      <c r="G86" s="346">
        <f>IF(G$4=$B86,ABS(取引基本表!$DY86)/取引基本表!$DQ86,0)</f>
        <v>0</v>
      </c>
      <c r="H86" s="346">
        <f>IF(H$4=$B86,ABS(取引基本表!$DY86)/取引基本表!$DQ86,0)</f>
        <v>0</v>
      </c>
      <c r="I86" s="346">
        <f>IF(I$4=$B86,ABS(取引基本表!$DY86)/取引基本表!$DQ86,0)</f>
        <v>0</v>
      </c>
      <c r="J86" s="346">
        <f>IF(J$4=$B86,ABS(取引基本表!$DY86)/取引基本表!$DQ86,0)</f>
        <v>0</v>
      </c>
      <c r="K86" s="346">
        <f>IF(K$4=$B86,ABS(取引基本表!$DY86)/取引基本表!$DQ86,0)</f>
        <v>0</v>
      </c>
      <c r="L86" s="346">
        <f>IF(L$4=$B86,ABS(取引基本表!$DY86)/取引基本表!$DQ86,0)</f>
        <v>0</v>
      </c>
      <c r="M86" s="346">
        <f>IF(M$4=$B86,ABS(取引基本表!$DY86)/取引基本表!$DQ86,0)</f>
        <v>0</v>
      </c>
      <c r="N86" s="346">
        <f>IF(N$4=$B86,ABS(取引基本表!$DY86)/取引基本表!$DQ86,0)</f>
        <v>0</v>
      </c>
      <c r="O86" s="346">
        <f>IF(O$4=$B86,ABS(取引基本表!$DY86)/取引基本表!$DQ86,0)</f>
        <v>0</v>
      </c>
      <c r="P86" s="346">
        <f>IF(P$4=$B86,ABS(取引基本表!$DY86)/取引基本表!$DQ86,0)</f>
        <v>0</v>
      </c>
      <c r="Q86" s="346">
        <f>IF(Q$4=$B86,ABS(取引基本表!$DY86)/取引基本表!$DQ86,0)</f>
        <v>0</v>
      </c>
      <c r="R86" s="346">
        <f>IF(R$4=$B86,ABS(取引基本表!$DY86)/取引基本表!$DQ86,0)</f>
        <v>0</v>
      </c>
      <c r="S86" s="346">
        <f>IF(S$4=$B86,ABS(取引基本表!$DY86)/取引基本表!$DQ86,0)</f>
        <v>0</v>
      </c>
      <c r="T86" s="346">
        <f>IF(T$4=$B86,ABS(取引基本表!$DY86)/取引基本表!$DQ86,0)</f>
        <v>0</v>
      </c>
      <c r="U86" s="346">
        <f>IF(U$4=$B86,ABS(取引基本表!$DY86)/取引基本表!$DQ86,0)</f>
        <v>0</v>
      </c>
      <c r="V86" s="346">
        <f>IF(V$4=$B86,ABS(取引基本表!$DY86)/取引基本表!$DQ86,0)</f>
        <v>0</v>
      </c>
      <c r="W86" s="346">
        <f>IF(W$4=$B86,ABS(取引基本表!$DY86)/取引基本表!$DQ86,0)</f>
        <v>0</v>
      </c>
      <c r="X86" s="346">
        <f>IF(X$4=$B86,ABS(取引基本表!$DY86)/取引基本表!$DQ86,0)</f>
        <v>0</v>
      </c>
      <c r="Y86" s="346">
        <f>IF(Y$4=$B86,ABS(取引基本表!$DY86)/取引基本表!$DQ86,0)</f>
        <v>0</v>
      </c>
      <c r="Z86" s="346">
        <f>IF(Z$4=$B86,ABS(取引基本表!$DY86)/取引基本表!$DQ86,0)</f>
        <v>0</v>
      </c>
      <c r="AA86" s="346">
        <f>IF(AA$4=$B86,ABS(取引基本表!$DY86)/取引基本表!$DQ86,0)</f>
        <v>0</v>
      </c>
      <c r="AB86" s="346">
        <f>IF(AB$4=$B86,ABS(取引基本表!$DY86)/取引基本表!$DQ86,0)</f>
        <v>0</v>
      </c>
      <c r="AC86" s="346">
        <f>IF(AC$4=$B86,ABS(取引基本表!$DY86)/取引基本表!$DQ86,0)</f>
        <v>0</v>
      </c>
      <c r="AD86" s="346">
        <f>IF(AD$4=$B86,ABS(取引基本表!$DY86)/取引基本表!$DQ86,0)</f>
        <v>0</v>
      </c>
      <c r="AE86" s="346">
        <f>IF(AE$4=$B86,ABS(取引基本表!$DY86)/取引基本表!$DQ86,0)</f>
        <v>0</v>
      </c>
      <c r="AF86" s="346">
        <f>IF(AF$4=$B86,ABS(取引基本表!$DY86)/取引基本表!$DQ86,0)</f>
        <v>0</v>
      </c>
      <c r="AG86" s="346">
        <f>IF(AG$4=$B86,ABS(取引基本表!$DY86)/取引基本表!$DQ86,0)</f>
        <v>0</v>
      </c>
      <c r="AH86" s="346">
        <f>IF(AH$4=$B86,ABS(取引基本表!$DY86)/取引基本表!$DQ86,0)</f>
        <v>0</v>
      </c>
      <c r="AI86" s="346">
        <f>IF(AI$4=$B86,ABS(取引基本表!$DY86)/取引基本表!$DQ86,0)</f>
        <v>0</v>
      </c>
      <c r="AJ86" s="346">
        <f>IF(AJ$4=$B86,ABS(取引基本表!$DY86)/取引基本表!$DQ86,0)</f>
        <v>0</v>
      </c>
      <c r="AK86" s="346">
        <f>IF(AK$4=$B86,ABS(取引基本表!$DY86)/取引基本表!$DQ86,0)</f>
        <v>0</v>
      </c>
      <c r="AL86" s="346">
        <f>IF(AL$4=$B86,ABS(取引基本表!$DY86)/取引基本表!$DQ86,0)</f>
        <v>0</v>
      </c>
      <c r="AM86" s="346">
        <f>IF(AM$4=$B86,ABS(取引基本表!$DY86)/取引基本表!$DQ86,0)</f>
        <v>0</v>
      </c>
      <c r="AN86" s="346">
        <f>IF(AN$4=$B86,ABS(取引基本表!$DY86)/取引基本表!$DQ86,0)</f>
        <v>0</v>
      </c>
      <c r="AO86" s="346">
        <f>IF(AO$4=$B86,ABS(取引基本表!$DY86)/取引基本表!$DQ86,0)</f>
        <v>0</v>
      </c>
      <c r="AP86" s="346">
        <f>IF(AP$4=$B86,ABS(取引基本表!$DY86)/取引基本表!$DQ86,0)</f>
        <v>0</v>
      </c>
      <c r="AQ86" s="346">
        <f>IF(AQ$4=$B86,ABS(取引基本表!$DY86)/取引基本表!$DQ86,0)</f>
        <v>0</v>
      </c>
      <c r="AR86" s="346">
        <f>IF(AR$4=$B86,ABS(取引基本表!$DY86)/取引基本表!$DQ86,0)</f>
        <v>0</v>
      </c>
      <c r="AS86" s="346">
        <f>IF(AS$4=$B86,ABS(取引基本表!$DY86)/取引基本表!$DQ86,0)</f>
        <v>0</v>
      </c>
      <c r="AT86" s="346">
        <f>IF(AT$4=$B86,ABS(取引基本表!$DY86)/取引基本表!$DQ86,0)</f>
        <v>0</v>
      </c>
      <c r="AU86" s="346">
        <f>IF(AU$4=$B86,ABS(取引基本表!$DY86)/取引基本表!$DQ86,0)</f>
        <v>0</v>
      </c>
      <c r="AV86" s="346">
        <f>IF(AV$4=$B86,ABS(取引基本表!$DY86)/取引基本表!$DQ86,0)</f>
        <v>0</v>
      </c>
      <c r="AW86" s="346">
        <f>IF(AW$4=$B86,ABS(取引基本表!$DY86)/取引基本表!$DQ86,0)</f>
        <v>0</v>
      </c>
      <c r="AX86" s="346">
        <f>IF(AX$4=$B86,ABS(取引基本表!$DY86)/取引基本表!$DQ86,0)</f>
        <v>0</v>
      </c>
      <c r="AY86" s="346">
        <f>IF(AY$4=$B86,ABS(取引基本表!$DY86)/取引基本表!$DQ86,0)</f>
        <v>0</v>
      </c>
      <c r="AZ86" s="346">
        <f>IF(AZ$4=$B86,ABS(取引基本表!$DY86)/取引基本表!$DQ86,0)</f>
        <v>0</v>
      </c>
      <c r="BA86" s="346">
        <f>IF(BA$4=$B86,ABS(取引基本表!$DY86)/取引基本表!$DQ86,0)</f>
        <v>0</v>
      </c>
      <c r="BB86" s="346">
        <f>IF(BB$4=$B86,ABS(取引基本表!$DY86)/取引基本表!$DQ86,0)</f>
        <v>0</v>
      </c>
      <c r="BC86" s="346">
        <f>IF(BC$4=$B86,ABS(取引基本表!$DY86)/取引基本表!$DQ86,0)</f>
        <v>0</v>
      </c>
      <c r="BD86" s="346">
        <f>IF(BD$4=$B86,ABS(取引基本表!$DY86)/取引基本表!$DQ86,0)</f>
        <v>0</v>
      </c>
      <c r="BE86" s="346">
        <f>IF(BE$4=$B86,ABS(取引基本表!$DY86)/取引基本表!$DQ86,0)</f>
        <v>0</v>
      </c>
      <c r="BF86" s="346">
        <f>IF(BF$4=$B86,ABS(取引基本表!$DY86)/取引基本表!$DQ86,0)</f>
        <v>0</v>
      </c>
      <c r="BG86" s="346">
        <f>IF(BG$4=$B86,ABS(取引基本表!$DY86)/取引基本表!$DQ86,0)</f>
        <v>0</v>
      </c>
      <c r="BH86" s="346">
        <f>IF(BH$4=$B86,ABS(取引基本表!$DY86)/取引基本表!$DQ86,0)</f>
        <v>0</v>
      </c>
      <c r="BI86" s="346">
        <f>IF(BI$4=$B86,ABS(取引基本表!$DY86)/取引基本表!$DQ86,0)</f>
        <v>0</v>
      </c>
      <c r="BJ86" s="346">
        <f>IF(BJ$4=$B86,ABS(取引基本表!$DY86)/取引基本表!$DQ86,0)</f>
        <v>0</v>
      </c>
      <c r="BK86" s="346">
        <f>IF(BK$4=$B86,ABS(取引基本表!$DY86)/取引基本表!$DQ86,0)</f>
        <v>0</v>
      </c>
      <c r="BL86" s="346">
        <f>IF(BL$4=$B86,ABS(取引基本表!$DY86)/取引基本表!$DQ86,0)</f>
        <v>0</v>
      </c>
      <c r="BM86" s="346">
        <f>IF(BM$4=$B86,ABS(取引基本表!$DY86)/取引基本表!$DQ86,0)</f>
        <v>0</v>
      </c>
      <c r="BN86" s="346">
        <f>IF(BN$4=$B86,ABS(取引基本表!$DY86)/取引基本表!$DQ86,0)</f>
        <v>0</v>
      </c>
      <c r="BO86" s="346">
        <f>IF(BO$4=$B86,ABS(取引基本表!$DY86)/取引基本表!$DQ86,0)</f>
        <v>0</v>
      </c>
      <c r="BP86" s="346">
        <f>IF(BP$4=$B86,ABS(取引基本表!$DY86)/取引基本表!$DQ86,0)</f>
        <v>0</v>
      </c>
      <c r="BQ86" s="346">
        <f>IF(BQ$4=$B86,ABS(取引基本表!$DY86)/取引基本表!$DQ86,0)</f>
        <v>0</v>
      </c>
      <c r="BR86" s="346">
        <f>IF(BR$4=$B86,ABS(取引基本表!$DY86)/取引基本表!$DQ86,0)</f>
        <v>0</v>
      </c>
      <c r="BS86" s="346">
        <f>IF(BS$4=$B86,ABS(取引基本表!$DY86)/取引基本表!$DQ86,0)</f>
        <v>0</v>
      </c>
      <c r="BT86" s="346">
        <f>IF(BT$4=$B86,ABS(取引基本表!$DY86)/取引基本表!$DQ86,0)</f>
        <v>0</v>
      </c>
      <c r="BU86" s="346">
        <f>IF(BU$4=$B86,ABS(取引基本表!$DY86)/取引基本表!$DQ86,0)</f>
        <v>0</v>
      </c>
      <c r="BV86" s="346">
        <f>IF(BV$4=$B86,ABS(取引基本表!$DY86)/取引基本表!$DQ86,0)</f>
        <v>0</v>
      </c>
      <c r="BW86" s="346">
        <f>IF(BW$4=$B86,ABS(取引基本表!$DY86)/取引基本表!$DQ86,0)</f>
        <v>0</v>
      </c>
      <c r="BX86" s="346">
        <f>IF(BX$4=$B86,ABS(取引基本表!$DY86)/取引基本表!$DQ86,0)</f>
        <v>0</v>
      </c>
      <c r="BY86" s="346">
        <f>IF(BY$4=$B86,ABS(取引基本表!$DY86)/取引基本表!$DQ86,0)</f>
        <v>0</v>
      </c>
      <c r="BZ86" s="346">
        <f>IF(BZ$4=$B86,ABS(取引基本表!$DY86)/取引基本表!$DQ86,0)</f>
        <v>0</v>
      </c>
      <c r="CA86" s="346">
        <f>IF(CA$4=$B86,ABS(取引基本表!$DY86)/取引基本表!$DQ86,0)</f>
        <v>0</v>
      </c>
      <c r="CB86" s="346">
        <f>IF(CB$4=$B86,ABS(取引基本表!$DY86)/取引基本表!$DQ86,0)</f>
        <v>0</v>
      </c>
      <c r="CC86" s="346">
        <f>IF(CC$4=$B86,ABS(取引基本表!$DY86)/取引基本表!$DQ86,0)</f>
        <v>0</v>
      </c>
      <c r="CD86" s="346">
        <f>IF(CD$4=$B86,ABS(取引基本表!$DY86)/取引基本表!$DQ86,0)</f>
        <v>0</v>
      </c>
      <c r="CE86" s="346">
        <f>IF(CE$4=$B86,ABS(取引基本表!$DY86)/取引基本表!$DQ86,0)</f>
        <v>0</v>
      </c>
      <c r="CF86" s="346">
        <f>IF(CF$4=$B86,ABS(取引基本表!$DY86)/取引基本表!$DQ86,0)</f>
        <v>0.67398488850666505</v>
      </c>
      <c r="CG86" s="346">
        <f>IF(CG$4=$B86,ABS(取引基本表!$DY86)/取引基本表!$DQ86,0)</f>
        <v>0</v>
      </c>
      <c r="CH86" s="346">
        <f>IF(CH$4=$B86,ABS(取引基本表!$DY86)/取引基本表!$DQ86,0)</f>
        <v>0</v>
      </c>
      <c r="CI86" s="346">
        <f>IF(CI$4=$B86,ABS(取引基本表!$DY86)/取引基本表!$DQ86,0)</f>
        <v>0</v>
      </c>
      <c r="CJ86" s="346">
        <f>IF(CJ$4=$B86,ABS(取引基本表!$DY86)/取引基本表!$DQ86,0)</f>
        <v>0</v>
      </c>
      <c r="CK86" s="346">
        <f>IF(CK$4=$B86,ABS(取引基本表!$DY86)/取引基本表!$DQ86,0)</f>
        <v>0</v>
      </c>
      <c r="CL86" s="346">
        <f>IF(CL$4=$B86,ABS(取引基本表!$DY86)/取引基本表!$DQ86,0)</f>
        <v>0</v>
      </c>
      <c r="CM86" s="346">
        <f>IF(CM$4=$B86,ABS(取引基本表!$DY86)/取引基本表!$DQ86,0)</f>
        <v>0</v>
      </c>
      <c r="CN86" s="346">
        <f>IF(CN$4=$B86,ABS(取引基本表!$DY86)/取引基本表!$DQ86,0)</f>
        <v>0</v>
      </c>
      <c r="CO86" s="346">
        <f>IF(CO$4=$B86,ABS(取引基本表!$DY86)/取引基本表!$DQ86,0)</f>
        <v>0</v>
      </c>
      <c r="CP86" s="346">
        <f>IF(CP$4=$B86,ABS(取引基本表!$DY86)/取引基本表!$DQ86,0)</f>
        <v>0</v>
      </c>
      <c r="CQ86" s="346">
        <f>IF(CQ$4=$B86,ABS(取引基本表!$DY86)/取引基本表!$DQ86,0)</f>
        <v>0</v>
      </c>
      <c r="CR86" s="346">
        <f>IF(CR$4=$B86,ABS(取引基本表!$DY86)/取引基本表!$DQ86,0)</f>
        <v>0</v>
      </c>
      <c r="CS86" s="346">
        <f>IF(CS$4=$B86,ABS(取引基本表!$DY86)/取引基本表!$DQ86,0)</f>
        <v>0</v>
      </c>
      <c r="CT86" s="346">
        <f>IF(CT$4=$B86,ABS(取引基本表!$DY86)/取引基本表!$DQ86,0)</f>
        <v>0</v>
      </c>
      <c r="CU86" s="346">
        <f>IF(CU$4=$B86,ABS(取引基本表!$DY86)/取引基本表!$DQ86,0)</f>
        <v>0</v>
      </c>
      <c r="CV86" s="346">
        <f>IF(CV$4=$B86,ABS(取引基本表!$DY86)/取引基本表!$DQ86,0)</f>
        <v>0</v>
      </c>
      <c r="CW86" s="346">
        <f>IF(CW$4=$B86,ABS(取引基本表!$DY86)/取引基本表!$DQ86,0)</f>
        <v>0</v>
      </c>
      <c r="CX86" s="346">
        <f>IF(CX$4=$B86,ABS(取引基本表!$DY86)/取引基本表!$DQ86,0)</f>
        <v>0</v>
      </c>
      <c r="CY86" s="346">
        <f>IF(CY$4=$B86,ABS(取引基本表!$DY86)/取引基本表!$DQ86,0)</f>
        <v>0</v>
      </c>
      <c r="CZ86" s="346">
        <f>IF(CZ$4=$B86,ABS(取引基本表!$DY86)/取引基本表!$DQ86,0)</f>
        <v>0</v>
      </c>
      <c r="DA86" s="346">
        <f>IF(DA$4=$B86,ABS(取引基本表!$DY86)/取引基本表!$DQ86,0)</f>
        <v>0</v>
      </c>
      <c r="DB86" s="346">
        <f>IF(DB$4=$B86,ABS(取引基本表!$DY86)/取引基本表!$DQ86,0)</f>
        <v>0</v>
      </c>
      <c r="DC86" s="346">
        <f>IF(DC$4=$B86,ABS(取引基本表!$DY86)/取引基本表!$DQ86,0)</f>
        <v>0</v>
      </c>
      <c r="DD86" s="346">
        <f>IF(DD$4=$B86,ABS(取引基本表!$DY86)/取引基本表!$DQ86,0)</f>
        <v>0</v>
      </c>
      <c r="DE86" s="346">
        <f>IF(DE$4=$B86,ABS(取引基本表!$DY86)/取引基本表!$DQ86,0)</f>
        <v>0</v>
      </c>
      <c r="DF86" s="346">
        <f>IF(DF$4=$B86,ABS(取引基本表!$DY86)/取引基本表!$DQ86,0)</f>
        <v>0</v>
      </c>
      <c r="DG86" s="346">
        <f>IF(DG$4=$B86,ABS(取引基本表!$DY86)/取引基本表!$DQ86,0)</f>
        <v>0</v>
      </c>
      <c r="DH86" s="347">
        <f>IF(DH$4=$B86,ABS(取引基本表!$DY86)/取引基本表!$DQ86,0)</f>
        <v>0</v>
      </c>
    </row>
    <row r="87" spans="1:112">
      <c r="A87" s="224">
        <v>82</v>
      </c>
      <c r="B87" s="387">
        <v>575</v>
      </c>
      <c r="C87" s="264" t="s">
        <v>571</v>
      </c>
      <c r="D87" s="392">
        <f>IF(D$4=$B87,ABS(取引基本表!$DY87)/取引基本表!$DQ87,0)</f>
        <v>0</v>
      </c>
      <c r="E87" s="346">
        <f>IF(E$4=$B87,ABS(取引基本表!$DY87)/取引基本表!$DQ87,0)</f>
        <v>0</v>
      </c>
      <c r="F87" s="346">
        <f>IF(F$4=$B87,ABS(取引基本表!$DY87)/取引基本表!$DQ87,0)</f>
        <v>0</v>
      </c>
      <c r="G87" s="346">
        <f>IF(G$4=$B87,ABS(取引基本表!$DY87)/取引基本表!$DQ87,0)</f>
        <v>0</v>
      </c>
      <c r="H87" s="346">
        <f>IF(H$4=$B87,ABS(取引基本表!$DY87)/取引基本表!$DQ87,0)</f>
        <v>0</v>
      </c>
      <c r="I87" s="346">
        <f>IF(I$4=$B87,ABS(取引基本表!$DY87)/取引基本表!$DQ87,0)</f>
        <v>0</v>
      </c>
      <c r="J87" s="346">
        <f>IF(J$4=$B87,ABS(取引基本表!$DY87)/取引基本表!$DQ87,0)</f>
        <v>0</v>
      </c>
      <c r="K87" s="346">
        <f>IF(K$4=$B87,ABS(取引基本表!$DY87)/取引基本表!$DQ87,0)</f>
        <v>0</v>
      </c>
      <c r="L87" s="346">
        <f>IF(L$4=$B87,ABS(取引基本表!$DY87)/取引基本表!$DQ87,0)</f>
        <v>0</v>
      </c>
      <c r="M87" s="346">
        <f>IF(M$4=$B87,ABS(取引基本表!$DY87)/取引基本表!$DQ87,0)</f>
        <v>0</v>
      </c>
      <c r="N87" s="346">
        <f>IF(N$4=$B87,ABS(取引基本表!$DY87)/取引基本表!$DQ87,0)</f>
        <v>0</v>
      </c>
      <c r="O87" s="346">
        <f>IF(O$4=$B87,ABS(取引基本表!$DY87)/取引基本表!$DQ87,0)</f>
        <v>0</v>
      </c>
      <c r="P87" s="346">
        <f>IF(P$4=$B87,ABS(取引基本表!$DY87)/取引基本表!$DQ87,0)</f>
        <v>0</v>
      </c>
      <c r="Q87" s="346">
        <f>IF(Q$4=$B87,ABS(取引基本表!$DY87)/取引基本表!$DQ87,0)</f>
        <v>0</v>
      </c>
      <c r="R87" s="346">
        <f>IF(R$4=$B87,ABS(取引基本表!$DY87)/取引基本表!$DQ87,0)</f>
        <v>0</v>
      </c>
      <c r="S87" s="346">
        <f>IF(S$4=$B87,ABS(取引基本表!$DY87)/取引基本表!$DQ87,0)</f>
        <v>0</v>
      </c>
      <c r="T87" s="346">
        <f>IF(T$4=$B87,ABS(取引基本表!$DY87)/取引基本表!$DQ87,0)</f>
        <v>0</v>
      </c>
      <c r="U87" s="346">
        <f>IF(U$4=$B87,ABS(取引基本表!$DY87)/取引基本表!$DQ87,0)</f>
        <v>0</v>
      </c>
      <c r="V87" s="346">
        <f>IF(V$4=$B87,ABS(取引基本表!$DY87)/取引基本表!$DQ87,0)</f>
        <v>0</v>
      </c>
      <c r="W87" s="346">
        <f>IF(W$4=$B87,ABS(取引基本表!$DY87)/取引基本表!$DQ87,0)</f>
        <v>0</v>
      </c>
      <c r="X87" s="346">
        <f>IF(X$4=$B87,ABS(取引基本表!$DY87)/取引基本表!$DQ87,0)</f>
        <v>0</v>
      </c>
      <c r="Y87" s="346">
        <f>IF(Y$4=$B87,ABS(取引基本表!$DY87)/取引基本表!$DQ87,0)</f>
        <v>0</v>
      </c>
      <c r="Z87" s="346">
        <f>IF(Z$4=$B87,ABS(取引基本表!$DY87)/取引基本表!$DQ87,0)</f>
        <v>0</v>
      </c>
      <c r="AA87" s="346">
        <f>IF(AA$4=$B87,ABS(取引基本表!$DY87)/取引基本表!$DQ87,0)</f>
        <v>0</v>
      </c>
      <c r="AB87" s="346">
        <f>IF(AB$4=$B87,ABS(取引基本表!$DY87)/取引基本表!$DQ87,0)</f>
        <v>0</v>
      </c>
      <c r="AC87" s="346">
        <f>IF(AC$4=$B87,ABS(取引基本表!$DY87)/取引基本表!$DQ87,0)</f>
        <v>0</v>
      </c>
      <c r="AD87" s="346">
        <f>IF(AD$4=$B87,ABS(取引基本表!$DY87)/取引基本表!$DQ87,0)</f>
        <v>0</v>
      </c>
      <c r="AE87" s="346">
        <f>IF(AE$4=$B87,ABS(取引基本表!$DY87)/取引基本表!$DQ87,0)</f>
        <v>0</v>
      </c>
      <c r="AF87" s="346">
        <f>IF(AF$4=$B87,ABS(取引基本表!$DY87)/取引基本表!$DQ87,0)</f>
        <v>0</v>
      </c>
      <c r="AG87" s="346">
        <f>IF(AG$4=$B87,ABS(取引基本表!$DY87)/取引基本表!$DQ87,0)</f>
        <v>0</v>
      </c>
      <c r="AH87" s="346">
        <f>IF(AH$4=$B87,ABS(取引基本表!$DY87)/取引基本表!$DQ87,0)</f>
        <v>0</v>
      </c>
      <c r="AI87" s="346">
        <f>IF(AI$4=$B87,ABS(取引基本表!$DY87)/取引基本表!$DQ87,0)</f>
        <v>0</v>
      </c>
      <c r="AJ87" s="346">
        <f>IF(AJ$4=$B87,ABS(取引基本表!$DY87)/取引基本表!$DQ87,0)</f>
        <v>0</v>
      </c>
      <c r="AK87" s="346">
        <f>IF(AK$4=$B87,ABS(取引基本表!$DY87)/取引基本表!$DQ87,0)</f>
        <v>0</v>
      </c>
      <c r="AL87" s="346">
        <f>IF(AL$4=$B87,ABS(取引基本表!$DY87)/取引基本表!$DQ87,0)</f>
        <v>0</v>
      </c>
      <c r="AM87" s="346">
        <f>IF(AM$4=$B87,ABS(取引基本表!$DY87)/取引基本表!$DQ87,0)</f>
        <v>0</v>
      </c>
      <c r="AN87" s="346">
        <f>IF(AN$4=$B87,ABS(取引基本表!$DY87)/取引基本表!$DQ87,0)</f>
        <v>0</v>
      </c>
      <c r="AO87" s="346">
        <f>IF(AO$4=$B87,ABS(取引基本表!$DY87)/取引基本表!$DQ87,0)</f>
        <v>0</v>
      </c>
      <c r="AP87" s="346">
        <f>IF(AP$4=$B87,ABS(取引基本表!$DY87)/取引基本表!$DQ87,0)</f>
        <v>0</v>
      </c>
      <c r="AQ87" s="346">
        <f>IF(AQ$4=$B87,ABS(取引基本表!$DY87)/取引基本表!$DQ87,0)</f>
        <v>0</v>
      </c>
      <c r="AR87" s="346">
        <f>IF(AR$4=$B87,ABS(取引基本表!$DY87)/取引基本表!$DQ87,0)</f>
        <v>0</v>
      </c>
      <c r="AS87" s="346">
        <f>IF(AS$4=$B87,ABS(取引基本表!$DY87)/取引基本表!$DQ87,0)</f>
        <v>0</v>
      </c>
      <c r="AT87" s="346">
        <f>IF(AT$4=$B87,ABS(取引基本表!$DY87)/取引基本表!$DQ87,0)</f>
        <v>0</v>
      </c>
      <c r="AU87" s="346">
        <f>IF(AU$4=$B87,ABS(取引基本表!$DY87)/取引基本表!$DQ87,0)</f>
        <v>0</v>
      </c>
      <c r="AV87" s="346">
        <f>IF(AV$4=$B87,ABS(取引基本表!$DY87)/取引基本表!$DQ87,0)</f>
        <v>0</v>
      </c>
      <c r="AW87" s="346">
        <f>IF(AW$4=$B87,ABS(取引基本表!$DY87)/取引基本表!$DQ87,0)</f>
        <v>0</v>
      </c>
      <c r="AX87" s="346">
        <f>IF(AX$4=$B87,ABS(取引基本表!$DY87)/取引基本表!$DQ87,0)</f>
        <v>0</v>
      </c>
      <c r="AY87" s="346">
        <f>IF(AY$4=$B87,ABS(取引基本表!$DY87)/取引基本表!$DQ87,0)</f>
        <v>0</v>
      </c>
      <c r="AZ87" s="346">
        <f>IF(AZ$4=$B87,ABS(取引基本表!$DY87)/取引基本表!$DQ87,0)</f>
        <v>0</v>
      </c>
      <c r="BA87" s="346">
        <f>IF(BA$4=$B87,ABS(取引基本表!$DY87)/取引基本表!$DQ87,0)</f>
        <v>0</v>
      </c>
      <c r="BB87" s="346">
        <f>IF(BB$4=$B87,ABS(取引基本表!$DY87)/取引基本表!$DQ87,0)</f>
        <v>0</v>
      </c>
      <c r="BC87" s="346">
        <f>IF(BC$4=$B87,ABS(取引基本表!$DY87)/取引基本表!$DQ87,0)</f>
        <v>0</v>
      </c>
      <c r="BD87" s="346">
        <f>IF(BD$4=$B87,ABS(取引基本表!$DY87)/取引基本表!$DQ87,0)</f>
        <v>0</v>
      </c>
      <c r="BE87" s="346">
        <f>IF(BE$4=$B87,ABS(取引基本表!$DY87)/取引基本表!$DQ87,0)</f>
        <v>0</v>
      </c>
      <c r="BF87" s="346">
        <f>IF(BF$4=$B87,ABS(取引基本表!$DY87)/取引基本表!$DQ87,0)</f>
        <v>0</v>
      </c>
      <c r="BG87" s="346">
        <f>IF(BG$4=$B87,ABS(取引基本表!$DY87)/取引基本表!$DQ87,0)</f>
        <v>0</v>
      </c>
      <c r="BH87" s="346">
        <f>IF(BH$4=$B87,ABS(取引基本表!$DY87)/取引基本表!$DQ87,0)</f>
        <v>0</v>
      </c>
      <c r="BI87" s="346">
        <f>IF(BI$4=$B87,ABS(取引基本表!$DY87)/取引基本表!$DQ87,0)</f>
        <v>0</v>
      </c>
      <c r="BJ87" s="346">
        <f>IF(BJ$4=$B87,ABS(取引基本表!$DY87)/取引基本表!$DQ87,0)</f>
        <v>0</v>
      </c>
      <c r="BK87" s="346">
        <f>IF(BK$4=$B87,ABS(取引基本表!$DY87)/取引基本表!$DQ87,0)</f>
        <v>0</v>
      </c>
      <c r="BL87" s="346">
        <f>IF(BL$4=$B87,ABS(取引基本表!$DY87)/取引基本表!$DQ87,0)</f>
        <v>0</v>
      </c>
      <c r="BM87" s="346">
        <f>IF(BM$4=$B87,ABS(取引基本表!$DY87)/取引基本表!$DQ87,0)</f>
        <v>0</v>
      </c>
      <c r="BN87" s="346">
        <f>IF(BN$4=$B87,ABS(取引基本表!$DY87)/取引基本表!$DQ87,0)</f>
        <v>0</v>
      </c>
      <c r="BO87" s="346">
        <f>IF(BO$4=$B87,ABS(取引基本表!$DY87)/取引基本表!$DQ87,0)</f>
        <v>0</v>
      </c>
      <c r="BP87" s="346">
        <f>IF(BP$4=$B87,ABS(取引基本表!$DY87)/取引基本表!$DQ87,0)</f>
        <v>0</v>
      </c>
      <c r="BQ87" s="346">
        <f>IF(BQ$4=$B87,ABS(取引基本表!$DY87)/取引基本表!$DQ87,0)</f>
        <v>0</v>
      </c>
      <c r="BR87" s="346">
        <f>IF(BR$4=$B87,ABS(取引基本表!$DY87)/取引基本表!$DQ87,0)</f>
        <v>0</v>
      </c>
      <c r="BS87" s="346">
        <f>IF(BS$4=$B87,ABS(取引基本表!$DY87)/取引基本表!$DQ87,0)</f>
        <v>0</v>
      </c>
      <c r="BT87" s="346">
        <f>IF(BT$4=$B87,ABS(取引基本表!$DY87)/取引基本表!$DQ87,0)</f>
        <v>0</v>
      </c>
      <c r="BU87" s="346">
        <f>IF(BU$4=$B87,ABS(取引基本表!$DY87)/取引基本表!$DQ87,0)</f>
        <v>0</v>
      </c>
      <c r="BV87" s="346">
        <f>IF(BV$4=$B87,ABS(取引基本表!$DY87)/取引基本表!$DQ87,0)</f>
        <v>0</v>
      </c>
      <c r="BW87" s="346">
        <f>IF(BW$4=$B87,ABS(取引基本表!$DY87)/取引基本表!$DQ87,0)</f>
        <v>0</v>
      </c>
      <c r="BX87" s="346">
        <f>IF(BX$4=$B87,ABS(取引基本表!$DY87)/取引基本表!$DQ87,0)</f>
        <v>0</v>
      </c>
      <c r="BY87" s="346">
        <f>IF(BY$4=$B87,ABS(取引基本表!$DY87)/取引基本表!$DQ87,0)</f>
        <v>0</v>
      </c>
      <c r="BZ87" s="346">
        <f>IF(BZ$4=$B87,ABS(取引基本表!$DY87)/取引基本表!$DQ87,0)</f>
        <v>0</v>
      </c>
      <c r="CA87" s="346">
        <f>IF(CA$4=$B87,ABS(取引基本表!$DY87)/取引基本表!$DQ87,0)</f>
        <v>0</v>
      </c>
      <c r="CB87" s="346">
        <f>IF(CB$4=$B87,ABS(取引基本表!$DY87)/取引基本表!$DQ87,0)</f>
        <v>0</v>
      </c>
      <c r="CC87" s="346">
        <f>IF(CC$4=$B87,ABS(取引基本表!$DY87)/取引基本表!$DQ87,0)</f>
        <v>0</v>
      </c>
      <c r="CD87" s="346">
        <f>IF(CD$4=$B87,ABS(取引基本表!$DY87)/取引基本表!$DQ87,0)</f>
        <v>0</v>
      </c>
      <c r="CE87" s="346">
        <f>IF(CE$4=$B87,ABS(取引基本表!$DY87)/取引基本表!$DQ87,0)</f>
        <v>0</v>
      </c>
      <c r="CF87" s="346">
        <f>IF(CF$4=$B87,ABS(取引基本表!$DY87)/取引基本表!$DQ87,0)</f>
        <v>0</v>
      </c>
      <c r="CG87" s="346">
        <f>IF(CG$4=$B87,ABS(取引基本表!$DY87)/取引基本表!$DQ87,0)</f>
        <v>0.57069898409893993</v>
      </c>
      <c r="CH87" s="346">
        <f>IF(CH$4=$B87,ABS(取引基本表!$DY87)/取引基本表!$DQ87,0)</f>
        <v>0</v>
      </c>
      <c r="CI87" s="346">
        <f>IF(CI$4=$B87,ABS(取引基本表!$DY87)/取引基本表!$DQ87,0)</f>
        <v>0</v>
      </c>
      <c r="CJ87" s="346">
        <f>IF(CJ$4=$B87,ABS(取引基本表!$DY87)/取引基本表!$DQ87,0)</f>
        <v>0</v>
      </c>
      <c r="CK87" s="346">
        <f>IF(CK$4=$B87,ABS(取引基本表!$DY87)/取引基本表!$DQ87,0)</f>
        <v>0</v>
      </c>
      <c r="CL87" s="346">
        <f>IF(CL$4=$B87,ABS(取引基本表!$DY87)/取引基本表!$DQ87,0)</f>
        <v>0</v>
      </c>
      <c r="CM87" s="346">
        <f>IF(CM$4=$B87,ABS(取引基本表!$DY87)/取引基本表!$DQ87,0)</f>
        <v>0</v>
      </c>
      <c r="CN87" s="346">
        <f>IF(CN$4=$B87,ABS(取引基本表!$DY87)/取引基本表!$DQ87,0)</f>
        <v>0</v>
      </c>
      <c r="CO87" s="346">
        <f>IF(CO$4=$B87,ABS(取引基本表!$DY87)/取引基本表!$DQ87,0)</f>
        <v>0</v>
      </c>
      <c r="CP87" s="346">
        <f>IF(CP$4=$B87,ABS(取引基本表!$DY87)/取引基本表!$DQ87,0)</f>
        <v>0</v>
      </c>
      <c r="CQ87" s="346">
        <f>IF(CQ$4=$B87,ABS(取引基本表!$DY87)/取引基本表!$DQ87,0)</f>
        <v>0</v>
      </c>
      <c r="CR87" s="346">
        <f>IF(CR$4=$B87,ABS(取引基本表!$DY87)/取引基本表!$DQ87,0)</f>
        <v>0</v>
      </c>
      <c r="CS87" s="346">
        <f>IF(CS$4=$B87,ABS(取引基本表!$DY87)/取引基本表!$DQ87,0)</f>
        <v>0</v>
      </c>
      <c r="CT87" s="346">
        <f>IF(CT$4=$B87,ABS(取引基本表!$DY87)/取引基本表!$DQ87,0)</f>
        <v>0</v>
      </c>
      <c r="CU87" s="346">
        <f>IF(CU$4=$B87,ABS(取引基本表!$DY87)/取引基本表!$DQ87,0)</f>
        <v>0</v>
      </c>
      <c r="CV87" s="346">
        <f>IF(CV$4=$B87,ABS(取引基本表!$DY87)/取引基本表!$DQ87,0)</f>
        <v>0</v>
      </c>
      <c r="CW87" s="346">
        <f>IF(CW$4=$B87,ABS(取引基本表!$DY87)/取引基本表!$DQ87,0)</f>
        <v>0</v>
      </c>
      <c r="CX87" s="346">
        <f>IF(CX$4=$B87,ABS(取引基本表!$DY87)/取引基本表!$DQ87,0)</f>
        <v>0</v>
      </c>
      <c r="CY87" s="346">
        <f>IF(CY$4=$B87,ABS(取引基本表!$DY87)/取引基本表!$DQ87,0)</f>
        <v>0</v>
      </c>
      <c r="CZ87" s="346">
        <f>IF(CZ$4=$B87,ABS(取引基本表!$DY87)/取引基本表!$DQ87,0)</f>
        <v>0</v>
      </c>
      <c r="DA87" s="346">
        <f>IF(DA$4=$B87,ABS(取引基本表!$DY87)/取引基本表!$DQ87,0)</f>
        <v>0</v>
      </c>
      <c r="DB87" s="346">
        <f>IF(DB$4=$B87,ABS(取引基本表!$DY87)/取引基本表!$DQ87,0)</f>
        <v>0</v>
      </c>
      <c r="DC87" s="346">
        <f>IF(DC$4=$B87,ABS(取引基本表!$DY87)/取引基本表!$DQ87,0)</f>
        <v>0</v>
      </c>
      <c r="DD87" s="346">
        <f>IF(DD$4=$B87,ABS(取引基本表!$DY87)/取引基本表!$DQ87,0)</f>
        <v>0</v>
      </c>
      <c r="DE87" s="346">
        <f>IF(DE$4=$B87,ABS(取引基本表!$DY87)/取引基本表!$DQ87,0)</f>
        <v>0</v>
      </c>
      <c r="DF87" s="346">
        <f>IF(DF$4=$B87,ABS(取引基本表!$DY87)/取引基本表!$DQ87,0)</f>
        <v>0</v>
      </c>
      <c r="DG87" s="346">
        <f>IF(DG$4=$B87,ABS(取引基本表!$DY87)/取引基本表!$DQ87,0)</f>
        <v>0</v>
      </c>
      <c r="DH87" s="347">
        <f>IF(DH$4=$B87,ABS(取引基本表!$DY87)/取引基本表!$DQ87,0)</f>
        <v>0</v>
      </c>
    </row>
    <row r="88" spans="1:112">
      <c r="A88" s="224">
        <v>83</v>
      </c>
      <c r="B88" s="387">
        <v>577</v>
      </c>
      <c r="C88" s="264" t="s">
        <v>573</v>
      </c>
      <c r="D88" s="392">
        <f>IF(D$4=$B88,ABS(取引基本表!$DY88)/取引基本表!$DQ88,0)</f>
        <v>0</v>
      </c>
      <c r="E88" s="346">
        <f>IF(E$4=$B88,ABS(取引基本表!$DY88)/取引基本表!$DQ88,0)</f>
        <v>0</v>
      </c>
      <c r="F88" s="346">
        <f>IF(F$4=$B88,ABS(取引基本表!$DY88)/取引基本表!$DQ88,0)</f>
        <v>0</v>
      </c>
      <c r="G88" s="346">
        <f>IF(G$4=$B88,ABS(取引基本表!$DY88)/取引基本表!$DQ88,0)</f>
        <v>0</v>
      </c>
      <c r="H88" s="346">
        <f>IF(H$4=$B88,ABS(取引基本表!$DY88)/取引基本表!$DQ88,0)</f>
        <v>0</v>
      </c>
      <c r="I88" s="346">
        <f>IF(I$4=$B88,ABS(取引基本表!$DY88)/取引基本表!$DQ88,0)</f>
        <v>0</v>
      </c>
      <c r="J88" s="346">
        <f>IF(J$4=$B88,ABS(取引基本表!$DY88)/取引基本表!$DQ88,0)</f>
        <v>0</v>
      </c>
      <c r="K88" s="346">
        <f>IF(K$4=$B88,ABS(取引基本表!$DY88)/取引基本表!$DQ88,0)</f>
        <v>0</v>
      </c>
      <c r="L88" s="346">
        <f>IF(L$4=$B88,ABS(取引基本表!$DY88)/取引基本表!$DQ88,0)</f>
        <v>0</v>
      </c>
      <c r="M88" s="346">
        <f>IF(M$4=$B88,ABS(取引基本表!$DY88)/取引基本表!$DQ88,0)</f>
        <v>0</v>
      </c>
      <c r="N88" s="346">
        <f>IF(N$4=$B88,ABS(取引基本表!$DY88)/取引基本表!$DQ88,0)</f>
        <v>0</v>
      </c>
      <c r="O88" s="346">
        <f>IF(O$4=$B88,ABS(取引基本表!$DY88)/取引基本表!$DQ88,0)</f>
        <v>0</v>
      </c>
      <c r="P88" s="346">
        <f>IF(P$4=$B88,ABS(取引基本表!$DY88)/取引基本表!$DQ88,0)</f>
        <v>0</v>
      </c>
      <c r="Q88" s="346">
        <f>IF(Q$4=$B88,ABS(取引基本表!$DY88)/取引基本表!$DQ88,0)</f>
        <v>0</v>
      </c>
      <c r="R88" s="346">
        <f>IF(R$4=$B88,ABS(取引基本表!$DY88)/取引基本表!$DQ88,0)</f>
        <v>0</v>
      </c>
      <c r="S88" s="346">
        <f>IF(S$4=$B88,ABS(取引基本表!$DY88)/取引基本表!$DQ88,0)</f>
        <v>0</v>
      </c>
      <c r="T88" s="346">
        <f>IF(T$4=$B88,ABS(取引基本表!$DY88)/取引基本表!$DQ88,0)</f>
        <v>0</v>
      </c>
      <c r="U88" s="346">
        <f>IF(U$4=$B88,ABS(取引基本表!$DY88)/取引基本表!$DQ88,0)</f>
        <v>0</v>
      </c>
      <c r="V88" s="346">
        <f>IF(V$4=$B88,ABS(取引基本表!$DY88)/取引基本表!$DQ88,0)</f>
        <v>0</v>
      </c>
      <c r="W88" s="346">
        <f>IF(W$4=$B88,ABS(取引基本表!$DY88)/取引基本表!$DQ88,0)</f>
        <v>0</v>
      </c>
      <c r="X88" s="346">
        <f>IF(X$4=$B88,ABS(取引基本表!$DY88)/取引基本表!$DQ88,0)</f>
        <v>0</v>
      </c>
      <c r="Y88" s="346">
        <f>IF(Y$4=$B88,ABS(取引基本表!$DY88)/取引基本表!$DQ88,0)</f>
        <v>0</v>
      </c>
      <c r="Z88" s="346">
        <f>IF(Z$4=$B88,ABS(取引基本表!$DY88)/取引基本表!$DQ88,0)</f>
        <v>0</v>
      </c>
      <c r="AA88" s="346">
        <f>IF(AA$4=$B88,ABS(取引基本表!$DY88)/取引基本表!$DQ88,0)</f>
        <v>0</v>
      </c>
      <c r="AB88" s="346">
        <f>IF(AB$4=$B88,ABS(取引基本表!$DY88)/取引基本表!$DQ88,0)</f>
        <v>0</v>
      </c>
      <c r="AC88" s="346">
        <f>IF(AC$4=$B88,ABS(取引基本表!$DY88)/取引基本表!$DQ88,0)</f>
        <v>0</v>
      </c>
      <c r="AD88" s="346">
        <f>IF(AD$4=$B88,ABS(取引基本表!$DY88)/取引基本表!$DQ88,0)</f>
        <v>0</v>
      </c>
      <c r="AE88" s="346">
        <f>IF(AE$4=$B88,ABS(取引基本表!$DY88)/取引基本表!$DQ88,0)</f>
        <v>0</v>
      </c>
      <c r="AF88" s="346">
        <f>IF(AF$4=$B88,ABS(取引基本表!$DY88)/取引基本表!$DQ88,0)</f>
        <v>0</v>
      </c>
      <c r="AG88" s="346">
        <f>IF(AG$4=$B88,ABS(取引基本表!$DY88)/取引基本表!$DQ88,0)</f>
        <v>0</v>
      </c>
      <c r="AH88" s="346">
        <f>IF(AH$4=$B88,ABS(取引基本表!$DY88)/取引基本表!$DQ88,0)</f>
        <v>0</v>
      </c>
      <c r="AI88" s="346">
        <f>IF(AI$4=$B88,ABS(取引基本表!$DY88)/取引基本表!$DQ88,0)</f>
        <v>0</v>
      </c>
      <c r="AJ88" s="346">
        <f>IF(AJ$4=$B88,ABS(取引基本表!$DY88)/取引基本表!$DQ88,0)</f>
        <v>0</v>
      </c>
      <c r="AK88" s="346">
        <f>IF(AK$4=$B88,ABS(取引基本表!$DY88)/取引基本表!$DQ88,0)</f>
        <v>0</v>
      </c>
      <c r="AL88" s="346">
        <f>IF(AL$4=$B88,ABS(取引基本表!$DY88)/取引基本表!$DQ88,0)</f>
        <v>0</v>
      </c>
      <c r="AM88" s="346">
        <f>IF(AM$4=$B88,ABS(取引基本表!$DY88)/取引基本表!$DQ88,0)</f>
        <v>0</v>
      </c>
      <c r="AN88" s="346">
        <f>IF(AN$4=$B88,ABS(取引基本表!$DY88)/取引基本表!$DQ88,0)</f>
        <v>0</v>
      </c>
      <c r="AO88" s="346">
        <f>IF(AO$4=$B88,ABS(取引基本表!$DY88)/取引基本表!$DQ88,0)</f>
        <v>0</v>
      </c>
      <c r="AP88" s="346">
        <f>IF(AP$4=$B88,ABS(取引基本表!$DY88)/取引基本表!$DQ88,0)</f>
        <v>0</v>
      </c>
      <c r="AQ88" s="346">
        <f>IF(AQ$4=$B88,ABS(取引基本表!$DY88)/取引基本表!$DQ88,0)</f>
        <v>0</v>
      </c>
      <c r="AR88" s="346">
        <f>IF(AR$4=$B88,ABS(取引基本表!$DY88)/取引基本表!$DQ88,0)</f>
        <v>0</v>
      </c>
      <c r="AS88" s="346">
        <f>IF(AS$4=$B88,ABS(取引基本表!$DY88)/取引基本表!$DQ88,0)</f>
        <v>0</v>
      </c>
      <c r="AT88" s="346">
        <f>IF(AT$4=$B88,ABS(取引基本表!$DY88)/取引基本表!$DQ88,0)</f>
        <v>0</v>
      </c>
      <c r="AU88" s="346">
        <f>IF(AU$4=$B88,ABS(取引基本表!$DY88)/取引基本表!$DQ88,0)</f>
        <v>0</v>
      </c>
      <c r="AV88" s="346">
        <f>IF(AV$4=$B88,ABS(取引基本表!$DY88)/取引基本表!$DQ88,0)</f>
        <v>0</v>
      </c>
      <c r="AW88" s="346">
        <f>IF(AW$4=$B88,ABS(取引基本表!$DY88)/取引基本表!$DQ88,0)</f>
        <v>0</v>
      </c>
      <c r="AX88" s="346">
        <f>IF(AX$4=$B88,ABS(取引基本表!$DY88)/取引基本表!$DQ88,0)</f>
        <v>0</v>
      </c>
      <c r="AY88" s="346">
        <f>IF(AY$4=$B88,ABS(取引基本表!$DY88)/取引基本表!$DQ88,0)</f>
        <v>0</v>
      </c>
      <c r="AZ88" s="346">
        <f>IF(AZ$4=$B88,ABS(取引基本表!$DY88)/取引基本表!$DQ88,0)</f>
        <v>0</v>
      </c>
      <c r="BA88" s="346">
        <f>IF(BA$4=$B88,ABS(取引基本表!$DY88)/取引基本表!$DQ88,0)</f>
        <v>0</v>
      </c>
      <c r="BB88" s="346">
        <f>IF(BB$4=$B88,ABS(取引基本表!$DY88)/取引基本表!$DQ88,0)</f>
        <v>0</v>
      </c>
      <c r="BC88" s="346">
        <f>IF(BC$4=$B88,ABS(取引基本表!$DY88)/取引基本表!$DQ88,0)</f>
        <v>0</v>
      </c>
      <c r="BD88" s="346">
        <f>IF(BD$4=$B88,ABS(取引基本表!$DY88)/取引基本表!$DQ88,0)</f>
        <v>0</v>
      </c>
      <c r="BE88" s="346">
        <f>IF(BE$4=$B88,ABS(取引基本表!$DY88)/取引基本表!$DQ88,0)</f>
        <v>0</v>
      </c>
      <c r="BF88" s="346">
        <f>IF(BF$4=$B88,ABS(取引基本表!$DY88)/取引基本表!$DQ88,0)</f>
        <v>0</v>
      </c>
      <c r="BG88" s="346">
        <f>IF(BG$4=$B88,ABS(取引基本表!$DY88)/取引基本表!$DQ88,0)</f>
        <v>0</v>
      </c>
      <c r="BH88" s="346">
        <f>IF(BH$4=$B88,ABS(取引基本表!$DY88)/取引基本表!$DQ88,0)</f>
        <v>0</v>
      </c>
      <c r="BI88" s="346">
        <f>IF(BI$4=$B88,ABS(取引基本表!$DY88)/取引基本表!$DQ88,0)</f>
        <v>0</v>
      </c>
      <c r="BJ88" s="346">
        <f>IF(BJ$4=$B88,ABS(取引基本表!$DY88)/取引基本表!$DQ88,0)</f>
        <v>0</v>
      </c>
      <c r="BK88" s="346">
        <f>IF(BK$4=$B88,ABS(取引基本表!$DY88)/取引基本表!$DQ88,0)</f>
        <v>0</v>
      </c>
      <c r="BL88" s="346">
        <f>IF(BL$4=$B88,ABS(取引基本表!$DY88)/取引基本表!$DQ88,0)</f>
        <v>0</v>
      </c>
      <c r="BM88" s="346">
        <f>IF(BM$4=$B88,ABS(取引基本表!$DY88)/取引基本表!$DQ88,0)</f>
        <v>0</v>
      </c>
      <c r="BN88" s="346">
        <f>IF(BN$4=$B88,ABS(取引基本表!$DY88)/取引基本表!$DQ88,0)</f>
        <v>0</v>
      </c>
      <c r="BO88" s="346">
        <f>IF(BO$4=$B88,ABS(取引基本表!$DY88)/取引基本表!$DQ88,0)</f>
        <v>0</v>
      </c>
      <c r="BP88" s="346">
        <f>IF(BP$4=$B88,ABS(取引基本表!$DY88)/取引基本表!$DQ88,0)</f>
        <v>0</v>
      </c>
      <c r="BQ88" s="346">
        <f>IF(BQ$4=$B88,ABS(取引基本表!$DY88)/取引基本表!$DQ88,0)</f>
        <v>0</v>
      </c>
      <c r="BR88" s="346">
        <f>IF(BR$4=$B88,ABS(取引基本表!$DY88)/取引基本表!$DQ88,0)</f>
        <v>0</v>
      </c>
      <c r="BS88" s="346">
        <f>IF(BS$4=$B88,ABS(取引基本表!$DY88)/取引基本表!$DQ88,0)</f>
        <v>0</v>
      </c>
      <c r="BT88" s="346">
        <f>IF(BT$4=$B88,ABS(取引基本表!$DY88)/取引基本表!$DQ88,0)</f>
        <v>0</v>
      </c>
      <c r="BU88" s="346">
        <f>IF(BU$4=$B88,ABS(取引基本表!$DY88)/取引基本表!$DQ88,0)</f>
        <v>0</v>
      </c>
      <c r="BV88" s="346">
        <f>IF(BV$4=$B88,ABS(取引基本表!$DY88)/取引基本表!$DQ88,0)</f>
        <v>0</v>
      </c>
      <c r="BW88" s="346">
        <f>IF(BW$4=$B88,ABS(取引基本表!$DY88)/取引基本表!$DQ88,0)</f>
        <v>0</v>
      </c>
      <c r="BX88" s="346">
        <f>IF(BX$4=$B88,ABS(取引基本表!$DY88)/取引基本表!$DQ88,0)</f>
        <v>0</v>
      </c>
      <c r="BY88" s="346">
        <f>IF(BY$4=$B88,ABS(取引基本表!$DY88)/取引基本表!$DQ88,0)</f>
        <v>0</v>
      </c>
      <c r="BZ88" s="346">
        <f>IF(BZ$4=$B88,ABS(取引基本表!$DY88)/取引基本表!$DQ88,0)</f>
        <v>0</v>
      </c>
      <c r="CA88" s="346">
        <f>IF(CA$4=$B88,ABS(取引基本表!$DY88)/取引基本表!$DQ88,0)</f>
        <v>0</v>
      </c>
      <c r="CB88" s="346">
        <f>IF(CB$4=$B88,ABS(取引基本表!$DY88)/取引基本表!$DQ88,0)</f>
        <v>0</v>
      </c>
      <c r="CC88" s="346">
        <f>IF(CC$4=$B88,ABS(取引基本表!$DY88)/取引基本表!$DQ88,0)</f>
        <v>0</v>
      </c>
      <c r="CD88" s="346">
        <f>IF(CD$4=$B88,ABS(取引基本表!$DY88)/取引基本表!$DQ88,0)</f>
        <v>0</v>
      </c>
      <c r="CE88" s="346">
        <f>IF(CE$4=$B88,ABS(取引基本表!$DY88)/取引基本表!$DQ88,0)</f>
        <v>0</v>
      </c>
      <c r="CF88" s="346">
        <f>IF(CF$4=$B88,ABS(取引基本表!$DY88)/取引基本表!$DQ88,0)</f>
        <v>0</v>
      </c>
      <c r="CG88" s="346">
        <f>IF(CG$4=$B88,ABS(取引基本表!$DY88)/取引基本表!$DQ88,0)</f>
        <v>0</v>
      </c>
      <c r="CH88" s="346">
        <f>IF(CH$4=$B88,ABS(取引基本表!$DY88)/取引基本表!$DQ88,0)</f>
        <v>0.3407133642481085</v>
      </c>
      <c r="CI88" s="346">
        <f>IF(CI$4=$B88,ABS(取引基本表!$DY88)/取引基本表!$DQ88,0)</f>
        <v>0</v>
      </c>
      <c r="CJ88" s="346">
        <f>IF(CJ$4=$B88,ABS(取引基本表!$DY88)/取引基本表!$DQ88,0)</f>
        <v>0</v>
      </c>
      <c r="CK88" s="346">
        <f>IF(CK$4=$B88,ABS(取引基本表!$DY88)/取引基本表!$DQ88,0)</f>
        <v>0</v>
      </c>
      <c r="CL88" s="346">
        <f>IF(CL$4=$B88,ABS(取引基本表!$DY88)/取引基本表!$DQ88,0)</f>
        <v>0</v>
      </c>
      <c r="CM88" s="346">
        <f>IF(CM$4=$B88,ABS(取引基本表!$DY88)/取引基本表!$DQ88,0)</f>
        <v>0</v>
      </c>
      <c r="CN88" s="346">
        <f>IF(CN$4=$B88,ABS(取引基本表!$DY88)/取引基本表!$DQ88,0)</f>
        <v>0</v>
      </c>
      <c r="CO88" s="346">
        <f>IF(CO$4=$B88,ABS(取引基本表!$DY88)/取引基本表!$DQ88,0)</f>
        <v>0</v>
      </c>
      <c r="CP88" s="346">
        <f>IF(CP$4=$B88,ABS(取引基本表!$DY88)/取引基本表!$DQ88,0)</f>
        <v>0</v>
      </c>
      <c r="CQ88" s="346">
        <f>IF(CQ$4=$B88,ABS(取引基本表!$DY88)/取引基本表!$DQ88,0)</f>
        <v>0</v>
      </c>
      <c r="CR88" s="346">
        <f>IF(CR$4=$B88,ABS(取引基本表!$DY88)/取引基本表!$DQ88,0)</f>
        <v>0</v>
      </c>
      <c r="CS88" s="346">
        <f>IF(CS$4=$B88,ABS(取引基本表!$DY88)/取引基本表!$DQ88,0)</f>
        <v>0</v>
      </c>
      <c r="CT88" s="346">
        <f>IF(CT$4=$B88,ABS(取引基本表!$DY88)/取引基本表!$DQ88,0)</f>
        <v>0</v>
      </c>
      <c r="CU88" s="346">
        <f>IF(CU$4=$B88,ABS(取引基本表!$DY88)/取引基本表!$DQ88,0)</f>
        <v>0</v>
      </c>
      <c r="CV88" s="346">
        <f>IF(CV$4=$B88,ABS(取引基本表!$DY88)/取引基本表!$DQ88,0)</f>
        <v>0</v>
      </c>
      <c r="CW88" s="346">
        <f>IF(CW$4=$B88,ABS(取引基本表!$DY88)/取引基本表!$DQ88,0)</f>
        <v>0</v>
      </c>
      <c r="CX88" s="346">
        <f>IF(CX$4=$B88,ABS(取引基本表!$DY88)/取引基本表!$DQ88,0)</f>
        <v>0</v>
      </c>
      <c r="CY88" s="346">
        <f>IF(CY$4=$B88,ABS(取引基本表!$DY88)/取引基本表!$DQ88,0)</f>
        <v>0</v>
      </c>
      <c r="CZ88" s="346">
        <f>IF(CZ$4=$B88,ABS(取引基本表!$DY88)/取引基本表!$DQ88,0)</f>
        <v>0</v>
      </c>
      <c r="DA88" s="346">
        <f>IF(DA$4=$B88,ABS(取引基本表!$DY88)/取引基本表!$DQ88,0)</f>
        <v>0</v>
      </c>
      <c r="DB88" s="346">
        <f>IF(DB$4=$B88,ABS(取引基本表!$DY88)/取引基本表!$DQ88,0)</f>
        <v>0</v>
      </c>
      <c r="DC88" s="346">
        <f>IF(DC$4=$B88,ABS(取引基本表!$DY88)/取引基本表!$DQ88,0)</f>
        <v>0</v>
      </c>
      <c r="DD88" s="346">
        <f>IF(DD$4=$B88,ABS(取引基本表!$DY88)/取引基本表!$DQ88,0)</f>
        <v>0</v>
      </c>
      <c r="DE88" s="346">
        <f>IF(DE$4=$B88,ABS(取引基本表!$DY88)/取引基本表!$DQ88,0)</f>
        <v>0</v>
      </c>
      <c r="DF88" s="346">
        <f>IF(DF$4=$B88,ABS(取引基本表!$DY88)/取引基本表!$DQ88,0)</f>
        <v>0</v>
      </c>
      <c r="DG88" s="346">
        <f>IF(DG$4=$B88,ABS(取引基本表!$DY88)/取引基本表!$DQ88,0)</f>
        <v>0</v>
      </c>
      <c r="DH88" s="347">
        <f>IF(DH$4=$B88,ABS(取引基本表!$DY88)/取引基本表!$DQ88,0)</f>
        <v>0</v>
      </c>
    </row>
    <row r="89" spans="1:112">
      <c r="A89" s="224">
        <v>84</v>
      </c>
      <c r="B89" s="387">
        <v>578</v>
      </c>
      <c r="C89" s="264" t="s">
        <v>575</v>
      </c>
      <c r="D89" s="392">
        <f>IF(D$4=$B89,ABS(取引基本表!$DY89)/取引基本表!$DQ89,0)</f>
        <v>0</v>
      </c>
      <c r="E89" s="346">
        <f>IF(E$4=$B89,ABS(取引基本表!$DY89)/取引基本表!$DQ89,0)</f>
        <v>0</v>
      </c>
      <c r="F89" s="346">
        <f>IF(F$4=$B89,ABS(取引基本表!$DY89)/取引基本表!$DQ89,0)</f>
        <v>0</v>
      </c>
      <c r="G89" s="346">
        <f>IF(G$4=$B89,ABS(取引基本表!$DY89)/取引基本表!$DQ89,0)</f>
        <v>0</v>
      </c>
      <c r="H89" s="346">
        <f>IF(H$4=$B89,ABS(取引基本表!$DY89)/取引基本表!$DQ89,0)</f>
        <v>0</v>
      </c>
      <c r="I89" s="346">
        <f>IF(I$4=$B89,ABS(取引基本表!$DY89)/取引基本表!$DQ89,0)</f>
        <v>0</v>
      </c>
      <c r="J89" s="346">
        <f>IF(J$4=$B89,ABS(取引基本表!$DY89)/取引基本表!$DQ89,0)</f>
        <v>0</v>
      </c>
      <c r="K89" s="346">
        <f>IF(K$4=$B89,ABS(取引基本表!$DY89)/取引基本表!$DQ89,0)</f>
        <v>0</v>
      </c>
      <c r="L89" s="346">
        <f>IF(L$4=$B89,ABS(取引基本表!$DY89)/取引基本表!$DQ89,0)</f>
        <v>0</v>
      </c>
      <c r="M89" s="346">
        <f>IF(M$4=$B89,ABS(取引基本表!$DY89)/取引基本表!$DQ89,0)</f>
        <v>0</v>
      </c>
      <c r="N89" s="346">
        <f>IF(N$4=$B89,ABS(取引基本表!$DY89)/取引基本表!$DQ89,0)</f>
        <v>0</v>
      </c>
      <c r="O89" s="346">
        <f>IF(O$4=$B89,ABS(取引基本表!$DY89)/取引基本表!$DQ89,0)</f>
        <v>0</v>
      </c>
      <c r="P89" s="346">
        <f>IF(P$4=$B89,ABS(取引基本表!$DY89)/取引基本表!$DQ89,0)</f>
        <v>0</v>
      </c>
      <c r="Q89" s="346">
        <f>IF(Q$4=$B89,ABS(取引基本表!$DY89)/取引基本表!$DQ89,0)</f>
        <v>0</v>
      </c>
      <c r="R89" s="346">
        <f>IF(R$4=$B89,ABS(取引基本表!$DY89)/取引基本表!$DQ89,0)</f>
        <v>0</v>
      </c>
      <c r="S89" s="346">
        <f>IF(S$4=$B89,ABS(取引基本表!$DY89)/取引基本表!$DQ89,0)</f>
        <v>0</v>
      </c>
      <c r="T89" s="346">
        <f>IF(T$4=$B89,ABS(取引基本表!$DY89)/取引基本表!$DQ89,0)</f>
        <v>0</v>
      </c>
      <c r="U89" s="346">
        <f>IF(U$4=$B89,ABS(取引基本表!$DY89)/取引基本表!$DQ89,0)</f>
        <v>0</v>
      </c>
      <c r="V89" s="346">
        <f>IF(V$4=$B89,ABS(取引基本表!$DY89)/取引基本表!$DQ89,0)</f>
        <v>0</v>
      </c>
      <c r="W89" s="346">
        <f>IF(W$4=$B89,ABS(取引基本表!$DY89)/取引基本表!$DQ89,0)</f>
        <v>0</v>
      </c>
      <c r="X89" s="346">
        <f>IF(X$4=$B89,ABS(取引基本表!$DY89)/取引基本表!$DQ89,0)</f>
        <v>0</v>
      </c>
      <c r="Y89" s="346">
        <f>IF(Y$4=$B89,ABS(取引基本表!$DY89)/取引基本表!$DQ89,0)</f>
        <v>0</v>
      </c>
      <c r="Z89" s="346">
        <f>IF(Z$4=$B89,ABS(取引基本表!$DY89)/取引基本表!$DQ89,0)</f>
        <v>0</v>
      </c>
      <c r="AA89" s="346">
        <f>IF(AA$4=$B89,ABS(取引基本表!$DY89)/取引基本表!$DQ89,0)</f>
        <v>0</v>
      </c>
      <c r="AB89" s="346">
        <f>IF(AB$4=$B89,ABS(取引基本表!$DY89)/取引基本表!$DQ89,0)</f>
        <v>0</v>
      </c>
      <c r="AC89" s="346">
        <f>IF(AC$4=$B89,ABS(取引基本表!$DY89)/取引基本表!$DQ89,0)</f>
        <v>0</v>
      </c>
      <c r="AD89" s="346">
        <f>IF(AD$4=$B89,ABS(取引基本表!$DY89)/取引基本表!$DQ89,0)</f>
        <v>0</v>
      </c>
      <c r="AE89" s="346">
        <f>IF(AE$4=$B89,ABS(取引基本表!$DY89)/取引基本表!$DQ89,0)</f>
        <v>0</v>
      </c>
      <c r="AF89" s="346">
        <f>IF(AF$4=$B89,ABS(取引基本表!$DY89)/取引基本表!$DQ89,0)</f>
        <v>0</v>
      </c>
      <c r="AG89" s="346">
        <f>IF(AG$4=$B89,ABS(取引基本表!$DY89)/取引基本表!$DQ89,0)</f>
        <v>0</v>
      </c>
      <c r="AH89" s="346">
        <f>IF(AH$4=$B89,ABS(取引基本表!$DY89)/取引基本表!$DQ89,0)</f>
        <v>0</v>
      </c>
      <c r="AI89" s="346">
        <f>IF(AI$4=$B89,ABS(取引基本表!$DY89)/取引基本表!$DQ89,0)</f>
        <v>0</v>
      </c>
      <c r="AJ89" s="346">
        <f>IF(AJ$4=$B89,ABS(取引基本表!$DY89)/取引基本表!$DQ89,0)</f>
        <v>0</v>
      </c>
      <c r="AK89" s="346">
        <f>IF(AK$4=$B89,ABS(取引基本表!$DY89)/取引基本表!$DQ89,0)</f>
        <v>0</v>
      </c>
      <c r="AL89" s="346">
        <f>IF(AL$4=$B89,ABS(取引基本表!$DY89)/取引基本表!$DQ89,0)</f>
        <v>0</v>
      </c>
      <c r="AM89" s="346">
        <f>IF(AM$4=$B89,ABS(取引基本表!$DY89)/取引基本表!$DQ89,0)</f>
        <v>0</v>
      </c>
      <c r="AN89" s="346">
        <f>IF(AN$4=$B89,ABS(取引基本表!$DY89)/取引基本表!$DQ89,0)</f>
        <v>0</v>
      </c>
      <c r="AO89" s="346">
        <f>IF(AO$4=$B89,ABS(取引基本表!$DY89)/取引基本表!$DQ89,0)</f>
        <v>0</v>
      </c>
      <c r="AP89" s="346">
        <f>IF(AP$4=$B89,ABS(取引基本表!$DY89)/取引基本表!$DQ89,0)</f>
        <v>0</v>
      </c>
      <c r="AQ89" s="346">
        <f>IF(AQ$4=$B89,ABS(取引基本表!$DY89)/取引基本表!$DQ89,0)</f>
        <v>0</v>
      </c>
      <c r="AR89" s="346">
        <f>IF(AR$4=$B89,ABS(取引基本表!$DY89)/取引基本表!$DQ89,0)</f>
        <v>0</v>
      </c>
      <c r="AS89" s="346">
        <f>IF(AS$4=$B89,ABS(取引基本表!$DY89)/取引基本表!$DQ89,0)</f>
        <v>0</v>
      </c>
      <c r="AT89" s="346">
        <f>IF(AT$4=$B89,ABS(取引基本表!$DY89)/取引基本表!$DQ89,0)</f>
        <v>0</v>
      </c>
      <c r="AU89" s="346">
        <f>IF(AU$4=$B89,ABS(取引基本表!$DY89)/取引基本表!$DQ89,0)</f>
        <v>0</v>
      </c>
      <c r="AV89" s="346">
        <f>IF(AV$4=$B89,ABS(取引基本表!$DY89)/取引基本表!$DQ89,0)</f>
        <v>0</v>
      </c>
      <c r="AW89" s="346">
        <f>IF(AW$4=$B89,ABS(取引基本表!$DY89)/取引基本表!$DQ89,0)</f>
        <v>0</v>
      </c>
      <c r="AX89" s="346">
        <f>IF(AX$4=$B89,ABS(取引基本表!$DY89)/取引基本表!$DQ89,0)</f>
        <v>0</v>
      </c>
      <c r="AY89" s="346">
        <f>IF(AY$4=$B89,ABS(取引基本表!$DY89)/取引基本表!$DQ89,0)</f>
        <v>0</v>
      </c>
      <c r="AZ89" s="346">
        <f>IF(AZ$4=$B89,ABS(取引基本表!$DY89)/取引基本表!$DQ89,0)</f>
        <v>0</v>
      </c>
      <c r="BA89" s="346">
        <f>IF(BA$4=$B89,ABS(取引基本表!$DY89)/取引基本表!$DQ89,0)</f>
        <v>0</v>
      </c>
      <c r="BB89" s="346">
        <f>IF(BB$4=$B89,ABS(取引基本表!$DY89)/取引基本表!$DQ89,0)</f>
        <v>0</v>
      </c>
      <c r="BC89" s="346">
        <f>IF(BC$4=$B89,ABS(取引基本表!$DY89)/取引基本表!$DQ89,0)</f>
        <v>0</v>
      </c>
      <c r="BD89" s="346">
        <f>IF(BD$4=$B89,ABS(取引基本表!$DY89)/取引基本表!$DQ89,0)</f>
        <v>0</v>
      </c>
      <c r="BE89" s="346">
        <f>IF(BE$4=$B89,ABS(取引基本表!$DY89)/取引基本表!$DQ89,0)</f>
        <v>0</v>
      </c>
      <c r="BF89" s="346">
        <f>IF(BF$4=$B89,ABS(取引基本表!$DY89)/取引基本表!$DQ89,0)</f>
        <v>0</v>
      </c>
      <c r="BG89" s="346">
        <f>IF(BG$4=$B89,ABS(取引基本表!$DY89)/取引基本表!$DQ89,0)</f>
        <v>0</v>
      </c>
      <c r="BH89" s="346">
        <f>IF(BH$4=$B89,ABS(取引基本表!$DY89)/取引基本表!$DQ89,0)</f>
        <v>0</v>
      </c>
      <c r="BI89" s="346">
        <f>IF(BI$4=$B89,ABS(取引基本表!$DY89)/取引基本表!$DQ89,0)</f>
        <v>0</v>
      </c>
      <c r="BJ89" s="346">
        <f>IF(BJ$4=$B89,ABS(取引基本表!$DY89)/取引基本表!$DQ89,0)</f>
        <v>0</v>
      </c>
      <c r="BK89" s="346">
        <f>IF(BK$4=$B89,ABS(取引基本表!$DY89)/取引基本表!$DQ89,0)</f>
        <v>0</v>
      </c>
      <c r="BL89" s="346">
        <f>IF(BL$4=$B89,ABS(取引基本表!$DY89)/取引基本表!$DQ89,0)</f>
        <v>0</v>
      </c>
      <c r="BM89" s="346">
        <f>IF(BM$4=$B89,ABS(取引基本表!$DY89)/取引基本表!$DQ89,0)</f>
        <v>0</v>
      </c>
      <c r="BN89" s="346">
        <f>IF(BN$4=$B89,ABS(取引基本表!$DY89)/取引基本表!$DQ89,0)</f>
        <v>0</v>
      </c>
      <c r="BO89" s="346">
        <f>IF(BO$4=$B89,ABS(取引基本表!$DY89)/取引基本表!$DQ89,0)</f>
        <v>0</v>
      </c>
      <c r="BP89" s="346">
        <f>IF(BP$4=$B89,ABS(取引基本表!$DY89)/取引基本表!$DQ89,0)</f>
        <v>0</v>
      </c>
      <c r="BQ89" s="346">
        <f>IF(BQ$4=$B89,ABS(取引基本表!$DY89)/取引基本表!$DQ89,0)</f>
        <v>0</v>
      </c>
      <c r="BR89" s="346">
        <f>IF(BR$4=$B89,ABS(取引基本表!$DY89)/取引基本表!$DQ89,0)</f>
        <v>0</v>
      </c>
      <c r="BS89" s="346">
        <f>IF(BS$4=$B89,ABS(取引基本表!$DY89)/取引基本表!$DQ89,0)</f>
        <v>0</v>
      </c>
      <c r="BT89" s="346">
        <f>IF(BT$4=$B89,ABS(取引基本表!$DY89)/取引基本表!$DQ89,0)</f>
        <v>0</v>
      </c>
      <c r="BU89" s="346">
        <f>IF(BU$4=$B89,ABS(取引基本表!$DY89)/取引基本表!$DQ89,0)</f>
        <v>0</v>
      </c>
      <c r="BV89" s="346">
        <f>IF(BV$4=$B89,ABS(取引基本表!$DY89)/取引基本表!$DQ89,0)</f>
        <v>0</v>
      </c>
      <c r="BW89" s="346">
        <f>IF(BW$4=$B89,ABS(取引基本表!$DY89)/取引基本表!$DQ89,0)</f>
        <v>0</v>
      </c>
      <c r="BX89" s="346">
        <f>IF(BX$4=$B89,ABS(取引基本表!$DY89)/取引基本表!$DQ89,0)</f>
        <v>0</v>
      </c>
      <c r="BY89" s="346">
        <f>IF(BY$4=$B89,ABS(取引基本表!$DY89)/取引基本表!$DQ89,0)</f>
        <v>0</v>
      </c>
      <c r="BZ89" s="346">
        <f>IF(BZ$4=$B89,ABS(取引基本表!$DY89)/取引基本表!$DQ89,0)</f>
        <v>0</v>
      </c>
      <c r="CA89" s="346">
        <f>IF(CA$4=$B89,ABS(取引基本表!$DY89)/取引基本表!$DQ89,0)</f>
        <v>0</v>
      </c>
      <c r="CB89" s="346">
        <f>IF(CB$4=$B89,ABS(取引基本表!$DY89)/取引基本表!$DQ89,0)</f>
        <v>0</v>
      </c>
      <c r="CC89" s="346">
        <f>IF(CC$4=$B89,ABS(取引基本表!$DY89)/取引基本表!$DQ89,0)</f>
        <v>0</v>
      </c>
      <c r="CD89" s="346">
        <f>IF(CD$4=$B89,ABS(取引基本表!$DY89)/取引基本表!$DQ89,0)</f>
        <v>0</v>
      </c>
      <c r="CE89" s="346">
        <f>IF(CE$4=$B89,ABS(取引基本表!$DY89)/取引基本表!$DQ89,0)</f>
        <v>0</v>
      </c>
      <c r="CF89" s="346">
        <f>IF(CF$4=$B89,ABS(取引基本表!$DY89)/取引基本表!$DQ89,0)</f>
        <v>0</v>
      </c>
      <c r="CG89" s="346">
        <f>IF(CG$4=$B89,ABS(取引基本表!$DY89)/取引基本表!$DQ89,0)</f>
        <v>0</v>
      </c>
      <c r="CH89" s="346">
        <f>IF(CH$4=$B89,ABS(取引基本表!$DY89)/取引基本表!$DQ89,0)</f>
        <v>0</v>
      </c>
      <c r="CI89" s="346">
        <f>IF(CI$4=$B89,ABS(取引基本表!$DY89)/取引基本表!$DQ89,0)</f>
        <v>5.158583798132773E-2</v>
      </c>
      <c r="CJ89" s="346">
        <f>IF(CJ$4=$B89,ABS(取引基本表!$DY89)/取引基本表!$DQ89,0)</f>
        <v>0</v>
      </c>
      <c r="CK89" s="346">
        <f>IF(CK$4=$B89,ABS(取引基本表!$DY89)/取引基本表!$DQ89,0)</f>
        <v>0</v>
      </c>
      <c r="CL89" s="346">
        <f>IF(CL$4=$B89,ABS(取引基本表!$DY89)/取引基本表!$DQ89,0)</f>
        <v>0</v>
      </c>
      <c r="CM89" s="346">
        <f>IF(CM$4=$B89,ABS(取引基本表!$DY89)/取引基本表!$DQ89,0)</f>
        <v>0</v>
      </c>
      <c r="CN89" s="346">
        <f>IF(CN$4=$B89,ABS(取引基本表!$DY89)/取引基本表!$DQ89,0)</f>
        <v>0</v>
      </c>
      <c r="CO89" s="346">
        <f>IF(CO$4=$B89,ABS(取引基本表!$DY89)/取引基本表!$DQ89,0)</f>
        <v>0</v>
      </c>
      <c r="CP89" s="346">
        <f>IF(CP$4=$B89,ABS(取引基本表!$DY89)/取引基本表!$DQ89,0)</f>
        <v>0</v>
      </c>
      <c r="CQ89" s="346">
        <f>IF(CQ$4=$B89,ABS(取引基本表!$DY89)/取引基本表!$DQ89,0)</f>
        <v>0</v>
      </c>
      <c r="CR89" s="346">
        <f>IF(CR$4=$B89,ABS(取引基本表!$DY89)/取引基本表!$DQ89,0)</f>
        <v>0</v>
      </c>
      <c r="CS89" s="346">
        <f>IF(CS$4=$B89,ABS(取引基本表!$DY89)/取引基本表!$DQ89,0)</f>
        <v>0</v>
      </c>
      <c r="CT89" s="346">
        <f>IF(CT$4=$B89,ABS(取引基本表!$DY89)/取引基本表!$DQ89,0)</f>
        <v>0</v>
      </c>
      <c r="CU89" s="346">
        <f>IF(CU$4=$B89,ABS(取引基本表!$DY89)/取引基本表!$DQ89,0)</f>
        <v>0</v>
      </c>
      <c r="CV89" s="346">
        <f>IF(CV$4=$B89,ABS(取引基本表!$DY89)/取引基本表!$DQ89,0)</f>
        <v>0</v>
      </c>
      <c r="CW89" s="346">
        <f>IF(CW$4=$B89,ABS(取引基本表!$DY89)/取引基本表!$DQ89,0)</f>
        <v>0</v>
      </c>
      <c r="CX89" s="346">
        <f>IF(CX$4=$B89,ABS(取引基本表!$DY89)/取引基本表!$DQ89,0)</f>
        <v>0</v>
      </c>
      <c r="CY89" s="346">
        <f>IF(CY$4=$B89,ABS(取引基本表!$DY89)/取引基本表!$DQ89,0)</f>
        <v>0</v>
      </c>
      <c r="CZ89" s="346">
        <f>IF(CZ$4=$B89,ABS(取引基本表!$DY89)/取引基本表!$DQ89,0)</f>
        <v>0</v>
      </c>
      <c r="DA89" s="346">
        <f>IF(DA$4=$B89,ABS(取引基本表!$DY89)/取引基本表!$DQ89,0)</f>
        <v>0</v>
      </c>
      <c r="DB89" s="346">
        <f>IF(DB$4=$B89,ABS(取引基本表!$DY89)/取引基本表!$DQ89,0)</f>
        <v>0</v>
      </c>
      <c r="DC89" s="346">
        <f>IF(DC$4=$B89,ABS(取引基本表!$DY89)/取引基本表!$DQ89,0)</f>
        <v>0</v>
      </c>
      <c r="DD89" s="346">
        <f>IF(DD$4=$B89,ABS(取引基本表!$DY89)/取引基本表!$DQ89,0)</f>
        <v>0</v>
      </c>
      <c r="DE89" s="346">
        <f>IF(DE$4=$B89,ABS(取引基本表!$DY89)/取引基本表!$DQ89,0)</f>
        <v>0</v>
      </c>
      <c r="DF89" s="346">
        <f>IF(DF$4=$B89,ABS(取引基本表!$DY89)/取引基本表!$DQ89,0)</f>
        <v>0</v>
      </c>
      <c r="DG89" s="346">
        <f>IF(DG$4=$B89,ABS(取引基本表!$DY89)/取引基本表!$DQ89,0)</f>
        <v>0</v>
      </c>
      <c r="DH89" s="347">
        <f>IF(DH$4=$B89,ABS(取引基本表!$DY89)/取引基本表!$DQ89,0)</f>
        <v>0</v>
      </c>
    </row>
    <row r="90" spans="1:112">
      <c r="A90" s="224">
        <v>85</v>
      </c>
      <c r="B90" s="387">
        <v>579</v>
      </c>
      <c r="C90" s="264" t="s">
        <v>577</v>
      </c>
      <c r="D90" s="392">
        <f>IF(D$4=$B90,ABS(取引基本表!$DY90)/取引基本表!$DQ90,0)</f>
        <v>0</v>
      </c>
      <c r="E90" s="346">
        <f>IF(E$4=$B90,ABS(取引基本表!$DY90)/取引基本表!$DQ90,0)</f>
        <v>0</v>
      </c>
      <c r="F90" s="346">
        <f>IF(F$4=$B90,ABS(取引基本表!$DY90)/取引基本表!$DQ90,0)</f>
        <v>0</v>
      </c>
      <c r="G90" s="346">
        <f>IF(G$4=$B90,ABS(取引基本表!$DY90)/取引基本表!$DQ90,0)</f>
        <v>0</v>
      </c>
      <c r="H90" s="346">
        <f>IF(H$4=$B90,ABS(取引基本表!$DY90)/取引基本表!$DQ90,0)</f>
        <v>0</v>
      </c>
      <c r="I90" s="346">
        <f>IF(I$4=$B90,ABS(取引基本表!$DY90)/取引基本表!$DQ90,0)</f>
        <v>0</v>
      </c>
      <c r="J90" s="346">
        <f>IF(J$4=$B90,ABS(取引基本表!$DY90)/取引基本表!$DQ90,0)</f>
        <v>0</v>
      </c>
      <c r="K90" s="346">
        <f>IF(K$4=$B90,ABS(取引基本表!$DY90)/取引基本表!$DQ90,0)</f>
        <v>0</v>
      </c>
      <c r="L90" s="346">
        <f>IF(L$4=$B90,ABS(取引基本表!$DY90)/取引基本表!$DQ90,0)</f>
        <v>0</v>
      </c>
      <c r="M90" s="346">
        <f>IF(M$4=$B90,ABS(取引基本表!$DY90)/取引基本表!$DQ90,0)</f>
        <v>0</v>
      </c>
      <c r="N90" s="346">
        <f>IF(N$4=$B90,ABS(取引基本表!$DY90)/取引基本表!$DQ90,0)</f>
        <v>0</v>
      </c>
      <c r="O90" s="346">
        <f>IF(O$4=$B90,ABS(取引基本表!$DY90)/取引基本表!$DQ90,0)</f>
        <v>0</v>
      </c>
      <c r="P90" s="346">
        <f>IF(P$4=$B90,ABS(取引基本表!$DY90)/取引基本表!$DQ90,0)</f>
        <v>0</v>
      </c>
      <c r="Q90" s="346">
        <f>IF(Q$4=$B90,ABS(取引基本表!$DY90)/取引基本表!$DQ90,0)</f>
        <v>0</v>
      </c>
      <c r="R90" s="346">
        <f>IF(R$4=$B90,ABS(取引基本表!$DY90)/取引基本表!$DQ90,0)</f>
        <v>0</v>
      </c>
      <c r="S90" s="346">
        <f>IF(S$4=$B90,ABS(取引基本表!$DY90)/取引基本表!$DQ90,0)</f>
        <v>0</v>
      </c>
      <c r="T90" s="346">
        <f>IF(T$4=$B90,ABS(取引基本表!$DY90)/取引基本表!$DQ90,0)</f>
        <v>0</v>
      </c>
      <c r="U90" s="346">
        <f>IF(U$4=$B90,ABS(取引基本表!$DY90)/取引基本表!$DQ90,0)</f>
        <v>0</v>
      </c>
      <c r="V90" s="346">
        <f>IF(V$4=$B90,ABS(取引基本表!$DY90)/取引基本表!$DQ90,0)</f>
        <v>0</v>
      </c>
      <c r="W90" s="346">
        <f>IF(W$4=$B90,ABS(取引基本表!$DY90)/取引基本表!$DQ90,0)</f>
        <v>0</v>
      </c>
      <c r="X90" s="346">
        <f>IF(X$4=$B90,ABS(取引基本表!$DY90)/取引基本表!$DQ90,0)</f>
        <v>0</v>
      </c>
      <c r="Y90" s="346">
        <f>IF(Y$4=$B90,ABS(取引基本表!$DY90)/取引基本表!$DQ90,0)</f>
        <v>0</v>
      </c>
      <c r="Z90" s="346">
        <f>IF(Z$4=$B90,ABS(取引基本表!$DY90)/取引基本表!$DQ90,0)</f>
        <v>0</v>
      </c>
      <c r="AA90" s="346">
        <f>IF(AA$4=$B90,ABS(取引基本表!$DY90)/取引基本表!$DQ90,0)</f>
        <v>0</v>
      </c>
      <c r="AB90" s="346">
        <f>IF(AB$4=$B90,ABS(取引基本表!$DY90)/取引基本表!$DQ90,0)</f>
        <v>0</v>
      </c>
      <c r="AC90" s="346">
        <f>IF(AC$4=$B90,ABS(取引基本表!$DY90)/取引基本表!$DQ90,0)</f>
        <v>0</v>
      </c>
      <c r="AD90" s="346">
        <f>IF(AD$4=$B90,ABS(取引基本表!$DY90)/取引基本表!$DQ90,0)</f>
        <v>0</v>
      </c>
      <c r="AE90" s="346">
        <f>IF(AE$4=$B90,ABS(取引基本表!$DY90)/取引基本表!$DQ90,0)</f>
        <v>0</v>
      </c>
      <c r="AF90" s="346">
        <f>IF(AF$4=$B90,ABS(取引基本表!$DY90)/取引基本表!$DQ90,0)</f>
        <v>0</v>
      </c>
      <c r="AG90" s="346">
        <f>IF(AG$4=$B90,ABS(取引基本表!$DY90)/取引基本表!$DQ90,0)</f>
        <v>0</v>
      </c>
      <c r="AH90" s="346">
        <f>IF(AH$4=$B90,ABS(取引基本表!$DY90)/取引基本表!$DQ90,0)</f>
        <v>0</v>
      </c>
      <c r="AI90" s="346">
        <f>IF(AI$4=$B90,ABS(取引基本表!$DY90)/取引基本表!$DQ90,0)</f>
        <v>0</v>
      </c>
      <c r="AJ90" s="346">
        <f>IF(AJ$4=$B90,ABS(取引基本表!$DY90)/取引基本表!$DQ90,0)</f>
        <v>0</v>
      </c>
      <c r="AK90" s="346">
        <f>IF(AK$4=$B90,ABS(取引基本表!$DY90)/取引基本表!$DQ90,0)</f>
        <v>0</v>
      </c>
      <c r="AL90" s="346">
        <f>IF(AL$4=$B90,ABS(取引基本表!$DY90)/取引基本表!$DQ90,0)</f>
        <v>0</v>
      </c>
      <c r="AM90" s="346">
        <f>IF(AM$4=$B90,ABS(取引基本表!$DY90)/取引基本表!$DQ90,0)</f>
        <v>0</v>
      </c>
      <c r="AN90" s="346">
        <f>IF(AN$4=$B90,ABS(取引基本表!$DY90)/取引基本表!$DQ90,0)</f>
        <v>0</v>
      </c>
      <c r="AO90" s="346">
        <f>IF(AO$4=$B90,ABS(取引基本表!$DY90)/取引基本表!$DQ90,0)</f>
        <v>0</v>
      </c>
      <c r="AP90" s="346">
        <f>IF(AP$4=$B90,ABS(取引基本表!$DY90)/取引基本表!$DQ90,0)</f>
        <v>0</v>
      </c>
      <c r="AQ90" s="346">
        <f>IF(AQ$4=$B90,ABS(取引基本表!$DY90)/取引基本表!$DQ90,0)</f>
        <v>0</v>
      </c>
      <c r="AR90" s="346">
        <f>IF(AR$4=$B90,ABS(取引基本表!$DY90)/取引基本表!$DQ90,0)</f>
        <v>0</v>
      </c>
      <c r="AS90" s="346">
        <f>IF(AS$4=$B90,ABS(取引基本表!$DY90)/取引基本表!$DQ90,0)</f>
        <v>0</v>
      </c>
      <c r="AT90" s="346">
        <f>IF(AT$4=$B90,ABS(取引基本表!$DY90)/取引基本表!$DQ90,0)</f>
        <v>0</v>
      </c>
      <c r="AU90" s="346">
        <f>IF(AU$4=$B90,ABS(取引基本表!$DY90)/取引基本表!$DQ90,0)</f>
        <v>0</v>
      </c>
      <c r="AV90" s="346">
        <f>IF(AV$4=$B90,ABS(取引基本表!$DY90)/取引基本表!$DQ90,0)</f>
        <v>0</v>
      </c>
      <c r="AW90" s="346">
        <f>IF(AW$4=$B90,ABS(取引基本表!$DY90)/取引基本表!$DQ90,0)</f>
        <v>0</v>
      </c>
      <c r="AX90" s="346">
        <f>IF(AX$4=$B90,ABS(取引基本表!$DY90)/取引基本表!$DQ90,0)</f>
        <v>0</v>
      </c>
      <c r="AY90" s="346">
        <f>IF(AY$4=$B90,ABS(取引基本表!$DY90)/取引基本表!$DQ90,0)</f>
        <v>0</v>
      </c>
      <c r="AZ90" s="346">
        <f>IF(AZ$4=$B90,ABS(取引基本表!$DY90)/取引基本表!$DQ90,0)</f>
        <v>0</v>
      </c>
      <c r="BA90" s="346">
        <f>IF(BA$4=$B90,ABS(取引基本表!$DY90)/取引基本表!$DQ90,0)</f>
        <v>0</v>
      </c>
      <c r="BB90" s="346">
        <f>IF(BB$4=$B90,ABS(取引基本表!$DY90)/取引基本表!$DQ90,0)</f>
        <v>0</v>
      </c>
      <c r="BC90" s="346">
        <f>IF(BC$4=$B90,ABS(取引基本表!$DY90)/取引基本表!$DQ90,0)</f>
        <v>0</v>
      </c>
      <c r="BD90" s="346">
        <f>IF(BD$4=$B90,ABS(取引基本表!$DY90)/取引基本表!$DQ90,0)</f>
        <v>0</v>
      </c>
      <c r="BE90" s="346">
        <f>IF(BE$4=$B90,ABS(取引基本表!$DY90)/取引基本表!$DQ90,0)</f>
        <v>0</v>
      </c>
      <c r="BF90" s="346">
        <f>IF(BF$4=$B90,ABS(取引基本表!$DY90)/取引基本表!$DQ90,0)</f>
        <v>0</v>
      </c>
      <c r="BG90" s="346">
        <f>IF(BG$4=$B90,ABS(取引基本表!$DY90)/取引基本表!$DQ90,0)</f>
        <v>0</v>
      </c>
      <c r="BH90" s="346">
        <f>IF(BH$4=$B90,ABS(取引基本表!$DY90)/取引基本表!$DQ90,0)</f>
        <v>0</v>
      </c>
      <c r="BI90" s="346">
        <f>IF(BI$4=$B90,ABS(取引基本表!$DY90)/取引基本表!$DQ90,0)</f>
        <v>0</v>
      </c>
      <c r="BJ90" s="346">
        <f>IF(BJ$4=$B90,ABS(取引基本表!$DY90)/取引基本表!$DQ90,0)</f>
        <v>0</v>
      </c>
      <c r="BK90" s="346">
        <f>IF(BK$4=$B90,ABS(取引基本表!$DY90)/取引基本表!$DQ90,0)</f>
        <v>0</v>
      </c>
      <c r="BL90" s="346">
        <f>IF(BL$4=$B90,ABS(取引基本表!$DY90)/取引基本表!$DQ90,0)</f>
        <v>0</v>
      </c>
      <c r="BM90" s="346">
        <f>IF(BM$4=$B90,ABS(取引基本表!$DY90)/取引基本表!$DQ90,0)</f>
        <v>0</v>
      </c>
      <c r="BN90" s="346">
        <f>IF(BN$4=$B90,ABS(取引基本表!$DY90)/取引基本表!$DQ90,0)</f>
        <v>0</v>
      </c>
      <c r="BO90" s="346">
        <f>IF(BO$4=$B90,ABS(取引基本表!$DY90)/取引基本表!$DQ90,0)</f>
        <v>0</v>
      </c>
      <c r="BP90" s="346">
        <f>IF(BP$4=$B90,ABS(取引基本表!$DY90)/取引基本表!$DQ90,0)</f>
        <v>0</v>
      </c>
      <c r="BQ90" s="346">
        <f>IF(BQ$4=$B90,ABS(取引基本表!$DY90)/取引基本表!$DQ90,0)</f>
        <v>0</v>
      </c>
      <c r="BR90" s="346">
        <f>IF(BR$4=$B90,ABS(取引基本表!$DY90)/取引基本表!$DQ90,0)</f>
        <v>0</v>
      </c>
      <c r="BS90" s="346">
        <f>IF(BS$4=$B90,ABS(取引基本表!$DY90)/取引基本表!$DQ90,0)</f>
        <v>0</v>
      </c>
      <c r="BT90" s="346">
        <f>IF(BT$4=$B90,ABS(取引基本表!$DY90)/取引基本表!$DQ90,0)</f>
        <v>0</v>
      </c>
      <c r="BU90" s="346">
        <f>IF(BU$4=$B90,ABS(取引基本表!$DY90)/取引基本表!$DQ90,0)</f>
        <v>0</v>
      </c>
      <c r="BV90" s="346">
        <f>IF(BV$4=$B90,ABS(取引基本表!$DY90)/取引基本表!$DQ90,0)</f>
        <v>0</v>
      </c>
      <c r="BW90" s="346">
        <f>IF(BW$4=$B90,ABS(取引基本表!$DY90)/取引基本表!$DQ90,0)</f>
        <v>0</v>
      </c>
      <c r="BX90" s="346">
        <f>IF(BX$4=$B90,ABS(取引基本表!$DY90)/取引基本表!$DQ90,0)</f>
        <v>0</v>
      </c>
      <c r="BY90" s="346">
        <f>IF(BY$4=$B90,ABS(取引基本表!$DY90)/取引基本表!$DQ90,0)</f>
        <v>0</v>
      </c>
      <c r="BZ90" s="346">
        <f>IF(BZ$4=$B90,ABS(取引基本表!$DY90)/取引基本表!$DQ90,0)</f>
        <v>0</v>
      </c>
      <c r="CA90" s="346">
        <f>IF(CA$4=$B90,ABS(取引基本表!$DY90)/取引基本表!$DQ90,0)</f>
        <v>0</v>
      </c>
      <c r="CB90" s="346">
        <f>IF(CB$4=$B90,ABS(取引基本表!$DY90)/取引基本表!$DQ90,0)</f>
        <v>0</v>
      </c>
      <c r="CC90" s="346">
        <f>IF(CC$4=$B90,ABS(取引基本表!$DY90)/取引基本表!$DQ90,0)</f>
        <v>0</v>
      </c>
      <c r="CD90" s="346">
        <f>IF(CD$4=$B90,ABS(取引基本表!$DY90)/取引基本表!$DQ90,0)</f>
        <v>0</v>
      </c>
      <c r="CE90" s="346">
        <f>IF(CE$4=$B90,ABS(取引基本表!$DY90)/取引基本表!$DQ90,0)</f>
        <v>0</v>
      </c>
      <c r="CF90" s="346">
        <f>IF(CF$4=$B90,ABS(取引基本表!$DY90)/取引基本表!$DQ90,0)</f>
        <v>0</v>
      </c>
      <c r="CG90" s="346">
        <f>IF(CG$4=$B90,ABS(取引基本表!$DY90)/取引基本表!$DQ90,0)</f>
        <v>0</v>
      </c>
      <c r="CH90" s="346">
        <f>IF(CH$4=$B90,ABS(取引基本表!$DY90)/取引基本表!$DQ90,0)</f>
        <v>0</v>
      </c>
      <c r="CI90" s="346">
        <f>IF(CI$4=$B90,ABS(取引基本表!$DY90)/取引基本表!$DQ90,0)</f>
        <v>0</v>
      </c>
      <c r="CJ90" s="346">
        <f>IF(CJ$4=$B90,ABS(取引基本表!$DY90)/取引基本表!$DQ90,0)</f>
        <v>2.8192411990325655E-2</v>
      </c>
      <c r="CK90" s="346">
        <f>IF(CK$4=$B90,ABS(取引基本表!$DY90)/取引基本表!$DQ90,0)</f>
        <v>0</v>
      </c>
      <c r="CL90" s="346">
        <f>IF(CL$4=$B90,ABS(取引基本表!$DY90)/取引基本表!$DQ90,0)</f>
        <v>0</v>
      </c>
      <c r="CM90" s="346">
        <f>IF(CM$4=$B90,ABS(取引基本表!$DY90)/取引基本表!$DQ90,0)</f>
        <v>0</v>
      </c>
      <c r="CN90" s="346">
        <f>IF(CN$4=$B90,ABS(取引基本表!$DY90)/取引基本表!$DQ90,0)</f>
        <v>0</v>
      </c>
      <c r="CO90" s="346">
        <f>IF(CO$4=$B90,ABS(取引基本表!$DY90)/取引基本表!$DQ90,0)</f>
        <v>0</v>
      </c>
      <c r="CP90" s="346">
        <f>IF(CP$4=$B90,ABS(取引基本表!$DY90)/取引基本表!$DQ90,0)</f>
        <v>0</v>
      </c>
      <c r="CQ90" s="346">
        <f>IF(CQ$4=$B90,ABS(取引基本表!$DY90)/取引基本表!$DQ90,0)</f>
        <v>0</v>
      </c>
      <c r="CR90" s="346">
        <f>IF(CR$4=$B90,ABS(取引基本表!$DY90)/取引基本表!$DQ90,0)</f>
        <v>0</v>
      </c>
      <c r="CS90" s="346">
        <f>IF(CS$4=$B90,ABS(取引基本表!$DY90)/取引基本表!$DQ90,0)</f>
        <v>0</v>
      </c>
      <c r="CT90" s="346">
        <f>IF(CT$4=$B90,ABS(取引基本表!$DY90)/取引基本表!$DQ90,0)</f>
        <v>0</v>
      </c>
      <c r="CU90" s="346">
        <f>IF(CU$4=$B90,ABS(取引基本表!$DY90)/取引基本表!$DQ90,0)</f>
        <v>0</v>
      </c>
      <c r="CV90" s="346">
        <f>IF(CV$4=$B90,ABS(取引基本表!$DY90)/取引基本表!$DQ90,0)</f>
        <v>0</v>
      </c>
      <c r="CW90" s="346">
        <f>IF(CW$4=$B90,ABS(取引基本表!$DY90)/取引基本表!$DQ90,0)</f>
        <v>0</v>
      </c>
      <c r="CX90" s="346">
        <f>IF(CX$4=$B90,ABS(取引基本表!$DY90)/取引基本表!$DQ90,0)</f>
        <v>0</v>
      </c>
      <c r="CY90" s="346">
        <f>IF(CY$4=$B90,ABS(取引基本表!$DY90)/取引基本表!$DQ90,0)</f>
        <v>0</v>
      </c>
      <c r="CZ90" s="346">
        <f>IF(CZ$4=$B90,ABS(取引基本表!$DY90)/取引基本表!$DQ90,0)</f>
        <v>0</v>
      </c>
      <c r="DA90" s="346">
        <f>IF(DA$4=$B90,ABS(取引基本表!$DY90)/取引基本表!$DQ90,0)</f>
        <v>0</v>
      </c>
      <c r="DB90" s="346">
        <f>IF(DB$4=$B90,ABS(取引基本表!$DY90)/取引基本表!$DQ90,0)</f>
        <v>0</v>
      </c>
      <c r="DC90" s="346">
        <f>IF(DC$4=$B90,ABS(取引基本表!$DY90)/取引基本表!$DQ90,0)</f>
        <v>0</v>
      </c>
      <c r="DD90" s="346">
        <f>IF(DD$4=$B90,ABS(取引基本表!$DY90)/取引基本表!$DQ90,0)</f>
        <v>0</v>
      </c>
      <c r="DE90" s="346">
        <f>IF(DE$4=$B90,ABS(取引基本表!$DY90)/取引基本表!$DQ90,0)</f>
        <v>0</v>
      </c>
      <c r="DF90" s="346">
        <f>IF(DF$4=$B90,ABS(取引基本表!$DY90)/取引基本表!$DQ90,0)</f>
        <v>0</v>
      </c>
      <c r="DG90" s="346">
        <f>IF(DG$4=$B90,ABS(取引基本表!$DY90)/取引基本表!$DQ90,0)</f>
        <v>0</v>
      </c>
      <c r="DH90" s="347">
        <f>IF(DH$4=$B90,ABS(取引基本表!$DY90)/取引基本表!$DQ90,0)</f>
        <v>0</v>
      </c>
    </row>
    <row r="91" spans="1:112">
      <c r="A91" s="224">
        <v>86</v>
      </c>
      <c r="B91" s="387">
        <v>591</v>
      </c>
      <c r="C91" s="264" t="s">
        <v>579</v>
      </c>
      <c r="D91" s="392">
        <f>IF(D$4=$B91,ABS(取引基本表!$DY91)/取引基本表!$DQ91,0)</f>
        <v>0</v>
      </c>
      <c r="E91" s="346">
        <f>IF(E$4=$B91,ABS(取引基本表!$DY91)/取引基本表!$DQ91,0)</f>
        <v>0</v>
      </c>
      <c r="F91" s="346">
        <f>IF(F$4=$B91,ABS(取引基本表!$DY91)/取引基本表!$DQ91,0)</f>
        <v>0</v>
      </c>
      <c r="G91" s="346">
        <f>IF(G$4=$B91,ABS(取引基本表!$DY91)/取引基本表!$DQ91,0)</f>
        <v>0</v>
      </c>
      <c r="H91" s="346">
        <f>IF(H$4=$B91,ABS(取引基本表!$DY91)/取引基本表!$DQ91,0)</f>
        <v>0</v>
      </c>
      <c r="I91" s="346">
        <f>IF(I$4=$B91,ABS(取引基本表!$DY91)/取引基本表!$DQ91,0)</f>
        <v>0</v>
      </c>
      <c r="J91" s="346">
        <f>IF(J$4=$B91,ABS(取引基本表!$DY91)/取引基本表!$DQ91,0)</f>
        <v>0</v>
      </c>
      <c r="K91" s="346">
        <f>IF(K$4=$B91,ABS(取引基本表!$DY91)/取引基本表!$DQ91,0)</f>
        <v>0</v>
      </c>
      <c r="L91" s="346">
        <f>IF(L$4=$B91,ABS(取引基本表!$DY91)/取引基本表!$DQ91,0)</f>
        <v>0</v>
      </c>
      <c r="M91" s="346">
        <f>IF(M$4=$B91,ABS(取引基本表!$DY91)/取引基本表!$DQ91,0)</f>
        <v>0</v>
      </c>
      <c r="N91" s="346">
        <f>IF(N$4=$B91,ABS(取引基本表!$DY91)/取引基本表!$DQ91,0)</f>
        <v>0</v>
      </c>
      <c r="O91" s="346">
        <f>IF(O$4=$B91,ABS(取引基本表!$DY91)/取引基本表!$DQ91,0)</f>
        <v>0</v>
      </c>
      <c r="P91" s="346">
        <f>IF(P$4=$B91,ABS(取引基本表!$DY91)/取引基本表!$DQ91,0)</f>
        <v>0</v>
      </c>
      <c r="Q91" s="346">
        <f>IF(Q$4=$B91,ABS(取引基本表!$DY91)/取引基本表!$DQ91,0)</f>
        <v>0</v>
      </c>
      <c r="R91" s="346">
        <f>IF(R$4=$B91,ABS(取引基本表!$DY91)/取引基本表!$DQ91,0)</f>
        <v>0</v>
      </c>
      <c r="S91" s="346">
        <f>IF(S$4=$B91,ABS(取引基本表!$DY91)/取引基本表!$DQ91,0)</f>
        <v>0</v>
      </c>
      <c r="T91" s="346">
        <f>IF(T$4=$B91,ABS(取引基本表!$DY91)/取引基本表!$DQ91,0)</f>
        <v>0</v>
      </c>
      <c r="U91" s="346">
        <f>IF(U$4=$B91,ABS(取引基本表!$DY91)/取引基本表!$DQ91,0)</f>
        <v>0</v>
      </c>
      <c r="V91" s="346">
        <f>IF(V$4=$B91,ABS(取引基本表!$DY91)/取引基本表!$DQ91,0)</f>
        <v>0</v>
      </c>
      <c r="W91" s="346">
        <f>IF(W$4=$B91,ABS(取引基本表!$DY91)/取引基本表!$DQ91,0)</f>
        <v>0</v>
      </c>
      <c r="X91" s="346">
        <f>IF(X$4=$B91,ABS(取引基本表!$DY91)/取引基本表!$DQ91,0)</f>
        <v>0</v>
      </c>
      <c r="Y91" s="346">
        <f>IF(Y$4=$B91,ABS(取引基本表!$DY91)/取引基本表!$DQ91,0)</f>
        <v>0</v>
      </c>
      <c r="Z91" s="346">
        <f>IF(Z$4=$B91,ABS(取引基本表!$DY91)/取引基本表!$DQ91,0)</f>
        <v>0</v>
      </c>
      <c r="AA91" s="346">
        <f>IF(AA$4=$B91,ABS(取引基本表!$DY91)/取引基本表!$DQ91,0)</f>
        <v>0</v>
      </c>
      <c r="AB91" s="346">
        <f>IF(AB$4=$B91,ABS(取引基本表!$DY91)/取引基本表!$DQ91,0)</f>
        <v>0</v>
      </c>
      <c r="AC91" s="346">
        <f>IF(AC$4=$B91,ABS(取引基本表!$DY91)/取引基本表!$DQ91,0)</f>
        <v>0</v>
      </c>
      <c r="AD91" s="346">
        <f>IF(AD$4=$B91,ABS(取引基本表!$DY91)/取引基本表!$DQ91,0)</f>
        <v>0</v>
      </c>
      <c r="AE91" s="346">
        <f>IF(AE$4=$B91,ABS(取引基本表!$DY91)/取引基本表!$DQ91,0)</f>
        <v>0</v>
      </c>
      <c r="AF91" s="346">
        <f>IF(AF$4=$B91,ABS(取引基本表!$DY91)/取引基本表!$DQ91,0)</f>
        <v>0</v>
      </c>
      <c r="AG91" s="346">
        <f>IF(AG$4=$B91,ABS(取引基本表!$DY91)/取引基本表!$DQ91,0)</f>
        <v>0</v>
      </c>
      <c r="AH91" s="346">
        <f>IF(AH$4=$B91,ABS(取引基本表!$DY91)/取引基本表!$DQ91,0)</f>
        <v>0</v>
      </c>
      <c r="AI91" s="346">
        <f>IF(AI$4=$B91,ABS(取引基本表!$DY91)/取引基本表!$DQ91,0)</f>
        <v>0</v>
      </c>
      <c r="AJ91" s="346">
        <f>IF(AJ$4=$B91,ABS(取引基本表!$DY91)/取引基本表!$DQ91,0)</f>
        <v>0</v>
      </c>
      <c r="AK91" s="346">
        <f>IF(AK$4=$B91,ABS(取引基本表!$DY91)/取引基本表!$DQ91,0)</f>
        <v>0</v>
      </c>
      <c r="AL91" s="346">
        <f>IF(AL$4=$B91,ABS(取引基本表!$DY91)/取引基本表!$DQ91,0)</f>
        <v>0</v>
      </c>
      <c r="AM91" s="346">
        <f>IF(AM$4=$B91,ABS(取引基本表!$DY91)/取引基本表!$DQ91,0)</f>
        <v>0</v>
      </c>
      <c r="AN91" s="346">
        <f>IF(AN$4=$B91,ABS(取引基本表!$DY91)/取引基本表!$DQ91,0)</f>
        <v>0</v>
      </c>
      <c r="AO91" s="346">
        <f>IF(AO$4=$B91,ABS(取引基本表!$DY91)/取引基本表!$DQ91,0)</f>
        <v>0</v>
      </c>
      <c r="AP91" s="346">
        <f>IF(AP$4=$B91,ABS(取引基本表!$DY91)/取引基本表!$DQ91,0)</f>
        <v>0</v>
      </c>
      <c r="AQ91" s="346">
        <f>IF(AQ$4=$B91,ABS(取引基本表!$DY91)/取引基本表!$DQ91,0)</f>
        <v>0</v>
      </c>
      <c r="AR91" s="346">
        <f>IF(AR$4=$B91,ABS(取引基本表!$DY91)/取引基本表!$DQ91,0)</f>
        <v>0</v>
      </c>
      <c r="AS91" s="346">
        <f>IF(AS$4=$B91,ABS(取引基本表!$DY91)/取引基本表!$DQ91,0)</f>
        <v>0</v>
      </c>
      <c r="AT91" s="346">
        <f>IF(AT$4=$B91,ABS(取引基本表!$DY91)/取引基本表!$DQ91,0)</f>
        <v>0</v>
      </c>
      <c r="AU91" s="346">
        <f>IF(AU$4=$B91,ABS(取引基本表!$DY91)/取引基本表!$DQ91,0)</f>
        <v>0</v>
      </c>
      <c r="AV91" s="346">
        <f>IF(AV$4=$B91,ABS(取引基本表!$DY91)/取引基本表!$DQ91,0)</f>
        <v>0</v>
      </c>
      <c r="AW91" s="346">
        <f>IF(AW$4=$B91,ABS(取引基本表!$DY91)/取引基本表!$DQ91,0)</f>
        <v>0</v>
      </c>
      <c r="AX91" s="346">
        <f>IF(AX$4=$B91,ABS(取引基本表!$DY91)/取引基本表!$DQ91,0)</f>
        <v>0</v>
      </c>
      <c r="AY91" s="346">
        <f>IF(AY$4=$B91,ABS(取引基本表!$DY91)/取引基本表!$DQ91,0)</f>
        <v>0</v>
      </c>
      <c r="AZ91" s="346">
        <f>IF(AZ$4=$B91,ABS(取引基本表!$DY91)/取引基本表!$DQ91,0)</f>
        <v>0</v>
      </c>
      <c r="BA91" s="346">
        <f>IF(BA$4=$B91,ABS(取引基本表!$DY91)/取引基本表!$DQ91,0)</f>
        <v>0</v>
      </c>
      <c r="BB91" s="346">
        <f>IF(BB$4=$B91,ABS(取引基本表!$DY91)/取引基本表!$DQ91,0)</f>
        <v>0</v>
      </c>
      <c r="BC91" s="346">
        <f>IF(BC$4=$B91,ABS(取引基本表!$DY91)/取引基本表!$DQ91,0)</f>
        <v>0</v>
      </c>
      <c r="BD91" s="346">
        <f>IF(BD$4=$B91,ABS(取引基本表!$DY91)/取引基本表!$DQ91,0)</f>
        <v>0</v>
      </c>
      <c r="BE91" s="346">
        <f>IF(BE$4=$B91,ABS(取引基本表!$DY91)/取引基本表!$DQ91,0)</f>
        <v>0</v>
      </c>
      <c r="BF91" s="346">
        <f>IF(BF$4=$B91,ABS(取引基本表!$DY91)/取引基本表!$DQ91,0)</f>
        <v>0</v>
      </c>
      <c r="BG91" s="346">
        <f>IF(BG$4=$B91,ABS(取引基本表!$DY91)/取引基本表!$DQ91,0)</f>
        <v>0</v>
      </c>
      <c r="BH91" s="346">
        <f>IF(BH$4=$B91,ABS(取引基本表!$DY91)/取引基本表!$DQ91,0)</f>
        <v>0</v>
      </c>
      <c r="BI91" s="346">
        <f>IF(BI$4=$B91,ABS(取引基本表!$DY91)/取引基本表!$DQ91,0)</f>
        <v>0</v>
      </c>
      <c r="BJ91" s="346">
        <f>IF(BJ$4=$B91,ABS(取引基本表!$DY91)/取引基本表!$DQ91,0)</f>
        <v>0</v>
      </c>
      <c r="BK91" s="346">
        <f>IF(BK$4=$B91,ABS(取引基本表!$DY91)/取引基本表!$DQ91,0)</f>
        <v>0</v>
      </c>
      <c r="BL91" s="346">
        <f>IF(BL$4=$B91,ABS(取引基本表!$DY91)/取引基本表!$DQ91,0)</f>
        <v>0</v>
      </c>
      <c r="BM91" s="346">
        <f>IF(BM$4=$B91,ABS(取引基本表!$DY91)/取引基本表!$DQ91,0)</f>
        <v>0</v>
      </c>
      <c r="BN91" s="346">
        <f>IF(BN$4=$B91,ABS(取引基本表!$DY91)/取引基本表!$DQ91,0)</f>
        <v>0</v>
      </c>
      <c r="BO91" s="346">
        <f>IF(BO$4=$B91,ABS(取引基本表!$DY91)/取引基本表!$DQ91,0)</f>
        <v>0</v>
      </c>
      <c r="BP91" s="346">
        <f>IF(BP$4=$B91,ABS(取引基本表!$DY91)/取引基本表!$DQ91,0)</f>
        <v>0</v>
      </c>
      <c r="BQ91" s="346">
        <f>IF(BQ$4=$B91,ABS(取引基本表!$DY91)/取引基本表!$DQ91,0)</f>
        <v>0</v>
      </c>
      <c r="BR91" s="346">
        <f>IF(BR$4=$B91,ABS(取引基本表!$DY91)/取引基本表!$DQ91,0)</f>
        <v>0</v>
      </c>
      <c r="BS91" s="346">
        <f>IF(BS$4=$B91,ABS(取引基本表!$DY91)/取引基本表!$DQ91,0)</f>
        <v>0</v>
      </c>
      <c r="BT91" s="346">
        <f>IF(BT$4=$B91,ABS(取引基本表!$DY91)/取引基本表!$DQ91,0)</f>
        <v>0</v>
      </c>
      <c r="BU91" s="346">
        <f>IF(BU$4=$B91,ABS(取引基本表!$DY91)/取引基本表!$DQ91,0)</f>
        <v>0</v>
      </c>
      <c r="BV91" s="346">
        <f>IF(BV$4=$B91,ABS(取引基本表!$DY91)/取引基本表!$DQ91,0)</f>
        <v>0</v>
      </c>
      <c r="BW91" s="346">
        <f>IF(BW$4=$B91,ABS(取引基本表!$DY91)/取引基本表!$DQ91,0)</f>
        <v>0</v>
      </c>
      <c r="BX91" s="346">
        <f>IF(BX$4=$B91,ABS(取引基本表!$DY91)/取引基本表!$DQ91,0)</f>
        <v>0</v>
      </c>
      <c r="BY91" s="346">
        <f>IF(BY$4=$B91,ABS(取引基本表!$DY91)/取引基本表!$DQ91,0)</f>
        <v>0</v>
      </c>
      <c r="BZ91" s="346">
        <f>IF(BZ$4=$B91,ABS(取引基本表!$DY91)/取引基本表!$DQ91,0)</f>
        <v>0</v>
      </c>
      <c r="CA91" s="346">
        <f>IF(CA$4=$B91,ABS(取引基本表!$DY91)/取引基本表!$DQ91,0)</f>
        <v>0</v>
      </c>
      <c r="CB91" s="346">
        <f>IF(CB$4=$B91,ABS(取引基本表!$DY91)/取引基本表!$DQ91,0)</f>
        <v>0</v>
      </c>
      <c r="CC91" s="346">
        <f>IF(CC$4=$B91,ABS(取引基本表!$DY91)/取引基本表!$DQ91,0)</f>
        <v>0</v>
      </c>
      <c r="CD91" s="346">
        <f>IF(CD$4=$B91,ABS(取引基本表!$DY91)/取引基本表!$DQ91,0)</f>
        <v>0</v>
      </c>
      <c r="CE91" s="346">
        <f>IF(CE$4=$B91,ABS(取引基本表!$DY91)/取引基本表!$DQ91,0)</f>
        <v>0</v>
      </c>
      <c r="CF91" s="346">
        <f>IF(CF$4=$B91,ABS(取引基本表!$DY91)/取引基本表!$DQ91,0)</f>
        <v>0</v>
      </c>
      <c r="CG91" s="346">
        <f>IF(CG$4=$B91,ABS(取引基本表!$DY91)/取引基本表!$DQ91,0)</f>
        <v>0</v>
      </c>
      <c r="CH91" s="346">
        <f>IF(CH$4=$B91,ABS(取引基本表!$DY91)/取引基本表!$DQ91,0)</f>
        <v>0</v>
      </c>
      <c r="CI91" s="346">
        <f>IF(CI$4=$B91,ABS(取引基本表!$DY91)/取引基本表!$DQ91,0)</f>
        <v>0</v>
      </c>
      <c r="CJ91" s="346">
        <f>IF(CJ$4=$B91,ABS(取引基本表!$DY91)/取引基本表!$DQ91,0)</f>
        <v>0</v>
      </c>
      <c r="CK91" s="346">
        <f>IF(CK$4=$B91,ABS(取引基本表!$DY91)/取引基本表!$DQ91,0)</f>
        <v>7.5205345482399391E-2</v>
      </c>
      <c r="CL91" s="346">
        <f>IF(CL$4=$B91,ABS(取引基本表!$DY91)/取引基本表!$DQ91,0)</f>
        <v>0</v>
      </c>
      <c r="CM91" s="346">
        <f>IF(CM$4=$B91,ABS(取引基本表!$DY91)/取引基本表!$DQ91,0)</f>
        <v>0</v>
      </c>
      <c r="CN91" s="346">
        <f>IF(CN$4=$B91,ABS(取引基本表!$DY91)/取引基本表!$DQ91,0)</f>
        <v>0</v>
      </c>
      <c r="CO91" s="346">
        <f>IF(CO$4=$B91,ABS(取引基本表!$DY91)/取引基本表!$DQ91,0)</f>
        <v>0</v>
      </c>
      <c r="CP91" s="346">
        <f>IF(CP$4=$B91,ABS(取引基本表!$DY91)/取引基本表!$DQ91,0)</f>
        <v>0</v>
      </c>
      <c r="CQ91" s="346">
        <f>IF(CQ$4=$B91,ABS(取引基本表!$DY91)/取引基本表!$DQ91,0)</f>
        <v>0</v>
      </c>
      <c r="CR91" s="346">
        <f>IF(CR$4=$B91,ABS(取引基本表!$DY91)/取引基本表!$DQ91,0)</f>
        <v>0</v>
      </c>
      <c r="CS91" s="346">
        <f>IF(CS$4=$B91,ABS(取引基本表!$DY91)/取引基本表!$DQ91,0)</f>
        <v>0</v>
      </c>
      <c r="CT91" s="346">
        <f>IF(CT$4=$B91,ABS(取引基本表!$DY91)/取引基本表!$DQ91,0)</f>
        <v>0</v>
      </c>
      <c r="CU91" s="346">
        <f>IF(CU$4=$B91,ABS(取引基本表!$DY91)/取引基本表!$DQ91,0)</f>
        <v>0</v>
      </c>
      <c r="CV91" s="346">
        <f>IF(CV$4=$B91,ABS(取引基本表!$DY91)/取引基本表!$DQ91,0)</f>
        <v>0</v>
      </c>
      <c r="CW91" s="346">
        <f>IF(CW$4=$B91,ABS(取引基本表!$DY91)/取引基本表!$DQ91,0)</f>
        <v>0</v>
      </c>
      <c r="CX91" s="346">
        <f>IF(CX$4=$B91,ABS(取引基本表!$DY91)/取引基本表!$DQ91,0)</f>
        <v>0</v>
      </c>
      <c r="CY91" s="346">
        <f>IF(CY$4=$B91,ABS(取引基本表!$DY91)/取引基本表!$DQ91,0)</f>
        <v>0</v>
      </c>
      <c r="CZ91" s="346">
        <f>IF(CZ$4=$B91,ABS(取引基本表!$DY91)/取引基本表!$DQ91,0)</f>
        <v>0</v>
      </c>
      <c r="DA91" s="346">
        <f>IF(DA$4=$B91,ABS(取引基本表!$DY91)/取引基本表!$DQ91,0)</f>
        <v>0</v>
      </c>
      <c r="DB91" s="346">
        <f>IF(DB$4=$B91,ABS(取引基本表!$DY91)/取引基本表!$DQ91,0)</f>
        <v>0</v>
      </c>
      <c r="DC91" s="346">
        <f>IF(DC$4=$B91,ABS(取引基本表!$DY91)/取引基本表!$DQ91,0)</f>
        <v>0</v>
      </c>
      <c r="DD91" s="346">
        <f>IF(DD$4=$B91,ABS(取引基本表!$DY91)/取引基本表!$DQ91,0)</f>
        <v>0</v>
      </c>
      <c r="DE91" s="346">
        <f>IF(DE$4=$B91,ABS(取引基本表!$DY91)/取引基本表!$DQ91,0)</f>
        <v>0</v>
      </c>
      <c r="DF91" s="346">
        <f>IF(DF$4=$B91,ABS(取引基本表!$DY91)/取引基本表!$DQ91,0)</f>
        <v>0</v>
      </c>
      <c r="DG91" s="346">
        <f>IF(DG$4=$B91,ABS(取引基本表!$DY91)/取引基本表!$DQ91,0)</f>
        <v>0</v>
      </c>
      <c r="DH91" s="347">
        <f>IF(DH$4=$B91,ABS(取引基本表!$DY91)/取引基本表!$DQ91,0)</f>
        <v>0</v>
      </c>
    </row>
    <row r="92" spans="1:112">
      <c r="A92" s="224">
        <v>87</v>
      </c>
      <c r="B92" s="387">
        <v>592</v>
      </c>
      <c r="C92" s="264" t="s">
        <v>581</v>
      </c>
      <c r="D92" s="392">
        <f>IF(D$4=$B92,ABS(取引基本表!$DY92)/取引基本表!$DQ92,0)</f>
        <v>0</v>
      </c>
      <c r="E92" s="346">
        <f>IF(E$4=$B92,ABS(取引基本表!$DY92)/取引基本表!$DQ92,0)</f>
        <v>0</v>
      </c>
      <c r="F92" s="346">
        <f>IF(F$4=$B92,ABS(取引基本表!$DY92)/取引基本表!$DQ92,0)</f>
        <v>0</v>
      </c>
      <c r="G92" s="346">
        <f>IF(G$4=$B92,ABS(取引基本表!$DY92)/取引基本表!$DQ92,0)</f>
        <v>0</v>
      </c>
      <c r="H92" s="346">
        <f>IF(H$4=$B92,ABS(取引基本表!$DY92)/取引基本表!$DQ92,0)</f>
        <v>0</v>
      </c>
      <c r="I92" s="346">
        <f>IF(I$4=$B92,ABS(取引基本表!$DY92)/取引基本表!$DQ92,0)</f>
        <v>0</v>
      </c>
      <c r="J92" s="346">
        <f>IF(J$4=$B92,ABS(取引基本表!$DY92)/取引基本表!$DQ92,0)</f>
        <v>0</v>
      </c>
      <c r="K92" s="346">
        <f>IF(K$4=$B92,ABS(取引基本表!$DY92)/取引基本表!$DQ92,0)</f>
        <v>0</v>
      </c>
      <c r="L92" s="346">
        <f>IF(L$4=$B92,ABS(取引基本表!$DY92)/取引基本表!$DQ92,0)</f>
        <v>0</v>
      </c>
      <c r="M92" s="346">
        <f>IF(M$4=$B92,ABS(取引基本表!$DY92)/取引基本表!$DQ92,0)</f>
        <v>0</v>
      </c>
      <c r="N92" s="346">
        <f>IF(N$4=$B92,ABS(取引基本表!$DY92)/取引基本表!$DQ92,0)</f>
        <v>0</v>
      </c>
      <c r="O92" s="346">
        <f>IF(O$4=$B92,ABS(取引基本表!$DY92)/取引基本表!$DQ92,0)</f>
        <v>0</v>
      </c>
      <c r="P92" s="346">
        <f>IF(P$4=$B92,ABS(取引基本表!$DY92)/取引基本表!$DQ92,0)</f>
        <v>0</v>
      </c>
      <c r="Q92" s="346">
        <f>IF(Q$4=$B92,ABS(取引基本表!$DY92)/取引基本表!$DQ92,0)</f>
        <v>0</v>
      </c>
      <c r="R92" s="346">
        <f>IF(R$4=$B92,ABS(取引基本表!$DY92)/取引基本表!$DQ92,0)</f>
        <v>0</v>
      </c>
      <c r="S92" s="346">
        <f>IF(S$4=$B92,ABS(取引基本表!$DY92)/取引基本表!$DQ92,0)</f>
        <v>0</v>
      </c>
      <c r="T92" s="346">
        <f>IF(T$4=$B92,ABS(取引基本表!$DY92)/取引基本表!$DQ92,0)</f>
        <v>0</v>
      </c>
      <c r="U92" s="346">
        <f>IF(U$4=$B92,ABS(取引基本表!$DY92)/取引基本表!$DQ92,0)</f>
        <v>0</v>
      </c>
      <c r="V92" s="346">
        <f>IF(V$4=$B92,ABS(取引基本表!$DY92)/取引基本表!$DQ92,0)</f>
        <v>0</v>
      </c>
      <c r="W92" s="346">
        <f>IF(W$4=$B92,ABS(取引基本表!$DY92)/取引基本表!$DQ92,0)</f>
        <v>0</v>
      </c>
      <c r="X92" s="346">
        <f>IF(X$4=$B92,ABS(取引基本表!$DY92)/取引基本表!$DQ92,0)</f>
        <v>0</v>
      </c>
      <c r="Y92" s="346">
        <f>IF(Y$4=$B92,ABS(取引基本表!$DY92)/取引基本表!$DQ92,0)</f>
        <v>0</v>
      </c>
      <c r="Z92" s="346">
        <f>IF(Z$4=$B92,ABS(取引基本表!$DY92)/取引基本表!$DQ92,0)</f>
        <v>0</v>
      </c>
      <c r="AA92" s="346">
        <f>IF(AA$4=$B92,ABS(取引基本表!$DY92)/取引基本表!$DQ92,0)</f>
        <v>0</v>
      </c>
      <c r="AB92" s="346">
        <f>IF(AB$4=$B92,ABS(取引基本表!$DY92)/取引基本表!$DQ92,0)</f>
        <v>0</v>
      </c>
      <c r="AC92" s="346">
        <f>IF(AC$4=$B92,ABS(取引基本表!$DY92)/取引基本表!$DQ92,0)</f>
        <v>0</v>
      </c>
      <c r="AD92" s="346">
        <f>IF(AD$4=$B92,ABS(取引基本表!$DY92)/取引基本表!$DQ92,0)</f>
        <v>0</v>
      </c>
      <c r="AE92" s="346">
        <f>IF(AE$4=$B92,ABS(取引基本表!$DY92)/取引基本表!$DQ92,0)</f>
        <v>0</v>
      </c>
      <c r="AF92" s="346">
        <f>IF(AF$4=$B92,ABS(取引基本表!$DY92)/取引基本表!$DQ92,0)</f>
        <v>0</v>
      </c>
      <c r="AG92" s="346">
        <f>IF(AG$4=$B92,ABS(取引基本表!$DY92)/取引基本表!$DQ92,0)</f>
        <v>0</v>
      </c>
      <c r="AH92" s="346">
        <f>IF(AH$4=$B92,ABS(取引基本表!$DY92)/取引基本表!$DQ92,0)</f>
        <v>0</v>
      </c>
      <c r="AI92" s="346">
        <f>IF(AI$4=$B92,ABS(取引基本表!$DY92)/取引基本表!$DQ92,0)</f>
        <v>0</v>
      </c>
      <c r="AJ92" s="346">
        <f>IF(AJ$4=$B92,ABS(取引基本表!$DY92)/取引基本表!$DQ92,0)</f>
        <v>0</v>
      </c>
      <c r="AK92" s="346">
        <f>IF(AK$4=$B92,ABS(取引基本表!$DY92)/取引基本表!$DQ92,0)</f>
        <v>0</v>
      </c>
      <c r="AL92" s="346">
        <f>IF(AL$4=$B92,ABS(取引基本表!$DY92)/取引基本表!$DQ92,0)</f>
        <v>0</v>
      </c>
      <c r="AM92" s="346">
        <f>IF(AM$4=$B92,ABS(取引基本表!$DY92)/取引基本表!$DQ92,0)</f>
        <v>0</v>
      </c>
      <c r="AN92" s="346">
        <f>IF(AN$4=$B92,ABS(取引基本表!$DY92)/取引基本表!$DQ92,0)</f>
        <v>0</v>
      </c>
      <c r="AO92" s="346">
        <f>IF(AO$4=$B92,ABS(取引基本表!$DY92)/取引基本表!$DQ92,0)</f>
        <v>0</v>
      </c>
      <c r="AP92" s="346">
        <f>IF(AP$4=$B92,ABS(取引基本表!$DY92)/取引基本表!$DQ92,0)</f>
        <v>0</v>
      </c>
      <c r="AQ92" s="346">
        <f>IF(AQ$4=$B92,ABS(取引基本表!$DY92)/取引基本表!$DQ92,0)</f>
        <v>0</v>
      </c>
      <c r="AR92" s="346">
        <f>IF(AR$4=$B92,ABS(取引基本表!$DY92)/取引基本表!$DQ92,0)</f>
        <v>0</v>
      </c>
      <c r="AS92" s="346">
        <f>IF(AS$4=$B92,ABS(取引基本表!$DY92)/取引基本表!$DQ92,0)</f>
        <v>0</v>
      </c>
      <c r="AT92" s="346">
        <f>IF(AT$4=$B92,ABS(取引基本表!$DY92)/取引基本表!$DQ92,0)</f>
        <v>0</v>
      </c>
      <c r="AU92" s="346">
        <f>IF(AU$4=$B92,ABS(取引基本表!$DY92)/取引基本表!$DQ92,0)</f>
        <v>0</v>
      </c>
      <c r="AV92" s="346">
        <f>IF(AV$4=$B92,ABS(取引基本表!$DY92)/取引基本表!$DQ92,0)</f>
        <v>0</v>
      </c>
      <c r="AW92" s="346">
        <f>IF(AW$4=$B92,ABS(取引基本表!$DY92)/取引基本表!$DQ92,0)</f>
        <v>0</v>
      </c>
      <c r="AX92" s="346">
        <f>IF(AX$4=$B92,ABS(取引基本表!$DY92)/取引基本表!$DQ92,0)</f>
        <v>0</v>
      </c>
      <c r="AY92" s="346">
        <f>IF(AY$4=$B92,ABS(取引基本表!$DY92)/取引基本表!$DQ92,0)</f>
        <v>0</v>
      </c>
      <c r="AZ92" s="346">
        <f>IF(AZ$4=$B92,ABS(取引基本表!$DY92)/取引基本表!$DQ92,0)</f>
        <v>0</v>
      </c>
      <c r="BA92" s="346">
        <f>IF(BA$4=$B92,ABS(取引基本表!$DY92)/取引基本表!$DQ92,0)</f>
        <v>0</v>
      </c>
      <c r="BB92" s="346">
        <f>IF(BB$4=$B92,ABS(取引基本表!$DY92)/取引基本表!$DQ92,0)</f>
        <v>0</v>
      </c>
      <c r="BC92" s="346">
        <f>IF(BC$4=$B92,ABS(取引基本表!$DY92)/取引基本表!$DQ92,0)</f>
        <v>0</v>
      </c>
      <c r="BD92" s="346">
        <f>IF(BD$4=$B92,ABS(取引基本表!$DY92)/取引基本表!$DQ92,0)</f>
        <v>0</v>
      </c>
      <c r="BE92" s="346">
        <f>IF(BE$4=$B92,ABS(取引基本表!$DY92)/取引基本表!$DQ92,0)</f>
        <v>0</v>
      </c>
      <c r="BF92" s="346">
        <f>IF(BF$4=$B92,ABS(取引基本表!$DY92)/取引基本表!$DQ92,0)</f>
        <v>0</v>
      </c>
      <c r="BG92" s="346">
        <f>IF(BG$4=$B92,ABS(取引基本表!$DY92)/取引基本表!$DQ92,0)</f>
        <v>0</v>
      </c>
      <c r="BH92" s="346">
        <f>IF(BH$4=$B92,ABS(取引基本表!$DY92)/取引基本表!$DQ92,0)</f>
        <v>0</v>
      </c>
      <c r="BI92" s="346">
        <f>IF(BI$4=$B92,ABS(取引基本表!$DY92)/取引基本表!$DQ92,0)</f>
        <v>0</v>
      </c>
      <c r="BJ92" s="346">
        <f>IF(BJ$4=$B92,ABS(取引基本表!$DY92)/取引基本表!$DQ92,0)</f>
        <v>0</v>
      </c>
      <c r="BK92" s="346">
        <f>IF(BK$4=$B92,ABS(取引基本表!$DY92)/取引基本表!$DQ92,0)</f>
        <v>0</v>
      </c>
      <c r="BL92" s="346">
        <f>IF(BL$4=$B92,ABS(取引基本表!$DY92)/取引基本表!$DQ92,0)</f>
        <v>0</v>
      </c>
      <c r="BM92" s="346">
        <f>IF(BM$4=$B92,ABS(取引基本表!$DY92)/取引基本表!$DQ92,0)</f>
        <v>0</v>
      </c>
      <c r="BN92" s="346">
        <f>IF(BN$4=$B92,ABS(取引基本表!$DY92)/取引基本表!$DQ92,0)</f>
        <v>0</v>
      </c>
      <c r="BO92" s="346">
        <f>IF(BO$4=$B92,ABS(取引基本表!$DY92)/取引基本表!$DQ92,0)</f>
        <v>0</v>
      </c>
      <c r="BP92" s="346">
        <f>IF(BP$4=$B92,ABS(取引基本表!$DY92)/取引基本表!$DQ92,0)</f>
        <v>0</v>
      </c>
      <c r="BQ92" s="346">
        <f>IF(BQ$4=$B92,ABS(取引基本表!$DY92)/取引基本表!$DQ92,0)</f>
        <v>0</v>
      </c>
      <c r="BR92" s="346">
        <f>IF(BR$4=$B92,ABS(取引基本表!$DY92)/取引基本表!$DQ92,0)</f>
        <v>0</v>
      </c>
      <c r="BS92" s="346">
        <f>IF(BS$4=$B92,ABS(取引基本表!$DY92)/取引基本表!$DQ92,0)</f>
        <v>0</v>
      </c>
      <c r="BT92" s="346">
        <f>IF(BT$4=$B92,ABS(取引基本表!$DY92)/取引基本表!$DQ92,0)</f>
        <v>0</v>
      </c>
      <c r="BU92" s="346">
        <f>IF(BU$4=$B92,ABS(取引基本表!$DY92)/取引基本表!$DQ92,0)</f>
        <v>0</v>
      </c>
      <c r="BV92" s="346">
        <f>IF(BV$4=$B92,ABS(取引基本表!$DY92)/取引基本表!$DQ92,0)</f>
        <v>0</v>
      </c>
      <c r="BW92" s="346">
        <f>IF(BW$4=$B92,ABS(取引基本表!$DY92)/取引基本表!$DQ92,0)</f>
        <v>0</v>
      </c>
      <c r="BX92" s="346">
        <f>IF(BX$4=$B92,ABS(取引基本表!$DY92)/取引基本表!$DQ92,0)</f>
        <v>0</v>
      </c>
      <c r="BY92" s="346">
        <f>IF(BY$4=$B92,ABS(取引基本表!$DY92)/取引基本表!$DQ92,0)</f>
        <v>0</v>
      </c>
      <c r="BZ92" s="346">
        <f>IF(BZ$4=$B92,ABS(取引基本表!$DY92)/取引基本表!$DQ92,0)</f>
        <v>0</v>
      </c>
      <c r="CA92" s="346">
        <f>IF(CA$4=$B92,ABS(取引基本表!$DY92)/取引基本表!$DQ92,0)</f>
        <v>0</v>
      </c>
      <c r="CB92" s="346">
        <f>IF(CB$4=$B92,ABS(取引基本表!$DY92)/取引基本表!$DQ92,0)</f>
        <v>0</v>
      </c>
      <c r="CC92" s="346">
        <f>IF(CC$4=$B92,ABS(取引基本表!$DY92)/取引基本表!$DQ92,0)</f>
        <v>0</v>
      </c>
      <c r="CD92" s="346">
        <f>IF(CD$4=$B92,ABS(取引基本表!$DY92)/取引基本表!$DQ92,0)</f>
        <v>0</v>
      </c>
      <c r="CE92" s="346">
        <f>IF(CE$4=$B92,ABS(取引基本表!$DY92)/取引基本表!$DQ92,0)</f>
        <v>0</v>
      </c>
      <c r="CF92" s="346">
        <f>IF(CF$4=$B92,ABS(取引基本表!$DY92)/取引基本表!$DQ92,0)</f>
        <v>0</v>
      </c>
      <c r="CG92" s="346">
        <f>IF(CG$4=$B92,ABS(取引基本表!$DY92)/取引基本表!$DQ92,0)</f>
        <v>0</v>
      </c>
      <c r="CH92" s="346">
        <f>IF(CH$4=$B92,ABS(取引基本表!$DY92)/取引基本表!$DQ92,0)</f>
        <v>0</v>
      </c>
      <c r="CI92" s="346">
        <f>IF(CI$4=$B92,ABS(取引基本表!$DY92)/取引基本表!$DQ92,0)</f>
        <v>0</v>
      </c>
      <c r="CJ92" s="346">
        <f>IF(CJ$4=$B92,ABS(取引基本表!$DY92)/取引基本表!$DQ92,0)</f>
        <v>0</v>
      </c>
      <c r="CK92" s="346">
        <f>IF(CK$4=$B92,ABS(取引基本表!$DY92)/取引基本表!$DQ92,0)</f>
        <v>0</v>
      </c>
      <c r="CL92" s="346">
        <f>IF(CL$4=$B92,ABS(取引基本表!$DY92)/取引基本表!$DQ92,0)</f>
        <v>0.2153231939163498</v>
      </c>
      <c r="CM92" s="346">
        <f>IF(CM$4=$B92,ABS(取引基本表!$DY92)/取引基本表!$DQ92,0)</f>
        <v>0</v>
      </c>
      <c r="CN92" s="346">
        <f>IF(CN$4=$B92,ABS(取引基本表!$DY92)/取引基本表!$DQ92,0)</f>
        <v>0</v>
      </c>
      <c r="CO92" s="346">
        <f>IF(CO$4=$B92,ABS(取引基本表!$DY92)/取引基本表!$DQ92,0)</f>
        <v>0</v>
      </c>
      <c r="CP92" s="346">
        <f>IF(CP$4=$B92,ABS(取引基本表!$DY92)/取引基本表!$DQ92,0)</f>
        <v>0</v>
      </c>
      <c r="CQ92" s="346">
        <f>IF(CQ$4=$B92,ABS(取引基本表!$DY92)/取引基本表!$DQ92,0)</f>
        <v>0</v>
      </c>
      <c r="CR92" s="346">
        <f>IF(CR$4=$B92,ABS(取引基本表!$DY92)/取引基本表!$DQ92,0)</f>
        <v>0</v>
      </c>
      <c r="CS92" s="346">
        <f>IF(CS$4=$B92,ABS(取引基本表!$DY92)/取引基本表!$DQ92,0)</f>
        <v>0</v>
      </c>
      <c r="CT92" s="346">
        <f>IF(CT$4=$B92,ABS(取引基本表!$DY92)/取引基本表!$DQ92,0)</f>
        <v>0</v>
      </c>
      <c r="CU92" s="346">
        <f>IF(CU$4=$B92,ABS(取引基本表!$DY92)/取引基本表!$DQ92,0)</f>
        <v>0</v>
      </c>
      <c r="CV92" s="346">
        <f>IF(CV$4=$B92,ABS(取引基本表!$DY92)/取引基本表!$DQ92,0)</f>
        <v>0</v>
      </c>
      <c r="CW92" s="346">
        <f>IF(CW$4=$B92,ABS(取引基本表!$DY92)/取引基本表!$DQ92,0)</f>
        <v>0</v>
      </c>
      <c r="CX92" s="346">
        <f>IF(CX$4=$B92,ABS(取引基本表!$DY92)/取引基本表!$DQ92,0)</f>
        <v>0</v>
      </c>
      <c r="CY92" s="346">
        <f>IF(CY$4=$B92,ABS(取引基本表!$DY92)/取引基本表!$DQ92,0)</f>
        <v>0</v>
      </c>
      <c r="CZ92" s="346">
        <f>IF(CZ$4=$B92,ABS(取引基本表!$DY92)/取引基本表!$DQ92,0)</f>
        <v>0</v>
      </c>
      <c r="DA92" s="346">
        <f>IF(DA$4=$B92,ABS(取引基本表!$DY92)/取引基本表!$DQ92,0)</f>
        <v>0</v>
      </c>
      <c r="DB92" s="346">
        <f>IF(DB$4=$B92,ABS(取引基本表!$DY92)/取引基本表!$DQ92,0)</f>
        <v>0</v>
      </c>
      <c r="DC92" s="346">
        <f>IF(DC$4=$B92,ABS(取引基本表!$DY92)/取引基本表!$DQ92,0)</f>
        <v>0</v>
      </c>
      <c r="DD92" s="346">
        <f>IF(DD$4=$B92,ABS(取引基本表!$DY92)/取引基本表!$DQ92,0)</f>
        <v>0</v>
      </c>
      <c r="DE92" s="346">
        <f>IF(DE$4=$B92,ABS(取引基本表!$DY92)/取引基本表!$DQ92,0)</f>
        <v>0</v>
      </c>
      <c r="DF92" s="346">
        <f>IF(DF$4=$B92,ABS(取引基本表!$DY92)/取引基本表!$DQ92,0)</f>
        <v>0</v>
      </c>
      <c r="DG92" s="346">
        <f>IF(DG$4=$B92,ABS(取引基本表!$DY92)/取引基本表!$DQ92,0)</f>
        <v>0</v>
      </c>
      <c r="DH92" s="347">
        <f>IF(DH$4=$B92,ABS(取引基本表!$DY92)/取引基本表!$DQ92,0)</f>
        <v>0</v>
      </c>
    </row>
    <row r="93" spans="1:112">
      <c r="A93" s="224">
        <v>88</v>
      </c>
      <c r="B93" s="387">
        <v>593</v>
      </c>
      <c r="C93" s="264" t="s">
        <v>583</v>
      </c>
      <c r="D93" s="392">
        <f>IF(D$4=$B93,ABS(取引基本表!$DY93)/取引基本表!$DQ93,0)</f>
        <v>0</v>
      </c>
      <c r="E93" s="346">
        <f>IF(E$4=$B93,ABS(取引基本表!$DY93)/取引基本表!$DQ93,0)</f>
        <v>0</v>
      </c>
      <c r="F93" s="346">
        <f>IF(F$4=$B93,ABS(取引基本表!$DY93)/取引基本表!$DQ93,0)</f>
        <v>0</v>
      </c>
      <c r="G93" s="346">
        <f>IF(G$4=$B93,ABS(取引基本表!$DY93)/取引基本表!$DQ93,0)</f>
        <v>0</v>
      </c>
      <c r="H93" s="346">
        <f>IF(H$4=$B93,ABS(取引基本表!$DY93)/取引基本表!$DQ93,0)</f>
        <v>0</v>
      </c>
      <c r="I93" s="346">
        <f>IF(I$4=$B93,ABS(取引基本表!$DY93)/取引基本表!$DQ93,0)</f>
        <v>0</v>
      </c>
      <c r="J93" s="346">
        <f>IF(J$4=$B93,ABS(取引基本表!$DY93)/取引基本表!$DQ93,0)</f>
        <v>0</v>
      </c>
      <c r="K93" s="346">
        <f>IF(K$4=$B93,ABS(取引基本表!$DY93)/取引基本表!$DQ93,0)</f>
        <v>0</v>
      </c>
      <c r="L93" s="346">
        <f>IF(L$4=$B93,ABS(取引基本表!$DY93)/取引基本表!$DQ93,0)</f>
        <v>0</v>
      </c>
      <c r="M93" s="346">
        <f>IF(M$4=$B93,ABS(取引基本表!$DY93)/取引基本表!$DQ93,0)</f>
        <v>0</v>
      </c>
      <c r="N93" s="346">
        <f>IF(N$4=$B93,ABS(取引基本表!$DY93)/取引基本表!$DQ93,0)</f>
        <v>0</v>
      </c>
      <c r="O93" s="346">
        <f>IF(O$4=$B93,ABS(取引基本表!$DY93)/取引基本表!$DQ93,0)</f>
        <v>0</v>
      </c>
      <c r="P93" s="346">
        <f>IF(P$4=$B93,ABS(取引基本表!$DY93)/取引基本表!$DQ93,0)</f>
        <v>0</v>
      </c>
      <c r="Q93" s="346">
        <f>IF(Q$4=$B93,ABS(取引基本表!$DY93)/取引基本表!$DQ93,0)</f>
        <v>0</v>
      </c>
      <c r="R93" s="346">
        <f>IF(R$4=$B93,ABS(取引基本表!$DY93)/取引基本表!$DQ93,0)</f>
        <v>0</v>
      </c>
      <c r="S93" s="346">
        <f>IF(S$4=$B93,ABS(取引基本表!$DY93)/取引基本表!$DQ93,0)</f>
        <v>0</v>
      </c>
      <c r="T93" s="346">
        <f>IF(T$4=$B93,ABS(取引基本表!$DY93)/取引基本表!$DQ93,0)</f>
        <v>0</v>
      </c>
      <c r="U93" s="346">
        <f>IF(U$4=$B93,ABS(取引基本表!$DY93)/取引基本表!$DQ93,0)</f>
        <v>0</v>
      </c>
      <c r="V93" s="346">
        <f>IF(V$4=$B93,ABS(取引基本表!$DY93)/取引基本表!$DQ93,0)</f>
        <v>0</v>
      </c>
      <c r="W93" s="346">
        <f>IF(W$4=$B93,ABS(取引基本表!$DY93)/取引基本表!$DQ93,0)</f>
        <v>0</v>
      </c>
      <c r="X93" s="346">
        <f>IF(X$4=$B93,ABS(取引基本表!$DY93)/取引基本表!$DQ93,0)</f>
        <v>0</v>
      </c>
      <c r="Y93" s="346">
        <f>IF(Y$4=$B93,ABS(取引基本表!$DY93)/取引基本表!$DQ93,0)</f>
        <v>0</v>
      </c>
      <c r="Z93" s="346">
        <f>IF(Z$4=$B93,ABS(取引基本表!$DY93)/取引基本表!$DQ93,0)</f>
        <v>0</v>
      </c>
      <c r="AA93" s="346">
        <f>IF(AA$4=$B93,ABS(取引基本表!$DY93)/取引基本表!$DQ93,0)</f>
        <v>0</v>
      </c>
      <c r="AB93" s="346">
        <f>IF(AB$4=$B93,ABS(取引基本表!$DY93)/取引基本表!$DQ93,0)</f>
        <v>0</v>
      </c>
      <c r="AC93" s="346">
        <f>IF(AC$4=$B93,ABS(取引基本表!$DY93)/取引基本表!$DQ93,0)</f>
        <v>0</v>
      </c>
      <c r="AD93" s="346">
        <f>IF(AD$4=$B93,ABS(取引基本表!$DY93)/取引基本表!$DQ93,0)</f>
        <v>0</v>
      </c>
      <c r="AE93" s="346">
        <f>IF(AE$4=$B93,ABS(取引基本表!$DY93)/取引基本表!$DQ93,0)</f>
        <v>0</v>
      </c>
      <c r="AF93" s="346">
        <f>IF(AF$4=$B93,ABS(取引基本表!$DY93)/取引基本表!$DQ93,0)</f>
        <v>0</v>
      </c>
      <c r="AG93" s="346">
        <f>IF(AG$4=$B93,ABS(取引基本表!$DY93)/取引基本表!$DQ93,0)</f>
        <v>0</v>
      </c>
      <c r="AH93" s="346">
        <f>IF(AH$4=$B93,ABS(取引基本表!$DY93)/取引基本表!$DQ93,0)</f>
        <v>0</v>
      </c>
      <c r="AI93" s="346">
        <f>IF(AI$4=$B93,ABS(取引基本表!$DY93)/取引基本表!$DQ93,0)</f>
        <v>0</v>
      </c>
      <c r="AJ93" s="346">
        <f>IF(AJ$4=$B93,ABS(取引基本表!$DY93)/取引基本表!$DQ93,0)</f>
        <v>0</v>
      </c>
      <c r="AK93" s="346">
        <f>IF(AK$4=$B93,ABS(取引基本表!$DY93)/取引基本表!$DQ93,0)</f>
        <v>0</v>
      </c>
      <c r="AL93" s="346">
        <f>IF(AL$4=$B93,ABS(取引基本表!$DY93)/取引基本表!$DQ93,0)</f>
        <v>0</v>
      </c>
      <c r="AM93" s="346">
        <f>IF(AM$4=$B93,ABS(取引基本表!$DY93)/取引基本表!$DQ93,0)</f>
        <v>0</v>
      </c>
      <c r="AN93" s="346">
        <f>IF(AN$4=$B93,ABS(取引基本表!$DY93)/取引基本表!$DQ93,0)</f>
        <v>0</v>
      </c>
      <c r="AO93" s="346">
        <f>IF(AO$4=$B93,ABS(取引基本表!$DY93)/取引基本表!$DQ93,0)</f>
        <v>0</v>
      </c>
      <c r="AP93" s="346">
        <f>IF(AP$4=$B93,ABS(取引基本表!$DY93)/取引基本表!$DQ93,0)</f>
        <v>0</v>
      </c>
      <c r="AQ93" s="346">
        <f>IF(AQ$4=$B93,ABS(取引基本表!$DY93)/取引基本表!$DQ93,0)</f>
        <v>0</v>
      </c>
      <c r="AR93" s="346">
        <f>IF(AR$4=$B93,ABS(取引基本表!$DY93)/取引基本表!$DQ93,0)</f>
        <v>0</v>
      </c>
      <c r="AS93" s="346">
        <f>IF(AS$4=$B93,ABS(取引基本表!$DY93)/取引基本表!$DQ93,0)</f>
        <v>0</v>
      </c>
      <c r="AT93" s="346">
        <f>IF(AT$4=$B93,ABS(取引基本表!$DY93)/取引基本表!$DQ93,0)</f>
        <v>0</v>
      </c>
      <c r="AU93" s="346">
        <f>IF(AU$4=$B93,ABS(取引基本表!$DY93)/取引基本表!$DQ93,0)</f>
        <v>0</v>
      </c>
      <c r="AV93" s="346">
        <f>IF(AV$4=$B93,ABS(取引基本表!$DY93)/取引基本表!$DQ93,0)</f>
        <v>0</v>
      </c>
      <c r="AW93" s="346">
        <f>IF(AW$4=$B93,ABS(取引基本表!$DY93)/取引基本表!$DQ93,0)</f>
        <v>0</v>
      </c>
      <c r="AX93" s="346">
        <f>IF(AX$4=$B93,ABS(取引基本表!$DY93)/取引基本表!$DQ93,0)</f>
        <v>0</v>
      </c>
      <c r="AY93" s="346">
        <f>IF(AY$4=$B93,ABS(取引基本表!$DY93)/取引基本表!$DQ93,0)</f>
        <v>0</v>
      </c>
      <c r="AZ93" s="346">
        <f>IF(AZ$4=$B93,ABS(取引基本表!$DY93)/取引基本表!$DQ93,0)</f>
        <v>0</v>
      </c>
      <c r="BA93" s="346">
        <f>IF(BA$4=$B93,ABS(取引基本表!$DY93)/取引基本表!$DQ93,0)</f>
        <v>0</v>
      </c>
      <c r="BB93" s="346">
        <f>IF(BB$4=$B93,ABS(取引基本表!$DY93)/取引基本表!$DQ93,0)</f>
        <v>0</v>
      </c>
      <c r="BC93" s="346">
        <f>IF(BC$4=$B93,ABS(取引基本表!$DY93)/取引基本表!$DQ93,0)</f>
        <v>0</v>
      </c>
      <c r="BD93" s="346">
        <f>IF(BD$4=$B93,ABS(取引基本表!$DY93)/取引基本表!$DQ93,0)</f>
        <v>0</v>
      </c>
      <c r="BE93" s="346">
        <f>IF(BE$4=$B93,ABS(取引基本表!$DY93)/取引基本表!$DQ93,0)</f>
        <v>0</v>
      </c>
      <c r="BF93" s="346">
        <f>IF(BF$4=$B93,ABS(取引基本表!$DY93)/取引基本表!$DQ93,0)</f>
        <v>0</v>
      </c>
      <c r="BG93" s="346">
        <f>IF(BG$4=$B93,ABS(取引基本表!$DY93)/取引基本表!$DQ93,0)</f>
        <v>0</v>
      </c>
      <c r="BH93" s="346">
        <f>IF(BH$4=$B93,ABS(取引基本表!$DY93)/取引基本表!$DQ93,0)</f>
        <v>0</v>
      </c>
      <c r="BI93" s="346">
        <f>IF(BI$4=$B93,ABS(取引基本表!$DY93)/取引基本表!$DQ93,0)</f>
        <v>0</v>
      </c>
      <c r="BJ93" s="346">
        <f>IF(BJ$4=$B93,ABS(取引基本表!$DY93)/取引基本表!$DQ93,0)</f>
        <v>0</v>
      </c>
      <c r="BK93" s="346">
        <f>IF(BK$4=$B93,ABS(取引基本表!$DY93)/取引基本表!$DQ93,0)</f>
        <v>0</v>
      </c>
      <c r="BL93" s="346">
        <f>IF(BL$4=$B93,ABS(取引基本表!$DY93)/取引基本表!$DQ93,0)</f>
        <v>0</v>
      </c>
      <c r="BM93" s="346">
        <f>IF(BM$4=$B93,ABS(取引基本表!$DY93)/取引基本表!$DQ93,0)</f>
        <v>0</v>
      </c>
      <c r="BN93" s="346">
        <f>IF(BN$4=$B93,ABS(取引基本表!$DY93)/取引基本表!$DQ93,0)</f>
        <v>0</v>
      </c>
      <c r="BO93" s="346">
        <f>IF(BO$4=$B93,ABS(取引基本表!$DY93)/取引基本表!$DQ93,0)</f>
        <v>0</v>
      </c>
      <c r="BP93" s="346">
        <f>IF(BP$4=$B93,ABS(取引基本表!$DY93)/取引基本表!$DQ93,0)</f>
        <v>0</v>
      </c>
      <c r="BQ93" s="346">
        <f>IF(BQ$4=$B93,ABS(取引基本表!$DY93)/取引基本表!$DQ93,0)</f>
        <v>0</v>
      </c>
      <c r="BR93" s="346">
        <f>IF(BR$4=$B93,ABS(取引基本表!$DY93)/取引基本表!$DQ93,0)</f>
        <v>0</v>
      </c>
      <c r="BS93" s="346">
        <f>IF(BS$4=$B93,ABS(取引基本表!$DY93)/取引基本表!$DQ93,0)</f>
        <v>0</v>
      </c>
      <c r="BT93" s="346">
        <f>IF(BT$4=$B93,ABS(取引基本表!$DY93)/取引基本表!$DQ93,0)</f>
        <v>0</v>
      </c>
      <c r="BU93" s="346">
        <f>IF(BU$4=$B93,ABS(取引基本表!$DY93)/取引基本表!$DQ93,0)</f>
        <v>0</v>
      </c>
      <c r="BV93" s="346">
        <f>IF(BV$4=$B93,ABS(取引基本表!$DY93)/取引基本表!$DQ93,0)</f>
        <v>0</v>
      </c>
      <c r="BW93" s="346">
        <f>IF(BW$4=$B93,ABS(取引基本表!$DY93)/取引基本表!$DQ93,0)</f>
        <v>0</v>
      </c>
      <c r="BX93" s="346">
        <f>IF(BX$4=$B93,ABS(取引基本表!$DY93)/取引基本表!$DQ93,0)</f>
        <v>0</v>
      </c>
      <c r="BY93" s="346">
        <f>IF(BY$4=$B93,ABS(取引基本表!$DY93)/取引基本表!$DQ93,0)</f>
        <v>0</v>
      </c>
      <c r="BZ93" s="346">
        <f>IF(BZ$4=$B93,ABS(取引基本表!$DY93)/取引基本表!$DQ93,0)</f>
        <v>0</v>
      </c>
      <c r="CA93" s="346">
        <f>IF(CA$4=$B93,ABS(取引基本表!$DY93)/取引基本表!$DQ93,0)</f>
        <v>0</v>
      </c>
      <c r="CB93" s="346">
        <f>IF(CB$4=$B93,ABS(取引基本表!$DY93)/取引基本表!$DQ93,0)</f>
        <v>0</v>
      </c>
      <c r="CC93" s="346">
        <f>IF(CC$4=$B93,ABS(取引基本表!$DY93)/取引基本表!$DQ93,0)</f>
        <v>0</v>
      </c>
      <c r="CD93" s="346">
        <f>IF(CD$4=$B93,ABS(取引基本表!$DY93)/取引基本表!$DQ93,0)</f>
        <v>0</v>
      </c>
      <c r="CE93" s="346">
        <f>IF(CE$4=$B93,ABS(取引基本表!$DY93)/取引基本表!$DQ93,0)</f>
        <v>0</v>
      </c>
      <c r="CF93" s="346">
        <f>IF(CF$4=$B93,ABS(取引基本表!$DY93)/取引基本表!$DQ93,0)</f>
        <v>0</v>
      </c>
      <c r="CG93" s="346">
        <f>IF(CG$4=$B93,ABS(取引基本表!$DY93)/取引基本表!$DQ93,0)</f>
        <v>0</v>
      </c>
      <c r="CH93" s="346">
        <f>IF(CH$4=$B93,ABS(取引基本表!$DY93)/取引基本表!$DQ93,0)</f>
        <v>0</v>
      </c>
      <c r="CI93" s="346">
        <f>IF(CI$4=$B93,ABS(取引基本表!$DY93)/取引基本表!$DQ93,0)</f>
        <v>0</v>
      </c>
      <c r="CJ93" s="346">
        <f>IF(CJ$4=$B93,ABS(取引基本表!$DY93)/取引基本表!$DQ93,0)</f>
        <v>0</v>
      </c>
      <c r="CK93" s="346">
        <f>IF(CK$4=$B93,ABS(取引基本表!$DY93)/取引基本表!$DQ93,0)</f>
        <v>0</v>
      </c>
      <c r="CL93" s="346">
        <f>IF(CL$4=$B93,ABS(取引基本表!$DY93)/取引基本表!$DQ93,0)</f>
        <v>0</v>
      </c>
      <c r="CM93" s="346">
        <f>IF(CM$4=$B93,ABS(取引基本表!$DY93)/取引基本表!$DQ93,0)</f>
        <v>0.33344509231220015</v>
      </c>
      <c r="CN93" s="346">
        <f>IF(CN$4=$B93,ABS(取引基本表!$DY93)/取引基本表!$DQ93,0)</f>
        <v>0</v>
      </c>
      <c r="CO93" s="346">
        <f>IF(CO$4=$B93,ABS(取引基本表!$DY93)/取引基本表!$DQ93,0)</f>
        <v>0</v>
      </c>
      <c r="CP93" s="346">
        <f>IF(CP$4=$B93,ABS(取引基本表!$DY93)/取引基本表!$DQ93,0)</f>
        <v>0</v>
      </c>
      <c r="CQ93" s="346">
        <f>IF(CQ$4=$B93,ABS(取引基本表!$DY93)/取引基本表!$DQ93,0)</f>
        <v>0</v>
      </c>
      <c r="CR93" s="346">
        <f>IF(CR$4=$B93,ABS(取引基本表!$DY93)/取引基本表!$DQ93,0)</f>
        <v>0</v>
      </c>
      <c r="CS93" s="346">
        <f>IF(CS$4=$B93,ABS(取引基本表!$DY93)/取引基本表!$DQ93,0)</f>
        <v>0</v>
      </c>
      <c r="CT93" s="346">
        <f>IF(CT$4=$B93,ABS(取引基本表!$DY93)/取引基本表!$DQ93,0)</f>
        <v>0</v>
      </c>
      <c r="CU93" s="346">
        <f>IF(CU$4=$B93,ABS(取引基本表!$DY93)/取引基本表!$DQ93,0)</f>
        <v>0</v>
      </c>
      <c r="CV93" s="346">
        <f>IF(CV$4=$B93,ABS(取引基本表!$DY93)/取引基本表!$DQ93,0)</f>
        <v>0</v>
      </c>
      <c r="CW93" s="346">
        <f>IF(CW$4=$B93,ABS(取引基本表!$DY93)/取引基本表!$DQ93,0)</f>
        <v>0</v>
      </c>
      <c r="CX93" s="346">
        <f>IF(CX$4=$B93,ABS(取引基本表!$DY93)/取引基本表!$DQ93,0)</f>
        <v>0</v>
      </c>
      <c r="CY93" s="346">
        <f>IF(CY$4=$B93,ABS(取引基本表!$DY93)/取引基本表!$DQ93,0)</f>
        <v>0</v>
      </c>
      <c r="CZ93" s="346">
        <f>IF(CZ$4=$B93,ABS(取引基本表!$DY93)/取引基本表!$DQ93,0)</f>
        <v>0</v>
      </c>
      <c r="DA93" s="346">
        <f>IF(DA$4=$B93,ABS(取引基本表!$DY93)/取引基本表!$DQ93,0)</f>
        <v>0</v>
      </c>
      <c r="DB93" s="346">
        <f>IF(DB$4=$B93,ABS(取引基本表!$DY93)/取引基本表!$DQ93,0)</f>
        <v>0</v>
      </c>
      <c r="DC93" s="346">
        <f>IF(DC$4=$B93,ABS(取引基本表!$DY93)/取引基本表!$DQ93,0)</f>
        <v>0</v>
      </c>
      <c r="DD93" s="346">
        <f>IF(DD$4=$B93,ABS(取引基本表!$DY93)/取引基本表!$DQ93,0)</f>
        <v>0</v>
      </c>
      <c r="DE93" s="346">
        <f>IF(DE$4=$B93,ABS(取引基本表!$DY93)/取引基本表!$DQ93,0)</f>
        <v>0</v>
      </c>
      <c r="DF93" s="346">
        <f>IF(DF$4=$B93,ABS(取引基本表!$DY93)/取引基本表!$DQ93,0)</f>
        <v>0</v>
      </c>
      <c r="DG93" s="346">
        <f>IF(DG$4=$B93,ABS(取引基本表!$DY93)/取引基本表!$DQ93,0)</f>
        <v>0</v>
      </c>
      <c r="DH93" s="347">
        <f>IF(DH$4=$B93,ABS(取引基本表!$DY93)/取引基本表!$DQ93,0)</f>
        <v>0</v>
      </c>
    </row>
    <row r="94" spans="1:112">
      <c r="A94" s="224">
        <v>89</v>
      </c>
      <c r="B94" s="387">
        <v>594</v>
      </c>
      <c r="C94" s="264" t="s">
        <v>585</v>
      </c>
      <c r="D94" s="392">
        <f>IF(D$4=$B94,ABS(取引基本表!$DY94)/取引基本表!$DQ94,0)</f>
        <v>0</v>
      </c>
      <c r="E94" s="346">
        <f>IF(E$4=$B94,ABS(取引基本表!$DY94)/取引基本表!$DQ94,0)</f>
        <v>0</v>
      </c>
      <c r="F94" s="346">
        <f>IF(F$4=$B94,ABS(取引基本表!$DY94)/取引基本表!$DQ94,0)</f>
        <v>0</v>
      </c>
      <c r="G94" s="346">
        <f>IF(G$4=$B94,ABS(取引基本表!$DY94)/取引基本表!$DQ94,0)</f>
        <v>0</v>
      </c>
      <c r="H94" s="346">
        <f>IF(H$4=$B94,ABS(取引基本表!$DY94)/取引基本表!$DQ94,0)</f>
        <v>0</v>
      </c>
      <c r="I94" s="346">
        <f>IF(I$4=$B94,ABS(取引基本表!$DY94)/取引基本表!$DQ94,0)</f>
        <v>0</v>
      </c>
      <c r="J94" s="346">
        <f>IF(J$4=$B94,ABS(取引基本表!$DY94)/取引基本表!$DQ94,0)</f>
        <v>0</v>
      </c>
      <c r="K94" s="346">
        <f>IF(K$4=$B94,ABS(取引基本表!$DY94)/取引基本表!$DQ94,0)</f>
        <v>0</v>
      </c>
      <c r="L94" s="346">
        <f>IF(L$4=$B94,ABS(取引基本表!$DY94)/取引基本表!$DQ94,0)</f>
        <v>0</v>
      </c>
      <c r="M94" s="346">
        <f>IF(M$4=$B94,ABS(取引基本表!$DY94)/取引基本表!$DQ94,0)</f>
        <v>0</v>
      </c>
      <c r="N94" s="346">
        <f>IF(N$4=$B94,ABS(取引基本表!$DY94)/取引基本表!$DQ94,0)</f>
        <v>0</v>
      </c>
      <c r="O94" s="346">
        <f>IF(O$4=$B94,ABS(取引基本表!$DY94)/取引基本表!$DQ94,0)</f>
        <v>0</v>
      </c>
      <c r="P94" s="346">
        <f>IF(P$4=$B94,ABS(取引基本表!$DY94)/取引基本表!$DQ94,0)</f>
        <v>0</v>
      </c>
      <c r="Q94" s="346">
        <f>IF(Q$4=$B94,ABS(取引基本表!$DY94)/取引基本表!$DQ94,0)</f>
        <v>0</v>
      </c>
      <c r="R94" s="346">
        <f>IF(R$4=$B94,ABS(取引基本表!$DY94)/取引基本表!$DQ94,0)</f>
        <v>0</v>
      </c>
      <c r="S94" s="346">
        <f>IF(S$4=$B94,ABS(取引基本表!$DY94)/取引基本表!$DQ94,0)</f>
        <v>0</v>
      </c>
      <c r="T94" s="346">
        <f>IF(T$4=$B94,ABS(取引基本表!$DY94)/取引基本表!$DQ94,0)</f>
        <v>0</v>
      </c>
      <c r="U94" s="346">
        <f>IF(U$4=$B94,ABS(取引基本表!$DY94)/取引基本表!$DQ94,0)</f>
        <v>0</v>
      </c>
      <c r="V94" s="346">
        <f>IF(V$4=$B94,ABS(取引基本表!$DY94)/取引基本表!$DQ94,0)</f>
        <v>0</v>
      </c>
      <c r="W94" s="346">
        <f>IF(W$4=$B94,ABS(取引基本表!$DY94)/取引基本表!$DQ94,0)</f>
        <v>0</v>
      </c>
      <c r="X94" s="346">
        <f>IF(X$4=$B94,ABS(取引基本表!$DY94)/取引基本表!$DQ94,0)</f>
        <v>0</v>
      </c>
      <c r="Y94" s="346">
        <f>IF(Y$4=$B94,ABS(取引基本表!$DY94)/取引基本表!$DQ94,0)</f>
        <v>0</v>
      </c>
      <c r="Z94" s="346">
        <f>IF(Z$4=$B94,ABS(取引基本表!$DY94)/取引基本表!$DQ94,0)</f>
        <v>0</v>
      </c>
      <c r="AA94" s="346">
        <f>IF(AA$4=$B94,ABS(取引基本表!$DY94)/取引基本表!$DQ94,0)</f>
        <v>0</v>
      </c>
      <c r="AB94" s="346">
        <f>IF(AB$4=$B94,ABS(取引基本表!$DY94)/取引基本表!$DQ94,0)</f>
        <v>0</v>
      </c>
      <c r="AC94" s="346">
        <f>IF(AC$4=$B94,ABS(取引基本表!$DY94)/取引基本表!$DQ94,0)</f>
        <v>0</v>
      </c>
      <c r="AD94" s="346">
        <f>IF(AD$4=$B94,ABS(取引基本表!$DY94)/取引基本表!$DQ94,0)</f>
        <v>0</v>
      </c>
      <c r="AE94" s="346">
        <f>IF(AE$4=$B94,ABS(取引基本表!$DY94)/取引基本表!$DQ94,0)</f>
        <v>0</v>
      </c>
      <c r="AF94" s="346">
        <f>IF(AF$4=$B94,ABS(取引基本表!$DY94)/取引基本表!$DQ94,0)</f>
        <v>0</v>
      </c>
      <c r="AG94" s="346">
        <f>IF(AG$4=$B94,ABS(取引基本表!$DY94)/取引基本表!$DQ94,0)</f>
        <v>0</v>
      </c>
      <c r="AH94" s="346">
        <f>IF(AH$4=$B94,ABS(取引基本表!$DY94)/取引基本表!$DQ94,0)</f>
        <v>0</v>
      </c>
      <c r="AI94" s="346">
        <f>IF(AI$4=$B94,ABS(取引基本表!$DY94)/取引基本表!$DQ94,0)</f>
        <v>0</v>
      </c>
      <c r="AJ94" s="346">
        <f>IF(AJ$4=$B94,ABS(取引基本表!$DY94)/取引基本表!$DQ94,0)</f>
        <v>0</v>
      </c>
      <c r="AK94" s="346">
        <f>IF(AK$4=$B94,ABS(取引基本表!$DY94)/取引基本表!$DQ94,0)</f>
        <v>0</v>
      </c>
      <c r="AL94" s="346">
        <f>IF(AL$4=$B94,ABS(取引基本表!$DY94)/取引基本表!$DQ94,0)</f>
        <v>0</v>
      </c>
      <c r="AM94" s="346">
        <f>IF(AM$4=$B94,ABS(取引基本表!$DY94)/取引基本表!$DQ94,0)</f>
        <v>0</v>
      </c>
      <c r="AN94" s="346">
        <f>IF(AN$4=$B94,ABS(取引基本表!$DY94)/取引基本表!$DQ94,0)</f>
        <v>0</v>
      </c>
      <c r="AO94" s="346">
        <f>IF(AO$4=$B94,ABS(取引基本表!$DY94)/取引基本表!$DQ94,0)</f>
        <v>0</v>
      </c>
      <c r="AP94" s="346">
        <f>IF(AP$4=$B94,ABS(取引基本表!$DY94)/取引基本表!$DQ94,0)</f>
        <v>0</v>
      </c>
      <c r="AQ94" s="346">
        <f>IF(AQ$4=$B94,ABS(取引基本表!$DY94)/取引基本表!$DQ94,0)</f>
        <v>0</v>
      </c>
      <c r="AR94" s="346">
        <f>IF(AR$4=$B94,ABS(取引基本表!$DY94)/取引基本表!$DQ94,0)</f>
        <v>0</v>
      </c>
      <c r="AS94" s="346">
        <f>IF(AS$4=$B94,ABS(取引基本表!$DY94)/取引基本表!$DQ94,0)</f>
        <v>0</v>
      </c>
      <c r="AT94" s="346">
        <f>IF(AT$4=$B94,ABS(取引基本表!$DY94)/取引基本表!$DQ94,0)</f>
        <v>0</v>
      </c>
      <c r="AU94" s="346">
        <f>IF(AU$4=$B94,ABS(取引基本表!$DY94)/取引基本表!$DQ94,0)</f>
        <v>0</v>
      </c>
      <c r="AV94" s="346">
        <f>IF(AV$4=$B94,ABS(取引基本表!$DY94)/取引基本表!$DQ94,0)</f>
        <v>0</v>
      </c>
      <c r="AW94" s="346">
        <f>IF(AW$4=$B94,ABS(取引基本表!$DY94)/取引基本表!$DQ94,0)</f>
        <v>0</v>
      </c>
      <c r="AX94" s="346">
        <f>IF(AX$4=$B94,ABS(取引基本表!$DY94)/取引基本表!$DQ94,0)</f>
        <v>0</v>
      </c>
      <c r="AY94" s="346">
        <f>IF(AY$4=$B94,ABS(取引基本表!$DY94)/取引基本表!$DQ94,0)</f>
        <v>0</v>
      </c>
      <c r="AZ94" s="346">
        <f>IF(AZ$4=$B94,ABS(取引基本表!$DY94)/取引基本表!$DQ94,0)</f>
        <v>0</v>
      </c>
      <c r="BA94" s="346">
        <f>IF(BA$4=$B94,ABS(取引基本表!$DY94)/取引基本表!$DQ94,0)</f>
        <v>0</v>
      </c>
      <c r="BB94" s="346">
        <f>IF(BB$4=$B94,ABS(取引基本表!$DY94)/取引基本表!$DQ94,0)</f>
        <v>0</v>
      </c>
      <c r="BC94" s="346">
        <f>IF(BC$4=$B94,ABS(取引基本表!$DY94)/取引基本表!$DQ94,0)</f>
        <v>0</v>
      </c>
      <c r="BD94" s="346">
        <f>IF(BD$4=$B94,ABS(取引基本表!$DY94)/取引基本表!$DQ94,0)</f>
        <v>0</v>
      </c>
      <c r="BE94" s="346">
        <f>IF(BE$4=$B94,ABS(取引基本表!$DY94)/取引基本表!$DQ94,0)</f>
        <v>0</v>
      </c>
      <c r="BF94" s="346">
        <f>IF(BF$4=$B94,ABS(取引基本表!$DY94)/取引基本表!$DQ94,0)</f>
        <v>0</v>
      </c>
      <c r="BG94" s="346">
        <f>IF(BG$4=$B94,ABS(取引基本表!$DY94)/取引基本表!$DQ94,0)</f>
        <v>0</v>
      </c>
      <c r="BH94" s="346">
        <f>IF(BH$4=$B94,ABS(取引基本表!$DY94)/取引基本表!$DQ94,0)</f>
        <v>0</v>
      </c>
      <c r="BI94" s="346">
        <f>IF(BI$4=$B94,ABS(取引基本表!$DY94)/取引基本表!$DQ94,0)</f>
        <v>0</v>
      </c>
      <c r="BJ94" s="346">
        <f>IF(BJ$4=$B94,ABS(取引基本表!$DY94)/取引基本表!$DQ94,0)</f>
        <v>0</v>
      </c>
      <c r="BK94" s="346">
        <f>IF(BK$4=$B94,ABS(取引基本表!$DY94)/取引基本表!$DQ94,0)</f>
        <v>0</v>
      </c>
      <c r="BL94" s="346">
        <f>IF(BL$4=$B94,ABS(取引基本表!$DY94)/取引基本表!$DQ94,0)</f>
        <v>0</v>
      </c>
      <c r="BM94" s="346">
        <f>IF(BM$4=$B94,ABS(取引基本表!$DY94)/取引基本表!$DQ94,0)</f>
        <v>0</v>
      </c>
      <c r="BN94" s="346">
        <f>IF(BN$4=$B94,ABS(取引基本表!$DY94)/取引基本表!$DQ94,0)</f>
        <v>0</v>
      </c>
      <c r="BO94" s="346">
        <f>IF(BO$4=$B94,ABS(取引基本表!$DY94)/取引基本表!$DQ94,0)</f>
        <v>0</v>
      </c>
      <c r="BP94" s="346">
        <f>IF(BP$4=$B94,ABS(取引基本表!$DY94)/取引基本表!$DQ94,0)</f>
        <v>0</v>
      </c>
      <c r="BQ94" s="346">
        <f>IF(BQ$4=$B94,ABS(取引基本表!$DY94)/取引基本表!$DQ94,0)</f>
        <v>0</v>
      </c>
      <c r="BR94" s="346">
        <f>IF(BR$4=$B94,ABS(取引基本表!$DY94)/取引基本表!$DQ94,0)</f>
        <v>0</v>
      </c>
      <c r="BS94" s="346">
        <f>IF(BS$4=$B94,ABS(取引基本表!$DY94)/取引基本表!$DQ94,0)</f>
        <v>0</v>
      </c>
      <c r="BT94" s="346">
        <f>IF(BT$4=$B94,ABS(取引基本表!$DY94)/取引基本表!$DQ94,0)</f>
        <v>0</v>
      </c>
      <c r="BU94" s="346">
        <f>IF(BU$4=$B94,ABS(取引基本表!$DY94)/取引基本表!$DQ94,0)</f>
        <v>0</v>
      </c>
      <c r="BV94" s="346">
        <f>IF(BV$4=$B94,ABS(取引基本表!$DY94)/取引基本表!$DQ94,0)</f>
        <v>0</v>
      </c>
      <c r="BW94" s="346">
        <f>IF(BW$4=$B94,ABS(取引基本表!$DY94)/取引基本表!$DQ94,0)</f>
        <v>0</v>
      </c>
      <c r="BX94" s="346">
        <f>IF(BX$4=$B94,ABS(取引基本表!$DY94)/取引基本表!$DQ94,0)</f>
        <v>0</v>
      </c>
      <c r="BY94" s="346">
        <f>IF(BY$4=$B94,ABS(取引基本表!$DY94)/取引基本表!$DQ94,0)</f>
        <v>0</v>
      </c>
      <c r="BZ94" s="346">
        <f>IF(BZ$4=$B94,ABS(取引基本表!$DY94)/取引基本表!$DQ94,0)</f>
        <v>0</v>
      </c>
      <c r="CA94" s="346">
        <f>IF(CA$4=$B94,ABS(取引基本表!$DY94)/取引基本表!$DQ94,0)</f>
        <v>0</v>
      </c>
      <c r="CB94" s="346">
        <f>IF(CB$4=$B94,ABS(取引基本表!$DY94)/取引基本表!$DQ94,0)</f>
        <v>0</v>
      </c>
      <c r="CC94" s="346">
        <f>IF(CC$4=$B94,ABS(取引基本表!$DY94)/取引基本表!$DQ94,0)</f>
        <v>0</v>
      </c>
      <c r="CD94" s="346">
        <f>IF(CD$4=$B94,ABS(取引基本表!$DY94)/取引基本表!$DQ94,0)</f>
        <v>0</v>
      </c>
      <c r="CE94" s="346">
        <f>IF(CE$4=$B94,ABS(取引基本表!$DY94)/取引基本表!$DQ94,0)</f>
        <v>0</v>
      </c>
      <c r="CF94" s="346">
        <f>IF(CF$4=$B94,ABS(取引基本表!$DY94)/取引基本表!$DQ94,0)</f>
        <v>0</v>
      </c>
      <c r="CG94" s="346">
        <f>IF(CG$4=$B94,ABS(取引基本表!$DY94)/取引基本表!$DQ94,0)</f>
        <v>0</v>
      </c>
      <c r="CH94" s="346">
        <f>IF(CH$4=$B94,ABS(取引基本表!$DY94)/取引基本表!$DQ94,0)</f>
        <v>0</v>
      </c>
      <c r="CI94" s="346">
        <f>IF(CI$4=$B94,ABS(取引基本表!$DY94)/取引基本表!$DQ94,0)</f>
        <v>0</v>
      </c>
      <c r="CJ94" s="346">
        <f>IF(CJ$4=$B94,ABS(取引基本表!$DY94)/取引基本表!$DQ94,0)</f>
        <v>0</v>
      </c>
      <c r="CK94" s="346">
        <f>IF(CK$4=$B94,ABS(取引基本表!$DY94)/取引基本表!$DQ94,0)</f>
        <v>0</v>
      </c>
      <c r="CL94" s="346">
        <f>IF(CL$4=$B94,ABS(取引基本表!$DY94)/取引基本表!$DQ94,0)</f>
        <v>0</v>
      </c>
      <c r="CM94" s="346">
        <f>IF(CM$4=$B94,ABS(取引基本表!$DY94)/取引基本表!$DQ94,0)</f>
        <v>0</v>
      </c>
      <c r="CN94" s="346">
        <f>IF(CN$4=$B94,ABS(取引基本表!$DY94)/取引基本表!$DQ94,0)</f>
        <v>0.5436124249009332</v>
      </c>
      <c r="CO94" s="346">
        <f>IF(CO$4=$B94,ABS(取引基本表!$DY94)/取引基本表!$DQ94,0)</f>
        <v>0</v>
      </c>
      <c r="CP94" s="346">
        <f>IF(CP$4=$B94,ABS(取引基本表!$DY94)/取引基本表!$DQ94,0)</f>
        <v>0</v>
      </c>
      <c r="CQ94" s="346">
        <f>IF(CQ$4=$B94,ABS(取引基本表!$DY94)/取引基本表!$DQ94,0)</f>
        <v>0</v>
      </c>
      <c r="CR94" s="346">
        <f>IF(CR$4=$B94,ABS(取引基本表!$DY94)/取引基本表!$DQ94,0)</f>
        <v>0</v>
      </c>
      <c r="CS94" s="346">
        <f>IF(CS$4=$B94,ABS(取引基本表!$DY94)/取引基本表!$DQ94,0)</f>
        <v>0</v>
      </c>
      <c r="CT94" s="346">
        <f>IF(CT$4=$B94,ABS(取引基本表!$DY94)/取引基本表!$DQ94,0)</f>
        <v>0</v>
      </c>
      <c r="CU94" s="346">
        <f>IF(CU$4=$B94,ABS(取引基本表!$DY94)/取引基本表!$DQ94,0)</f>
        <v>0</v>
      </c>
      <c r="CV94" s="346">
        <f>IF(CV$4=$B94,ABS(取引基本表!$DY94)/取引基本表!$DQ94,0)</f>
        <v>0</v>
      </c>
      <c r="CW94" s="346">
        <f>IF(CW$4=$B94,ABS(取引基本表!$DY94)/取引基本表!$DQ94,0)</f>
        <v>0</v>
      </c>
      <c r="CX94" s="346">
        <f>IF(CX$4=$B94,ABS(取引基本表!$DY94)/取引基本表!$DQ94,0)</f>
        <v>0</v>
      </c>
      <c r="CY94" s="346">
        <f>IF(CY$4=$B94,ABS(取引基本表!$DY94)/取引基本表!$DQ94,0)</f>
        <v>0</v>
      </c>
      <c r="CZ94" s="346">
        <f>IF(CZ$4=$B94,ABS(取引基本表!$DY94)/取引基本表!$DQ94,0)</f>
        <v>0</v>
      </c>
      <c r="DA94" s="346">
        <f>IF(DA$4=$B94,ABS(取引基本表!$DY94)/取引基本表!$DQ94,0)</f>
        <v>0</v>
      </c>
      <c r="DB94" s="346">
        <f>IF(DB$4=$B94,ABS(取引基本表!$DY94)/取引基本表!$DQ94,0)</f>
        <v>0</v>
      </c>
      <c r="DC94" s="346">
        <f>IF(DC$4=$B94,ABS(取引基本表!$DY94)/取引基本表!$DQ94,0)</f>
        <v>0</v>
      </c>
      <c r="DD94" s="346">
        <f>IF(DD$4=$B94,ABS(取引基本表!$DY94)/取引基本表!$DQ94,0)</f>
        <v>0</v>
      </c>
      <c r="DE94" s="346">
        <f>IF(DE$4=$B94,ABS(取引基本表!$DY94)/取引基本表!$DQ94,0)</f>
        <v>0</v>
      </c>
      <c r="DF94" s="346">
        <f>IF(DF$4=$B94,ABS(取引基本表!$DY94)/取引基本表!$DQ94,0)</f>
        <v>0</v>
      </c>
      <c r="DG94" s="346">
        <f>IF(DG$4=$B94,ABS(取引基本表!$DY94)/取引基本表!$DQ94,0)</f>
        <v>0</v>
      </c>
      <c r="DH94" s="347">
        <f>IF(DH$4=$B94,ABS(取引基本表!$DY94)/取引基本表!$DQ94,0)</f>
        <v>0</v>
      </c>
    </row>
    <row r="95" spans="1:112">
      <c r="A95" s="224">
        <v>90</v>
      </c>
      <c r="B95" s="387">
        <v>595</v>
      </c>
      <c r="C95" s="264" t="s">
        <v>587</v>
      </c>
      <c r="D95" s="392">
        <f>IF(D$4=$B95,ABS(取引基本表!$DY95)/取引基本表!$DQ95,0)</f>
        <v>0</v>
      </c>
      <c r="E95" s="346">
        <f>IF(E$4=$B95,ABS(取引基本表!$DY95)/取引基本表!$DQ95,0)</f>
        <v>0</v>
      </c>
      <c r="F95" s="346">
        <f>IF(F$4=$B95,ABS(取引基本表!$DY95)/取引基本表!$DQ95,0)</f>
        <v>0</v>
      </c>
      <c r="G95" s="346">
        <f>IF(G$4=$B95,ABS(取引基本表!$DY95)/取引基本表!$DQ95,0)</f>
        <v>0</v>
      </c>
      <c r="H95" s="346">
        <f>IF(H$4=$B95,ABS(取引基本表!$DY95)/取引基本表!$DQ95,0)</f>
        <v>0</v>
      </c>
      <c r="I95" s="346">
        <f>IF(I$4=$B95,ABS(取引基本表!$DY95)/取引基本表!$DQ95,0)</f>
        <v>0</v>
      </c>
      <c r="J95" s="346">
        <f>IF(J$4=$B95,ABS(取引基本表!$DY95)/取引基本表!$DQ95,0)</f>
        <v>0</v>
      </c>
      <c r="K95" s="346">
        <f>IF(K$4=$B95,ABS(取引基本表!$DY95)/取引基本表!$DQ95,0)</f>
        <v>0</v>
      </c>
      <c r="L95" s="346">
        <f>IF(L$4=$B95,ABS(取引基本表!$DY95)/取引基本表!$DQ95,0)</f>
        <v>0</v>
      </c>
      <c r="M95" s="346">
        <f>IF(M$4=$B95,ABS(取引基本表!$DY95)/取引基本表!$DQ95,0)</f>
        <v>0</v>
      </c>
      <c r="N95" s="346">
        <f>IF(N$4=$B95,ABS(取引基本表!$DY95)/取引基本表!$DQ95,0)</f>
        <v>0</v>
      </c>
      <c r="O95" s="346">
        <f>IF(O$4=$B95,ABS(取引基本表!$DY95)/取引基本表!$DQ95,0)</f>
        <v>0</v>
      </c>
      <c r="P95" s="346">
        <f>IF(P$4=$B95,ABS(取引基本表!$DY95)/取引基本表!$DQ95,0)</f>
        <v>0</v>
      </c>
      <c r="Q95" s="346">
        <f>IF(Q$4=$B95,ABS(取引基本表!$DY95)/取引基本表!$DQ95,0)</f>
        <v>0</v>
      </c>
      <c r="R95" s="346">
        <f>IF(R$4=$B95,ABS(取引基本表!$DY95)/取引基本表!$DQ95,0)</f>
        <v>0</v>
      </c>
      <c r="S95" s="346">
        <f>IF(S$4=$B95,ABS(取引基本表!$DY95)/取引基本表!$DQ95,0)</f>
        <v>0</v>
      </c>
      <c r="T95" s="346">
        <f>IF(T$4=$B95,ABS(取引基本表!$DY95)/取引基本表!$DQ95,0)</f>
        <v>0</v>
      </c>
      <c r="U95" s="346">
        <f>IF(U$4=$B95,ABS(取引基本表!$DY95)/取引基本表!$DQ95,0)</f>
        <v>0</v>
      </c>
      <c r="V95" s="346">
        <f>IF(V$4=$B95,ABS(取引基本表!$DY95)/取引基本表!$DQ95,0)</f>
        <v>0</v>
      </c>
      <c r="W95" s="346">
        <f>IF(W$4=$B95,ABS(取引基本表!$DY95)/取引基本表!$DQ95,0)</f>
        <v>0</v>
      </c>
      <c r="X95" s="346">
        <f>IF(X$4=$B95,ABS(取引基本表!$DY95)/取引基本表!$DQ95,0)</f>
        <v>0</v>
      </c>
      <c r="Y95" s="346">
        <f>IF(Y$4=$B95,ABS(取引基本表!$DY95)/取引基本表!$DQ95,0)</f>
        <v>0</v>
      </c>
      <c r="Z95" s="346">
        <f>IF(Z$4=$B95,ABS(取引基本表!$DY95)/取引基本表!$DQ95,0)</f>
        <v>0</v>
      </c>
      <c r="AA95" s="346">
        <f>IF(AA$4=$B95,ABS(取引基本表!$DY95)/取引基本表!$DQ95,0)</f>
        <v>0</v>
      </c>
      <c r="AB95" s="346">
        <f>IF(AB$4=$B95,ABS(取引基本表!$DY95)/取引基本表!$DQ95,0)</f>
        <v>0</v>
      </c>
      <c r="AC95" s="346">
        <f>IF(AC$4=$B95,ABS(取引基本表!$DY95)/取引基本表!$DQ95,0)</f>
        <v>0</v>
      </c>
      <c r="AD95" s="346">
        <f>IF(AD$4=$B95,ABS(取引基本表!$DY95)/取引基本表!$DQ95,0)</f>
        <v>0</v>
      </c>
      <c r="AE95" s="346">
        <f>IF(AE$4=$B95,ABS(取引基本表!$DY95)/取引基本表!$DQ95,0)</f>
        <v>0</v>
      </c>
      <c r="AF95" s="346">
        <f>IF(AF$4=$B95,ABS(取引基本表!$DY95)/取引基本表!$DQ95,0)</f>
        <v>0</v>
      </c>
      <c r="AG95" s="346">
        <f>IF(AG$4=$B95,ABS(取引基本表!$DY95)/取引基本表!$DQ95,0)</f>
        <v>0</v>
      </c>
      <c r="AH95" s="346">
        <f>IF(AH$4=$B95,ABS(取引基本表!$DY95)/取引基本表!$DQ95,0)</f>
        <v>0</v>
      </c>
      <c r="AI95" s="346">
        <f>IF(AI$4=$B95,ABS(取引基本表!$DY95)/取引基本表!$DQ95,0)</f>
        <v>0</v>
      </c>
      <c r="AJ95" s="346">
        <f>IF(AJ$4=$B95,ABS(取引基本表!$DY95)/取引基本表!$DQ95,0)</f>
        <v>0</v>
      </c>
      <c r="AK95" s="346">
        <f>IF(AK$4=$B95,ABS(取引基本表!$DY95)/取引基本表!$DQ95,0)</f>
        <v>0</v>
      </c>
      <c r="AL95" s="346">
        <f>IF(AL$4=$B95,ABS(取引基本表!$DY95)/取引基本表!$DQ95,0)</f>
        <v>0</v>
      </c>
      <c r="AM95" s="346">
        <f>IF(AM$4=$B95,ABS(取引基本表!$DY95)/取引基本表!$DQ95,0)</f>
        <v>0</v>
      </c>
      <c r="AN95" s="346">
        <f>IF(AN$4=$B95,ABS(取引基本表!$DY95)/取引基本表!$DQ95,0)</f>
        <v>0</v>
      </c>
      <c r="AO95" s="346">
        <f>IF(AO$4=$B95,ABS(取引基本表!$DY95)/取引基本表!$DQ95,0)</f>
        <v>0</v>
      </c>
      <c r="AP95" s="346">
        <f>IF(AP$4=$B95,ABS(取引基本表!$DY95)/取引基本表!$DQ95,0)</f>
        <v>0</v>
      </c>
      <c r="AQ95" s="346">
        <f>IF(AQ$4=$B95,ABS(取引基本表!$DY95)/取引基本表!$DQ95,0)</f>
        <v>0</v>
      </c>
      <c r="AR95" s="346">
        <f>IF(AR$4=$B95,ABS(取引基本表!$DY95)/取引基本表!$DQ95,0)</f>
        <v>0</v>
      </c>
      <c r="AS95" s="346">
        <f>IF(AS$4=$B95,ABS(取引基本表!$DY95)/取引基本表!$DQ95,0)</f>
        <v>0</v>
      </c>
      <c r="AT95" s="346">
        <f>IF(AT$4=$B95,ABS(取引基本表!$DY95)/取引基本表!$DQ95,0)</f>
        <v>0</v>
      </c>
      <c r="AU95" s="346">
        <f>IF(AU$4=$B95,ABS(取引基本表!$DY95)/取引基本表!$DQ95,0)</f>
        <v>0</v>
      </c>
      <c r="AV95" s="346">
        <f>IF(AV$4=$B95,ABS(取引基本表!$DY95)/取引基本表!$DQ95,0)</f>
        <v>0</v>
      </c>
      <c r="AW95" s="346">
        <f>IF(AW$4=$B95,ABS(取引基本表!$DY95)/取引基本表!$DQ95,0)</f>
        <v>0</v>
      </c>
      <c r="AX95" s="346">
        <f>IF(AX$4=$B95,ABS(取引基本表!$DY95)/取引基本表!$DQ95,0)</f>
        <v>0</v>
      </c>
      <c r="AY95" s="346">
        <f>IF(AY$4=$B95,ABS(取引基本表!$DY95)/取引基本表!$DQ95,0)</f>
        <v>0</v>
      </c>
      <c r="AZ95" s="346">
        <f>IF(AZ$4=$B95,ABS(取引基本表!$DY95)/取引基本表!$DQ95,0)</f>
        <v>0</v>
      </c>
      <c r="BA95" s="346">
        <f>IF(BA$4=$B95,ABS(取引基本表!$DY95)/取引基本表!$DQ95,0)</f>
        <v>0</v>
      </c>
      <c r="BB95" s="346">
        <f>IF(BB$4=$B95,ABS(取引基本表!$DY95)/取引基本表!$DQ95,0)</f>
        <v>0</v>
      </c>
      <c r="BC95" s="346">
        <f>IF(BC$4=$B95,ABS(取引基本表!$DY95)/取引基本表!$DQ95,0)</f>
        <v>0</v>
      </c>
      <c r="BD95" s="346">
        <f>IF(BD$4=$B95,ABS(取引基本表!$DY95)/取引基本表!$DQ95,0)</f>
        <v>0</v>
      </c>
      <c r="BE95" s="346">
        <f>IF(BE$4=$B95,ABS(取引基本表!$DY95)/取引基本表!$DQ95,0)</f>
        <v>0</v>
      </c>
      <c r="BF95" s="346">
        <f>IF(BF$4=$B95,ABS(取引基本表!$DY95)/取引基本表!$DQ95,0)</f>
        <v>0</v>
      </c>
      <c r="BG95" s="346">
        <f>IF(BG$4=$B95,ABS(取引基本表!$DY95)/取引基本表!$DQ95,0)</f>
        <v>0</v>
      </c>
      <c r="BH95" s="346">
        <f>IF(BH$4=$B95,ABS(取引基本表!$DY95)/取引基本表!$DQ95,0)</f>
        <v>0</v>
      </c>
      <c r="BI95" s="346">
        <f>IF(BI$4=$B95,ABS(取引基本表!$DY95)/取引基本表!$DQ95,0)</f>
        <v>0</v>
      </c>
      <c r="BJ95" s="346">
        <f>IF(BJ$4=$B95,ABS(取引基本表!$DY95)/取引基本表!$DQ95,0)</f>
        <v>0</v>
      </c>
      <c r="BK95" s="346">
        <f>IF(BK$4=$B95,ABS(取引基本表!$DY95)/取引基本表!$DQ95,0)</f>
        <v>0</v>
      </c>
      <c r="BL95" s="346">
        <f>IF(BL$4=$B95,ABS(取引基本表!$DY95)/取引基本表!$DQ95,0)</f>
        <v>0</v>
      </c>
      <c r="BM95" s="346">
        <f>IF(BM$4=$B95,ABS(取引基本表!$DY95)/取引基本表!$DQ95,0)</f>
        <v>0</v>
      </c>
      <c r="BN95" s="346">
        <f>IF(BN$4=$B95,ABS(取引基本表!$DY95)/取引基本表!$DQ95,0)</f>
        <v>0</v>
      </c>
      <c r="BO95" s="346">
        <f>IF(BO$4=$B95,ABS(取引基本表!$DY95)/取引基本表!$DQ95,0)</f>
        <v>0</v>
      </c>
      <c r="BP95" s="346">
        <f>IF(BP$4=$B95,ABS(取引基本表!$DY95)/取引基本表!$DQ95,0)</f>
        <v>0</v>
      </c>
      <c r="BQ95" s="346">
        <f>IF(BQ$4=$B95,ABS(取引基本表!$DY95)/取引基本表!$DQ95,0)</f>
        <v>0</v>
      </c>
      <c r="BR95" s="346">
        <f>IF(BR$4=$B95,ABS(取引基本表!$DY95)/取引基本表!$DQ95,0)</f>
        <v>0</v>
      </c>
      <c r="BS95" s="346">
        <f>IF(BS$4=$B95,ABS(取引基本表!$DY95)/取引基本表!$DQ95,0)</f>
        <v>0</v>
      </c>
      <c r="BT95" s="346">
        <f>IF(BT$4=$B95,ABS(取引基本表!$DY95)/取引基本表!$DQ95,0)</f>
        <v>0</v>
      </c>
      <c r="BU95" s="346">
        <f>IF(BU$4=$B95,ABS(取引基本表!$DY95)/取引基本表!$DQ95,0)</f>
        <v>0</v>
      </c>
      <c r="BV95" s="346">
        <f>IF(BV$4=$B95,ABS(取引基本表!$DY95)/取引基本表!$DQ95,0)</f>
        <v>0</v>
      </c>
      <c r="BW95" s="346">
        <f>IF(BW$4=$B95,ABS(取引基本表!$DY95)/取引基本表!$DQ95,0)</f>
        <v>0</v>
      </c>
      <c r="BX95" s="346">
        <f>IF(BX$4=$B95,ABS(取引基本表!$DY95)/取引基本表!$DQ95,0)</f>
        <v>0</v>
      </c>
      <c r="BY95" s="346">
        <f>IF(BY$4=$B95,ABS(取引基本表!$DY95)/取引基本表!$DQ95,0)</f>
        <v>0</v>
      </c>
      <c r="BZ95" s="346">
        <f>IF(BZ$4=$B95,ABS(取引基本表!$DY95)/取引基本表!$DQ95,0)</f>
        <v>0</v>
      </c>
      <c r="CA95" s="346">
        <f>IF(CA$4=$B95,ABS(取引基本表!$DY95)/取引基本表!$DQ95,0)</f>
        <v>0</v>
      </c>
      <c r="CB95" s="346">
        <f>IF(CB$4=$B95,ABS(取引基本表!$DY95)/取引基本表!$DQ95,0)</f>
        <v>0</v>
      </c>
      <c r="CC95" s="346">
        <f>IF(CC$4=$B95,ABS(取引基本表!$DY95)/取引基本表!$DQ95,0)</f>
        <v>0</v>
      </c>
      <c r="CD95" s="346">
        <f>IF(CD$4=$B95,ABS(取引基本表!$DY95)/取引基本表!$DQ95,0)</f>
        <v>0</v>
      </c>
      <c r="CE95" s="346">
        <f>IF(CE$4=$B95,ABS(取引基本表!$DY95)/取引基本表!$DQ95,0)</f>
        <v>0</v>
      </c>
      <c r="CF95" s="346">
        <f>IF(CF$4=$B95,ABS(取引基本表!$DY95)/取引基本表!$DQ95,0)</f>
        <v>0</v>
      </c>
      <c r="CG95" s="346">
        <f>IF(CG$4=$B95,ABS(取引基本表!$DY95)/取引基本表!$DQ95,0)</f>
        <v>0</v>
      </c>
      <c r="CH95" s="346">
        <f>IF(CH$4=$B95,ABS(取引基本表!$DY95)/取引基本表!$DQ95,0)</f>
        <v>0</v>
      </c>
      <c r="CI95" s="346">
        <f>IF(CI$4=$B95,ABS(取引基本表!$DY95)/取引基本表!$DQ95,0)</f>
        <v>0</v>
      </c>
      <c r="CJ95" s="346">
        <f>IF(CJ$4=$B95,ABS(取引基本表!$DY95)/取引基本表!$DQ95,0)</f>
        <v>0</v>
      </c>
      <c r="CK95" s="346">
        <f>IF(CK$4=$B95,ABS(取引基本表!$DY95)/取引基本表!$DQ95,0)</f>
        <v>0</v>
      </c>
      <c r="CL95" s="346">
        <f>IF(CL$4=$B95,ABS(取引基本表!$DY95)/取引基本表!$DQ95,0)</f>
        <v>0</v>
      </c>
      <c r="CM95" s="346">
        <f>IF(CM$4=$B95,ABS(取引基本表!$DY95)/取引基本表!$DQ95,0)</f>
        <v>0</v>
      </c>
      <c r="CN95" s="346">
        <f>IF(CN$4=$B95,ABS(取引基本表!$DY95)/取引基本表!$DQ95,0)</f>
        <v>0</v>
      </c>
      <c r="CO95" s="346">
        <f>IF(CO$4=$B95,ABS(取引基本表!$DY95)/取引基本表!$DQ95,0)</f>
        <v>0.3964132557716587</v>
      </c>
      <c r="CP95" s="346">
        <f>IF(CP$4=$B95,ABS(取引基本表!$DY95)/取引基本表!$DQ95,0)</f>
        <v>0</v>
      </c>
      <c r="CQ95" s="346">
        <f>IF(CQ$4=$B95,ABS(取引基本表!$DY95)/取引基本表!$DQ95,0)</f>
        <v>0</v>
      </c>
      <c r="CR95" s="346">
        <f>IF(CR$4=$B95,ABS(取引基本表!$DY95)/取引基本表!$DQ95,0)</f>
        <v>0</v>
      </c>
      <c r="CS95" s="346">
        <f>IF(CS$4=$B95,ABS(取引基本表!$DY95)/取引基本表!$DQ95,0)</f>
        <v>0</v>
      </c>
      <c r="CT95" s="346">
        <f>IF(CT$4=$B95,ABS(取引基本表!$DY95)/取引基本表!$DQ95,0)</f>
        <v>0</v>
      </c>
      <c r="CU95" s="346">
        <f>IF(CU$4=$B95,ABS(取引基本表!$DY95)/取引基本表!$DQ95,0)</f>
        <v>0</v>
      </c>
      <c r="CV95" s="346">
        <f>IF(CV$4=$B95,ABS(取引基本表!$DY95)/取引基本表!$DQ95,0)</f>
        <v>0</v>
      </c>
      <c r="CW95" s="346">
        <f>IF(CW$4=$B95,ABS(取引基本表!$DY95)/取引基本表!$DQ95,0)</f>
        <v>0</v>
      </c>
      <c r="CX95" s="346">
        <f>IF(CX$4=$B95,ABS(取引基本表!$DY95)/取引基本表!$DQ95,0)</f>
        <v>0</v>
      </c>
      <c r="CY95" s="346">
        <f>IF(CY$4=$B95,ABS(取引基本表!$DY95)/取引基本表!$DQ95,0)</f>
        <v>0</v>
      </c>
      <c r="CZ95" s="346">
        <f>IF(CZ$4=$B95,ABS(取引基本表!$DY95)/取引基本表!$DQ95,0)</f>
        <v>0</v>
      </c>
      <c r="DA95" s="346">
        <f>IF(DA$4=$B95,ABS(取引基本表!$DY95)/取引基本表!$DQ95,0)</f>
        <v>0</v>
      </c>
      <c r="DB95" s="346">
        <f>IF(DB$4=$B95,ABS(取引基本表!$DY95)/取引基本表!$DQ95,0)</f>
        <v>0</v>
      </c>
      <c r="DC95" s="346">
        <f>IF(DC$4=$B95,ABS(取引基本表!$DY95)/取引基本表!$DQ95,0)</f>
        <v>0</v>
      </c>
      <c r="DD95" s="346">
        <f>IF(DD$4=$B95,ABS(取引基本表!$DY95)/取引基本表!$DQ95,0)</f>
        <v>0</v>
      </c>
      <c r="DE95" s="346">
        <f>IF(DE$4=$B95,ABS(取引基本表!$DY95)/取引基本表!$DQ95,0)</f>
        <v>0</v>
      </c>
      <c r="DF95" s="346">
        <f>IF(DF$4=$B95,ABS(取引基本表!$DY95)/取引基本表!$DQ95,0)</f>
        <v>0</v>
      </c>
      <c r="DG95" s="346">
        <f>IF(DG$4=$B95,ABS(取引基本表!$DY95)/取引基本表!$DQ95,0)</f>
        <v>0</v>
      </c>
      <c r="DH95" s="347">
        <f>IF(DH$4=$B95,ABS(取引基本表!$DY95)/取引基本表!$DQ95,0)</f>
        <v>0</v>
      </c>
    </row>
    <row r="96" spans="1:112">
      <c r="A96" s="224">
        <v>91</v>
      </c>
      <c r="B96" s="387">
        <v>611</v>
      </c>
      <c r="C96" s="264" t="s">
        <v>589</v>
      </c>
      <c r="D96" s="392">
        <f>IF(D$4=$B96,ABS(取引基本表!$DY96)/取引基本表!$DQ96,0)</f>
        <v>0</v>
      </c>
      <c r="E96" s="346">
        <f>IF(E$4=$B96,ABS(取引基本表!$DY96)/取引基本表!$DQ96,0)</f>
        <v>0</v>
      </c>
      <c r="F96" s="346">
        <f>IF(F$4=$B96,ABS(取引基本表!$DY96)/取引基本表!$DQ96,0)</f>
        <v>0</v>
      </c>
      <c r="G96" s="346">
        <f>IF(G$4=$B96,ABS(取引基本表!$DY96)/取引基本表!$DQ96,0)</f>
        <v>0</v>
      </c>
      <c r="H96" s="346">
        <f>IF(H$4=$B96,ABS(取引基本表!$DY96)/取引基本表!$DQ96,0)</f>
        <v>0</v>
      </c>
      <c r="I96" s="346">
        <f>IF(I$4=$B96,ABS(取引基本表!$DY96)/取引基本表!$DQ96,0)</f>
        <v>0</v>
      </c>
      <c r="J96" s="346">
        <f>IF(J$4=$B96,ABS(取引基本表!$DY96)/取引基本表!$DQ96,0)</f>
        <v>0</v>
      </c>
      <c r="K96" s="346">
        <f>IF(K$4=$B96,ABS(取引基本表!$DY96)/取引基本表!$DQ96,0)</f>
        <v>0</v>
      </c>
      <c r="L96" s="346">
        <f>IF(L$4=$B96,ABS(取引基本表!$DY96)/取引基本表!$DQ96,0)</f>
        <v>0</v>
      </c>
      <c r="M96" s="346">
        <f>IF(M$4=$B96,ABS(取引基本表!$DY96)/取引基本表!$DQ96,0)</f>
        <v>0</v>
      </c>
      <c r="N96" s="346">
        <f>IF(N$4=$B96,ABS(取引基本表!$DY96)/取引基本表!$DQ96,0)</f>
        <v>0</v>
      </c>
      <c r="O96" s="346">
        <f>IF(O$4=$B96,ABS(取引基本表!$DY96)/取引基本表!$DQ96,0)</f>
        <v>0</v>
      </c>
      <c r="P96" s="346">
        <f>IF(P$4=$B96,ABS(取引基本表!$DY96)/取引基本表!$DQ96,0)</f>
        <v>0</v>
      </c>
      <c r="Q96" s="346">
        <f>IF(Q$4=$B96,ABS(取引基本表!$DY96)/取引基本表!$DQ96,0)</f>
        <v>0</v>
      </c>
      <c r="R96" s="346">
        <f>IF(R$4=$B96,ABS(取引基本表!$DY96)/取引基本表!$DQ96,0)</f>
        <v>0</v>
      </c>
      <c r="S96" s="346">
        <f>IF(S$4=$B96,ABS(取引基本表!$DY96)/取引基本表!$DQ96,0)</f>
        <v>0</v>
      </c>
      <c r="T96" s="346">
        <f>IF(T$4=$B96,ABS(取引基本表!$DY96)/取引基本表!$DQ96,0)</f>
        <v>0</v>
      </c>
      <c r="U96" s="346">
        <f>IF(U$4=$B96,ABS(取引基本表!$DY96)/取引基本表!$DQ96,0)</f>
        <v>0</v>
      </c>
      <c r="V96" s="346">
        <f>IF(V$4=$B96,ABS(取引基本表!$DY96)/取引基本表!$DQ96,0)</f>
        <v>0</v>
      </c>
      <c r="W96" s="346">
        <f>IF(W$4=$B96,ABS(取引基本表!$DY96)/取引基本表!$DQ96,0)</f>
        <v>0</v>
      </c>
      <c r="X96" s="346">
        <f>IF(X$4=$B96,ABS(取引基本表!$DY96)/取引基本表!$DQ96,0)</f>
        <v>0</v>
      </c>
      <c r="Y96" s="346">
        <f>IF(Y$4=$B96,ABS(取引基本表!$DY96)/取引基本表!$DQ96,0)</f>
        <v>0</v>
      </c>
      <c r="Z96" s="346">
        <f>IF(Z$4=$B96,ABS(取引基本表!$DY96)/取引基本表!$DQ96,0)</f>
        <v>0</v>
      </c>
      <c r="AA96" s="346">
        <f>IF(AA$4=$B96,ABS(取引基本表!$DY96)/取引基本表!$DQ96,0)</f>
        <v>0</v>
      </c>
      <c r="AB96" s="346">
        <f>IF(AB$4=$B96,ABS(取引基本表!$DY96)/取引基本表!$DQ96,0)</f>
        <v>0</v>
      </c>
      <c r="AC96" s="346">
        <f>IF(AC$4=$B96,ABS(取引基本表!$DY96)/取引基本表!$DQ96,0)</f>
        <v>0</v>
      </c>
      <c r="AD96" s="346">
        <f>IF(AD$4=$B96,ABS(取引基本表!$DY96)/取引基本表!$DQ96,0)</f>
        <v>0</v>
      </c>
      <c r="AE96" s="346">
        <f>IF(AE$4=$B96,ABS(取引基本表!$DY96)/取引基本表!$DQ96,0)</f>
        <v>0</v>
      </c>
      <c r="AF96" s="346">
        <f>IF(AF$4=$B96,ABS(取引基本表!$DY96)/取引基本表!$DQ96,0)</f>
        <v>0</v>
      </c>
      <c r="AG96" s="346">
        <f>IF(AG$4=$B96,ABS(取引基本表!$DY96)/取引基本表!$DQ96,0)</f>
        <v>0</v>
      </c>
      <c r="AH96" s="346">
        <f>IF(AH$4=$B96,ABS(取引基本表!$DY96)/取引基本表!$DQ96,0)</f>
        <v>0</v>
      </c>
      <c r="AI96" s="346">
        <f>IF(AI$4=$B96,ABS(取引基本表!$DY96)/取引基本表!$DQ96,0)</f>
        <v>0</v>
      </c>
      <c r="AJ96" s="346">
        <f>IF(AJ$4=$B96,ABS(取引基本表!$DY96)/取引基本表!$DQ96,0)</f>
        <v>0</v>
      </c>
      <c r="AK96" s="346">
        <f>IF(AK$4=$B96,ABS(取引基本表!$DY96)/取引基本表!$DQ96,0)</f>
        <v>0</v>
      </c>
      <c r="AL96" s="346">
        <f>IF(AL$4=$B96,ABS(取引基本表!$DY96)/取引基本表!$DQ96,0)</f>
        <v>0</v>
      </c>
      <c r="AM96" s="346">
        <f>IF(AM$4=$B96,ABS(取引基本表!$DY96)/取引基本表!$DQ96,0)</f>
        <v>0</v>
      </c>
      <c r="AN96" s="346">
        <f>IF(AN$4=$B96,ABS(取引基本表!$DY96)/取引基本表!$DQ96,0)</f>
        <v>0</v>
      </c>
      <c r="AO96" s="346">
        <f>IF(AO$4=$B96,ABS(取引基本表!$DY96)/取引基本表!$DQ96,0)</f>
        <v>0</v>
      </c>
      <c r="AP96" s="346">
        <f>IF(AP$4=$B96,ABS(取引基本表!$DY96)/取引基本表!$DQ96,0)</f>
        <v>0</v>
      </c>
      <c r="AQ96" s="346">
        <f>IF(AQ$4=$B96,ABS(取引基本表!$DY96)/取引基本表!$DQ96,0)</f>
        <v>0</v>
      </c>
      <c r="AR96" s="346">
        <f>IF(AR$4=$B96,ABS(取引基本表!$DY96)/取引基本表!$DQ96,0)</f>
        <v>0</v>
      </c>
      <c r="AS96" s="346">
        <f>IF(AS$4=$B96,ABS(取引基本表!$DY96)/取引基本表!$DQ96,0)</f>
        <v>0</v>
      </c>
      <c r="AT96" s="346">
        <f>IF(AT$4=$B96,ABS(取引基本表!$DY96)/取引基本表!$DQ96,0)</f>
        <v>0</v>
      </c>
      <c r="AU96" s="346">
        <f>IF(AU$4=$B96,ABS(取引基本表!$DY96)/取引基本表!$DQ96,0)</f>
        <v>0</v>
      </c>
      <c r="AV96" s="346">
        <f>IF(AV$4=$B96,ABS(取引基本表!$DY96)/取引基本表!$DQ96,0)</f>
        <v>0</v>
      </c>
      <c r="AW96" s="346">
        <f>IF(AW$4=$B96,ABS(取引基本表!$DY96)/取引基本表!$DQ96,0)</f>
        <v>0</v>
      </c>
      <c r="AX96" s="346">
        <f>IF(AX$4=$B96,ABS(取引基本表!$DY96)/取引基本表!$DQ96,0)</f>
        <v>0</v>
      </c>
      <c r="AY96" s="346">
        <f>IF(AY$4=$B96,ABS(取引基本表!$DY96)/取引基本表!$DQ96,0)</f>
        <v>0</v>
      </c>
      <c r="AZ96" s="346">
        <f>IF(AZ$4=$B96,ABS(取引基本表!$DY96)/取引基本表!$DQ96,0)</f>
        <v>0</v>
      </c>
      <c r="BA96" s="346">
        <f>IF(BA$4=$B96,ABS(取引基本表!$DY96)/取引基本表!$DQ96,0)</f>
        <v>0</v>
      </c>
      <c r="BB96" s="346">
        <f>IF(BB$4=$B96,ABS(取引基本表!$DY96)/取引基本表!$DQ96,0)</f>
        <v>0</v>
      </c>
      <c r="BC96" s="346">
        <f>IF(BC$4=$B96,ABS(取引基本表!$DY96)/取引基本表!$DQ96,0)</f>
        <v>0</v>
      </c>
      <c r="BD96" s="346">
        <f>IF(BD$4=$B96,ABS(取引基本表!$DY96)/取引基本表!$DQ96,0)</f>
        <v>0</v>
      </c>
      <c r="BE96" s="346">
        <f>IF(BE$4=$B96,ABS(取引基本表!$DY96)/取引基本表!$DQ96,0)</f>
        <v>0</v>
      </c>
      <c r="BF96" s="346">
        <f>IF(BF$4=$B96,ABS(取引基本表!$DY96)/取引基本表!$DQ96,0)</f>
        <v>0</v>
      </c>
      <c r="BG96" s="346">
        <f>IF(BG$4=$B96,ABS(取引基本表!$DY96)/取引基本表!$DQ96,0)</f>
        <v>0</v>
      </c>
      <c r="BH96" s="346">
        <f>IF(BH$4=$B96,ABS(取引基本表!$DY96)/取引基本表!$DQ96,0)</f>
        <v>0</v>
      </c>
      <c r="BI96" s="346">
        <f>IF(BI$4=$B96,ABS(取引基本表!$DY96)/取引基本表!$DQ96,0)</f>
        <v>0</v>
      </c>
      <c r="BJ96" s="346">
        <f>IF(BJ$4=$B96,ABS(取引基本表!$DY96)/取引基本表!$DQ96,0)</f>
        <v>0</v>
      </c>
      <c r="BK96" s="346">
        <f>IF(BK$4=$B96,ABS(取引基本表!$DY96)/取引基本表!$DQ96,0)</f>
        <v>0</v>
      </c>
      <c r="BL96" s="346">
        <f>IF(BL$4=$B96,ABS(取引基本表!$DY96)/取引基本表!$DQ96,0)</f>
        <v>0</v>
      </c>
      <c r="BM96" s="346">
        <f>IF(BM$4=$B96,ABS(取引基本表!$DY96)/取引基本表!$DQ96,0)</f>
        <v>0</v>
      </c>
      <c r="BN96" s="346">
        <f>IF(BN$4=$B96,ABS(取引基本表!$DY96)/取引基本表!$DQ96,0)</f>
        <v>0</v>
      </c>
      <c r="BO96" s="346">
        <f>IF(BO$4=$B96,ABS(取引基本表!$DY96)/取引基本表!$DQ96,0)</f>
        <v>0</v>
      </c>
      <c r="BP96" s="346">
        <f>IF(BP$4=$B96,ABS(取引基本表!$DY96)/取引基本表!$DQ96,0)</f>
        <v>0</v>
      </c>
      <c r="BQ96" s="346">
        <f>IF(BQ$4=$B96,ABS(取引基本表!$DY96)/取引基本表!$DQ96,0)</f>
        <v>0</v>
      </c>
      <c r="BR96" s="346">
        <f>IF(BR$4=$B96,ABS(取引基本表!$DY96)/取引基本表!$DQ96,0)</f>
        <v>0</v>
      </c>
      <c r="BS96" s="346">
        <f>IF(BS$4=$B96,ABS(取引基本表!$DY96)/取引基本表!$DQ96,0)</f>
        <v>0</v>
      </c>
      <c r="BT96" s="346">
        <f>IF(BT$4=$B96,ABS(取引基本表!$DY96)/取引基本表!$DQ96,0)</f>
        <v>0</v>
      </c>
      <c r="BU96" s="346">
        <f>IF(BU$4=$B96,ABS(取引基本表!$DY96)/取引基本表!$DQ96,0)</f>
        <v>0</v>
      </c>
      <c r="BV96" s="346">
        <f>IF(BV$4=$B96,ABS(取引基本表!$DY96)/取引基本表!$DQ96,0)</f>
        <v>0</v>
      </c>
      <c r="BW96" s="346">
        <f>IF(BW$4=$B96,ABS(取引基本表!$DY96)/取引基本表!$DQ96,0)</f>
        <v>0</v>
      </c>
      <c r="BX96" s="346">
        <f>IF(BX$4=$B96,ABS(取引基本表!$DY96)/取引基本表!$DQ96,0)</f>
        <v>0</v>
      </c>
      <c r="BY96" s="346">
        <f>IF(BY$4=$B96,ABS(取引基本表!$DY96)/取引基本表!$DQ96,0)</f>
        <v>0</v>
      </c>
      <c r="BZ96" s="346">
        <f>IF(BZ$4=$B96,ABS(取引基本表!$DY96)/取引基本表!$DQ96,0)</f>
        <v>0</v>
      </c>
      <c r="CA96" s="346">
        <f>IF(CA$4=$B96,ABS(取引基本表!$DY96)/取引基本表!$DQ96,0)</f>
        <v>0</v>
      </c>
      <c r="CB96" s="346">
        <f>IF(CB$4=$B96,ABS(取引基本表!$DY96)/取引基本表!$DQ96,0)</f>
        <v>0</v>
      </c>
      <c r="CC96" s="346">
        <f>IF(CC$4=$B96,ABS(取引基本表!$DY96)/取引基本表!$DQ96,0)</f>
        <v>0</v>
      </c>
      <c r="CD96" s="346">
        <f>IF(CD$4=$B96,ABS(取引基本表!$DY96)/取引基本表!$DQ96,0)</f>
        <v>0</v>
      </c>
      <c r="CE96" s="346">
        <f>IF(CE$4=$B96,ABS(取引基本表!$DY96)/取引基本表!$DQ96,0)</f>
        <v>0</v>
      </c>
      <c r="CF96" s="346">
        <f>IF(CF$4=$B96,ABS(取引基本表!$DY96)/取引基本表!$DQ96,0)</f>
        <v>0</v>
      </c>
      <c r="CG96" s="346">
        <f>IF(CG$4=$B96,ABS(取引基本表!$DY96)/取引基本表!$DQ96,0)</f>
        <v>0</v>
      </c>
      <c r="CH96" s="346">
        <f>IF(CH$4=$B96,ABS(取引基本表!$DY96)/取引基本表!$DQ96,0)</f>
        <v>0</v>
      </c>
      <c r="CI96" s="346">
        <f>IF(CI$4=$B96,ABS(取引基本表!$DY96)/取引基本表!$DQ96,0)</f>
        <v>0</v>
      </c>
      <c r="CJ96" s="346">
        <f>IF(CJ$4=$B96,ABS(取引基本表!$DY96)/取引基本表!$DQ96,0)</f>
        <v>0</v>
      </c>
      <c r="CK96" s="346">
        <f>IF(CK$4=$B96,ABS(取引基本表!$DY96)/取引基本表!$DQ96,0)</f>
        <v>0</v>
      </c>
      <c r="CL96" s="346">
        <f>IF(CL$4=$B96,ABS(取引基本表!$DY96)/取引基本表!$DQ96,0)</f>
        <v>0</v>
      </c>
      <c r="CM96" s="346">
        <f>IF(CM$4=$B96,ABS(取引基本表!$DY96)/取引基本表!$DQ96,0)</f>
        <v>0</v>
      </c>
      <c r="CN96" s="346">
        <f>IF(CN$4=$B96,ABS(取引基本表!$DY96)/取引基本表!$DQ96,0)</f>
        <v>0</v>
      </c>
      <c r="CO96" s="346">
        <f>IF(CO$4=$B96,ABS(取引基本表!$DY96)/取引基本表!$DQ96,0)</f>
        <v>0</v>
      </c>
      <c r="CP96" s="346">
        <f>IF(CP$4=$B96,ABS(取引基本表!$DY96)/取引基本表!$DQ96,0)</f>
        <v>0</v>
      </c>
      <c r="CQ96" s="346">
        <f>IF(CQ$4=$B96,ABS(取引基本表!$DY96)/取引基本表!$DQ96,0)</f>
        <v>0</v>
      </c>
      <c r="CR96" s="346">
        <f>IF(CR$4=$B96,ABS(取引基本表!$DY96)/取引基本表!$DQ96,0)</f>
        <v>0</v>
      </c>
      <c r="CS96" s="346">
        <f>IF(CS$4=$B96,ABS(取引基本表!$DY96)/取引基本表!$DQ96,0)</f>
        <v>0</v>
      </c>
      <c r="CT96" s="346">
        <f>IF(CT$4=$B96,ABS(取引基本表!$DY96)/取引基本表!$DQ96,0)</f>
        <v>0</v>
      </c>
      <c r="CU96" s="346">
        <f>IF(CU$4=$B96,ABS(取引基本表!$DY96)/取引基本表!$DQ96,0)</f>
        <v>0</v>
      </c>
      <c r="CV96" s="346">
        <f>IF(CV$4=$B96,ABS(取引基本表!$DY96)/取引基本表!$DQ96,0)</f>
        <v>0</v>
      </c>
      <c r="CW96" s="346">
        <f>IF(CW$4=$B96,ABS(取引基本表!$DY96)/取引基本表!$DQ96,0)</f>
        <v>0</v>
      </c>
      <c r="CX96" s="346">
        <f>IF(CX$4=$B96,ABS(取引基本表!$DY96)/取引基本表!$DQ96,0)</f>
        <v>0</v>
      </c>
      <c r="CY96" s="346">
        <f>IF(CY$4=$B96,ABS(取引基本表!$DY96)/取引基本表!$DQ96,0)</f>
        <v>0</v>
      </c>
      <c r="CZ96" s="346">
        <f>IF(CZ$4=$B96,ABS(取引基本表!$DY96)/取引基本表!$DQ96,0)</f>
        <v>0</v>
      </c>
      <c r="DA96" s="346">
        <f>IF(DA$4=$B96,ABS(取引基本表!$DY96)/取引基本表!$DQ96,0)</f>
        <v>0</v>
      </c>
      <c r="DB96" s="346">
        <f>IF(DB$4=$B96,ABS(取引基本表!$DY96)/取引基本表!$DQ96,0)</f>
        <v>0</v>
      </c>
      <c r="DC96" s="346">
        <f>IF(DC$4=$B96,ABS(取引基本表!$DY96)/取引基本表!$DQ96,0)</f>
        <v>0</v>
      </c>
      <c r="DD96" s="346">
        <f>IF(DD$4=$B96,ABS(取引基本表!$DY96)/取引基本表!$DQ96,0)</f>
        <v>0</v>
      </c>
      <c r="DE96" s="346">
        <f>IF(DE$4=$B96,ABS(取引基本表!$DY96)/取引基本表!$DQ96,0)</f>
        <v>0</v>
      </c>
      <c r="DF96" s="346">
        <f>IF(DF$4=$B96,ABS(取引基本表!$DY96)/取引基本表!$DQ96,0)</f>
        <v>0</v>
      </c>
      <c r="DG96" s="346">
        <f>IF(DG$4=$B96,ABS(取引基本表!$DY96)/取引基本表!$DQ96,0)</f>
        <v>0</v>
      </c>
      <c r="DH96" s="347">
        <f>IF(DH$4=$B96,ABS(取引基本表!$DY96)/取引基本表!$DQ96,0)</f>
        <v>0</v>
      </c>
    </row>
    <row r="97" spans="1:112">
      <c r="A97" s="224">
        <v>92</v>
      </c>
      <c r="B97" s="387">
        <v>631</v>
      </c>
      <c r="C97" s="264" t="s">
        <v>591</v>
      </c>
      <c r="D97" s="392">
        <f>IF(D$4=$B97,ABS(取引基本表!$DY97)/取引基本表!$DQ97,0)</f>
        <v>0</v>
      </c>
      <c r="E97" s="346">
        <f>IF(E$4=$B97,ABS(取引基本表!$DY97)/取引基本表!$DQ97,0)</f>
        <v>0</v>
      </c>
      <c r="F97" s="346">
        <f>IF(F$4=$B97,ABS(取引基本表!$DY97)/取引基本表!$DQ97,0)</f>
        <v>0</v>
      </c>
      <c r="G97" s="346">
        <f>IF(G$4=$B97,ABS(取引基本表!$DY97)/取引基本表!$DQ97,0)</f>
        <v>0</v>
      </c>
      <c r="H97" s="346">
        <f>IF(H$4=$B97,ABS(取引基本表!$DY97)/取引基本表!$DQ97,0)</f>
        <v>0</v>
      </c>
      <c r="I97" s="346">
        <f>IF(I$4=$B97,ABS(取引基本表!$DY97)/取引基本表!$DQ97,0)</f>
        <v>0</v>
      </c>
      <c r="J97" s="346">
        <f>IF(J$4=$B97,ABS(取引基本表!$DY97)/取引基本表!$DQ97,0)</f>
        <v>0</v>
      </c>
      <c r="K97" s="346">
        <f>IF(K$4=$B97,ABS(取引基本表!$DY97)/取引基本表!$DQ97,0)</f>
        <v>0</v>
      </c>
      <c r="L97" s="346">
        <f>IF(L$4=$B97,ABS(取引基本表!$DY97)/取引基本表!$DQ97,0)</f>
        <v>0</v>
      </c>
      <c r="M97" s="346">
        <f>IF(M$4=$B97,ABS(取引基本表!$DY97)/取引基本表!$DQ97,0)</f>
        <v>0</v>
      </c>
      <c r="N97" s="346">
        <f>IF(N$4=$B97,ABS(取引基本表!$DY97)/取引基本表!$DQ97,0)</f>
        <v>0</v>
      </c>
      <c r="O97" s="346">
        <f>IF(O$4=$B97,ABS(取引基本表!$DY97)/取引基本表!$DQ97,0)</f>
        <v>0</v>
      </c>
      <c r="P97" s="346">
        <f>IF(P$4=$B97,ABS(取引基本表!$DY97)/取引基本表!$DQ97,0)</f>
        <v>0</v>
      </c>
      <c r="Q97" s="346">
        <f>IF(Q$4=$B97,ABS(取引基本表!$DY97)/取引基本表!$DQ97,0)</f>
        <v>0</v>
      </c>
      <c r="R97" s="346">
        <f>IF(R$4=$B97,ABS(取引基本表!$DY97)/取引基本表!$DQ97,0)</f>
        <v>0</v>
      </c>
      <c r="S97" s="346">
        <f>IF(S$4=$B97,ABS(取引基本表!$DY97)/取引基本表!$DQ97,0)</f>
        <v>0</v>
      </c>
      <c r="T97" s="346">
        <f>IF(T$4=$B97,ABS(取引基本表!$DY97)/取引基本表!$DQ97,0)</f>
        <v>0</v>
      </c>
      <c r="U97" s="346">
        <f>IF(U$4=$B97,ABS(取引基本表!$DY97)/取引基本表!$DQ97,0)</f>
        <v>0</v>
      </c>
      <c r="V97" s="346">
        <f>IF(V$4=$B97,ABS(取引基本表!$DY97)/取引基本表!$DQ97,0)</f>
        <v>0</v>
      </c>
      <c r="W97" s="346">
        <f>IF(W$4=$B97,ABS(取引基本表!$DY97)/取引基本表!$DQ97,0)</f>
        <v>0</v>
      </c>
      <c r="X97" s="346">
        <f>IF(X$4=$B97,ABS(取引基本表!$DY97)/取引基本表!$DQ97,0)</f>
        <v>0</v>
      </c>
      <c r="Y97" s="346">
        <f>IF(Y$4=$B97,ABS(取引基本表!$DY97)/取引基本表!$DQ97,0)</f>
        <v>0</v>
      </c>
      <c r="Z97" s="346">
        <f>IF(Z$4=$B97,ABS(取引基本表!$DY97)/取引基本表!$DQ97,0)</f>
        <v>0</v>
      </c>
      <c r="AA97" s="346">
        <f>IF(AA$4=$B97,ABS(取引基本表!$DY97)/取引基本表!$DQ97,0)</f>
        <v>0</v>
      </c>
      <c r="AB97" s="346">
        <f>IF(AB$4=$B97,ABS(取引基本表!$DY97)/取引基本表!$DQ97,0)</f>
        <v>0</v>
      </c>
      <c r="AC97" s="346">
        <f>IF(AC$4=$B97,ABS(取引基本表!$DY97)/取引基本表!$DQ97,0)</f>
        <v>0</v>
      </c>
      <c r="AD97" s="346">
        <f>IF(AD$4=$B97,ABS(取引基本表!$DY97)/取引基本表!$DQ97,0)</f>
        <v>0</v>
      </c>
      <c r="AE97" s="346">
        <f>IF(AE$4=$B97,ABS(取引基本表!$DY97)/取引基本表!$DQ97,0)</f>
        <v>0</v>
      </c>
      <c r="AF97" s="346">
        <f>IF(AF$4=$B97,ABS(取引基本表!$DY97)/取引基本表!$DQ97,0)</f>
        <v>0</v>
      </c>
      <c r="AG97" s="346">
        <f>IF(AG$4=$B97,ABS(取引基本表!$DY97)/取引基本表!$DQ97,0)</f>
        <v>0</v>
      </c>
      <c r="AH97" s="346">
        <f>IF(AH$4=$B97,ABS(取引基本表!$DY97)/取引基本表!$DQ97,0)</f>
        <v>0</v>
      </c>
      <c r="AI97" s="346">
        <f>IF(AI$4=$B97,ABS(取引基本表!$DY97)/取引基本表!$DQ97,0)</f>
        <v>0</v>
      </c>
      <c r="AJ97" s="346">
        <f>IF(AJ$4=$B97,ABS(取引基本表!$DY97)/取引基本表!$DQ97,0)</f>
        <v>0</v>
      </c>
      <c r="AK97" s="346">
        <f>IF(AK$4=$B97,ABS(取引基本表!$DY97)/取引基本表!$DQ97,0)</f>
        <v>0</v>
      </c>
      <c r="AL97" s="346">
        <f>IF(AL$4=$B97,ABS(取引基本表!$DY97)/取引基本表!$DQ97,0)</f>
        <v>0</v>
      </c>
      <c r="AM97" s="346">
        <f>IF(AM$4=$B97,ABS(取引基本表!$DY97)/取引基本表!$DQ97,0)</f>
        <v>0</v>
      </c>
      <c r="AN97" s="346">
        <f>IF(AN$4=$B97,ABS(取引基本表!$DY97)/取引基本表!$DQ97,0)</f>
        <v>0</v>
      </c>
      <c r="AO97" s="346">
        <f>IF(AO$4=$B97,ABS(取引基本表!$DY97)/取引基本表!$DQ97,0)</f>
        <v>0</v>
      </c>
      <c r="AP97" s="346">
        <f>IF(AP$4=$B97,ABS(取引基本表!$DY97)/取引基本表!$DQ97,0)</f>
        <v>0</v>
      </c>
      <c r="AQ97" s="346">
        <f>IF(AQ$4=$B97,ABS(取引基本表!$DY97)/取引基本表!$DQ97,0)</f>
        <v>0</v>
      </c>
      <c r="AR97" s="346">
        <f>IF(AR$4=$B97,ABS(取引基本表!$DY97)/取引基本表!$DQ97,0)</f>
        <v>0</v>
      </c>
      <c r="AS97" s="346">
        <f>IF(AS$4=$B97,ABS(取引基本表!$DY97)/取引基本表!$DQ97,0)</f>
        <v>0</v>
      </c>
      <c r="AT97" s="346">
        <f>IF(AT$4=$B97,ABS(取引基本表!$DY97)/取引基本表!$DQ97,0)</f>
        <v>0</v>
      </c>
      <c r="AU97" s="346">
        <f>IF(AU$4=$B97,ABS(取引基本表!$DY97)/取引基本表!$DQ97,0)</f>
        <v>0</v>
      </c>
      <c r="AV97" s="346">
        <f>IF(AV$4=$B97,ABS(取引基本表!$DY97)/取引基本表!$DQ97,0)</f>
        <v>0</v>
      </c>
      <c r="AW97" s="346">
        <f>IF(AW$4=$B97,ABS(取引基本表!$DY97)/取引基本表!$DQ97,0)</f>
        <v>0</v>
      </c>
      <c r="AX97" s="346">
        <f>IF(AX$4=$B97,ABS(取引基本表!$DY97)/取引基本表!$DQ97,0)</f>
        <v>0</v>
      </c>
      <c r="AY97" s="346">
        <f>IF(AY$4=$B97,ABS(取引基本表!$DY97)/取引基本表!$DQ97,0)</f>
        <v>0</v>
      </c>
      <c r="AZ97" s="346">
        <f>IF(AZ$4=$B97,ABS(取引基本表!$DY97)/取引基本表!$DQ97,0)</f>
        <v>0</v>
      </c>
      <c r="BA97" s="346">
        <f>IF(BA$4=$B97,ABS(取引基本表!$DY97)/取引基本表!$DQ97,0)</f>
        <v>0</v>
      </c>
      <c r="BB97" s="346">
        <f>IF(BB$4=$B97,ABS(取引基本表!$DY97)/取引基本表!$DQ97,0)</f>
        <v>0</v>
      </c>
      <c r="BC97" s="346">
        <f>IF(BC$4=$B97,ABS(取引基本表!$DY97)/取引基本表!$DQ97,0)</f>
        <v>0</v>
      </c>
      <c r="BD97" s="346">
        <f>IF(BD$4=$B97,ABS(取引基本表!$DY97)/取引基本表!$DQ97,0)</f>
        <v>0</v>
      </c>
      <c r="BE97" s="346">
        <f>IF(BE$4=$B97,ABS(取引基本表!$DY97)/取引基本表!$DQ97,0)</f>
        <v>0</v>
      </c>
      <c r="BF97" s="346">
        <f>IF(BF$4=$B97,ABS(取引基本表!$DY97)/取引基本表!$DQ97,0)</f>
        <v>0</v>
      </c>
      <c r="BG97" s="346">
        <f>IF(BG$4=$B97,ABS(取引基本表!$DY97)/取引基本表!$DQ97,0)</f>
        <v>0</v>
      </c>
      <c r="BH97" s="346">
        <f>IF(BH$4=$B97,ABS(取引基本表!$DY97)/取引基本表!$DQ97,0)</f>
        <v>0</v>
      </c>
      <c r="BI97" s="346">
        <f>IF(BI$4=$B97,ABS(取引基本表!$DY97)/取引基本表!$DQ97,0)</f>
        <v>0</v>
      </c>
      <c r="BJ97" s="346">
        <f>IF(BJ$4=$B97,ABS(取引基本表!$DY97)/取引基本表!$DQ97,0)</f>
        <v>0</v>
      </c>
      <c r="BK97" s="346">
        <f>IF(BK$4=$B97,ABS(取引基本表!$DY97)/取引基本表!$DQ97,0)</f>
        <v>0</v>
      </c>
      <c r="BL97" s="346">
        <f>IF(BL$4=$B97,ABS(取引基本表!$DY97)/取引基本表!$DQ97,0)</f>
        <v>0</v>
      </c>
      <c r="BM97" s="346">
        <f>IF(BM$4=$B97,ABS(取引基本表!$DY97)/取引基本表!$DQ97,0)</f>
        <v>0</v>
      </c>
      <c r="BN97" s="346">
        <f>IF(BN$4=$B97,ABS(取引基本表!$DY97)/取引基本表!$DQ97,0)</f>
        <v>0</v>
      </c>
      <c r="BO97" s="346">
        <f>IF(BO$4=$B97,ABS(取引基本表!$DY97)/取引基本表!$DQ97,0)</f>
        <v>0</v>
      </c>
      <c r="BP97" s="346">
        <f>IF(BP$4=$B97,ABS(取引基本表!$DY97)/取引基本表!$DQ97,0)</f>
        <v>0</v>
      </c>
      <c r="BQ97" s="346">
        <f>IF(BQ$4=$B97,ABS(取引基本表!$DY97)/取引基本表!$DQ97,0)</f>
        <v>0</v>
      </c>
      <c r="BR97" s="346">
        <f>IF(BR$4=$B97,ABS(取引基本表!$DY97)/取引基本表!$DQ97,0)</f>
        <v>0</v>
      </c>
      <c r="BS97" s="346">
        <f>IF(BS$4=$B97,ABS(取引基本表!$DY97)/取引基本表!$DQ97,0)</f>
        <v>0</v>
      </c>
      <c r="BT97" s="346">
        <f>IF(BT$4=$B97,ABS(取引基本表!$DY97)/取引基本表!$DQ97,0)</f>
        <v>0</v>
      </c>
      <c r="BU97" s="346">
        <f>IF(BU$4=$B97,ABS(取引基本表!$DY97)/取引基本表!$DQ97,0)</f>
        <v>0</v>
      </c>
      <c r="BV97" s="346">
        <f>IF(BV$4=$B97,ABS(取引基本表!$DY97)/取引基本表!$DQ97,0)</f>
        <v>0</v>
      </c>
      <c r="BW97" s="346">
        <f>IF(BW$4=$B97,ABS(取引基本表!$DY97)/取引基本表!$DQ97,0)</f>
        <v>0</v>
      </c>
      <c r="BX97" s="346">
        <f>IF(BX$4=$B97,ABS(取引基本表!$DY97)/取引基本表!$DQ97,0)</f>
        <v>0</v>
      </c>
      <c r="BY97" s="346">
        <f>IF(BY$4=$B97,ABS(取引基本表!$DY97)/取引基本表!$DQ97,0)</f>
        <v>0</v>
      </c>
      <c r="BZ97" s="346">
        <f>IF(BZ$4=$B97,ABS(取引基本表!$DY97)/取引基本表!$DQ97,0)</f>
        <v>0</v>
      </c>
      <c r="CA97" s="346">
        <f>IF(CA$4=$B97,ABS(取引基本表!$DY97)/取引基本表!$DQ97,0)</f>
        <v>0</v>
      </c>
      <c r="CB97" s="346">
        <f>IF(CB$4=$B97,ABS(取引基本表!$DY97)/取引基本表!$DQ97,0)</f>
        <v>0</v>
      </c>
      <c r="CC97" s="346">
        <f>IF(CC$4=$B97,ABS(取引基本表!$DY97)/取引基本表!$DQ97,0)</f>
        <v>0</v>
      </c>
      <c r="CD97" s="346">
        <f>IF(CD$4=$B97,ABS(取引基本表!$DY97)/取引基本表!$DQ97,0)</f>
        <v>0</v>
      </c>
      <c r="CE97" s="346">
        <f>IF(CE$4=$B97,ABS(取引基本表!$DY97)/取引基本表!$DQ97,0)</f>
        <v>0</v>
      </c>
      <c r="CF97" s="346">
        <f>IF(CF$4=$B97,ABS(取引基本表!$DY97)/取引基本表!$DQ97,0)</f>
        <v>0</v>
      </c>
      <c r="CG97" s="346">
        <f>IF(CG$4=$B97,ABS(取引基本表!$DY97)/取引基本表!$DQ97,0)</f>
        <v>0</v>
      </c>
      <c r="CH97" s="346">
        <f>IF(CH$4=$B97,ABS(取引基本表!$DY97)/取引基本表!$DQ97,0)</f>
        <v>0</v>
      </c>
      <c r="CI97" s="346">
        <f>IF(CI$4=$B97,ABS(取引基本表!$DY97)/取引基本表!$DQ97,0)</f>
        <v>0</v>
      </c>
      <c r="CJ97" s="346">
        <f>IF(CJ$4=$B97,ABS(取引基本表!$DY97)/取引基本表!$DQ97,0)</f>
        <v>0</v>
      </c>
      <c r="CK97" s="346">
        <f>IF(CK$4=$B97,ABS(取引基本表!$DY97)/取引基本表!$DQ97,0)</f>
        <v>0</v>
      </c>
      <c r="CL97" s="346">
        <f>IF(CL$4=$B97,ABS(取引基本表!$DY97)/取引基本表!$DQ97,0)</f>
        <v>0</v>
      </c>
      <c r="CM97" s="346">
        <f>IF(CM$4=$B97,ABS(取引基本表!$DY97)/取引基本表!$DQ97,0)</f>
        <v>0</v>
      </c>
      <c r="CN97" s="346">
        <f>IF(CN$4=$B97,ABS(取引基本表!$DY97)/取引基本表!$DQ97,0)</f>
        <v>0</v>
      </c>
      <c r="CO97" s="346">
        <f>IF(CO$4=$B97,ABS(取引基本表!$DY97)/取引基本表!$DQ97,0)</f>
        <v>0</v>
      </c>
      <c r="CP97" s="346">
        <f>IF(CP$4=$B97,ABS(取引基本表!$DY97)/取引基本表!$DQ97,0)</f>
        <v>0</v>
      </c>
      <c r="CQ97" s="346">
        <f>IF(CQ$4=$B97,ABS(取引基本表!$DY97)/取引基本表!$DQ97,0)</f>
        <v>3.6154815079247601E-2</v>
      </c>
      <c r="CR97" s="346">
        <f>IF(CR$4=$B97,ABS(取引基本表!$DY97)/取引基本表!$DQ97,0)</f>
        <v>0</v>
      </c>
      <c r="CS97" s="346">
        <f>IF(CS$4=$B97,ABS(取引基本表!$DY97)/取引基本表!$DQ97,0)</f>
        <v>0</v>
      </c>
      <c r="CT97" s="346">
        <f>IF(CT$4=$B97,ABS(取引基本表!$DY97)/取引基本表!$DQ97,0)</f>
        <v>0</v>
      </c>
      <c r="CU97" s="346">
        <f>IF(CU$4=$B97,ABS(取引基本表!$DY97)/取引基本表!$DQ97,0)</f>
        <v>0</v>
      </c>
      <c r="CV97" s="346">
        <f>IF(CV$4=$B97,ABS(取引基本表!$DY97)/取引基本表!$DQ97,0)</f>
        <v>0</v>
      </c>
      <c r="CW97" s="346">
        <f>IF(CW$4=$B97,ABS(取引基本表!$DY97)/取引基本表!$DQ97,0)</f>
        <v>0</v>
      </c>
      <c r="CX97" s="346">
        <f>IF(CX$4=$B97,ABS(取引基本表!$DY97)/取引基本表!$DQ97,0)</f>
        <v>0</v>
      </c>
      <c r="CY97" s="346">
        <f>IF(CY$4=$B97,ABS(取引基本表!$DY97)/取引基本表!$DQ97,0)</f>
        <v>0</v>
      </c>
      <c r="CZ97" s="346">
        <f>IF(CZ$4=$B97,ABS(取引基本表!$DY97)/取引基本表!$DQ97,0)</f>
        <v>0</v>
      </c>
      <c r="DA97" s="346">
        <f>IF(DA$4=$B97,ABS(取引基本表!$DY97)/取引基本表!$DQ97,0)</f>
        <v>0</v>
      </c>
      <c r="DB97" s="346">
        <f>IF(DB$4=$B97,ABS(取引基本表!$DY97)/取引基本表!$DQ97,0)</f>
        <v>0</v>
      </c>
      <c r="DC97" s="346">
        <f>IF(DC$4=$B97,ABS(取引基本表!$DY97)/取引基本表!$DQ97,0)</f>
        <v>0</v>
      </c>
      <c r="DD97" s="346">
        <f>IF(DD$4=$B97,ABS(取引基本表!$DY97)/取引基本表!$DQ97,0)</f>
        <v>0</v>
      </c>
      <c r="DE97" s="346">
        <f>IF(DE$4=$B97,ABS(取引基本表!$DY97)/取引基本表!$DQ97,0)</f>
        <v>0</v>
      </c>
      <c r="DF97" s="346">
        <f>IF(DF$4=$B97,ABS(取引基本表!$DY97)/取引基本表!$DQ97,0)</f>
        <v>0</v>
      </c>
      <c r="DG97" s="346">
        <f>IF(DG$4=$B97,ABS(取引基本表!$DY97)/取引基本表!$DQ97,0)</f>
        <v>0</v>
      </c>
      <c r="DH97" s="347">
        <f>IF(DH$4=$B97,ABS(取引基本表!$DY97)/取引基本表!$DQ97,0)</f>
        <v>0</v>
      </c>
    </row>
    <row r="98" spans="1:112">
      <c r="A98" s="224">
        <v>93</v>
      </c>
      <c r="B98" s="263">
        <v>632</v>
      </c>
      <c r="C98" s="264" t="s">
        <v>644</v>
      </c>
      <c r="D98" s="392">
        <f>IF(D$4=$B98,ABS(取引基本表!$DY98)/取引基本表!$DQ98,0)</f>
        <v>0</v>
      </c>
      <c r="E98" s="346">
        <f>IF(E$4=$B98,ABS(取引基本表!$DY98)/取引基本表!$DQ98,0)</f>
        <v>0</v>
      </c>
      <c r="F98" s="346">
        <f>IF(F$4=$B98,ABS(取引基本表!$DY98)/取引基本表!$DQ98,0)</f>
        <v>0</v>
      </c>
      <c r="G98" s="346">
        <f>IF(G$4=$B98,ABS(取引基本表!$DY98)/取引基本表!$DQ98,0)</f>
        <v>0</v>
      </c>
      <c r="H98" s="346">
        <f>IF(H$4=$B98,ABS(取引基本表!$DY98)/取引基本表!$DQ98,0)</f>
        <v>0</v>
      </c>
      <c r="I98" s="346">
        <f>IF(I$4=$B98,ABS(取引基本表!$DY98)/取引基本表!$DQ98,0)</f>
        <v>0</v>
      </c>
      <c r="J98" s="346">
        <f>IF(J$4=$B98,ABS(取引基本表!$DY98)/取引基本表!$DQ98,0)</f>
        <v>0</v>
      </c>
      <c r="K98" s="346">
        <f>IF(K$4=$B98,ABS(取引基本表!$DY98)/取引基本表!$DQ98,0)</f>
        <v>0</v>
      </c>
      <c r="L98" s="346">
        <f>IF(L$4=$B98,ABS(取引基本表!$DY98)/取引基本表!$DQ98,0)</f>
        <v>0</v>
      </c>
      <c r="M98" s="346">
        <f>IF(M$4=$B98,ABS(取引基本表!$DY98)/取引基本表!$DQ98,0)</f>
        <v>0</v>
      </c>
      <c r="N98" s="346">
        <f>IF(N$4=$B98,ABS(取引基本表!$DY98)/取引基本表!$DQ98,0)</f>
        <v>0</v>
      </c>
      <c r="O98" s="346">
        <f>IF(O$4=$B98,ABS(取引基本表!$DY98)/取引基本表!$DQ98,0)</f>
        <v>0</v>
      </c>
      <c r="P98" s="346">
        <f>IF(P$4=$B98,ABS(取引基本表!$DY98)/取引基本表!$DQ98,0)</f>
        <v>0</v>
      </c>
      <c r="Q98" s="346">
        <f>IF(Q$4=$B98,ABS(取引基本表!$DY98)/取引基本表!$DQ98,0)</f>
        <v>0</v>
      </c>
      <c r="R98" s="346">
        <f>IF(R$4=$B98,ABS(取引基本表!$DY98)/取引基本表!$DQ98,0)</f>
        <v>0</v>
      </c>
      <c r="S98" s="346">
        <f>IF(S$4=$B98,ABS(取引基本表!$DY98)/取引基本表!$DQ98,0)</f>
        <v>0</v>
      </c>
      <c r="T98" s="346">
        <f>IF(T$4=$B98,ABS(取引基本表!$DY98)/取引基本表!$DQ98,0)</f>
        <v>0</v>
      </c>
      <c r="U98" s="346">
        <f>IF(U$4=$B98,ABS(取引基本表!$DY98)/取引基本表!$DQ98,0)</f>
        <v>0</v>
      </c>
      <c r="V98" s="346">
        <f>IF(V$4=$B98,ABS(取引基本表!$DY98)/取引基本表!$DQ98,0)</f>
        <v>0</v>
      </c>
      <c r="W98" s="346">
        <f>IF(W$4=$B98,ABS(取引基本表!$DY98)/取引基本表!$DQ98,0)</f>
        <v>0</v>
      </c>
      <c r="X98" s="346">
        <f>IF(X$4=$B98,ABS(取引基本表!$DY98)/取引基本表!$DQ98,0)</f>
        <v>0</v>
      </c>
      <c r="Y98" s="346">
        <f>IF(Y$4=$B98,ABS(取引基本表!$DY98)/取引基本表!$DQ98,0)</f>
        <v>0</v>
      </c>
      <c r="Z98" s="346">
        <f>IF(Z$4=$B98,ABS(取引基本表!$DY98)/取引基本表!$DQ98,0)</f>
        <v>0</v>
      </c>
      <c r="AA98" s="346">
        <f>IF(AA$4=$B98,ABS(取引基本表!$DY98)/取引基本表!$DQ98,0)</f>
        <v>0</v>
      </c>
      <c r="AB98" s="346">
        <f>IF(AB$4=$B98,ABS(取引基本表!$DY98)/取引基本表!$DQ98,0)</f>
        <v>0</v>
      </c>
      <c r="AC98" s="346">
        <f>IF(AC$4=$B98,ABS(取引基本表!$DY98)/取引基本表!$DQ98,0)</f>
        <v>0</v>
      </c>
      <c r="AD98" s="346">
        <f>IF(AD$4=$B98,ABS(取引基本表!$DY98)/取引基本表!$DQ98,0)</f>
        <v>0</v>
      </c>
      <c r="AE98" s="346">
        <f>IF(AE$4=$B98,ABS(取引基本表!$DY98)/取引基本表!$DQ98,0)</f>
        <v>0</v>
      </c>
      <c r="AF98" s="346">
        <f>IF(AF$4=$B98,ABS(取引基本表!$DY98)/取引基本表!$DQ98,0)</f>
        <v>0</v>
      </c>
      <c r="AG98" s="346">
        <f>IF(AG$4=$B98,ABS(取引基本表!$DY98)/取引基本表!$DQ98,0)</f>
        <v>0</v>
      </c>
      <c r="AH98" s="346">
        <f>IF(AH$4=$B98,ABS(取引基本表!$DY98)/取引基本表!$DQ98,0)</f>
        <v>0</v>
      </c>
      <c r="AI98" s="346">
        <f>IF(AI$4=$B98,ABS(取引基本表!$DY98)/取引基本表!$DQ98,0)</f>
        <v>0</v>
      </c>
      <c r="AJ98" s="346">
        <f>IF(AJ$4=$B98,ABS(取引基本表!$DY98)/取引基本表!$DQ98,0)</f>
        <v>0</v>
      </c>
      <c r="AK98" s="346">
        <f>IF(AK$4=$B98,ABS(取引基本表!$DY98)/取引基本表!$DQ98,0)</f>
        <v>0</v>
      </c>
      <c r="AL98" s="346">
        <f>IF(AL$4=$B98,ABS(取引基本表!$DY98)/取引基本表!$DQ98,0)</f>
        <v>0</v>
      </c>
      <c r="AM98" s="346">
        <f>IF(AM$4=$B98,ABS(取引基本表!$DY98)/取引基本表!$DQ98,0)</f>
        <v>0</v>
      </c>
      <c r="AN98" s="346">
        <f>IF(AN$4=$B98,ABS(取引基本表!$DY98)/取引基本表!$DQ98,0)</f>
        <v>0</v>
      </c>
      <c r="AO98" s="346">
        <f>IF(AO$4=$B98,ABS(取引基本表!$DY98)/取引基本表!$DQ98,0)</f>
        <v>0</v>
      </c>
      <c r="AP98" s="346">
        <f>IF(AP$4=$B98,ABS(取引基本表!$DY98)/取引基本表!$DQ98,0)</f>
        <v>0</v>
      </c>
      <c r="AQ98" s="346">
        <f>IF(AQ$4=$B98,ABS(取引基本表!$DY98)/取引基本表!$DQ98,0)</f>
        <v>0</v>
      </c>
      <c r="AR98" s="346">
        <f>IF(AR$4=$B98,ABS(取引基本表!$DY98)/取引基本表!$DQ98,0)</f>
        <v>0</v>
      </c>
      <c r="AS98" s="346">
        <f>IF(AS$4=$B98,ABS(取引基本表!$DY98)/取引基本表!$DQ98,0)</f>
        <v>0</v>
      </c>
      <c r="AT98" s="346">
        <f>IF(AT$4=$B98,ABS(取引基本表!$DY98)/取引基本表!$DQ98,0)</f>
        <v>0</v>
      </c>
      <c r="AU98" s="346">
        <f>IF(AU$4=$B98,ABS(取引基本表!$DY98)/取引基本表!$DQ98,0)</f>
        <v>0</v>
      </c>
      <c r="AV98" s="346">
        <f>IF(AV$4=$B98,ABS(取引基本表!$DY98)/取引基本表!$DQ98,0)</f>
        <v>0</v>
      </c>
      <c r="AW98" s="346">
        <f>IF(AW$4=$B98,ABS(取引基本表!$DY98)/取引基本表!$DQ98,0)</f>
        <v>0</v>
      </c>
      <c r="AX98" s="346">
        <f>IF(AX$4=$B98,ABS(取引基本表!$DY98)/取引基本表!$DQ98,0)</f>
        <v>0</v>
      </c>
      <c r="AY98" s="346">
        <f>IF(AY$4=$B98,ABS(取引基本表!$DY98)/取引基本表!$DQ98,0)</f>
        <v>0</v>
      </c>
      <c r="AZ98" s="346">
        <f>IF(AZ$4=$B98,ABS(取引基本表!$DY98)/取引基本表!$DQ98,0)</f>
        <v>0</v>
      </c>
      <c r="BA98" s="346">
        <f>IF(BA$4=$B98,ABS(取引基本表!$DY98)/取引基本表!$DQ98,0)</f>
        <v>0</v>
      </c>
      <c r="BB98" s="346">
        <f>IF(BB$4=$B98,ABS(取引基本表!$DY98)/取引基本表!$DQ98,0)</f>
        <v>0</v>
      </c>
      <c r="BC98" s="346">
        <f>IF(BC$4=$B98,ABS(取引基本表!$DY98)/取引基本表!$DQ98,0)</f>
        <v>0</v>
      </c>
      <c r="BD98" s="346">
        <f>IF(BD$4=$B98,ABS(取引基本表!$DY98)/取引基本表!$DQ98,0)</f>
        <v>0</v>
      </c>
      <c r="BE98" s="346">
        <f>IF(BE$4=$B98,ABS(取引基本表!$DY98)/取引基本表!$DQ98,0)</f>
        <v>0</v>
      </c>
      <c r="BF98" s="346">
        <f>IF(BF$4=$B98,ABS(取引基本表!$DY98)/取引基本表!$DQ98,0)</f>
        <v>0</v>
      </c>
      <c r="BG98" s="346">
        <f>IF(BG$4=$B98,ABS(取引基本表!$DY98)/取引基本表!$DQ98,0)</f>
        <v>0</v>
      </c>
      <c r="BH98" s="346">
        <f>IF(BH$4=$B98,ABS(取引基本表!$DY98)/取引基本表!$DQ98,0)</f>
        <v>0</v>
      </c>
      <c r="BI98" s="346">
        <f>IF(BI$4=$B98,ABS(取引基本表!$DY98)/取引基本表!$DQ98,0)</f>
        <v>0</v>
      </c>
      <c r="BJ98" s="346">
        <f>IF(BJ$4=$B98,ABS(取引基本表!$DY98)/取引基本表!$DQ98,0)</f>
        <v>0</v>
      </c>
      <c r="BK98" s="346">
        <f>IF(BK$4=$B98,ABS(取引基本表!$DY98)/取引基本表!$DQ98,0)</f>
        <v>0</v>
      </c>
      <c r="BL98" s="346">
        <f>IF(BL$4=$B98,ABS(取引基本表!$DY98)/取引基本表!$DQ98,0)</f>
        <v>0</v>
      </c>
      <c r="BM98" s="346">
        <f>IF(BM$4=$B98,ABS(取引基本表!$DY98)/取引基本表!$DQ98,0)</f>
        <v>0</v>
      </c>
      <c r="BN98" s="346">
        <f>IF(BN$4=$B98,ABS(取引基本表!$DY98)/取引基本表!$DQ98,0)</f>
        <v>0</v>
      </c>
      <c r="BO98" s="346">
        <f>IF(BO$4=$B98,ABS(取引基本表!$DY98)/取引基本表!$DQ98,0)</f>
        <v>0</v>
      </c>
      <c r="BP98" s="346">
        <f>IF(BP$4=$B98,ABS(取引基本表!$DY98)/取引基本表!$DQ98,0)</f>
        <v>0</v>
      </c>
      <c r="BQ98" s="346">
        <f>IF(BQ$4=$B98,ABS(取引基本表!$DY98)/取引基本表!$DQ98,0)</f>
        <v>0</v>
      </c>
      <c r="BR98" s="346">
        <f>IF(BR$4=$B98,ABS(取引基本表!$DY98)/取引基本表!$DQ98,0)</f>
        <v>0</v>
      </c>
      <c r="BS98" s="346">
        <f>IF(BS$4=$B98,ABS(取引基本表!$DY98)/取引基本表!$DQ98,0)</f>
        <v>0</v>
      </c>
      <c r="BT98" s="346">
        <f>IF(BT$4=$B98,ABS(取引基本表!$DY98)/取引基本表!$DQ98,0)</f>
        <v>0</v>
      </c>
      <c r="BU98" s="346">
        <f>IF(BU$4=$B98,ABS(取引基本表!$DY98)/取引基本表!$DQ98,0)</f>
        <v>0</v>
      </c>
      <c r="BV98" s="346">
        <f>IF(BV$4=$B98,ABS(取引基本表!$DY98)/取引基本表!$DQ98,0)</f>
        <v>0</v>
      </c>
      <c r="BW98" s="346">
        <f>IF(BW$4=$B98,ABS(取引基本表!$DY98)/取引基本表!$DQ98,0)</f>
        <v>0</v>
      </c>
      <c r="BX98" s="346">
        <f>IF(BX$4=$B98,ABS(取引基本表!$DY98)/取引基本表!$DQ98,0)</f>
        <v>0</v>
      </c>
      <c r="BY98" s="346">
        <f>IF(BY$4=$B98,ABS(取引基本表!$DY98)/取引基本表!$DQ98,0)</f>
        <v>0</v>
      </c>
      <c r="BZ98" s="346">
        <f>IF(BZ$4=$B98,ABS(取引基本表!$DY98)/取引基本表!$DQ98,0)</f>
        <v>0</v>
      </c>
      <c r="CA98" s="346">
        <f>IF(CA$4=$B98,ABS(取引基本表!$DY98)/取引基本表!$DQ98,0)</f>
        <v>0</v>
      </c>
      <c r="CB98" s="346">
        <f>IF(CB$4=$B98,ABS(取引基本表!$DY98)/取引基本表!$DQ98,0)</f>
        <v>0</v>
      </c>
      <c r="CC98" s="346">
        <f>IF(CC$4=$B98,ABS(取引基本表!$DY98)/取引基本表!$DQ98,0)</f>
        <v>0</v>
      </c>
      <c r="CD98" s="346">
        <f>IF(CD$4=$B98,ABS(取引基本表!$DY98)/取引基本表!$DQ98,0)</f>
        <v>0</v>
      </c>
      <c r="CE98" s="346">
        <f>IF(CE$4=$B98,ABS(取引基本表!$DY98)/取引基本表!$DQ98,0)</f>
        <v>0</v>
      </c>
      <c r="CF98" s="346">
        <f>IF(CF$4=$B98,ABS(取引基本表!$DY98)/取引基本表!$DQ98,0)</f>
        <v>0</v>
      </c>
      <c r="CG98" s="346">
        <f>IF(CG$4=$B98,ABS(取引基本表!$DY98)/取引基本表!$DQ98,0)</f>
        <v>0</v>
      </c>
      <c r="CH98" s="346">
        <f>IF(CH$4=$B98,ABS(取引基本表!$DY98)/取引基本表!$DQ98,0)</f>
        <v>0</v>
      </c>
      <c r="CI98" s="346">
        <f>IF(CI$4=$B98,ABS(取引基本表!$DY98)/取引基本表!$DQ98,0)</f>
        <v>0</v>
      </c>
      <c r="CJ98" s="346">
        <f>IF(CJ$4=$B98,ABS(取引基本表!$DY98)/取引基本表!$DQ98,0)</f>
        <v>0</v>
      </c>
      <c r="CK98" s="346">
        <f>IF(CK$4=$B98,ABS(取引基本表!$DY98)/取引基本表!$DQ98,0)</f>
        <v>0</v>
      </c>
      <c r="CL98" s="346">
        <f>IF(CL$4=$B98,ABS(取引基本表!$DY98)/取引基本表!$DQ98,0)</f>
        <v>0</v>
      </c>
      <c r="CM98" s="346">
        <f>IF(CM$4=$B98,ABS(取引基本表!$DY98)/取引基本表!$DQ98,0)</f>
        <v>0</v>
      </c>
      <c r="CN98" s="346">
        <f>IF(CN$4=$B98,ABS(取引基本表!$DY98)/取引基本表!$DQ98,0)</f>
        <v>0</v>
      </c>
      <c r="CO98" s="346">
        <f>IF(CO$4=$B98,ABS(取引基本表!$DY98)/取引基本表!$DQ98,0)</f>
        <v>0</v>
      </c>
      <c r="CP98" s="346">
        <f>IF(CP$4=$B98,ABS(取引基本表!$DY98)/取引基本表!$DQ98,0)</f>
        <v>0</v>
      </c>
      <c r="CQ98" s="346">
        <f>IF(CQ$4=$B98,ABS(取引基本表!$DY98)/取引基本表!$DQ98,0)</f>
        <v>0</v>
      </c>
      <c r="CR98" s="346">
        <f>IF(CR$4=$B98,ABS(取引基本表!$DY98)/取引基本表!$DQ98,0)</f>
        <v>0.28315520605111716</v>
      </c>
      <c r="CS98" s="346">
        <f>IF(CS$4=$B98,ABS(取引基本表!$DY98)/取引基本表!$DQ98,0)</f>
        <v>0</v>
      </c>
      <c r="CT98" s="346">
        <f>IF(CT$4=$B98,ABS(取引基本表!$DY98)/取引基本表!$DQ98,0)</f>
        <v>0</v>
      </c>
      <c r="CU98" s="346">
        <f>IF(CU$4=$B98,ABS(取引基本表!$DY98)/取引基本表!$DQ98,0)</f>
        <v>0</v>
      </c>
      <c r="CV98" s="346">
        <f>IF(CV$4=$B98,ABS(取引基本表!$DY98)/取引基本表!$DQ98,0)</f>
        <v>0</v>
      </c>
      <c r="CW98" s="346">
        <f>IF(CW$4=$B98,ABS(取引基本表!$DY98)/取引基本表!$DQ98,0)</f>
        <v>0</v>
      </c>
      <c r="CX98" s="346">
        <f>IF(CX$4=$B98,ABS(取引基本表!$DY98)/取引基本表!$DQ98,0)</f>
        <v>0</v>
      </c>
      <c r="CY98" s="346">
        <f>IF(CY$4=$B98,ABS(取引基本表!$DY98)/取引基本表!$DQ98,0)</f>
        <v>0</v>
      </c>
      <c r="CZ98" s="346">
        <f>IF(CZ$4=$B98,ABS(取引基本表!$DY98)/取引基本表!$DQ98,0)</f>
        <v>0</v>
      </c>
      <c r="DA98" s="346">
        <f>IF(DA$4=$B98,ABS(取引基本表!$DY98)/取引基本表!$DQ98,0)</f>
        <v>0</v>
      </c>
      <c r="DB98" s="346">
        <f>IF(DB$4=$B98,ABS(取引基本表!$DY98)/取引基本表!$DQ98,0)</f>
        <v>0</v>
      </c>
      <c r="DC98" s="346">
        <f>IF(DC$4=$B98,ABS(取引基本表!$DY98)/取引基本表!$DQ98,0)</f>
        <v>0</v>
      </c>
      <c r="DD98" s="346">
        <f>IF(DD$4=$B98,ABS(取引基本表!$DY98)/取引基本表!$DQ98,0)</f>
        <v>0</v>
      </c>
      <c r="DE98" s="346">
        <f>IF(DE$4=$B98,ABS(取引基本表!$DY98)/取引基本表!$DQ98,0)</f>
        <v>0</v>
      </c>
      <c r="DF98" s="346">
        <f>IF(DF$4=$B98,ABS(取引基本表!$DY98)/取引基本表!$DQ98,0)</f>
        <v>0</v>
      </c>
      <c r="DG98" s="346">
        <f>IF(DG$4=$B98,ABS(取引基本表!$DY98)/取引基本表!$DQ98,0)</f>
        <v>0</v>
      </c>
      <c r="DH98" s="347">
        <f>IF(DH$4=$B98,ABS(取引基本表!$DY98)/取引基本表!$DQ98,0)</f>
        <v>0</v>
      </c>
    </row>
    <row r="99" spans="1:112">
      <c r="A99" s="224">
        <v>94</v>
      </c>
      <c r="B99" s="387">
        <v>641</v>
      </c>
      <c r="C99" s="264" t="s">
        <v>593</v>
      </c>
      <c r="D99" s="392">
        <f>IF(D$4=$B99,ABS(取引基本表!$DY99)/取引基本表!$DQ99,0)</f>
        <v>0</v>
      </c>
      <c r="E99" s="346">
        <f>IF(E$4=$B99,ABS(取引基本表!$DY99)/取引基本表!$DQ99,0)</f>
        <v>0</v>
      </c>
      <c r="F99" s="346">
        <f>IF(F$4=$B99,ABS(取引基本表!$DY99)/取引基本表!$DQ99,0)</f>
        <v>0</v>
      </c>
      <c r="G99" s="346">
        <f>IF(G$4=$B99,ABS(取引基本表!$DY99)/取引基本表!$DQ99,0)</f>
        <v>0</v>
      </c>
      <c r="H99" s="346">
        <f>IF(H$4=$B99,ABS(取引基本表!$DY99)/取引基本表!$DQ99,0)</f>
        <v>0</v>
      </c>
      <c r="I99" s="346">
        <f>IF(I$4=$B99,ABS(取引基本表!$DY99)/取引基本表!$DQ99,0)</f>
        <v>0</v>
      </c>
      <c r="J99" s="346">
        <f>IF(J$4=$B99,ABS(取引基本表!$DY99)/取引基本表!$DQ99,0)</f>
        <v>0</v>
      </c>
      <c r="K99" s="346">
        <f>IF(K$4=$B99,ABS(取引基本表!$DY99)/取引基本表!$DQ99,0)</f>
        <v>0</v>
      </c>
      <c r="L99" s="346">
        <f>IF(L$4=$B99,ABS(取引基本表!$DY99)/取引基本表!$DQ99,0)</f>
        <v>0</v>
      </c>
      <c r="M99" s="346">
        <f>IF(M$4=$B99,ABS(取引基本表!$DY99)/取引基本表!$DQ99,0)</f>
        <v>0</v>
      </c>
      <c r="N99" s="346">
        <f>IF(N$4=$B99,ABS(取引基本表!$DY99)/取引基本表!$DQ99,0)</f>
        <v>0</v>
      </c>
      <c r="O99" s="346">
        <f>IF(O$4=$B99,ABS(取引基本表!$DY99)/取引基本表!$DQ99,0)</f>
        <v>0</v>
      </c>
      <c r="P99" s="346">
        <f>IF(P$4=$B99,ABS(取引基本表!$DY99)/取引基本表!$DQ99,0)</f>
        <v>0</v>
      </c>
      <c r="Q99" s="346">
        <f>IF(Q$4=$B99,ABS(取引基本表!$DY99)/取引基本表!$DQ99,0)</f>
        <v>0</v>
      </c>
      <c r="R99" s="346">
        <f>IF(R$4=$B99,ABS(取引基本表!$DY99)/取引基本表!$DQ99,0)</f>
        <v>0</v>
      </c>
      <c r="S99" s="346">
        <f>IF(S$4=$B99,ABS(取引基本表!$DY99)/取引基本表!$DQ99,0)</f>
        <v>0</v>
      </c>
      <c r="T99" s="346">
        <f>IF(T$4=$B99,ABS(取引基本表!$DY99)/取引基本表!$DQ99,0)</f>
        <v>0</v>
      </c>
      <c r="U99" s="346">
        <f>IF(U$4=$B99,ABS(取引基本表!$DY99)/取引基本表!$DQ99,0)</f>
        <v>0</v>
      </c>
      <c r="V99" s="346">
        <f>IF(V$4=$B99,ABS(取引基本表!$DY99)/取引基本表!$DQ99,0)</f>
        <v>0</v>
      </c>
      <c r="W99" s="346">
        <f>IF(W$4=$B99,ABS(取引基本表!$DY99)/取引基本表!$DQ99,0)</f>
        <v>0</v>
      </c>
      <c r="X99" s="346">
        <f>IF(X$4=$B99,ABS(取引基本表!$DY99)/取引基本表!$DQ99,0)</f>
        <v>0</v>
      </c>
      <c r="Y99" s="346">
        <f>IF(Y$4=$B99,ABS(取引基本表!$DY99)/取引基本表!$DQ99,0)</f>
        <v>0</v>
      </c>
      <c r="Z99" s="346">
        <f>IF(Z$4=$B99,ABS(取引基本表!$DY99)/取引基本表!$DQ99,0)</f>
        <v>0</v>
      </c>
      <c r="AA99" s="346">
        <f>IF(AA$4=$B99,ABS(取引基本表!$DY99)/取引基本表!$DQ99,0)</f>
        <v>0</v>
      </c>
      <c r="AB99" s="346">
        <f>IF(AB$4=$B99,ABS(取引基本表!$DY99)/取引基本表!$DQ99,0)</f>
        <v>0</v>
      </c>
      <c r="AC99" s="346">
        <f>IF(AC$4=$B99,ABS(取引基本表!$DY99)/取引基本表!$DQ99,0)</f>
        <v>0</v>
      </c>
      <c r="AD99" s="346">
        <f>IF(AD$4=$B99,ABS(取引基本表!$DY99)/取引基本表!$DQ99,0)</f>
        <v>0</v>
      </c>
      <c r="AE99" s="346">
        <f>IF(AE$4=$B99,ABS(取引基本表!$DY99)/取引基本表!$DQ99,0)</f>
        <v>0</v>
      </c>
      <c r="AF99" s="346">
        <f>IF(AF$4=$B99,ABS(取引基本表!$DY99)/取引基本表!$DQ99,0)</f>
        <v>0</v>
      </c>
      <c r="AG99" s="346">
        <f>IF(AG$4=$B99,ABS(取引基本表!$DY99)/取引基本表!$DQ99,0)</f>
        <v>0</v>
      </c>
      <c r="AH99" s="346">
        <f>IF(AH$4=$B99,ABS(取引基本表!$DY99)/取引基本表!$DQ99,0)</f>
        <v>0</v>
      </c>
      <c r="AI99" s="346">
        <f>IF(AI$4=$B99,ABS(取引基本表!$DY99)/取引基本表!$DQ99,0)</f>
        <v>0</v>
      </c>
      <c r="AJ99" s="346">
        <f>IF(AJ$4=$B99,ABS(取引基本表!$DY99)/取引基本表!$DQ99,0)</f>
        <v>0</v>
      </c>
      <c r="AK99" s="346">
        <f>IF(AK$4=$B99,ABS(取引基本表!$DY99)/取引基本表!$DQ99,0)</f>
        <v>0</v>
      </c>
      <c r="AL99" s="346">
        <f>IF(AL$4=$B99,ABS(取引基本表!$DY99)/取引基本表!$DQ99,0)</f>
        <v>0</v>
      </c>
      <c r="AM99" s="346">
        <f>IF(AM$4=$B99,ABS(取引基本表!$DY99)/取引基本表!$DQ99,0)</f>
        <v>0</v>
      </c>
      <c r="AN99" s="346">
        <f>IF(AN$4=$B99,ABS(取引基本表!$DY99)/取引基本表!$DQ99,0)</f>
        <v>0</v>
      </c>
      <c r="AO99" s="346">
        <f>IF(AO$4=$B99,ABS(取引基本表!$DY99)/取引基本表!$DQ99,0)</f>
        <v>0</v>
      </c>
      <c r="AP99" s="346">
        <f>IF(AP$4=$B99,ABS(取引基本表!$DY99)/取引基本表!$DQ99,0)</f>
        <v>0</v>
      </c>
      <c r="AQ99" s="346">
        <f>IF(AQ$4=$B99,ABS(取引基本表!$DY99)/取引基本表!$DQ99,0)</f>
        <v>0</v>
      </c>
      <c r="AR99" s="346">
        <f>IF(AR$4=$B99,ABS(取引基本表!$DY99)/取引基本表!$DQ99,0)</f>
        <v>0</v>
      </c>
      <c r="AS99" s="346">
        <f>IF(AS$4=$B99,ABS(取引基本表!$DY99)/取引基本表!$DQ99,0)</f>
        <v>0</v>
      </c>
      <c r="AT99" s="346">
        <f>IF(AT$4=$B99,ABS(取引基本表!$DY99)/取引基本表!$DQ99,0)</f>
        <v>0</v>
      </c>
      <c r="AU99" s="346">
        <f>IF(AU$4=$B99,ABS(取引基本表!$DY99)/取引基本表!$DQ99,0)</f>
        <v>0</v>
      </c>
      <c r="AV99" s="346">
        <f>IF(AV$4=$B99,ABS(取引基本表!$DY99)/取引基本表!$DQ99,0)</f>
        <v>0</v>
      </c>
      <c r="AW99" s="346">
        <f>IF(AW$4=$B99,ABS(取引基本表!$DY99)/取引基本表!$DQ99,0)</f>
        <v>0</v>
      </c>
      <c r="AX99" s="346">
        <f>IF(AX$4=$B99,ABS(取引基本表!$DY99)/取引基本表!$DQ99,0)</f>
        <v>0</v>
      </c>
      <c r="AY99" s="346">
        <f>IF(AY$4=$B99,ABS(取引基本表!$DY99)/取引基本表!$DQ99,0)</f>
        <v>0</v>
      </c>
      <c r="AZ99" s="346">
        <f>IF(AZ$4=$B99,ABS(取引基本表!$DY99)/取引基本表!$DQ99,0)</f>
        <v>0</v>
      </c>
      <c r="BA99" s="346">
        <f>IF(BA$4=$B99,ABS(取引基本表!$DY99)/取引基本表!$DQ99,0)</f>
        <v>0</v>
      </c>
      <c r="BB99" s="346">
        <f>IF(BB$4=$B99,ABS(取引基本表!$DY99)/取引基本表!$DQ99,0)</f>
        <v>0</v>
      </c>
      <c r="BC99" s="346">
        <f>IF(BC$4=$B99,ABS(取引基本表!$DY99)/取引基本表!$DQ99,0)</f>
        <v>0</v>
      </c>
      <c r="BD99" s="346">
        <f>IF(BD$4=$B99,ABS(取引基本表!$DY99)/取引基本表!$DQ99,0)</f>
        <v>0</v>
      </c>
      <c r="BE99" s="346">
        <f>IF(BE$4=$B99,ABS(取引基本表!$DY99)/取引基本表!$DQ99,0)</f>
        <v>0</v>
      </c>
      <c r="BF99" s="346">
        <f>IF(BF$4=$B99,ABS(取引基本表!$DY99)/取引基本表!$DQ99,0)</f>
        <v>0</v>
      </c>
      <c r="BG99" s="346">
        <f>IF(BG$4=$B99,ABS(取引基本表!$DY99)/取引基本表!$DQ99,0)</f>
        <v>0</v>
      </c>
      <c r="BH99" s="346">
        <f>IF(BH$4=$B99,ABS(取引基本表!$DY99)/取引基本表!$DQ99,0)</f>
        <v>0</v>
      </c>
      <c r="BI99" s="346">
        <f>IF(BI$4=$B99,ABS(取引基本表!$DY99)/取引基本表!$DQ99,0)</f>
        <v>0</v>
      </c>
      <c r="BJ99" s="346">
        <f>IF(BJ$4=$B99,ABS(取引基本表!$DY99)/取引基本表!$DQ99,0)</f>
        <v>0</v>
      </c>
      <c r="BK99" s="346">
        <f>IF(BK$4=$B99,ABS(取引基本表!$DY99)/取引基本表!$DQ99,0)</f>
        <v>0</v>
      </c>
      <c r="BL99" s="346">
        <f>IF(BL$4=$B99,ABS(取引基本表!$DY99)/取引基本表!$DQ99,0)</f>
        <v>0</v>
      </c>
      <c r="BM99" s="346">
        <f>IF(BM$4=$B99,ABS(取引基本表!$DY99)/取引基本表!$DQ99,0)</f>
        <v>0</v>
      </c>
      <c r="BN99" s="346">
        <f>IF(BN$4=$B99,ABS(取引基本表!$DY99)/取引基本表!$DQ99,0)</f>
        <v>0</v>
      </c>
      <c r="BO99" s="346">
        <f>IF(BO$4=$B99,ABS(取引基本表!$DY99)/取引基本表!$DQ99,0)</f>
        <v>0</v>
      </c>
      <c r="BP99" s="346">
        <f>IF(BP$4=$B99,ABS(取引基本表!$DY99)/取引基本表!$DQ99,0)</f>
        <v>0</v>
      </c>
      <c r="BQ99" s="346">
        <f>IF(BQ$4=$B99,ABS(取引基本表!$DY99)/取引基本表!$DQ99,0)</f>
        <v>0</v>
      </c>
      <c r="BR99" s="346">
        <f>IF(BR$4=$B99,ABS(取引基本表!$DY99)/取引基本表!$DQ99,0)</f>
        <v>0</v>
      </c>
      <c r="BS99" s="346">
        <f>IF(BS$4=$B99,ABS(取引基本表!$DY99)/取引基本表!$DQ99,0)</f>
        <v>0</v>
      </c>
      <c r="BT99" s="346">
        <f>IF(BT$4=$B99,ABS(取引基本表!$DY99)/取引基本表!$DQ99,0)</f>
        <v>0</v>
      </c>
      <c r="BU99" s="346">
        <f>IF(BU$4=$B99,ABS(取引基本表!$DY99)/取引基本表!$DQ99,0)</f>
        <v>0</v>
      </c>
      <c r="BV99" s="346">
        <f>IF(BV$4=$B99,ABS(取引基本表!$DY99)/取引基本表!$DQ99,0)</f>
        <v>0</v>
      </c>
      <c r="BW99" s="346">
        <f>IF(BW$4=$B99,ABS(取引基本表!$DY99)/取引基本表!$DQ99,0)</f>
        <v>0</v>
      </c>
      <c r="BX99" s="346">
        <f>IF(BX$4=$B99,ABS(取引基本表!$DY99)/取引基本表!$DQ99,0)</f>
        <v>0</v>
      </c>
      <c r="BY99" s="346">
        <f>IF(BY$4=$B99,ABS(取引基本表!$DY99)/取引基本表!$DQ99,0)</f>
        <v>0</v>
      </c>
      <c r="BZ99" s="346">
        <f>IF(BZ$4=$B99,ABS(取引基本表!$DY99)/取引基本表!$DQ99,0)</f>
        <v>0</v>
      </c>
      <c r="CA99" s="346">
        <f>IF(CA$4=$B99,ABS(取引基本表!$DY99)/取引基本表!$DQ99,0)</f>
        <v>0</v>
      </c>
      <c r="CB99" s="346">
        <f>IF(CB$4=$B99,ABS(取引基本表!$DY99)/取引基本表!$DQ99,0)</f>
        <v>0</v>
      </c>
      <c r="CC99" s="346">
        <f>IF(CC$4=$B99,ABS(取引基本表!$DY99)/取引基本表!$DQ99,0)</f>
        <v>0</v>
      </c>
      <c r="CD99" s="346">
        <f>IF(CD$4=$B99,ABS(取引基本表!$DY99)/取引基本表!$DQ99,0)</f>
        <v>0</v>
      </c>
      <c r="CE99" s="346">
        <f>IF(CE$4=$B99,ABS(取引基本表!$DY99)/取引基本表!$DQ99,0)</f>
        <v>0</v>
      </c>
      <c r="CF99" s="346">
        <f>IF(CF$4=$B99,ABS(取引基本表!$DY99)/取引基本表!$DQ99,0)</f>
        <v>0</v>
      </c>
      <c r="CG99" s="346">
        <f>IF(CG$4=$B99,ABS(取引基本表!$DY99)/取引基本表!$DQ99,0)</f>
        <v>0</v>
      </c>
      <c r="CH99" s="346">
        <f>IF(CH$4=$B99,ABS(取引基本表!$DY99)/取引基本表!$DQ99,0)</f>
        <v>0</v>
      </c>
      <c r="CI99" s="346">
        <f>IF(CI$4=$B99,ABS(取引基本表!$DY99)/取引基本表!$DQ99,0)</f>
        <v>0</v>
      </c>
      <c r="CJ99" s="346">
        <f>IF(CJ$4=$B99,ABS(取引基本表!$DY99)/取引基本表!$DQ99,0)</f>
        <v>0</v>
      </c>
      <c r="CK99" s="346">
        <f>IF(CK$4=$B99,ABS(取引基本表!$DY99)/取引基本表!$DQ99,0)</f>
        <v>0</v>
      </c>
      <c r="CL99" s="346">
        <f>IF(CL$4=$B99,ABS(取引基本表!$DY99)/取引基本表!$DQ99,0)</f>
        <v>0</v>
      </c>
      <c r="CM99" s="346">
        <f>IF(CM$4=$B99,ABS(取引基本表!$DY99)/取引基本表!$DQ99,0)</f>
        <v>0</v>
      </c>
      <c r="CN99" s="346">
        <f>IF(CN$4=$B99,ABS(取引基本表!$DY99)/取引基本表!$DQ99,0)</f>
        <v>0</v>
      </c>
      <c r="CO99" s="346">
        <f>IF(CO$4=$B99,ABS(取引基本表!$DY99)/取引基本表!$DQ99,0)</f>
        <v>0</v>
      </c>
      <c r="CP99" s="346">
        <f>IF(CP$4=$B99,ABS(取引基本表!$DY99)/取引基本表!$DQ99,0)</f>
        <v>0</v>
      </c>
      <c r="CQ99" s="346">
        <f>IF(CQ$4=$B99,ABS(取引基本表!$DY99)/取引基本表!$DQ99,0)</f>
        <v>0</v>
      </c>
      <c r="CR99" s="346">
        <f>IF(CR$4=$B99,ABS(取引基本表!$DY99)/取引基本表!$DQ99,0)</f>
        <v>0</v>
      </c>
      <c r="CS99" s="346">
        <f>IF(CS$4=$B99,ABS(取引基本表!$DY99)/取引基本表!$DQ99,0)</f>
        <v>2.0547906818851439E-2</v>
      </c>
      <c r="CT99" s="346">
        <f>IF(CT$4=$B99,ABS(取引基本表!$DY99)/取引基本表!$DQ99,0)</f>
        <v>0</v>
      </c>
      <c r="CU99" s="346">
        <f>IF(CU$4=$B99,ABS(取引基本表!$DY99)/取引基本表!$DQ99,0)</f>
        <v>0</v>
      </c>
      <c r="CV99" s="346">
        <f>IF(CV$4=$B99,ABS(取引基本表!$DY99)/取引基本表!$DQ99,0)</f>
        <v>0</v>
      </c>
      <c r="CW99" s="346">
        <f>IF(CW$4=$B99,ABS(取引基本表!$DY99)/取引基本表!$DQ99,0)</f>
        <v>0</v>
      </c>
      <c r="CX99" s="346">
        <f>IF(CX$4=$B99,ABS(取引基本表!$DY99)/取引基本表!$DQ99,0)</f>
        <v>0</v>
      </c>
      <c r="CY99" s="346">
        <f>IF(CY$4=$B99,ABS(取引基本表!$DY99)/取引基本表!$DQ99,0)</f>
        <v>0</v>
      </c>
      <c r="CZ99" s="346">
        <f>IF(CZ$4=$B99,ABS(取引基本表!$DY99)/取引基本表!$DQ99,0)</f>
        <v>0</v>
      </c>
      <c r="DA99" s="346">
        <f>IF(DA$4=$B99,ABS(取引基本表!$DY99)/取引基本表!$DQ99,0)</f>
        <v>0</v>
      </c>
      <c r="DB99" s="346">
        <f>IF(DB$4=$B99,ABS(取引基本表!$DY99)/取引基本表!$DQ99,0)</f>
        <v>0</v>
      </c>
      <c r="DC99" s="346">
        <f>IF(DC$4=$B99,ABS(取引基本表!$DY99)/取引基本表!$DQ99,0)</f>
        <v>0</v>
      </c>
      <c r="DD99" s="346">
        <f>IF(DD$4=$B99,ABS(取引基本表!$DY99)/取引基本表!$DQ99,0)</f>
        <v>0</v>
      </c>
      <c r="DE99" s="346">
        <f>IF(DE$4=$B99,ABS(取引基本表!$DY99)/取引基本表!$DQ99,0)</f>
        <v>0</v>
      </c>
      <c r="DF99" s="346">
        <f>IF(DF$4=$B99,ABS(取引基本表!$DY99)/取引基本表!$DQ99,0)</f>
        <v>0</v>
      </c>
      <c r="DG99" s="346">
        <f>IF(DG$4=$B99,ABS(取引基本表!$DY99)/取引基本表!$DQ99,0)</f>
        <v>0</v>
      </c>
      <c r="DH99" s="347">
        <f>IF(DH$4=$B99,ABS(取引基本表!$DY99)/取引基本表!$DQ99,0)</f>
        <v>0</v>
      </c>
    </row>
    <row r="100" spans="1:112">
      <c r="A100" s="224">
        <v>95</v>
      </c>
      <c r="B100" s="387">
        <v>642</v>
      </c>
      <c r="C100" s="264" t="s">
        <v>595</v>
      </c>
      <c r="D100" s="392">
        <f>IF(D$4=$B100,ABS(取引基本表!$DY100)/取引基本表!$DQ100,0)</f>
        <v>0</v>
      </c>
      <c r="E100" s="346">
        <f>IF(E$4=$B100,ABS(取引基本表!$DY100)/取引基本表!$DQ100,0)</f>
        <v>0</v>
      </c>
      <c r="F100" s="346">
        <f>IF(F$4=$B100,ABS(取引基本表!$DY100)/取引基本表!$DQ100,0)</f>
        <v>0</v>
      </c>
      <c r="G100" s="346">
        <f>IF(G$4=$B100,ABS(取引基本表!$DY100)/取引基本表!$DQ100,0)</f>
        <v>0</v>
      </c>
      <c r="H100" s="346">
        <f>IF(H$4=$B100,ABS(取引基本表!$DY100)/取引基本表!$DQ100,0)</f>
        <v>0</v>
      </c>
      <c r="I100" s="346">
        <f>IF(I$4=$B100,ABS(取引基本表!$DY100)/取引基本表!$DQ100,0)</f>
        <v>0</v>
      </c>
      <c r="J100" s="346">
        <f>IF(J$4=$B100,ABS(取引基本表!$DY100)/取引基本表!$DQ100,0)</f>
        <v>0</v>
      </c>
      <c r="K100" s="346">
        <f>IF(K$4=$B100,ABS(取引基本表!$DY100)/取引基本表!$DQ100,0)</f>
        <v>0</v>
      </c>
      <c r="L100" s="346">
        <f>IF(L$4=$B100,ABS(取引基本表!$DY100)/取引基本表!$DQ100,0)</f>
        <v>0</v>
      </c>
      <c r="M100" s="346">
        <f>IF(M$4=$B100,ABS(取引基本表!$DY100)/取引基本表!$DQ100,0)</f>
        <v>0</v>
      </c>
      <c r="N100" s="346">
        <f>IF(N$4=$B100,ABS(取引基本表!$DY100)/取引基本表!$DQ100,0)</f>
        <v>0</v>
      </c>
      <c r="O100" s="346">
        <f>IF(O$4=$B100,ABS(取引基本表!$DY100)/取引基本表!$DQ100,0)</f>
        <v>0</v>
      </c>
      <c r="P100" s="346">
        <f>IF(P$4=$B100,ABS(取引基本表!$DY100)/取引基本表!$DQ100,0)</f>
        <v>0</v>
      </c>
      <c r="Q100" s="346">
        <f>IF(Q$4=$B100,ABS(取引基本表!$DY100)/取引基本表!$DQ100,0)</f>
        <v>0</v>
      </c>
      <c r="R100" s="346">
        <f>IF(R$4=$B100,ABS(取引基本表!$DY100)/取引基本表!$DQ100,0)</f>
        <v>0</v>
      </c>
      <c r="S100" s="346">
        <f>IF(S$4=$B100,ABS(取引基本表!$DY100)/取引基本表!$DQ100,0)</f>
        <v>0</v>
      </c>
      <c r="T100" s="346">
        <f>IF(T$4=$B100,ABS(取引基本表!$DY100)/取引基本表!$DQ100,0)</f>
        <v>0</v>
      </c>
      <c r="U100" s="346">
        <f>IF(U$4=$B100,ABS(取引基本表!$DY100)/取引基本表!$DQ100,0)</f>
        <v>0</v>
      </c>
      <c r="V100" s="346">
        <f>IF(V$4=$B100,ABS(取引基本表!$DY100)/取引基本表!$DQ100,0)</f>
        <v>0</v>
      </c>
      <c r="W100" s="346">
        <f>IF(W$4=$B100,ABS(取引基本表!$DY100)/取引基本表!$DQ100,0)</f>
        <v>0</v>
      </c>
      <c r="X100" s="346">
        <f>IF(X$4=$B100,ABS(取引基本表!$DY100)/取引基本表!$DQ100,0)</f>
        <v>0</v>
      </c>
      <c r="Y100" s="346">
        <f>IF(Y$4=$B100,ABS(取引基本表!$DY100)/取引基本表!$DQ100,0)</f>
        <v>0</v>
      </c>
      <c r="Z100" s="346">
        <f>IF(Z$4=$B100,ABS(取引基本表!$DY100)/取引基本表!$DQ100,0)</f>
        <v>0</v>
      </c>
      <c r="AA100" s="346">
        <f>IF(AA$4=$B100,ABS(取引基本表!$DY100)/取引基本表!$DQ100,0)</f>
        <v>0</v>
      </c>
      <c r="AB100" s="346">
        <f>IF(AB$4=$B100,ABS(取引基本表!$DY100)/取引基本表!$DQ100,0)</f>
        <v>0</v>
      </c>
      <c r="AC100" s="346">
        <f>IF(AC$4=$B100,ABS(取引基本表!$DY100)/取引基本表!$DQ100,0)</f>
        <v>0</v>
      </c>
      <c r="AD100" s="346">
        <f>IF(AD$4=$B100,ABS(取引基本表!$DY100)/取引基本表!$DQ100,0)</f>
        <v>0</v>
      </c>
      <c r="AE100" s="346">
        <f>IF(AE$4=$B100,ABS(取引基本表!$DY100)/取引基本表!$DQ100,0)</f>
        <v>0</v>
      </c>
      <c r="AF100" s="346">
        <f>IF(AF$4=$B100,ABS(取引基本表!$DY100)/取引基本表!$DQ100,0)</f>
        <v>0</v>
      </c>
      <c r="AG100" s="346">
        <f>IF(AG$4=$B100,ABS(取引基本表!$DY100)/取引基本表!$DQ100,0)</f>
        <v>0</v>
      </c>
      <c r="AH100" s="346">
        <f>IF(AH$4=$B100,ABS(取引基本表!$DY100)/取引基本表!$DQ100,0)</f>
        <v>0</v>
      </c>
      <c r="AI100" s="346">
        <f>IF(AI$4=$B100,ABS(取引基本表!$DY100)/取引基本表!$DQ100,0)</f>
        <v>0</v>
      </c>
      <c r="AJ100" s="346">
        <f>IF(AJ$4=$B100,ABS(取引基本表!$DY100)/取引基本表!$DQ100,0)</f>
        <v>0</v>
      </c>
      <c r="AK100" s="346">
        <f>IF(AK$4=$B100,ABS(取引基本表!$DY100)/取引基本表!$DQ100,0)</f>
        <v>0</v>
      </c>
      <c r="AL100" s="346">
        <f>IF(AL$4=$B100,ABS(取引基本表!$DY100)/取引基本表!$DQ100,0)</f>
        <v>0</v>
      </c>
      <c r="AM100" s="346">
        <f>IF(AM$4=$B100,ABS(取引基本表!$DY100)/取引基本表!$DQ100,0)</f>
        <v>0</v>
      </c>
      <c r="AN100" s="346">
        <f>IF(AN$4=$B100,ABS(取引基本表!$DY100)/取引基本表!$DQ100,0)</f>
        <v>0</v>
      </c>
      <c r="AO100" s="346">
        <f>IF(AO$4=$B100,ABS(取引基本表!$DY100)/取引基本表!$DQ100,0)</f>
        <v>0</v>
      </c>
      <c r="AP100" s="346">
        <f>IF(AP$4=$B100,ABS(取引基本表!$DY100)/取引基本表!$DQ100,0)</f>
        <v>0</v>
      </c>
      <c r="AQ100" s="346">
        <f>IF(AQ$4=$B100,ABS(取引基本表!$DY100)/取引基本表!$DQ100,0)</f>
        <v>0</v>
      </c>
      <c r="AR100" s="346">
        <f>IF(AR$4=$B100,ABS(取引基本表!$DY100)/取引基本表!$DQ100,0)</f>
        <v>0</v>
      </c>
      <c r="AS100" s="346">
        <f>IF(AS$4=$B100,ABS(取引基本表!$DY100)/取引基本表!$DQ100,0)</f>
        <v>0</v>
      </c>
      <c r="AT100" s="346">
        <f>IF(AT$4=$B100,ABS(取引基本表!$DY100)/取引基本表!$DQ100,0)</f>
        <v>0</v>
      </c>
      <c r="AU100" s="346">
        <f>IF(AU$4=$B100,ABS(取引基本表!$DY100)/取引基本表!$DQ100,0)</f>
        <v>0</v>
      </c>
      <c r="AV100" s="346">
        <f>IF(AV$4=$B100,ABS(取引基本表!$DY100)/取引基本表!$DQ100,0)</f>
        <v>0</v>
      </c>
      <c r="AW100" s="346">
        <f>IF(AW$4=$B100,ABS(取引基本表!$DY100)/取引基本表!$DQ100,0)</f>
        <v>0</v>
      </c>
      <c r="AX100" s="346">
        <f>IF(AX$4=$B100,ABS(取引基本表!$DY100)/取引基本表!$DQ100,0)</f>
        <v>0</v>
      </c>
      <c r="AY100" s="346">
        <f>IF(AY$4=$B100,ABS(取引基本表!$DY100)/取引基本表!$DQ100,0)</f>
        <v>0</v>
      </c>
      <c r="AZ100" s="346">
        <f>IF(AZ$4=$B100,ABS(取引基本表!$DY100)/取引基本表!$DQ100,0)</f>
        <v>0</v>
      </c>
      <c r="BA100" s="346">
        <f>IF(BA$4=$B100,ABS(取引基本表!$DY100)/取引基本表!$DQ100,0)</f>
        <v>0</v>
      </c>
      <c r="BB100" s="346">
        <f>IF(BB$4=$B100,ABS(取引基本表!$DY100)/取引基本表!$DQ100,0)</f>
        <v>0</v>
      </c>
      <c r="BC100" s="346">
        <f>IF(BC$4=$B100,ABS(取引基本表!$DY100)/取引基本表!$DQ100,0)</f>
        <v>0</v>
      </c>
      <c r="BD100" s="346">
        <f>IF(BD$4=$B100,ABS(取引基本表!$DY100)/取引基本表!$DQ100,0)</f>
        <v>0</v>
      </c>
      <c r="BE100" s="346">
        <f>IF(BE$4=$B100,ABS(取引基本表!$DY100)/取引基本表!$DQ100,0)</f>
        <v>0</v>
      </c>
      <c r="BF100" s="346">
        <f>IF(BF$4=$B100,ABS(取引基本表!$DY100)/取引基本表!$DQ100,0)</f>
        <v>0</v>
      </c>
      <c r="BG100" s="346">
        <f>IF(BG$4=$B100,ABS(取引基本表!$DY100)/取引基本表!$DQ100,0)</f>
        <v>0</v>
      </c>
      <c r="BH100" s="346">
        <f>IF(BH$4=$B100,ABS(取引基本表!$DY100)/取引基本表!$DQ100,0)</f>
        <v>0</v>
      </c>
      <c r="BI100" s="346">
        <f>IF(BI$4=$B100,ABS(取引基本表!$DY100)/取引基本表!$DQ100,0)</f>
        <v>0</v>
      </c>
      <c r="BJ100" s="346">
        <f>IF(BJ$4=$B100,ABS(取引基本表!$DY100)/取引基本表!$DQ100,0)</f>
        <v>0</v>
      </c>
      <c r="BK100" s="346">
        <f>IF(BK$4=$B100,ABS(取引基本表!$DY100)/取引基本表!$DQ100,0)</f>
        <v>0</v>
      </c>
      <c r="BL100" s="346">
        <f>IF(BL$4=$B100,ABS(取引基本表!$DY100)/取引基本表!$DQ100,0)</f>
        <v>0</v>
      </c>
      <c r="BM100" s="346">
        <f>IF(BM$4=$B100,ABS(取引基本表!$DY100)/取引基本表!$DQ100,0)</f>
        <v>0</v>
      </c>
      <c r="BN100" s="346">
        <f>IF(BN$4=$B100,ABS(取引基本表!$DY100)/取引基本表!$DQ100,0)</f>
        <v>0</v>
      </c>
      <c r="BO100" s="346">
        <f>IF(BO$4=$B100,ABS(取引基本表!$DY100)/取引基本表!$DQ100,0)</f>
        <v>0</v>
      </c>
      <c r="BP100" s="346">
        <f>IF(BP$4=$B100,ABS(取引基本表!$DY100)/取引基本表!$DQ100,0)</f>
        <v>0</v>
      </c>
      <c r="BQ100" s="346">
        <f>IF(BQ$4=$B100,ABS(取引基本表!$DY100)/取引基本表!$DQ100,0)</f>
        <v>0</v>
      </c>
      <c r="BR100" s="346">
        <f>IF(BR$4=$B100,ABS(取引基本表!$DY100)/取引基本表!$DQ100,0)</f>
        <v>0</v>
      </c>
      <c r="BS100" s="346">
        <f>IF(BS$4=$B100,ABS(取引基本表!$DY100)/取引基本表!$DQ100,0)</f>
        <v>0</v>
      </c>
      <c r="BT100" s="346">
        <f>IF(BT$4=$B100,ABS(取引基本表!$DY100)/取引基本表!$DQ100,0)</f>
        <v>0</v>
      </c>
      <c r="BU100" s="346">
        <f>IF(BU$4=$B100,ABS(取引基本表!$DY100)/取引基本表!$DQ100,0)</f>
        <v>0</v>
      </c>
      <c r="BV100" s="346">
        <f>IF(BV$4=$B100,ABS(取引基本表!$DY100)/取引基本表!$DQ100,0)</f>
        <v>0</v>
      </c>
      <c r="BW100" s="346">
        <f>IF(BW$4=$B100,ABS(取引基本表!$DY100)/取引基本表!$DQ100,0)</f>
        <v>0</v>
      </c>
      <c r="BX100" s="346">
        <f>IF(BX$4=$B100,ABS(取引基本表!$DY100)/取引基本表!$DQ100,0)</f>
        <v>0</v>
      </c>
      <c r="BY100" s="346">
        <f>IF(BY$4=$B100,ABS(取引基本表!$DY100)/取引基本表!$DQ100,0)</f>
        <v>0</v>
      </c>
      <c r="BZ100" s="346">
        <f>IF(BZ$4=$B100,ABS(取引基本表!$DY100)/取引基本表!$DQ100,0)</f>
        <v>0</v>
      </c>
      <c r="CA100" s="346">
        <f>IF(CA$4=$B100,ABS(取引基本表!$DY100)/取引基本表!$DQ100,0)</f>
        <v>0</v>
      </c>
      <c r="CB100" s="346">
        <f>IF(CB$4=$B100,ABS(取引基本表!$DY100)/取引基本表!$DQ100,0)</f>
        <v>0</v>
      </c>
      <c r="CC100" s="346">
        <f>IF(CC$4=$B100,ABS(取引基本表!$DY100)/取引基本表!$DQ100,0)</f>
        <v>0</v>
      </c>
      <c r="CD100" s="346">
        <f>IF(CD$4=$B100,ABS(取引基本表!$DY100)/取引基本表!$DQ100,0)</f>
        <v>0</v>
      </c>
      <c r="CE100" s="346">
        <f>IF(CE$4=$B100,ABS(取引基本表!$DY100)/取引基本表!$DQ100,0)</f>
        <v>0</v>
      </c>
      <c r="CF100" s="346">
        <f>IF(CF$4=$B100,ABS(取引基本表!$DY100)/取引基本表!$DQ100,0)</f>
        <v>0</v>
      </c>
      <c r="CG100" s="346">
        <f>IF(CG$4=$B100,ABS(取引基本表!$DY100)/取引基本表!$DQ100,0)</f>
        <v>0</v>
      </c>
      <c r="CH100" s="346">
        <f>IF(CH$4=$B100,ABS(取引基本表!$DY100)/取引基本表!$DQ100,0)</f>
        <v>0</v>
      </c>
      <c r="CI100" s="346">
        <f>IF(CI$4=$B100,ABS(取引基本表!$DY100)/取引基本表!$DQ100,0)</f>
        <v>0</v>
      </c>
      <c r="CJ100" s="346">
        <f>IF(CJ$4=$B100,ABS(取引基本表!$DY100)/取引基本表!$DQ100,0)</f>
        <v>0</v>
      </c>
      <c r="CK100" s="346">
        <f>IF(CK$4=$B100,ABS(取引基本表!$DY100)/取引基本表!$DQ100,0)</f>
        <v>0</v>
      </c>
      <c r="CL100" s="346">
        <f>IF(CL$4=$B100,ABS(取引基本表!$DY100)/取引基本表!$DQ100,0)</f>
        <v>0</v>
      </c>
      <c r="CM100" s="346">
        <f>IF(CM$4=$B100,ABS(取引基本表!$DY100)/取引基本表!$DQ100,0)</f>
        <v>0</v>
      </c>
      <c r="CN100" s="346">
        <f>IF(CN$4=$B100,ABS(取引基本表!$DY100)/取引基本表!$DQ100,0)</f>
        <v>0</v>
      </c>
      <c r="CO100" s="346">
        <f>IF(CO$4=$B100,ABS(取引基本表!$DY100)/取引基本表!$DQ100,0)</f>
        <v>0</v>
      </c>
      <c r="CP100" s="346">
        <f>IF(CP$4=$B100,ABS(取引基本表!$DY100)/取引基本表!$DQ100,0)</f>
        <v>0</v>
      </c>
      <c r="CQ100" s="346">
        <f>IF(CQ$4=$B100,ABS(取引基本表!$DY100)/取引基本表!$DQ100,0)</f>
        <v>0</v>
      </c>
      <c r="CR100" s="346">
        <f>IF(CR$4=$B100,ABS(取引基本表!$DY100)/取引基本表!$DQ100,0)</f>
        <v>0</v>
      </c>
      <c r="CS100" s="346">
        <f>IF(CS$4=$B100,ABS(取引基本表!$DY100)/取引基本表!$DQ100,0)</f>
        <v>0</v>
      </c>
      <c r="CT100" s="346">
        <f>IF(CT$4=$B100,ABS(取引基本表!$DY100)/取引基本表!$DQ100,0)</f>
        <v>0.12323817980795181</v>
      </c>
      <c r="CU100" s="346">
        <f>IF(CU$4=$B100,ABS(取引基本表!$DY100)/取引基本表!$DQ100,0)</f>
        <v>0</v>
      </c>
      <c r="CV100" s="346">
        <f>IF(CV$4=$B100,ABS(取引基本表!$DY100)/取引基本表!$DQ100,0)</f>
        <v>0</v>
      </c>
      <c r="CW100" s="346">
        <f>IF(CW$4=$B100,ABS(取引基本表!$DY100)/取引基本表!$DQ100,0)</f>
        <v>0</v>
      </c>
      <c r="CX100" s="346">
        <f>IF(CX$4=$B100,ABS(取引基本表!$DY100)/取引基本表!$DQ100,0)</f>
        <v>0</v>
      </c>
      <c r="CY100" s="346">
        <f>IF(CY$4=$B100,ABS(取引基本表!$DY100)/取引基本表!$DQ100,0)</f>
        <v>0</v>
      </c>
      <c r="CZ100" s="346">
        <f>IF(CZ$4=$B100,ABS(取引基本表!$DY100)/取引基本表!$DQ100,0)</f>
        <v>0</v>
      </c>
      <c r="DA100" s="346">
        <f>IF(DA$4=$B100,ABS(取引基本表!$DY100)/取引基本表!$DQ100,0)</f>
        <v>0</v>
      </c>
      <c r="DB100" s="346">
        <f>IF(DB$4=$B100,ABS(取引基本表!$DY100)/取引基本表!$DQ100,0)</f>
        <v>0</v>
      </c>
      <c r="DC100" s="346">
        <f>IF(DC$4=$B100,ABS(取引基本表!$DY100)/取引基本表!$DQ100,0)</f>
        <v>0</v>
      </c>
      <c r="DD100" s="346">
        <f>IF(DD$4=$B100,ABS(取引基本表!$DY100)/取引基本表!$DQ100,0)</f>
        <v>0</v>
      </c>
      <c r="DE100" s="346">
        <f>IF(DE$4=$B100,ABS(取引基本表!$DY100)/取引基本表!$DQ100,0)</f>
        <v>0</v>
      </c>
      <c r="DF100" s="346">
        <f>IF(DF$4=$B100,ABS(取引基本表!$DY100)/取引基本表!$DQ100,0)</f>
        <v>0</v>
      </c>
      <c r="DG100" s="346">
        <f>IF(DG$4=$B100,ABS(取引基本表!$DY100)/取引基本表!$DQ100,0)</f>
        <v>0</v>
      </c>
      <c r="DH100" s="347">
        <f>IF(DH$4=$B100,ABS(取引基本表!$DY100)/取引基本表!$DQ100,0)</f>
        <v>0</v>
      </c>
    </row>
    <row r="101" spans="1:112">
      <c r="A101" s="224">
        <v>96</v>
      </c>
      <c r="B101" s="387">
        <v>643</v>
      </c>
      <c r="C101" s="264" t="s">
        <v>597</v>
      </c>
      <c r="D101" s="392">
        <f>IF(D$4=$B101,ABS(取引基本表!$DY101)/取引基本表!$DQ101,0)</f>
        <v>0</v>
      </c>
      <c r="E101" s="346">
        <f>IF(E$4=$B101,ABS(取引基本表!$DY101)/取引基本表!$DQ101,0)</f>
        <v>0</v>
      </c>
      <c r="F101" s="346">
        <f>IF(F$4=$B101,ABS(取引基本表!$DY101)/取引基本表!$DQ101,0)</f>
        <v>0</v>
      </c>
      <c r="G101" s="346">
        <f>IF(G$4=$B101,ABS(取引基本表!$DY101)/取引基本表!$DQ101,0)</f>
        <v>0</v>
      </c>
      <c r="H101" s="346">
        <f>IF(H$4=$B101,ABS(取引基本表!$DY101)/取引基本表!$DQ101,0)</f>
        <v>0</v>
      </c>
      <c r="I101" s="346">
        <f>IF(I$4=$B101,ABS(取引基本表!$DY101)/取引基本表!$DQ101,0)</f>
        <v>0</v>
      </c>
      <c r="J101" s="346">
        <f>IF(J$4=$B101,ABS(取引基本表!$DY101)/取引基本表!$DQ101,0)</f>
        <v>0</v>
      </c>
      <c r="K101" s="346">
        <f>IF(K$4=$B101,ABS(取引基本表!$DY101)/取引基本表!$DQ101,0)</f>
        <v>0</v>
      </c>
      <c r="L101" s="346">
        <f>IF(L$4=$B101,ABS(取引基本表!$DY101)/取引基本表!$DQ101,0)</f>
        <v>0</v>
      </c>
      <c r="M101" s="346">
        <f>IF(M$4=$B101,ABS(取引基本表!$DY101)/取引基本表!$DQ101,0)</f>
        <v>0</v>
      </c>
      <c r="N101" s="346">
        <f>IF(N$4=$B101,ABS(取引基本表!$DY101)/取引基本表!$DQ101,0)</f>
        <v>0</v>
      </c>
      <c r="O101" s="346">
        <f>IF(O$4=$B101,ABS(取引基本表!$DY101)/取引基本表!$DQ101,0)</f>
        <v>0</v>
      </c>
      <c r="P101" s="346">
        <f>IF(P$4=$B101,ABS(取引基本表!$DY101)/取引基本表!$DQ101,0)</f>
        <v>0</v>
      </c>
      <c r="Q101" s="346">
        <f>IF(Q$4=$B101,ABS(取引基本表!$DY101)/取引基本表!$DQ101,0)</f>
        <v>0</v>
      </c>
      <c r="R101" s="346">
        <f>IF(R$4=$B101,ABS(取引基本表!$DY101)/取引基本表!$DQ101,0)</f>
        <v>0</v>
      </c>
      <c r="S101" s="346">
        <f>IF(S$4=$B101,ABS(取引基本表!$DY101)/取引基本表!$DQ101,0)</f>
        <v>0</v>
      </c>
      <c r="T101" s="346">
        <f>IF(T$4=$B101,ABS(取引基本表!$DY101)/取引基本表!$DQ101,0)</f>
        <v>0</v>
      </c>
      <c r="U101" s="346">
        <f>IF(U$4=$B101,ABS(取引基本表!$DY101)/取引基本表!$DQ101,0)</f>
        <v>0</v>
      </c>
      <c r="V101" s="346">
        <f>IF(V$4=$B101,ABS(取引基本表!$DY101)/取引基本表!$DQ101,0)</f>
        <v>0</v>
      </c>
      <c r="W101" s="346">
        <f>IF(W$4=$B101,ABS(取引基本表!$DY101)/取引基本表!$DQ101,0)</f>
        <v>0</v>
      </c>
      <c r="X101" s="346">
        <f>IF(X$4=$B101,ABS(取引基本表!$DY101)/取引基本表!$DQ101,0)</f>
        <v>0</v>
      </c>
      <c r="Y101" s="346">
        <f>IF(Y$4=$B101,ABS(取引基本表!$DY101)/取引基本表!$DQ101,0)</f>
        <v>0</v>
      </c>
      <c r="Z101" s="346">
        <f>IF(Z$4=$B101,ABS(取引基本表!$DY101)/取引基本表!$DQ101,0)</f>
        <v>0</v>
      </c>
      <c r="AA101" s="346">
        <f>IF(AA$4=$B101,ABS(取引基本表!$DY101)/取引基本表!$DQ101,0)</f>
        <v>0</v>
      </c>
      <c r="AB101" s="346">
        <f>IF(AB$4=$B101,ABS(取引基本表!$DY101)/取引基本表!$DQ101,0)</f>
        <v>0</v>
      </c>
      <c r="AC101" s="346">
        <f>IF(AC$4=$B101,ABS(取引基本表!$DY101)/取引基本表!$DQ101,0)</f>
        <v>0</v>
      </c>
      <c r="AD101" s="346">
        <f>IF(AD$4=$B101,ABS(取引基本表!$DY101)/取引基本表!$DQ101,0)</f>
        <v>0</v>
      </c>
      <c r="AE101" s="346">
        <f>IF(AE$4=$B101,ABS(取引基本表!$DY101)/取引基本表!$DQ101,0)</f>
        <v>0</v>
      </c>
      <c r="AF101" s="346">
        <f>IF(AF$4=$B101,ABS(取引基本表!$DY101)/取引基本表!$DQ101,0)</f>
        <v>0</v>
      </c>
      <c r="AG101" s="346">
        <f>IF(AG$4=$B101,ABS(取引基本表!$DY101)/取引基本表!$DQ101,0)</f>
        <v>0</v>
      </c>
      <c r="AH101" s="346">
        <f>IF(AH$4=$B101,ABS(取引基本表!$DY101)/取引基本表!$DQ101,0)</f>
        <v>0</v>
      </c>
      <c r="AI101" s="346">
        <f>IF(AI$4=$B101,ABS(取引基本表!$DY101)/取引基本表!$DQ101,0)</f>
        <v>0</v>
      </c>
      <c r="AJ101" s="346">
        <f>IF(AJ$4=$B101,ABS(取引基本表!$DY101)/取引基本表!$DQ101,0)</f>
        <v>0</v>
      </c>
      <c r="AK101" s="346">
        <f>IF(AK$4=$B101,ABS(取引基本表!$DY101)/取引基本表!$DQ101,0)</f>
        <v>0</v>
      </c>
      <c r="AL101" s="346">
        <f>IF(AL$4=$B101,ABS(取引基本表!$DY101)/取引基本表!$DQ101,0)</f>
        <v>0</v>
      </c>
      <c r="AM101" s="346">
        <f>IF(AM$4=$B101,ABS(取引基本表!$DY101)/取引基本表!$DQ101,0)</f>
        <v>0</v>
      </c>
      <c r="AN101" s="346">
        <f>IF(AN$4=$B101,ABS(取引基本表!$DY101)/取引基本表!$DQ101,0)</f>
        <v>0</v>
      </c>
      <c r="AO101" s="346">
        <f>IF(AO$4=$B101,ABS(取引基本表!$DY101)/取引基本表!$DQ101,0)</f>
        <v>0</v>
      </c>
      <c r="AP101" s="346">
        <f>IF(AP$4=$B101,ABS(取引基本表!$DY101)/取引基本表!$DQ101,0)</f>
        <v>0</v>
      </c>
      <c r="AQ101" s="346">
        <f>IF(AQ$4=$B101,ABS(取引基本表!$DY101)/取引基本表!$DQ101,0)</f>
        <v>0</v>
      </c>
      <c r="AR101" s="346">
        <f>IF(AR$4=$B101,ABS(取引基本表!$DY101)/取引基本表!$DQ101,0)</f>
        <v>0</v>
      </c>
      <c r="AS101" s="346">
        <f>IF(AS$4=$B101,ABS(取引基本表!$DY101)/取引基本表!$DQ101,0)</f>
        <v>0</v>
      </c>
      <c r="AT101" s="346">
        <f>IF(AT$4=$B101,ABS(取引基本表!$DY101)/取引基本表!$DQ101,0)</f>
        <v>0</v>
      </c>
      <c r="AU101" s="346">
        <f>IF(AU$4=$B101,ABS(取引基本表!$DY101)/取引基本表!$DQ101,0)</f>
        <v>0</v>
      </c>
      <c r="AV101" s="346">
        <f>IF(AV$4=$B101,ABS(取引基本表!$DY101)/取引基本表!$DQ101,0)</f>
        <v>0</v>
      </c>
      <c r="AW101" s="346">
        <f>IF(AW$4=$B101,ABS(取引基本表!$DY101)/取引基本表!$DQ101,0)</f>
        <v>0</v>
      </c>
      <c r="AX101" s="346">
        <f>IF(AX$4=$B101,ABS(取引基本表!$DY101)/取引基本表!$DQ101,0)</f>
        <v>0</v>
      </c>
      <c r="AY101" s="346">
        <f>IF(AY$4=$B101,ABS(取引基本表!$DY101)/取引基本表!$DQ101,0)</f>
        <v>0</v>
      </c>
      <c r="AZ101" s="346">
        <f>IF(AZ$4=$B101,ABS(取引基本表!$DY101)/取引基本表!$DQ101,0)</f>
        <v>0</v>
      </c>
      <c r="BA101" s="346">
        <f>IF(BA$4=$B101,ABS(取引基本表!$DY101)/取引基本表!$DQ101,0)</f>
        <v>0</v>
      </c>
      <c r="BB101" s="346">
        <f>IF(BB$4=$B101,ABS(取引基本表!$DY101)/取引基本表!$DQ101,0)</f>
        <v>0</v>
      </c>
      <c r="BC101" s="346">
        <f>IF(BC$4=$B101,ABS(取引基本表!$DY101)/取引基本表!$DQ101,0)</f>
        <v>0</v>
      </c>
      <c r="BD101" s="346">
        <f>IF(BD$4=$B101,ABS(取引基本表!$DY101)/取引基本表!$DQ101,0)</f>
        <v>0</v>
      </c>
      <c r="BE101" s="346">
        <f>IF(BE$4=$B101,ABS(取引基本表!$DY101)/取引基本表!$DQ101,0)</f>
        <v>0</v>
      </c>
      <c r="BF101" s="346">
        <f>IF(BF$4=$B101,ABS(取引基本表!$DY101)/取引基本表!$DQ101,0)</f>
        <v>0</v>
      </c>
      <c r="BG101" s="346">
        <f>IF(BG$4=$B101,ABS(取引基本表!$DY101)/取引基本表!$DQ101,0)</f>
        <v>0</v>
      </c>
      <c r="BH101" s="346">
        <f>IF(BH$4=$B101,ABS(取引基本表!$DY101)/取引基本表!$DQ101,0)</f>
        <v>0</v>
      </c>
      <c r="BI101" s="346">
        <f>IF(BI$4=$B101,ABS(取引基本表!$DY101)/取引基本表!$DQ101,0)</f>
        <v>0</v>
      </c>
      <c r="BJ101" s="346">
        <f>IF(BJ$4=$B101,ABS(取引基本表!$DY101)/取引基本表!$DQ101,0)</f>
        <v>0</v>
      </c>
      <c r="BK101" s="346">
        <f>IF(BK$4=$B101,ABS(取引基本表!$DY101)/取引基本表!$DQ101,0)</f>
        <v>0</v>
      </c>
      <c r="BL101" s="346">
        <f>IF(BL$4=$B101,ABS(取引基本表!$DY101)/取引基本表!$DQ101,0)</f>
        <v>0</v>
      </c>
      <c r="BM101" s="346">
        <f>IF(BM$4=$B101,ABS(取引基本表!$DY101)/取引基本表!$DQ101,0)</f>
        <v>0</v>
      </c>
      <c r="BN101" s="346">
        <f>IF(BN$4=$B101,ABS(取引基本表!$DY101)/取引基本表!$DQ101,0)</f>
        <v>0</v>
      </c>
      <c r="BO101" s="346">
        <f>IF(BO$4=$B101,ABS(取引基本表!$DY101)/取引基本表!$DQ101,0)</f>
        <v>0</v>
      </c>
      <c r="BP101" s="346">
        <f>IF(BP$4=$B101,ABS(取引基本表!$DY101)/取引基本表!$DQ101,0)</f>
        <v>0</v>
      </c>
      <c r="BQ101" s="346">
        <f>IF(BQ$4=$B101,ABS(取引基本表!$DY101)/取引基本表!$DQ101,0)</f>
        <v>0</v>
      </c>
      <c r="BR101" s="346">
        <f>IF(BR$4=$B101,ABS(取引基本表!$DY101)/取引基本表!$DQ101,0)</f>
        <v>0</v>
      </c>
      <c r="BS101" s="346">
        <f>IF(BS$4=$B101,ABS(取引基本表!$DY101)/取引基本表!$DQ101,0)</f>
        <v>0</v>
      </c>
      <c r="BT101" s="346">
        <f>IF(BT$4=$B101,ABS(取引基本表!$DY101)/取引基本表!$DQ101,0)</f>
        <v>0</v>
      </c>
      <c r="BU101" s="346">
        <f>IF(BU$4=$B101,ABS(取引基本表!$DY101)/取引基本表!$DQ101,0)</f>
        <v>0</v>
      </c>
      <c r="BV101" s="346">
        <f>IF(BV$4=$B101,ABS(取引基本表!$DY101)/取引基本表!$DQ101,0)</f>
        <v>0</v>
      </c>
      <c r="BW101" s="346">
        <f>IF(BW$4=$B101,ABS(取引基本表!$DY101)/取引基本表!$DQ101,0)</f>
        <v>0</v>
      </c>
      <c r="BX101" s="346">
        <f>IF(BX$4=$B101,ABS(取引基本表!$DY101)/取引基本表!$DQ101,0)</f>
        <v>0</v>
      </c>
      <c r="BY101" s="346">
        <f>IF(BY$4=$B101,ABS(取引基本表!$DY101)/取引基本表!$DQ101,0)</f>
        <v>0</v>
      </c>
      <c r="BZ101" s="346">
        <f>IF(BZ$4=$B101,ABS(取引基本表!$DY101)/取引基本表!$DQ101,0)</f>
        <v>0</v>
      </c>
      <c r="CA101" s="346">
        <f>IF(CA$4=$B101,ABS(取引基本表!$DY101)/取引基本表!$DQ101,0)</f>
        <v>0</v>
      </c>
      <c r="CB101" s="346">
        <f>IF(CB$4=$B101,ABS(取引基本表!$DY101)/取引基本表!$DQ101,0)</f>
        <v>0</v>
      </c>
      <c r="CC101" s="346">
        <f>IF(CC$4=$B101,ABS(取引基本表!$DY101)/取引基本表!$DQ101,0)</f>
        <v>0</v>
      </c>
      <c r="CD101" s="346">
        <f>IF(CD$4=$B101,ABS(取引基本表!$DY101)/取引基本表!$DQ101,0)</f>
        <v>0</v>
      </c>
      <c r="CE101" s="346">
        <f>IF(CE$4=$B101,ABS(取引基本表!$DY101)/取引基本表!$DQ101,0)</f>
        <v>0</v>
      </c>
      <c r="CF101" s="346">
        <f>IF(CF$4=$B101,ABS(取引基本表!$DY101)/取引基本表!$DQ101,0)</f>
        <v>0</v>
      </c>
      <c r="CG101" s="346">
        <f>IF(CG$4=$B101,ABS(取引基本表!$DY101)/取引基本表!$DQ101,0)</f>
        <v>0</v>
      </c>
      <c r="CH101" s="346">
        <f>IF(CH$4=$B101,ABS(取引基本表!$DY101)/取引基本表!$DQ101,0)</f>
        <v>0</v>
      </c>
      <c r="CI101" s="346">
        <f>IF(CI$4=$B101,ABS(取引基本表!$DY101)/取引基本表!$DQ101,0)</f>
        <v>0</v>
      </c>
      <c r="CJ101" s="346">
        <f>IF(CJ$4=$B101,ABS(取引基本表!$DY101)/取引基本表!$DQ101,0)</f>
        <v>0</v>
      </c>
      <c r="CK101" s="346">
        <f>IF(CK$4=$B101,ABS(取引基本表!$DY101)/取引基本表!$DQ101,0)</f>
        <v>0</v>
      </c>
      <c r="CL101" s="346">
        <f>IF(CL$4=$B101,ABS(取引基本表!$DY101)/取引基本表!$DQ101,0)</f>
        <v>0</v>
      </c>
      <c r="CM101" s="346">
        <f>IF(CM$4=$B101,ABS(取引基本表!$DY101)/取引基本表!$DQ101,0)</f>
        <v>0</v>
      </c>
      <c r="CN101" s="346">
        <f>IF(CN$4=$B101,ABS(取引基本表!$DY101)/取引基本表!$DQ101,0)</f>
        <v>0</v>
      </c>
      <c r="CO101" s="346">
        <f>IF(CO$4=$B101,ABS(取引基本表!$DY101)/取引基本表!$DQ101,0)</f>
        <v>0</v>
      </c>
      <c r="CP101" s="346">
        <f>IF(CP$4=$B101,ABS(取引基本表!$DY101)/取引基本表!$DQ101,0)</f>
        <v>0</v>
      </c>
      <c r="CQ101" s="346">
        <f>IF(CQ$4=$B101,ABS(取引基本表!$DY101)/取引基本表!$DQ101,0)</f>
        <v>0</v>
      </c>
      <c r="CR101" s="346">
        <f>IF(CR$4=$B101,ABS(取引基本表!$DY101)/取引基本表!$DQ101,0)</f>
        <v>0</v>
      </c>
      <c r="CS101" s="346">
        <f>IF(CS$4=$B101,ABS(取引基本表!$DY101)/取引基本表!$DQ101,0)</f>
        <v>0</v>
      </c>
      <c r="CT101" s="346">
        <f>IF(CT$4=$B101,ABS(取引基本表!$DY101)/取引基本表!$DQ101,0)</f>
        <v>0</v>
      </c>
      <c r="CU101" s="346">
        <f>IF(CU$4=$B101,ABS(取引基本表!$DY101)/取引基本表!$DQ101,0)</f>
        <v>7.1982202771140438E-2</v>
      </c>
      <c r="CV101" s="346">
        <f>IF(CV$4=$B101,ABS(取引基本表!$DY101)/取引基本表!$DQ101,0)</f>
        <v>0</v>
      </c>
      <c r="CW101" s="346">
        <f>IF(CW$4=$B101,ABS(取引基本表!$DY101)/取引基本表!$DQ101,0)</f>
        <v>0</v>
      </c>
      <c r="CX101" s="346">
        <f>IF(CX$4=$B101,ABS(取引基本表!$DY101)/取引基本表!$DQ101,0)</f>
        <v>0</v>
      </c>
      <c r="CY101" s="346">
        <f>IF(CY$4=$B101,ABS(取引基本表!$DY101)/取引基本表!$DQ101,0)</f>
        <v>0</v>
      </c>
      <c r="CZ101" s="346">
        <f>IF(CZ$4=$B101,ABS(取引基本表!$DY101)/取引基本表!$DQ101,0)</f>
        <v>0</v>
      </c>
      <c r="DA101" s="346">
        <f>IF(DA$4=$B101,ABS(取引基本表!$DY101)/取引基本表!$DQ101,0)</f>
        <v>0</v>
      </c>
      <c r="DB101" s="346">
        <f>IF(DB$4=$B101,ABS(取引基本表!$DY101)/取引基本表!$DQ101,0)</f>
        <v>0</v>
      </c>
      <c r="DC101" s="346">
        <f>IF(DC$4=$B101,ABS(取引基本表!$DY101)/取引基本表!$DQ101,0)</f>
        <v>0</v>
      </c>
      <c r="DD101" s="346">
        <f>IF(DD$4=$B101,ABS(取引基本表!$DY101)/取引基本表!$DQ101,0)</f>
        <v>0</v>
      </c>
      <c r="DE101" s="346">
        <f>IF(DE$4=$B101,ABS(取引基本表!$DY101)/取引基本表!$DQ101,0)</f>
        <v>0</v>
      </c>
      <c r="DF101" s="346">
        <f>IF(DF$4=$B101,ABS(取引基本表!$DY101)/取引基本表!$DQ101,0)</f>
        <v>0</v>
      </c>
      <c r="DG101" s="346">
        <f>IF(DG$4=$B101,ABS(取引基本表!$DY101)/取引基本表!$DQ101,0)</f>
        <v>0</v>
      </c>
      <c r="DH101" s="347">
        <f>IF(DH$4=$B101,ABS(取引基本表!$DY101)/取引基本表!$DQ101,0)</f>
        <v>0</v>
      </c>
    </row>
    <row r="102" spans="1:112">
      <c r="A102" s="224">
        <v>97</v>
      </c>
      <c r="B102" s="387">
        <v>644</v>
      </c>
      <c r="C102" s="264" t="s">
        <v>422</v>
      </c>
      <c r="D102" s="392">
        <f>IF(D$4=$B102,ABS(取引基本表!$DY102)/取引基本表!$DQ102,0)</f>
        <v>0</v>
      </c>
      <c r="E102" s="346">
        <f>IF(E$4=$B102,ABS(取引基本表!$DY102)/取引基本表!$DQ102,0)</f>
        <v>0</v>
      </c>
      <c r="F102" s="346">
        <f>IF(F$4=$B102,ABS(取引基本表!$DY102)/取引基本表!$DQ102,0)</f>
        <v>0</v>
      </c>
      <c r="G102" s="346">
        <f>IF(G$4=$B102,ABS(取引基本表!$DY102)/取引基本表!$DQ102,0)</f>
        <v>0</v>
      </c>
      <c r="H102" s="346">
        <f>IF(H$4=$B102,ABS(取引基本表!$DY102)/取引基本表!$DQ102,0)</f>
        <v>0</v>
      </c>
      <c r="I102" s="346">
        <f>IF(I$4=$B102,ABS(取引基本表!$DY102)/取引基本表!$DQ102,0)</f>
        <v>0</v>
      </c>
      <c r="J102" s="346">
        <f>IF(J$4=$B102,ABS(取引基本表!$DY102)/取引基本表!$DQ102,0)</f>
        <v>0</v>
      </c>
      <c r="K102" s="346">
        <f>IF(K$4=$B102,ABS(取引基本表!$DY102)/取引基本表!$DQ102,0)</f>
        <v>0</v>
      </c>
      <c r="L102" s="346">
        <f>IF(L$4=$B102,ABS(取引基本表!$DY102)/取引基本表!$DQ102,0)</f>
        <v>0</v>
      </c>
      <c r="M102" s="346">
        <f>IF(M$4=$B102,ABS(取引基本表!$DY102)/取引基本表!$DQ102,0)</f>
        <v>0</v>
      </c>
      <c r="N102" s="346">
        <f>IF(N$4=$B102,ABS(取引基本表!$DY102)/取引基本表!$DQ102,0)</f>
        <v>0</v>
      </c>
      <c r="O102" s="346">
        <f>IF(O$4=$B102,ABS(取引基本表!$DY102)/取引基本表!$DQ102,0)</f>
        <v>0</v>
      </c>
      <c r="P102" s="346">
        <f>IF(P$4=$B102,ABS(取引基本表!$DY102)/取引基本表!$DQ102,0)</f>
        <v>0</v>
      </c>
      <c r="Q102" s="346">
        <f>IF(Q$4=$B102,ABS(取引基本表!$DY102)/取引基本表!$DQ102,0)</f>
        <v>0</v>
      </c>
      <c r="R102" s="346">
        <f>IF(R$4=$B102,ABS(取引基本表!$DY102)/取引基本表!$DQ102,0)</f>
        <v>0</v>
      </c>
      <c r="S102" s="346">
        <f>IF(S$4=$B102,ABS(取引基本表!$DY102)/取引基本表!$DQ102,0)</f>
        <v>0</v>
      </c>
      <c r="T102" s="346">
        <f>IF(T$4=$B102,ABS(取引基本表!$DY102)/取引基本表!$DQ102,0)</f>
        <v>0</v>
      </c>
      <c r="U102" s="346">
        <f>IF(U$4=$B102,ABS(取引基本表!$DY102)/取引基本表!$DQ102,0)</f>
        <v>0</v>
      </c>
      <c r="V102" s="346">
        <f>IF(V$4=$B102,ABS(取引基本表!$DY102)/取引基本表!$DQ102,0)</f>
        <v>0</v>
      </c>
      <c r="W102" s="346">
        <f>IF(W$4=$B102,ABS(取引基本表!$DY102)/取引基本表!$DQ102,0)</f>
        <v>0</v>
      </c>
      <c r="X102" s="346">
        <f>IF(X$4=$B102,ABS(取引基本表!$DY102)/取引基本表!$DQ102,0)</f>
        <v>0</v>
      </c>
      <c r="Y102" s="346">
        <f>IF(Y$4=$B102,ABS(取引基本表!$DY102)/取引基本表!$DQ102,0)</f>
        <v>0</v>
      </c>
      <c r="Z102" s="346">
        <f>IF(Z$4=$B102,ABS(取引基本表!$DY102)/取引基本表!$DQ102,0)</f>
        <v>0</v>
      </c>
      <c r="AA102" s="346">
        <f>IF(AA$4=$B102,ABS(取引基本表!$DY102)/取引基本表!$DQ102,0)</f>
        <v>0</v>
      </c>
      <c r="AB102" s="346">
        <f>IF(AB$4=$B102,ABS(取引基本表!$DY102)/取引基本表!$DQ102,0)</f>
        <v>0</v>
      </c>
      <c r="AC102" s="346">
        <f>IF(AC$4=$B102,ABS(取引基本表!$DY102)/取引基本表!$DQ102,0)</f>
        <v>0</v>
      </c>
      <c r="AD102" s="346">
        <f>IF(AD$4=$B102,ABS(取引基本表!$DY102)/取引基本表!$DQ102,0)</f>
        <v>0</v>
      </c>
      <c r="AE102" s="346">
        <f>IF(AE$4=$B102,ABS(取引基本表!$DY102)/取引基本表!$DQ102,0)</f>
        <v>0</v>
      </c>
      <c r="AF102" s="346">
        <f>IF(AF$4=$B102,ABS(取引基本表!$DY102)/取引基本表!$DQ102,0)</f>
        <v>0</v>
      </c>
      <c r="AG102" s="346">
        <f>IF(AG$4=$B102,ABS(取引基本表!$DY102)/取引基本表!$DQ102,0)</f>
        <v>0</v>
      </c>
      <c r="AH102" s="346">
        <f>IF(AH$4=$B102,ABS(取引基本表!$DY102)/取引基本表!$DQ102,0)</f>
        <v>0</v>
      </c>
      <c r="AI102" s="346">
        <f>IF(AI$4=$B102,ABS(取引基本表!$DY102)/取引基本表!$DQ102,0)</f>
        <v>0</v>
      </c>
      <c r="AJ102" s="346">
        <f>IF(AJ$4=$B102,ABS(取引基本表!$DY102)/取引基本表!$DQ102,0)</f>
        <v>0</v>
      </c>
      <c r="AK102" s="346">
        <f>IF(AK$4=$B102,ABS(取引基本表!$DY102)/取引基本表!$DQ102,0)</f>
        <v>0</v>
      </c>
      <c r="AL102" s="346">
        <f>IF(AL$4=$B102,ABS(取引基本表!$DY102)/取引基本表!$DQ102,0)</f>
        <v>0</v>
      </c>
      <c r="AM102" s="346">
        <f>IF(AM$4=$B102,ABS(取引基本表!$DY102)/取引基本表!$DQ102,0)</f>
        <v>0</v>
      </c>
      <c r="AN102" s="346">
        <f>IF(AN$4=$B102,ABS(取引基本表!$DY102)/取引基本表!$DQ102,0)</f>
        <v>0</v>
      </c>
      <c r="AO102" s="346">
        <f>IF(AO$4=$B102,ABS(取引基本表!$DY102)/取引基本表!$DQ102,0)</f>
        <v>0</v>
      </c>
      <c r="AP102" s="346">
        <f>IF(AP$4=$B102,ABS(取引基本表!$DY102)/取引基本表!$DQ102,0)</f>
        <v>0</v>
      </c>
      <c r="AQ102" s="346">
        <f>IF(AQ$4=$B102,ABS(取引基本表!$DY102)/取引基本表!$DQ102,0)</f>
        <v>0</v>
      </c>
      <c r="AR102" s="346">
        <f>IF(AR$4=$B102,ABS(取引基本表!$DY102)/取引基本表!$DQ102,0)</f>
        <v>0</v>
      </c>
      <c r="AS102" s="346">
        <f>IF(AS$4=$B102,ABS(取引基本表!$DY102)/取引基本表!$DQ102,0)</f>
        <v>0</v>
      </c>
      <c r="AT102" s="346">
        <f>IF(AT$4=$B102,ABS(取引基本表!$DY102)/取引基本表!$DQ102,0)</f>
        <v>0</v>
      </c>
      <c r="AU102" s="346">
        <f>IF(AU$4=$B102,ABS(取引基本表!$DY102)/取引基本表!$DQ102,0)</f>
        <v>0</v>
      </c>
      <c r="AV102" s="346">
        <f>IF(AV$4=$B102,ABS(取引基本表!$DY102)/取引基本表!$DQ102,0)</f>
        <v>0</v>
      </c>
      <c r="AW102" s="346">
        <f>IF(AW$4=$B102,ABS(取引基本表!$DY102)/取引基本表!$DQ102,0)</f>
        <v>0</v>
      </c>
      <c r="AX102" s="346">
        <f>IF(AX$4=$B102,ABS(取引基本表!$DY102)/取引基本表!$DQ102,0)</f>
        <v>0</v>
      </c>
      <c r="AY102" s="346">
        <f>IF(AY$4=$B102,ABS(取引基本表!$DY102)/取引基本表!$DQ102,0)</f>
        <v>0</v>
      </c>
      <c r="AZ102" s="346">
        <f>IF(AZ$4=$B102,ABS(取引基本表!$DY102)/取引基本表!$DQ102,0)</f>
        <v>0</v>
      </c>
      <c r="BA102" s="346">
        <f>IF(BA$4=$B102,ABS(取引基本表!$DY102)/取引基本表!$DQ102,0)</f>
        <v>0</v>
      </c>
      <c r="BB102" s="346">
        <f>IF(BB$4=$B102,ABS(取引基本表!$DY102)/取引基本表!$DQ102,0)</f>
        <v>0</v>
      </c>
      <c r="BC102" s="346">
        <f>IF(BC$4=$B102,ABS(取引基本表!$DY102)/取引基本表!$DQ102,0)</f>
        <v>0</v>
      </c>
      <c r="BD102" s="346">
        <f>IF(BD$4=$B102,ABS(取引基本表!$DY102)/取引基本表!$DQ102,0)</f>
        <v>0</v>
      </c>
      <c r="BE102" s="346">
        <f>IF(BE$4=$B102,ABS(取引基本表!$DY102)/取引基本表!$DQ102,0)</f>
        <v>0</v>
      </c>
      <c r="BF102" s="346">
        <f>IF(BF$4=$B102,ABS(取引基本表!$DY102)/取引基本表!$DQ102,0)</f>
        <v>0</v>
      </c>
      <c r="BG102" s="346">
        <f>IF(BG$4=$B102,ABS(取引基本表!$DY102)/取引基本表!$DQ102,0)</f>
        <v>0</v>
      </c>
      <c r="BH102" s="346">
        <f>IF(BH$4=$B102,ABS(取引基本表!$DY102)/取引基本表!$DQ102,0)</f>
        <v>0</v>
      </c>
      <c r="BI102" s="346">
        <f>IF(BI$4=$B102,ABS(取引基本表!$DY102)/取引基本表!$DQ102,0)</f>
        <v>0</v>
      </c>
      <c r="BJ102" s="346">
        <f>IF(BJ$4=$B102,ABS(取引基本表!$DY102)/取引基本表!$DQ102,0)</f>
        <v>0</v>
      </c>
      <c r="BK102" s="346">
        <f>IF(BK$4=$B102,ABS(取引基本表!$DY102)/取引基本表!$DQ102,0)</f>
        <v>0</v>
      </c>
      <c r="BL102" s="346">
        <f>IF(BL$4=$B102,ABS(取引基本表!$DY102)/取引基本表!$DQ102,0)</f>
        <v>0</v>
      </c>
      <c r="BM102" s="346">
        <f>IF(BM$4=$B102,ABS(取引基本表!$DY102)/取引基本表!$DQ102,0)</f>
        <v>0</v>
      </c>
      <c r="BN102" s="346">
        <f>IF(BN$4=$B102,ABS(取引基本表!$DY102)/取引基本表!$DQ102,0)</f>
        <v>0</v>
      </c>
      <c r="BO102" s="346">
        <f>IF(BO$4=$B102,ABS(取引基本表!$DY102)/取引基本表!$DQ102,0)</f>
        <v>0</v>
      </c>
      <c r="BP102" s="346">
        <f>IF(BP$4=$B102,ABS(取引基本表!$DY102)/取引基本表!$DQ102,0)</f>
        <v>0</v>
      </c>
      <c r="BQ102" s="346">
        <f>IF(BQ$4=$B102,ABS(取引基本表!$DY102)/取引基本表!$DQ102,0)</f>
        <v>0</v>
      </c>
      <c r="BR102" s="346">
        <f>IF(BR$4=$B102,ABS(取引基本表!$DY102)/取引基本表!$DQ102,0)</f>
        <v>0</v>
      </c>
      <c r="BS102" s="346">
        <f>IF(BS$4=$B102,ABS(取引基本表!$DY102)/取引基本表!$DQ102,0)</f>
        <v>0</v>
      </c>
      <c r="BT102" s="346">
        <f>IF(BT$4=$B102,ABS(取引基本表!$DY102)/取引基本表!$DQ102,0)</f>
        <v>0</v>
      </c>
      <c r="BU102" s="346">
        <f>IF(BU$4=$B102,ABS(取引基本表!$DY102)/取引基本表!$DQ102,0)</f>
        <v>0</v>
      </c>
      <c r="BV102" s="346">
        <f>IF(BV$4=$B102,ABS(取引基本表!$DY102)/取引基本表!$DQ102,0)</f>
        <v>0</v>
      </c>
      <c r="BW102" s="346">
        <f>IF(BW$4=$B102,ABS(取引基本表!$DY102)/取引基本表!$DQ102,0)</f>
        <v>0</v>
      </c>
      <c r="BX102" s="346">
        <f>IF(BX$4=$B102,ABS(取引基本表!$DY102)/取引基本表!$DQ102,0)</f>
        <v>0</v>
      </c>
      <c r="BY102" s="346">
        <f>IF(BY$4=$B102,ABS(取引基本表!$DY102)/取引基本表!$DQ102,0)</f>
        <v>0</v>
      </c>
      <c r="BZ102" s="346">
        <f>IF(BZ$4=$B102,ABS(取引基本表!$DY102)/取引基本表!$DQ102,0)</f>
        <v>0</v>
      </c>
      <c r="CA102" s="346">
        <f>IF(CA$4=$B102,ABS(取引基本表!$DY102)/取引基本表!$DQ102,0)</f>
        <v>0</v>
      </c>
      <c r="CB102" s="346">
        <f>IF(CB$4=$B102,ABS(取引基本表!$DY102)/取引基本表!$DQ102,0)</f>
        <v>0</v>
      </c>
      <c r="CC102" s="346">
        <f>IF(CC$4=$B102,ABS(取引基本表!$DY102)/取引基本表!$DQ102,0)</f>
        <v>0</v>
      </c>
      <c r="CD102" s="346">
        <f>IF(CD$4=$B102,ABS(取引基本表!$DY102)/取引基本表!$DQ102,0)</f>
        <v>0</v>
      </c>
      <c r="CE102" s="346">
        <f>IF(CE$4=$B102,ABS(取引基本表!$DY102)/取引基本表!$DQ102,0)</f>
        <v>0</v>
      </c>
      <c r="CF102" s="346">
        <f>IF(CF$4=$B102,ABS(取引基本表!$DY102)/取引基本表!$DQ102,0)</f>
        <v>0</v>
      </c>
      <c r="CG102" s="346">
        <f>IF(CG$4=$B102,ABS(取引基本表!$DY102)/取引基本表!$DQ102,0)</f>
        <v>0</v>
      </c>
      <c r="CH102" s="346">
        <f>IF(CH$4=$B102,ABS(取引基本表!$DY102)/取引基本表!$DQ102,0)</f>
        <v>0</v>
      </c>
      <c r="CI102" s="346">
        <f>IF(CI$4=$B102,ABS(取引基本表!$DY102)/取引基本表!$DQ102,0)</f>
        <v>0</v>
      </c>
      <c r="CJ102" s="346">
        <f>IF(CJ$4=$B102,ABS(取引基本表!$DY102)/取引基本表!$DQ102,0)</f>
        <v>0</v>
      </c>
      <c r="CK102" s="346">
        <f>IF(CK$4=$B102,ABS(取引基本表!$DY102)/取引基本表!$DQ102,0)</f>
        <v>0</v>
      </c>
      <c r="CL102" s="346">
        <f>IF(CL$4=$B102,ABS(取引基本表!$DY102)/取引基本表!$DQ102,0)</f>
        <v>0</v>
      </c>
      <c r="CM102" s="346">
        <f>IF(CM$4=$B102,ABS(取引基本表!$DY102)/取引基本表!$DQ102,0)</f>
        <v>0</v>
      </c>
      <c r="CN102" s="346">
        <f>IF(CN$4=$B102,ABS(取引基本表!$DY102)/取引基本表!$DQ102,0)</f>
        <v>0</v>
      </c>
      <c r="CO102" s="346">
        <f>IF(CO$4=$B102,ABS(取引基本表!$DY102)/取引基本表!$DQ102,0)</f>
        <v>0</v>
      </c>
      <c r="CP102" s="346">
        <f>IF(CP$4=$B102,ABS(取引基本表!$DY102)/取引基本表!$DQ102,0)</f>
        <v>0</v>
      </c>
      <c r="CQ102" s="346">
        <f>IF(CQ$4=$B102,ABS(取引基本表!$DY102)/取引基本表!$DQ102,0)</f>
        <v>0</v>
      </c>
      <c r="CR102" s="346">
        <f>IF(CR$4=$B102,ABS(取引基本表!$DY102)/取引基本表!$DQ102,0)</f>
        <v>0</v>
      </c>
      <c r="CS102" s="346">
        <f>IF(CS$4=$B102,ABS(取引基本表!$DY102)/取引基本表!$DQ102,0)</f>
        <v>0</v>
      </c>
      <c r="CT102" s="346">
        <f>IF(CT$4=$B102,ABS(取引基本表!$DY102)/取引基本表!$DQ102,0)</f>
        <v>0</v>
      </c>
      <c r="CU102" s="346">
        <f>IF(CU$4=$B102,ABS(取引基本表!$DY102)/取引基本表!$DQ102,0)</f>
        <v>0</v>
      </c>
      <c r="CV102" s="346">
        <f>IF(CV$4=$B102,ABS(取引基本表!$DY102)/取引基本表!$DQ102,0)</f>
        <v>2.6122543135303242E-3</v>
      </c>
      <c r="CW102" s="346">
        <f>IF(CW$4=$B102,ABS(取引基本表!$DY102)/取引基本表!$DQ102,0)</f>
        <v>0</v>
      </c>
      <c r="CX102" s="346">
        <f>IF(CX$4=$B102,ABS(取引基本表!$DY102)/取引基本表!$DQ102,0)</f>
        <v>0</v>
      </c>
      <c r="CY102" s="346">
        <f>IF(CY$4=$B102,ABS(取引基本表!$DY102)/取引基本表!$DQ102,0)</f>
        <v>0</v>
      </c>
      <c r="CZ102" s="346">
        <f>IF(CZ$4=$B102,ABS(取引基本表!$DY102)/取引基本表!$DQ102,0)</f>
        <v>0</v>
      </c>
      <c r="DA102" s="346">
        <f>IF(DA$4=$B102,ABS(取引基本表!$DY102)/取引基本表!$DQ102,0)</f>
        <v>0</v>
      </c>
      <c r="DB102" s="346">
        <f>IF(DB$4=$B102,ABS(取引基本表!$DY102)/取引基本表!$DQ102,0)</f>
        <v>0</v>
      </c>
      <c r="DC102" s="346">
        <f>IF(DC$4=$B102,ABS(取引基本表!$DY102)/取引基本表!$DQ102,0)</f>
        <v>0</v>
      </c>
      <c r="DD102" s="346">
        <f>IF(DD$4=$B102,ABS(取引基本表!$DY102)/取引基本表!$DQ102,0)</f>
        <v>0</v>
      </c>
      <c r="DE102" s="346">
        <f>IF(DE$4=$B102,ABS(取引基本表!$DY102)/取引基本表!$DQ102,0)</f>
        <v>0</v>
      </c>
      <c r="DF102" s="346">
        <f>IF(DF$4=$B102,ABS(取引基本表!$DY102)/取引基本表!$DQ102,0)</f>
        <v>0</v>
      </c>
      <c r="DG102" s="346">
        <f>IF(DG$4=$B102,ABS(取引基本表!$DY102)/取引基本表!$DQ102,0)</f>
        <v>0</v>
      </c>
      <c r="DH102" s="347">
        <f>IF(DH$4=$B102,ABS(取引基本表!$DY102)/取引基本表!$DQ102,0)</f>
        <v>0</v>
      </c>
    </row>
    <row r="103" spans="1:112">
      <c r="A103" s="224">
        <v>98</v>
      </c>
      <c r="B103" s="387">
        <v>659</v>
      </c>
      <c r="C103" s="264" t="s">
        <v>600</v>
      </c>
      <c r="D103" s="392">
        <f>IF(D$4=$B103,ABS(取引基本表!$DY103)/取引基本表!$DQ103,0)</f>
        <v>0</v>
      </c>
      <c r="E103" s="346">
        <f>IF(E$4=$B103,ABS(取引基本表!$DY103)/取引基本表!$DQ103,0)</f>
        <v>0</v>
      </c>
      <c r="F103" s="346">
        <f>IF(F$4=$B103,ABS(取引基本表!$DY103)/取引基本表!$DQ103,0)</f>
        <v>0</v>
      </c>
      <c r="G103" s="346">
        <f>IF(G$4=$B103,ABS(取引基本表!$DY103)/取引基本表!$DQ103,0)</f>
        <v>0</v>
      </c>
      <c r="H103" s="346">
        <f>IF(H$4=$B103,ABS(取引基本表!$DY103)/取引基本表!$DQ103,0)</f>
        <v>0</v>
      </c>
      <c r="I103" s="346">
        <f>IF(I$4=$B103,ABS(取引基本表!$DY103)/取引基本表!$DQ103,0)</f>
        <v>0</v>
      </c>
      <c r="J103" s="346">
        <f>IF(J$4=$B103,ABS(取引基本表!$DY103)/取引基本表!$DQ103,0)</f>
        <v>0</v>
      </c>
      <c r="K103" s="346">
        <f>IF(K$4=$B103,ABS(取引基本表!$DY103)/取引基本表!$DQ103,0)</f>
        <v>0</v>
      </c>
      <c r="L103" s="346">
        <f>IF(L$4=$B103,ABS(取引基本表!$DY103)/取引基本表!$DQ103,0)</f>
        <v>0</v>
      </c>
      <c r="M103" s="346">
        <f>IF(M$4=$B103,ABS(取引基本表!$DY103)/取引基本表!$DQ103,0)</f>
        <v>0</v>
      </c>
      <c r="N103" s="346">
        <f>IF(N$4=$B103,ABS(取引基本表!$DY103)/取引基本表!$DQ103,0)</f>
        <v>0</v>
      </c>
      <c r="O103" s="346">
        <f>IF(O$4=$B103,ABS(取引基本表!$DY103)/取引基本表!$DQ103,0)</f>
        <v>0</v>
      </c>
      <c r="P103" s="346">
        <f>IF(P$4=$B103,ABS(取引基本表!$DY103)/取引基本表!$DQ103,0)</f>
        <v>0</v>
      </c>
      <c r="Q103" s="346">
        <f>IF(Q$4=$B103,ABS(取引基本表!$DY103)/取引基本表!$DQ103,0)</f>
        <v>0</v>
      </c>
      <c r="R103" s="346">
        <f>IF(R$4=$B103,ABS(取引基本表!$DY103)/取引基本表!$DQ103,0)</f>
        <v>0</v>
      </c>
      <c r="S103" s="346">
        <f>IF(S$4=$B103,ABS(取引基本表!$DY103)/取引基本表!$DQ103,0)</f>
        <v>0</v>
      </c>
      <c r="T103" s="346">
        <f>IF(T$4=$B103,ABS(取引基本表!$DY103)/取引基本表!$DQ103,0)</f>
        <v>0</v>
      </c>
      <c r="U103" s="346">
        <f>IF(U$4=$B103,ABS(取引基本表!$DY103)/取引基本表!$DQ103,0)</f>
        <v>0</v>
      </c>
      <c r="V103" s="346">
        <f>IF(V$4=$B103,ABS(取引基本表!$DY103)/取引基本表!$DQ103,0)</f>
        <v>0</v>
      </c>
      <c r="W103" s="346">
        <f>IF(W$4=$B103,ABS(取引基本表!$DY103)/取引基本表!$DQ103,0)</f>
        <v>0</v>
      </c>
      <c r="X103" s="346">
        <f>IF(X$4=$B103,ABS(取引基本表!$DY103)/取引基本表!$DQ103,0)</f>
        <v>0</v>
      </c>
      <c r="Y103" s="346">
        <f>IF(Y$4=$B103,ABS(取引基本表!$DY103)/取引基本表!$DQ103,0)</f>
        <v>0</v>
      </c>
      <c r="Z103" s="346">
        <f>IF(Z$4=$B103,ABS(取引基本表!$DY103)/取引基本表!$DQ103,0)</f>
        <v>0</v>
      </c>
      <c r="AA103" s="346">
        <f>IF(AA$4=$B103,ABS(取引基本表!$DY103)/取引基本表!$DQ103,0)</f>
        <v>0</v>
      </c>
      <c r="AB103" s="346">
        <f>IF(AB$4=$B103,ABS(取引基本表!$DY103)/取引基本表!$DQ103,0)</f>
        <v>0</v>
      </c>
      <c r="AC103" s="346">
        <f>IF(AC$4=$B103,ABS(取引基本表!$DY103)/取引基本表!$DQ103,0)</f>
        <v>0</v>
      </c>
      <c r="AD103" s="346">
        <f>IF(AD$4=$B103,ABS(取引基本表!$DY103)/取引基本表!$DQ103,0)</f>
        <v>0</v>
      </c>
      <c r="AE103" s="346">
        <f>IF(AE$4=$B103,ABS(取引基本表!$DY103)/取引基本表!$DQ103,0)</f>
        <v>0</v>
      </c>
      <c r="AF103" s="346">
        <f>IF(AF$4=$B103,ABS(取引基本表!$DY103)/取引基本表!$DQ103,0)</f>
        <v>0</v>
      </c>
      <c r="AG103" s="346">
        <f>IF(AG$4=$B103,ABS(取引基本表!$DY103)/取引基本表!$DQ103,0)</f>
        <v>0</v>
      </c>
      <c r="AH103" s="346">
        <f>IF(AH$4=$B103,ABS(取引基本表!$DY103)/取引基本表!$DQ103,0)</f>
        <v>0</v>
      </c>
      <c r="AI103" s="346">
        <f>IF(AI$4=$B103,ABS(取引基本表!$DY103)/取引基本表!$DQ103,0)</f>
        <v>0</v>
      </c>
      <c r="AJ103" s="346">
        <f>IF(AJ$4=$B103,ABS(取引基本表!$DY103)/取引基本表!$DQ103,0)</f>
        <v>0</v>
      </c>
      <c r="AK103" s="346">
        <f>IF(AK$4=$B103,ABS(取引基本表!$DY103)/取引基本表!$DQ103,0)</f>
        <v>0</v>
      </c>
      <c r="AL103" s="346">
        <f>IF(AL$4=$B103,ABS(取引基本表!$DY103)/取引基本表!$DQ103,0)</f>
        <v>0</v>
      </c>
      <c r="AM103" s="346">
        <f>IF(AM$4=$B103,ABS(取引基本表!$DY103)/取引基本表!$DQ103,0)</f>
        <v>0</v>
      </c>
      <c r="AN103" s="346">
        <f>IF(AN$4=$B103,ABS(取引基本表!$DY103)/取引基本表!$DQ103,0)</f>
        <v>0</v>
      </c>
      <c r="AO103" s="346">
        <f>IF(AO$4=$B103,ABS(取引基本表!$DY103)/取引基本表!$DQ103,0)</f>
        <v>0</v>
      </c>
      <c r="AP103" s="346">
        <f>IF(AP$4=$B103,ABS(取引基本表!$DY103)/取引基本表!$DQ103,0)</f>
        <v>0</v>
      </c>
      <c r="AQ103" s="346">
        <f>IF(AQ$4=$B103,ABS(取引基本表!$DY103)/取引基本表!$DQ103,0)</f>
        <v>0</v>
      </c>
      <c r="AR103" s="346">
        <f>IF(AR$4=$B103,ABS(取引基本表!$DY103)/取引基本表!$DQ103,0)</f>
        <v>0</v>
      </c>
      <c r="AS103" s="346">
        <f>IF(AS$4=$B103,ABS(取引基本表!$DY103)/取引基本表!$DQ103,0)</f>
        <v>0</v>
      </c>
      <c r="AT103" s="346">
        <f>IF(AT$4=$B103,ABS(取引基本表!$DY103)/取引基本表!$DQ103,0)</f>
        <v>0</v>
      </c>
      <c r="AU103" s="346">
        <f>IF(AU$4=$B103,ABS(取引基本表!$DY103)/取引基本表!$DQ103,0)</f>
        <v>0</v>
      </c>
      <c r="AV103" s="346">
        <f>IF(AV$4=$B103,ABS(取引基本表!$DY103)/取引基本表!$DQ103,0)</f>
        <v>0</v>
      </c>
      <c r="AW103" s="346">
        <f>IF(AW$4=$B103,ABS(取引基本表!$DY103)/取引基本表!$DQ103,0)</f>
        <v>0</v>
      </c>
      <c r="AX103" s="346">
        <f>IF(AX$4=$B103,ABS(取引基本表!$DY103)/取引基本表!$DQ103,0)</f>
        <v>0</v>
      </c>
      <c r="AY103" s="346">
        <f>IF(AY$4=$B103,ABS(取引基本表!$DY103)/取引基本表!$DQ103,0)</f>
        <v>0</v>
      </c>
      <c r="AZ103" s="346">
        <f>IF(AZ$4=$B103,ABS(取引基本表!$DY103)/取引基本表!$DQ103,0)</f>
        <v>0</v>
      </c>
      <c r="BA103" s="346">
        <f>IF(BA$4=$B103,ABS(取引基本表!$DY103)/取引基本表!$DQ103,0)</f>
        <v>0</v>
      </c>
      <c r="BB103" s="346">
        <f>IF(BB$4=$B103,ABS(取引基本表!$DY103)/取引基本表!$DQ103,0)</f>
        <v>0</v>
      </c>
      <c r="BC103" s="346">
        <f>IF(BC$4=$B103,ABS(取引基本表!$DY103)/取引基本表!$DQ103,0)</f>
        <v>0</v>
      </c>
      <c r="BD103" s="346">
        <f>IF(BD$4=$B103,ABS(取引基本表!$DY103)/取引基本表!$DQ103,0)</f>
        <v>0</v>
      </c>
      <c r="BE103" s="346">
        <f>IF(BE$4=$B103,ABS(取引基本表!$DY103)/取引基本表!$DQ103,0)</f>
        <v>0</v>
      </c>
      <c r="BF103" s="346">
        <f>IF(BF$4=$B103,ABS(取引基本表!$DY103)/取引基本表!$DQ103,0)</f>
        <v>0</v>
      </c>
      <c r="BG103" s="346">
        <f>IF(BG$4=$B103,ABS(取引基本表!$DY103)/取引基本表!$DQ103,0)</f>
        <v>0</v>
      </c>
      <c r="BH103" s="346">
        <f>IF(BH$4=$B103,ABS(取引基本表!$DY103)/取引基本表!$DQ103,0)</f>
        <v>0</v>
      </c>
      <c r="BI103" s="346">
        <f>IF(BI$4=$B103,ABS(取引基本表!$DY103)/取引基本表!$DQ103,0)</f>
        <v>0</v>
      </c>
      <c r="BJ103" s="346">
        <f>IF(BJ$4=$B103,ABS(取引基本表!$DY103)/取引基本表!$DQ103,0)</f>
        <v>0</v>
      </c>
      <c r="BK103" s="346">
        <f>IF(BK$4=$B103,ABS(取引基本表!$DY103)/取引基本表!$DQ103,0)</f>
        <v>0</v>
      </c>
      <c r="BL103" s="346">
        <f>IF(BL$4=$B103,ABS(取引基本表!$DY103)/取引基本表!$DQ103,0)</f>
        <v>0</v>
      </c>
      <c r="BM103" s="346">
        <f>IF(BM$4=$B103,ABS(取引基本表!$DY103)/取引基本表!$DQ103,0)</f>
        <v>0</v>
      </c>
      <c r="BN103" s="346">
        <f>IF(BN$4=$B103,ABS(取引基本表!$DY103)/取引基本表!$DQ103,0)</f>
        <v>0</v>
      </c>
      <c r="BO103" s="346">
        <f>IF(BO$4=$B103,ABS(取引基本表!$DY103)/取引基本表!$DQ103,0)</f>
        <v>0</v>
      </c>
      <c r="BP103" s="346">
        <f>IF(BP$4=$B103,ABS(取引基本表!$DY103)/取引基本表!$DQ103,0)</f>
        <v>0</v>
      </c>
      <c r="BQ103" s="346">
        <f>IF(BQ$4=$B103,ABS(取引基本表!$DY103)/取引基本表!$DQ103,0)</f>
        <v>0</v>
      </c>
      <c r="BR103" s="346">
        <f>IF(BR$4=$B103,ABS(取引基本表!$DY103)/取引基本表!$DQ103,0)</f>
        <v>0</v>
      </c>
      <c r="BS103" s="346">
        <f>IF(BS$4=$B103,ABS(取引基本表!$DY103)/取引基本表!$DQ103,0)</f>
        <v>0</v>
      </c>
      <c r="BT103" s="346">
        <f>IF(BT$4=$B103,ABS(取引基本表!$DY103)/取引基本表!$DQ103,0)</f>
        <v>0</v>
      </c>
      <c r="BU103" s="346">
        <f>IF(BU$4=$B103,ABS(取引基本表!$DY103)/取引基本表!$DQ103,0)</f>
        <v>0</v>
      </c>
      <c r="BV103" s="346">
        <f>IF(BV$4=$B103,ABS(取引基本表!$DY103)/取引基本表!$DQ103,0)</f>
        <v>0</v>
      </c>
      <c r="BW103" s="346">
        <f>IF(BW$4=$B103,ABS(取引基本表!$DY103)/取引基本表!$DQ103,0)</f>
        <v>0</v>
      </c>
      <c r="BX103" s="346">
        <f>IF(BX$4=$B103,ABS(取引基本表!$DY103)/取引基本表!$DQ103,0)</f>
        <v>0</v>
      </c>
      <c r="BY103" s="346">
        <f>IF(BY$4=$B103,ABS(取引基本表!$DY103)/取引基本表!$DQ103,0)</f>
        <v>0</v>
      </c>
      <c r="BZ103" s="346">
        <f>IF(BZ$4=$B103,ABS(取引基本表!$DY103)/取引基本表!$DQ103,0)</f>
        <v>0</v>
      </c>
      <c r="CA103" s="346">
        <f>IF(CA$4=$B103,ABS(取引基本表!$DY103)/取引基本表!$DQ103,0)</f>
        <v>0</v>
      </c>
      <c r="CB103" s="346">
        <f>IF(CB$4=$B103,ABS(取引基本表!$DY103)/取引基本表!$DQ103,0)</f>
        <v>0</v>
      </c>
      <c r="CC103" s="346">
        <f>IF(CC$4=$B103,ABS(取引基本表!$DY103)/取引基本表!$DQ103,0)</f>
        <v>0</v>
      </c>
      <c r="CD103" s="346">
        <f>IF(CD$4=$B103,ABS(取引基本表!$DY103)/取引基本表!$DQ103,0)</f>
        <v>0</v>
      </c>
      <c r="CE103" s="346">
        <f>IF(CE$4=$B103,ABS(取引基本表!$DY103)/取引基本表!$DQ103,0)</f>
        <v>0</v>
      </c>
      <c r="CF103" s="346">
        <f>IF(CF$4=$B103,ABS(取引基本表!$DY103)/取引基本表!$DQ103,0)</f>
        <v>0</v>
      </c>
      <c r="CG103" s="346">
        <f>IF(CG$4=$B103,ABS(取引基本表!$DY103)/取引基本表!$DQ103,0)</f>
        <v>0</v>
      </c>
      <c r="CH103" s="346">
        <f>IF(CH$4=$B103,ABS(取引基本表!$DY103)/取引基本表!$DQ103,0)</f>
        <v>0</v>
      </c>
      <c r="CI103" s="346">
        <f>IF(CI$4=$B103,ABS(取引基本表!$DY103)/取引基本表!$DQ103,0)</f>
        <v>0</v>
      </c>
      <c r="CJ103" s="346">
        <f>IF(CJ$4=$B103,ABS(取引基本表!$DY103)/取引基本表!$DQ103,0)</f>
        <v>0</v>
      </c>
      <c r="CK103" s="346">
        <f>IF(CK$4=$B103,ABS(取引基本表!$DY103)/取引基本表!$DQ103,0)</f>
        <v>0</v>
      </c>
      <c r="CL103" s="346">
        <f>IF(CL$4=$B103,ABS(取引基本表!$DY103)/取引基本表!$DQ103,0)</f>
        <v>0</v>
      </c>
      <c r="CM103" s="346">
        <f>IF(CM$4=$B103,ABS(取引基本表!$DY103)/取引基本表!$DQ103,0)</f>
        <v>0</v>
      </c>
      <c r="CN103" s="346">
        <f>IF(CN$4=$B103,ABS(取引基本表!$DY103)/取引基本表!$DQ103,0)</f>
        <v>0</v>
      </c>
      <c r="CO103" s="346">
        <f>IF(CO$4=$B103,ABS(取引基本表!$DY103)/取引基本表!$DQ103,0)</f>
        <v>0</v>
      </c>
      <c r="CP103" s="346">
        <f>IF(CP$4=$B103,ABS(取引基本表!$DY103)/取引基本表!$DQ103,0)</f>
        <v>0</v>
      </c>
      <c r="CQ103" s="346">
        <f>IF(CQ$4=$B103,ABS(取引基本表!$DY103)/取引基本表!$DQ103,0)</f>
        <v>0</v>
      </c>
      <c r="CR103" s="346">
        <f>IF(CR$4=$B103,ABS(取引基本表!$DY103)/取引基本表!$DQ103,0)</f>
        <v>0</v>
      </c>
      <c r="CS103" s="346">
        <f>IF(CS$4=$B103,ABS(取引基本表!$DY103)/取引基本表!$DQ103,0)</f>
        <v>0</v>
      </c>
      <c r="CT103" s="346">
        <f>IF(CT$4=$B103,ABS(取引基本表!$DY103)/取引基本表!$DQ103,0)</f>
        <v>0</v>
      </c>
      <c r="CU103" s="346">
        <f>IF(CU$4=$B103,ABS(取引基本表!$DY103)/取引基本表!$DQ103,0)</f>
        <v>0</v>
      </c>
      <c r="CV103" s="346">
        <f>IF(CV$4=$B103,ABS(取引基本表!$DY103)/取引基本表!$DQ103,0)</f>
        <v>0</v>
      </c>
      <c r="CW103" s="346">
        <f>IF(CW$4=$B103,ABS(取引基本表!$DY103)/取引基本表!$DQ103,0)</f>
        <v>0.23334362710262641</v>
      </c>
      <c r="CX103" s="346">
        <f>IF(CX$4=$B103,ABS(取引基本表!$DY103)/取引基本表!$DQ103,0)</f>
        <v>0</v>
      </c>
      <c r="CY103" s="346">
        <f>IF(CY$4=$B103,ABS(取引基本表!$DY103)/取引基本表!$DQ103,0)</f>
        <v>0</v>
      </c>
      <c r="CZ103" s="346">
        <f>IF(CZ$4=$B103,ABS(取引基本表!$DY103)/取引基本表!$DQ103,0)</f>
        <v>0</v>
      </c>
      <c r="DA103" s="346">
        <f>IF(DA$4=$B103,ABS(取引基本表!$DY103)/取引基本表!$DQ103,0)</f>
        <v>0</v>
      </c>
      <c r="DB103" s="346">
        <f>IF(DB$4=$B103,ABS(取引基本表!$DY103)/取引基本表!$DQ103,0)</f>
        <v>0</v>
      </c>
      <c r="DC103" s="346">
        <f>IF(DC$4=$B103,ABS(取引基本表!$DY103)/取引基本表!$DQ103,0)</f>
        <v>0</v>
      </c>
      <c r="DD103" s="346">
        <f>IF(DD$4=$B103,ABS(取引基本表!$DY103)/取引基本表!$DQ103,0)</f>
        <v>0</v>
      </c>
      <c r="DE103" s="346">
        <f>IF(DE$4=$B103,ABS(取引基本表!$DY103)/取引基本表!$DQ103,0)</f>
        <v>0</v>
      </c>
      <c r="DF103" s="346">
        <f>IF(DF$4=$B103,ABS(取引基本表!$DY103)/取引基本表!$DQ103,0)</f>
        <v>0</v>
      </c>
      <c r="DG103" s="346">
        <f>IF(DG$4=$B103,ABS(取引基本表!$DY103)/取引基本表!$DQ103,0)</f>
        <v>0</v>
      </c>
      <c r="DH103" s="347">
        <f>IF(DH$4=$B103,ABS(取引基本表!$DY103)/取引基本表!$DQ103,0)</f>
        <v>0</v>
      </c>
    </row>
    <row r="104" spans="1:112">
      <c r="A104" s="224">
        <v>99</v>
      </c>
      <c r="B104" s="387">
        <v>661</v>
      </c>
      <c r="C104" s="264" t="s">
        <v>602</v>
      </c>
      <c r="D104" s="392">
        <f>IF(D$4=$B104,ABS(取引基本表!$DY104)/取引基本表!$DQ104,0)</f>
        <v>0</v>
      </c>
      <c r="E104" s="346">
        <f>IF(E$4=$B104,ABS(取引基本表!$DY104)/取引基本表!$DQ104,0)</f>
        <v>0</v>
      </c>
      <c r="F104" s="346">
        <f>IF(F$4=$B104,ABS(取引基本表!$DY104)/取引基本表!$DQ104,0)</f>
        <v>0</v>
      </c>
      <c r="G104" s="346">
        <f>IF(G$4=$B104,ABS(取引基本表!$DY104)/取引基本表!$DQ104,0)</f>
        <v>0</v>
      </c>
      <c r="H104" s="346">
        <f>IF(H$4=$B104,ABS(取引基本表!$DY104)/取引基本表!$DQ104,0)</f>
        <v>0</v>
      </c>
      <c r="I104" s="346">
        <f>IF(I$4=$B104,ABS(取引基本表!$DY104)/取引基本表!$DQ104,0)</f>
        <v>0</v>
      </c>
      <c r="J104" s="346">
        <f>IF(J$4=$B104,ABS(取引基本表!$DY104)/取引基本表!$DQ104,0)</f>
        <v>0</v>
      </c>
      <c r="K104" s="346">
        <f>IF(K$4=$B104,ABS(取引基本表!$DY104)/取引基本表!$DQ104,0)</f>
        <v>0</v>
      </c>
      <c r="L104" s="346">
        <f>IF(L$4=$B104,ABS(取引基本表!$DY104)/取引基本表!$DQ104,0)</f>
        <v>0</v>
      </c>
      <c r="M104" s="346">
        <f>IF(M$4=$B104,ABS(取引基本表!$DY104)/取引基本表!$DQ104,0)</f>
        <v>0</v>
      </c>
      <c r="N104" s="346">
        <f>IF(N$4=$B104,ABS(取引基本表!$DY104)/取引基本表!$DQ104,0)</f>
        <v>0</v>
      </c>
      <c r="O104" s="346">
        <f>IF(O$4=$B104,ABS(取引基本表!$DY104)/取引基本表!$DQ104,0)</f>
        <v>0</v>
      </c>
      <c r="P104" s="346">
        <f>IF(P$4=$B104,ABS(取引基本表!$DY104)/取引基本表!$DQ104,0)</f>
        <v>0</v>
      </c>
      <c r="Q104" s="346">
        <f>IF(Q$4=$B104,ABS(取引基本表!$DY104)/取引基本表!$DQ104,0)</f>
        <v>0</v>
      </c>
      <c r="R104" s="346">
        <f>IF(R$4=$B104,ABS(取引基本表!$DY104)/取引基本表!$DQ104,0)</f>
        <v>0</v>
      </c>
      <c r="S104" s="346">
        <f>IF(S$4=$B104,ABS(取引基本表!$DY104)/取引基本表!$DQ104,0)</f>
        <v>0</v>
      </c>
      <c r="T104" s="346">
        <f>IF(T$4=$B104,ABS(取引基本表!$DY104)/取引基本表!$DQ104,0)</f>
        <v>0</v>
      </c>
      <c r="U104" s="346">
        <f>IF(U$4=$B104,ABS(取引基本表!$DY104)/取引基本表!$DQ104,0)</f>
        <v>0</v>
      </c>
      <c r="V104" s="346">
        <f>IF(V$4=$B104,ABS(取引基本表!$DY104)/取引基本表!$DQ104,0)</f>
        <v>0</v>
      </c>
      <c r="W104" s="346">
        <f>IF(W$4=$B104,ABS(取引基本表!$DY104)/取引基本表!$DQ104,0)</f>
        <v>0</v>
      </c>
      <c r="X104" s="346">
        <f>IF(X$4=$B104,ABS(取引基本表!$DY104)/取引基本表!$DQ104,0)</f>
        <v>0</v>
      </c>
      <c r="Y104" s="346">
        <f>IF(Y$4=$B104,ABS(取引基本表!$DY104)/取引基本表!$DQ104,0)</f>
        <v>0</v>
      </c>
      <c r="Z104" s="346">
        <f>IF(Z$4=$B104,ABS(取引基本表!$DY104)/取引基本表!$DQ104,0)</f>
        <v>0</v>
      </c>
      <c r="AA104" s="346">
        <f>IF(AA$4=$B104,ABS(取引基本表!$DY104)/取引基本表!$DQ104,0)</f>
        <v>0</v>
      </c>
      <c r="AB104" s="346">
        <f>IF(AB$4=$B104,ABS(取引基本表!$DY104)/取引基本表!$DQ104,0)</f>
        <v>0</v>
      </c>
      <c r="AC104" s="346">
        <f>IF(AC$4=$B104,ABS(取引基本表!$DY104)/取引基本表!$DQ104,0)</f>
        <v>0</v>
      </c>
      <c r="AD104" s="346">
        <f>IF(AD$4=$B104,ABS(取引基本表!$DY104)/取引基本表!$DQ104,0)</f>
        <v>0</v>
      </c>
      <c r="AE104" s="346">
        <f>IF(AE$4=$B104,ABS(取引基本表!$DY104)/取引基本表!$DQ104,0)</f>
        <v>0</v>
      </c>
      <c r="AF104" s="346">
        <f>IF(AF$4=$B104,ABS(取引基本表!$DY104)/取引基本表!$DQ104,0)</f>
        <v>0</v>
      </c>
      <c r="AG104" s="346">
        <f>IF(AG$4=$B104,ABS(取引基本表!$DY104)/取引基本表!$DQ104,0)</f>
        <v>0</v>
      </c>
      <c r="AH104" s="346">
        <f>IF(AH$4=$B104,ABS(取引基本表!$DY104)/取引基本表!$DQ104,0)</f>
        <v>0</v>
      </c>
      <c r="AI104" s="346">
        <f>IF(AI$4=$B104,ABS(取引基本表!$DY104)/取引基本表!$DQ104,0)</f>
        <v>0</v>
      </c>
      <c r="AJ104" s="346">
        <f>IF(AJ$4=$B104,ABS(取引基本表!$DY104)/取引基本表!$DQ104,0)</f>
        <v>0</v>
      </c>
      <c r="AK104" s="346">
        <f>IF(AK$4=$B104,ABS(取引基本表!$DY104)/取引基本表!$DQ104,0)</f>
        <v>0</v>
      </c>
      <c r="AL104" s="346">
        <f>IF(AL$4=$B104,ABS(取引基本表!$DY104)/取引基本表!$DQ104,0)</f>
        <v>0</v>
      </c>
      <c r="AM104" s="346">
        <f>IF(AM$4=$B104,ABS(取引基本表!$DY104)/取引基本表!$DQ104,0)</f>
        <v>0</v>
      </c>
      <c r="AN104" s="346">
        <f>IF(AN$4=$B104,ABS(取引基本表!$DY104)/取引基本表!$DQ104,0)</f>
        <v>0</v>
      </c>
      <c r="AO104" s="346">
        <f>IF(AO$4=$B104,ABS(取引基本表!$DY104)/取引基本表!$DQ104,0)</f>
        <v>0</v>
      </c>
      <c r="AP104" s="346">
        <f>IF(AP$4=$B104,ABS(取引基本表!$DY104)/取引基本表!$DQ104,0)</f>
        <v>0</v>
      </c>
      <c r="AQ104" s="346">
        <f>IF(AQ$4=$B104,ABS(取引基本表!$DY104)/取引基本表!$DQ104,0)</f>
        <v>0</v>
      </c>
      <c r="AR104" s="346">
        <f>IF(AR$4=$B104,ABS(取引基本表!$DY104)/取引基本表!$DQ104,0)</f>
        <v>0</v>
      </c>
      <c r="AS104" s="346">
        <f>IF(AS$4=$B104,ABS(取引基本表!$DY104)/取引基本表!$DQ104,0)</f>
        <v>0</v>
      </c>
      <c r="AT104" s="346">
        <f>IF(AT$4=$B104,ABS(取引基本表!$DY104)/取引基本表!$DQ104,0)</f>
        <v>0</v>
      </c>
      <c r="AU104" s="346">
        <f>IF(AU$4=$B104,ABS(取引基本表!$DY104)/取引基本表!$DQ104,0)</f>
        <v>0</v>
      </c>
      <c r="AV104" s="346">
        <f>IF(AV$4=$B104,ABS(取引基本表!$DY104)/取引基本表!$DQ104,0)</f>
        <v>0</v>
      </c>
      <c r="AW104" s="346">
        <f>IF(AW$4=$B104,ABS(取引基本表!$DY104)/取引基本表!$DQ104,0)</f>
        <v>0</v>
      </c>
      <c r="AX104" s="346">
        <f>IF(AX$4=$B104,ABS(取引基本表!$DY104)/取引基本表!$DQ104,0)</f>
        <v>0</v>
      </c>
      <c r="AY104" s="346">
        <f>IF(AY$4=$B104,ABS(取引基本表!$DY104)/取引基本表!$DQ104,0)</f>
        <v>0</v>
      </c>
      <c r="AZ104" s="346">
        <f>IF(AZ$4=$B104,ABS(取引基本表!$DY104)/取引基本表!$DQ104,0)</f>
        <v>0</v>
      </c>
      <c r="BA104" s="346">
        <f>IF(BA$4=$B104,ABS(取引基本表!$DY104)/取引基本表!$DQ104,0)</f>
        <v>0</v>
      </c>
      <c r="BB104" s="346">
        <f>IF(BB$4=$B104,ABS(取引基本表!$DY104)/取引基本表!$DQ104,0)</f>
        <v>0</v>
      </c>
      <c r="BC104" s="346">
        <f>IF(BC$4=$B104,ABS(取引基本表!$DY104)/取引基本表!$DQ104,0)</f>
        <v>0</v>
      </c>
      <c r="BD104" s="346">
        <f>IF(BD$4=$B104,ABS(取引基本表!$DY104)/取引基本表!$DQ104,0)</f>
        <v>0</v>
      </c>
      <c r="BE104" s="346">
        <f>IF(BE$4=$B104,ABS(取引基本表!$DY104)/取引基本表!$DQ104,0)</f>
        <v>0</v>
      </c>
      <c r="BF104" s="346">
        <f>IF(BF$4=$B104,ABS(取引基本表!$DY104)/取引基本表!$DQ104,0)</f>
        <v>0</v>
      </c>
      <c r="BG104" s="346">
        <f>IF(BG$4=$B104,ABS(取引基本表!$DY104)/取引基本表!$DQ104,0)</f>
        <v>0</v>
      </c>
      <c r="BH104" s="346">
        <f>IF(BH$4=$B104,ABS(取引基本表!$DY104)/取引基本表!$DQ104,0)</f>
        <v>0</v>
      </c>
      <c r="BI104" s="346">
        <f>IF(BI$4=$B104,ABS(取引基本表!$DY104)/取引基本表!$DQ104,0)</f>
        <v>0</v>
      </c>
      <c r="BJ104" s="346">
        <f>IF(BJ$4=$B104,ABS(取引基本表!$DY104)/取引基本表!$DQ104,0)</f>
        <v>0</v>
      </c>
      <c r="BK104" s="346">
        <f>IF(BK$4=$B104,ABS(取引基本表!$DY104)/取引基本表!$DQ104,0)</f>
        <v>0</v>
      </c>
      <c r="BL104" s="346">
        <f>IF(BL$4=$B104,ABS(取引基本表!$DY104)/取引基本表!$DQ104,0)</f>
        <v>0</v>
      </c>
      <c r="BM104" s="346">
        <f>IF(BM$4=$B104,ABS(取引基本表!$DY104)/取引基本表!$DQ104,0)</f>
        <v>0</v>
      </c>
      <c r="BN104" s="346">
        <f>IF(BN$4=$B104,ABS(取引基本表!$DY104)/取引基本表!$DQ104,0)</f>
        <v>0</v>
      </c>
      <c r="BO104" s="346">
        <f>IF(BO$4=$B104,ABS(取引基本表!$DY104)/取引基本表!$DQ104,0)</f>
        <v>0</v>
      </c>
      <c r="BP104" s="346">
        <f>IF(BP$4=$B104,ABS(取引基本表!$DY104)/取引基本表!$DQ104,0)</f>
        <v>0</v>
      </c>
      <c r="BQ104" s="346">
        <f>IF(BQ$4=$B104,ABS(取引基本表!$DY104)/取引基本表!$DQ104,0)</f>
        <v>0</v>
      </c>
      <c r="BR104" s="346">
        <f>IF(BR$4=$B104,ABS(取引基本表!$DY104)/取引基本表!$DQ104,0)</f>
        <v>0</v>
      </c>
      <c r="BS104" s="346">
        <f>IF(BS$4=$B104,ABS(取引基本表!$DY104)/取引基本表!$DQ104,0)</f>
        <v>0</v>
      </c>
      <c r="BT104" s="346">
        <f>IF(BT$4=$B104,ABS(取引基本表!$DY104)/取引基本表!$DQ104,0)</f>
        <v>0</v>
      </c>
      <c r="BU104" s="346">
        <f>IF(BU$4=$B104,ABS(取引基本表!$DY104)/取引基本表!$DQ104,0)</f>
        <v>0</v>
      </c>
      <c r="BV104" s="346">
        <f>IF(BV$4=$B104,ABS(取引基本表!$DY104)/取引基本表!$DQ104,0)</f>
        <v>0</v>
      </c>
      <c r="BW104" s="346">
        <f>IF(BW$4=$B104,ABS(取引基本表!$DY104)/取引基本表!$DQ104,0)</f>
        <v>0</v>
      </c>
      <c r="BX104" s="346">
        <f>IF(BX$4=$B104,ABS(取引基本表!$DY104)/取引基本表!$DQ104,0)</f>
        <v>0</v>
      </c>
      <c r="BY104" s="346">
        <f>IF(BY$4=$B104,ABS(取引基本表!$DY104)/取引基本表!$DQ104,0)</f>
        <v>0</v>
      </c>
      <c r="BZ104" s="346">
        <f>IF(BZ$4=$B104,ABS(取引基本表!$DY104)/取引基本表!$DQ104,0)</f>
        <v>0</v>
      </c>
      <c r="CA104" s="346">
        <f>IF(CA$4=$B104,ABS(取引基本表!$DY104)/取引基本表!$DQ104,0)</f>
        <v>0</v>
      </c>
      <c r="CB104" s="346">
        <f>IF(CB$4=$B104,ABS(取引基本表!$DY104)/取引基本表!$DQ104,0)</f>
        <v>0</v>
      </c>
      <c r="CC104" s="346">
        <f>IF(CC$4=$B104,ABS(取引基本表!$DY104)/取引基本表!$DQ104,0)</f>
        <v>0</v>
      </c>
      <c r="CD104" s="346">
        <f>IF(CD$4=$B104,ABS(取引基本表!$DY104)/取引基本表!$DQ104,0)</f>
        <v>0</v>
      </c>
      <c r="CE104" s="346">
        <f>IF(CE$4=$B104,ABS(取引基本表!$DY104)/取引基本表!$DQ104,0)</f>
        <v>0</v>
      </c>
      <c r="CF104" s="346">
        <f>IF(CF$4=$B104,ABS(取引基本表!$DY104)/取引基本表!$DQ104,0)</f>
        <v>0</v>
      </c>
      <c r="CG104" s="346">
        <f>IF(CG$4=$B104,ABS(取引基本表!$DY104)/取引基本表!$DQ104,0)</f>
        <v>0</v>
      </c>
      <c r="CH104" s="346">
        <f>IF(CH$4=$B104,ABS(取引基本表!$DY104)/取引基本表!$DQ104,0)</f>
        <v>0</v>
      </c>
      <c r="CI104" s="346">
        <f>IF(CI$4=$B104,ABS(取引基本表!$DY104)/取引基本表!$DQ104,0)</f>
        <v>0</v>
      </c>
      <c r="CJ104" s="346">
        <f>IF(CJ$4=$B104,ABS(取引基本表!$DY104)/取引基本表!$DQ104,0)</f>
        <v>0</v>
      </c>
      <c r="CK104" s="346">
        <f>IF(CK$4=$B104,ABS(取引基本表!$DY104)/取引基本表!$DQ104,0)</f>
        <v>0</v>
      </c>
      <c r="CL104" s="346">
        <f>IF(CL$4=$B104,ABS(取引基本表!$DY104)/取引基本表!$DQ104,0)</f>
        <v>0</v>
      </c>
      <c r="CM104" s="346">
        <f>IF(CM$4=$B104,ABS(取引基本表!$DY104)/取引基本表!$DQ104,0)</f>
        <v>0</v>
      </c>
      <c r="CN104" s="346">
        <f>IF(CN$4=$B104,ABS(取引基本表!$DY104)/取引基本表!$DQ104,0)</f>
        <v>0</v>
      </c>
      <c r="CO104" s="346">
        <f>IF(CO$4=$B104,ABS(取引基本表!$DY104)/取引基本表!$DQ104,0)</f>
        <v>0</v>
      </c>
      <c r="CP104" s="346">
        <f>IF(CP$4=$B104,ABS(取引基本表!$DY104)/取引基本表!$DQ104,0)</f>
        <v>0</v>
      </c>
      <c r="CQ104" s="346">
        <f>IF(CQ$4=$B104,ABS(取引基本表!$DY104)/取引基本表!$DQ104,0)</f>
        <v>0</v>
      </c>
      <c r="CR104" s="346">
        <f>IF(CR$4=$B104,ABS(取引基本表!$DY104)/取引基本表!$DQ104,0)</f>
        <v>0</v>
      </c>
      <c r="CS104" s="346">
        <f>IF(CS$4=$B104,ABS(取引基本表!$DY104)/取引基本表!$DQ104,0)</f>
        <v>0</v>
      </c>
      <c r="CT104" s="346">
        <f>IF(CT$4=$B104,ABS(取引基本表!$DY104)/取引基本表!$DQ104,0)</f>
        <v>0</v>
      </c>
      <c r="CU104" s="346">
        <f>IF(CU$4=$B104,ABS(取引基本表!$DY104)/取引基本表!$DQ104,0)</f>
        <v>0</v>
      </c>
      <c r="CV104" s="346">
        <f>IF(CV$4=$B104,ABS(取引基本表!$DY104)/取引基本表!$DQ104,0)</f>
        <v>0</v>
      </c>
      <c r="CW104" s="346">
        <f>IF(CW$4=$B104,ABS(取引基本表!$DY104)/取引基本表!$DQ104,0)</f>
        <v>0</v>
      </c>
      <c r="CX104" s="346">
        <f>IF(CX$4=$B104,ABS(取引基本表!$DY104)/取引基本表!$DQ104,0)</f>
        <v>0.25815262760707108</v>
      </c>
      <c r="CY104" s="346">
        <f>IF(CY$4=$B104,ABS(取引基本表!$DY104)/取引基本表!$DQ104,0)</f>
        <v>0</v>
      </c>
      <c r="CZ104" s="346">
        <f>IF(CZ$4=$B104,ABS(取引基本表!$DY104)/取引基本表!$DQ104,0)</f>
        <v>0</v>
      </c>
      <c r="DA104" s="346">
        <f>IF(DA$4=$B104,ABS(取引基本表!$DY104)/取引基本表!$DQ104,0)</f>
        <v>0</v>
      </c>
      <c r="DB104" s="346">
        <f>IF(DB$4=$B104,ABS(取引基本表!$DY104)/取引基本表!$DQ104,0)</f>
        <v>0</v>
      </c>
      <c r="DC104" s="346">
        <f>IF(DC$4=$B104,ABS(取引基本表!$DY104)/取引基本表!$DQ104,0)</f>
        <v>0</v>
      </c>
      <c r="DD104" s="346">
        <f>IF(DD$4=$B104,ABS(取引基本表!$DY104)/取引基本表!$DQ104,0)</f>
        <v>0</v>
      </c>
      <c r="DE104" s="346">
        <f>IF(DE$4=$B104,ABS(取引基本表!$DY104)/取引基本表!$DQ104,0)</f>
        <v>0</v>
      </c>
      <c r="DF104" s="346">
        <f>IF(DF$4=$B104,ABS(取引基本表!$DY104)/取引基本表!$DQ104,0)</f>
        <v>0</v>
      </c>
      <c r="DG104" s="346">
        <f>IF(DG$4=$B104,ABS(取引基本表!$DY104)/取引基本表!$DQ104,0)</f>
        <v>0</v>
      </c>
      <c r="DH104" s="347">
        <f>IF(DH$4=$B104,ABS(取引基本表!$DY104)/取引基本表!$DQ104,0)</f>
        <v>0</v>
      </c>
    </row>
    <row r="105" spans="1:112">
      <c r="A105" s="224">
        <v>100</v>
      </c>
      <c r="B105" s="387">
        <v>662</v>
      </c>
      <c r="C105" s="264" t="s">
        <v>604</v>
      </c>
      <c r="D105" s="392">
        <f>IF(D$4=$B105,ABS(取引基本表!$DY105)/取引基本表!$DQ105,0)</f>
        <v>0</v>
      </c>
      <c r="E105" s="346">
        <f>IF(E$4=$B105,ABS(取引基本表!$DY105)/取引基本表!$DQ105,0)</f>
        <v>0</v>
      </c>
      <c r="F105" s="346">
        <f>IF(F$4=$B105,ABS(取引基本表!$DY105)/取引基本表!$DQ105,0)</f>
        <v>0</v>
      </c>
      <c r="G105" s="346">
        <f>IF(G$4=$B105,ABS(取引基本表!$DY105)/取引基本表!$DQ105,0)</f>
        <v>0</v>
      </c>
      <c r="H105" s="346">
        <f>IF(H$4=$B105,ABS(取引基本表!$DY105)/取引基本表!$DQ105,0)</f>
        <v>0</v>
      </c>
      <c r="I105" s="346">
        <f>IF(I$4=$B105,ABS(取引基本表!$DY105)/取引基本表!$DQ105,0)</f>
        <v>0</v>
      </c>
      <c r="J105" s="346">
        <f>IF(J$4=$B105,ABS(取引基本表!$DY105)/取引基本表!$DQ105,0)</f>
        <v>0</v>
      </c>
      <c r="K105" s="346">
        <f>IF(K$4=$B105,ABS(取引基本表!$DY105)/取引基本表!$DQ105,0)</f>
        <v>0</v>
      </c>
      <c r="L105" s="346">
        <f>IF(L$4=$B105,ABS(取引基本表!$DY105)/取引基本表!$DQ105,0)</f>
        <v>0</v>
      </c>
      <c r="M105" s="346">
        <f>IF(M$4=$B105,ABS(取引基本表!$DY105)/取引基本表!$DQ105,0)</f>
        <v>0</v>
      </c>
      <c r="N105" s="346">
        <f>IF(N$4=$B105,ABS(取引基本表!$DY105)/取引基本表!$DQ105,0)</f>
        <v>0</v>
      </c>
      <c r="O105" s="346">
        <f>IF(O$4=$B105,ABS(取引基本表!$DY105)/取引基本表!$DQ105,0)</f>
        <v>0</v>
      </c>
      <c r="P105" s="346">
        <f>IF(P$4=$B105,ABS(取引基本表!$DY105)/取引基本表!$DQ105,0)</f>
        <v>0</v>
      </c>
      <c r="Q105" s="346">
        <f>IF(Q$4=$B105,ABS(取引基本表!$DY105)/取引基本表!$DQ105,0)</f>
        <v>0</v>
      </c>
      <c r="R105" s="346">
        <f>IF(R$4=$B105,ABS(取引基本表!$DY105)/取引基本表!$DQ105,0)</f>
        <v>0</v>
      </c>
      <c r="S105" s="346">
        <f>IF(S$4=$B105,ABS(取引基本表!$DY105)/取引基本表!$DQ105,0)</f>
        <v>0</v>
      </c>
      <c r="T105" s="346">
        <f>IF(T$4=$B105,ABS(取引基本表!$DY105)/取引基本表!$DQ105,0)</f>
        <v>0</v>
      </c>
      <c r="U105" s="346">
        <f>IF(U$4=$B105,ABS(取引基本表!$DY105)/取引基本表!$DQ105,0)</f>
        <v>0</v>
      </c>
      <c r="V105" s="346">
        <f>IF(V$4=$B105,ABS(取引基本表!$DY105)/取引基本表!$DQ105,0)</f>
        <v>0</v>
      </c>
      <c r="W105" s="346">
        <f>IF(W$4=$B105,ABS(取引基本表!$DY105)/取引基本表!$DQ105,0)</f>
        <v>0</v>
      </c>
      <c r="X105" s="346">
        <f>IF(X$4=$B105,ABS(取引基本表!$DY105)/取引基本表!$DQ105,0)</f>
        <v>0</v>
      </c>
      <c r="Y105" s="346">
        <f>IF(Y$4=$B105,ABS(取引基本表!$DY105)/取引基本表!$DQ105,0)</f>
        <v>0</v>
      </c>
      <c r="Z105" s="346">
        <f>IF(Z$4=$B105,ABS(取引基本表!$DY105)/取引基本表!$DQ105,0)</f>
        <v>0</v>
      </c>
      <c r="AA105" s="346">
        <f>IF(AA$4=$B105,ABS(取引基本表!$DY105)/取引基本表!$DQ105,0)</f>
        <v>0</v>
      </c>
      <c r="AB105" s="346">
        <f>IF(AB$4=$B105,ABS(取引基本表!$DY105)/取引基本表!$DQ105,0)</f>
        <v>0</v>
      </c>
      <c r="AC105" s="346">
        <f>IF(AC$4=$B105,ABS(取引基本表!$DY105)/取引基本表!$DQ105,0)</f>
        <v>0</v>
      </c>
      <c r="AD105" s="346">
        <f>IF(AD$4=$B105,ABS(取引基本表!$DY105)/取引基本表!$DQ105,0)</f>
        <v>0</v>
      </c>
      <c r="AE105" s="346">
        <f>IF(AE$4=$B105,ABS(取引基本表!$DY105)/取引基本表!$DQ105,0)</f>
        <v>0</v>
      </c>
      <c r="AF105" s="346">
        <f>IF(AF$4=$B105,ABS(取引基本表!$DY105)/取引基本表!$DQ105,0)</f>
        <v>0</v>
      </c>
      <c r="AG105" s="346">
        <f>IF(AG$4=$B105,ABS(取引基本表!$DY105)/取引基本表!$DQ105,0)</f>
        <v>0</v>
      </c>
      <c r="AH105" s="346">
        <f>IF(AH$4=$B105,ABS(取引基本表!$DY105)/取引基本表!$DQ105,0)</f>
        <v>0</v>
      </c>
      <c r="AI105" s="346">
        <f>IF(AI$4=$B105,ABS(取引基本表!$DY105)/取引基本表!$DQ105,0)</f>
        <v>0</v>
      </c>
      <c r="AJ105" s="346">
        <f>IF(AJ$4=$B105,ABS(取引基本表!$DY105)/取引基本表!$DQ105,0)</f>
        <v>0</v>
      </c>
      <c r="AK105" s="346">
        <f>IF(AK$4=$B105,ABS(取引基本表!$DY105)/取引基本表!$DQ105,0)</f>
        <v>0</v>
      </c>
      <c r="AL105" s="346">
        <f>IF(AL$4=$B105,ABS(取引基本表!$DY105)/取引基本表!$DQ105,0)</f>
        <v>0</v>
      </c>
      <c r="AM105" s="346">
        <f>IF(AM$4=$B105,ABS(取引基本表!$DY105)/取引基本表!$DQ105,0)</f>
        <v>0</v>
      </c>
      <c r="AN105" s="346">
        <f>IF(AN$4=$B105,ABS(取引基本表!$DY105)/取引基本表!$DQ105,0)</f>
        <v>0</v>
      </c>
      <c r="AO105" s="346">
        <f>IF(AO$4=$B105,ABS(取引基本表!$DY105)/取引基本表!$DQ105,0)</f>
        <v>0</v>
      </c>
      <c r="AP105" s="346">
        <f>IF(AP$4=$B105,ABS(取引基本表!$DY105)/取引基本表!$DQ105,0)</f>
        <v>0</v>
      </c>
      <c r="AQ105" s="346">
        <f>IF(AQ$4=$B105,ABS(取引基本表!$DY105)/取引基本表!$DQ105,0)</f>
        <v>0</v>
      </c>
      <c r="AR105" s="346">
        <f>IF(AR$4=$B105,ABS(取引基本表!$DY105)/取引基本表!$DQ105,0)</f>
        <v>0</v>
      </c>
      <c r="AS105" s="346">
        <f>IF(AS$4=$B105,ABS(取引基本表!$DY105)/取引基本表!$DQ105,0)</f>
        <v>0</v>
      </c>
      <c r="AT105" s="346">
        <f>IF(AT$4=$B105,ABS(取引基本表!$DY105)/取引基本表!$DQ105,0)</f>
        <v>0</v>
      </c>
      <c r="AU105" s="346">
        <f>IF(AU$4=$B105,ABS(取引基本表!$DY105)/取引基本表!$DQ105,0)</f>
        <v>0</v>
      </c>
      <c r="AV105" s="346">
        <f>IF(AV$4=$B105,ABS(取引基本表!$DY105)/取引基本表!$DQ105,0)</f>
        <v>0</v>
      </c>
      <c r="AW105" s="346">
        <f>IF(AW$4=$B105,ABS(取引基本表!$DY105)/取引基本表!$DQ105,0)</f>
        <v>0</v>
      </c>
      <c r="AX105" s="346">
        <f>IF(AX$4=$B105,ABS(取引基本表!$DY105)/取引基本表!$DQ105,0)</f>
        <v>0</v>
      </c>
      <c r="AY105" s="346">
        <f>IF(AY$4=$B105,ABS(取引基本表!$DY105)/取引基本表!$DQ105,0)</f>
        <v>0</v>
      </c>
      <c r="AZ105" s="346">
        <f>IF(AZ$4=$B105,ABS(取引基本表!$DY105)/取引基本表!$DQ105,0)</f>
        <v>0</v>
      </c>
      <c r="BA105" s="346">
        <f>IF(BA$4=$B105,ABS(取引基本表!$DY105)/取引基本表!$DQ105,0)</f>
        <v>0</v>
      </c>
      <c r="BB105" s="346">
        <f>IF(BB$4=$B105,ABS(取引基本表!$DY105)/取引基本表!$DQ105,0)</f>
        <v>0</v>
      </c>
      <c r="BC105" s="346">
        <f>IF(BC$4=$B105,ABS(取引基本表!$DY105)/取引基本表!$DQ105,0)</f>
        <v>0</v>
      </c>
      <c r="BD105" s="346">
        <f>IF(BD$4=$B105,ABS(取引基本表!$DY105)/取引基本表!$DQ105,0)</f>
        <v>0</v>
      </c>
      <c r="BE105" s="346">
        <f>IF(BE$4=$B105,ABS(取引基本表!$DY105)/取引基本表!$DQ105,0)</f>
        <v>0</v>
      </c>
      <c r="BF105" s="346">
        <f>IF(BF$4=$B105,ABS(取引基本表!$DY105)/取引基本表!$DQ105,0)</f>
        <v>0</v>
      </c>
      <c r="BG105" s="346">
        <f>IF(BG$4=$B105,ABS(取引基本表!$DY105)/取引基本表!$DQ105,0)</f>
        <v>0</v>
      </c>
      <c r="BH105" s="346">
        <f>IF(BH$4=$B105,ABS(取引基本表!$DY105)/取引基本表!$DQ105,0)</f>
        <v>0</v>
      </c>
      <c r="BI105" s="346">
        <f>IF(BI$4=$B105,ABS(取引基本表!$DY105)/取引基本表!$DQ105,0)</f>
        <v>0</v>
      </c>
      <c r="BJ105" s="346">
        <f>IF(BJ$4=$B105,ABS(取引基本表!$DY105)/取引基本表!$DQ105,0)</f>
        <v>0</v>
      </c>
      <c r="BK105" s="346">
        <f>IF(BK$4=$B105,ABS(取引基本表!$DY105)/取引基本表!$DQ105,0)</f>
        <v>0</v>
      </c>
      <c r="BL105" s="346">
        <f>IF(BL$4=$B105,ABS(取引基本表!$DY105)/取引基本表!$DQ105,0)</f>
        <v>0</v>
      </c>
      <c r="BM105" s="346">
        <f>IF(BM$4=$B105,ABS(取引基本表!$DY105)/取引基本表!$DQ105,0)</f>
        <v>0</v>
      </c>
      <c r="BN105" s="346">
        <f>IF(BN$4=$B105,ABS(取引基本表!$DY105)/取引基本表!$DQ105,0)</f>
        <v>0</v>
      </c>
      <c r="BO105" s="346">
        <f>IF(BO$4=$B105,ABS(取引基本表!$DY105)/取引基本表!$DQ105,0)</f>
        <v>0</v>
      </c>
      <c r="BP105" s="346">
        <f>IF(BP$4=$B105,ABS(取引基本表!$DY105)/取引基本表!$DQ105,0)</f>
        <v>0</v>
      </c>
      <c r="BQ105" s="346">
        <f>IF(BQ$4=$B105,ABS(取引基本表!$DY105)/取引基本表!$DQ105,0)</f>
        <v>0</v>
      </c>
      <c r="BR105" s="346">
        <f>IF(BR$4=$B105,ABS(取引基本表!$DY105)/取引基本表!$DQ105,0)</f>
        <v>0</v>
      </c>
      <c r="BS105" s="346">
        <f>IF(BS$4=$B105,ABS(取引基本表!$DY105)/取引基本表!$DQ105,0)</f>
        <v>0</v>
      </c>
      <c r="BT105" s="346">
        <f>IF(BT$4=$B105,ABS(取引基本表!$DY105)/取引基本表!$DQ105,0)</f>
        <v>0</v>
      </c>
      <c r="BU105" s="346">
        <f>IF(BU$4=$B105,ABS(取引基本表!$DY105)/取引基本表!$DQ105,0)</f>
        <v>0</v>
      </c>
      <c r="BV105" s="346">
        <f>IF(BV$4=$B105,ABS(取引基本表!$DY105)/取引基本表!$DQ105,0)</f>
        <v>0</v>
      </c>
      <c r="BW105" s="346">
        <f>IF(BW$4=$B105,ABS(取引基本表!$DY105)/取引基本表!$DQ105,0)</f>
        <v>0</v>
      </c>
      <c r="BX105" s="346">
        <f>IF(BX$4=$B105,ABS(取引基本表!$DY105)/取引基本表!$DQ105,0)</f>
        <v>0</v>
      </c>
      <c r="BY105" s="346">
        <f>IF(BY$4=$B105,ABS(取引基本表!$DY105)/取引基本表!$DQ105,0)</f>
        <v>0</v>
      </c>
      <c r="BZ105" s="346">
        <f>IF(BZ$4=$B105,ABS(取引基本表!$DY105)/取引基本表!$DQ105,0)</f>
        <v>0</v>
      </c>
      <c r="CA105" s="346">
        <f>IF(CA$4=$B105,ABS(取引基本表!$DY105)/取引基本表!$DQ105,0)</f>
        <v>0</v>
      </c>
      <c r="CB105" s="346">
        <f>IF(CB$4=$B105,ABS(取引基本表!$DY105)/取引基本表!$DQ105,0)</f>
        <v>0</v>
      </c>
      <c r="CC105" s="346">
        <f>IF(CC$4=$B105,ABS(取引基本表!$DY105)/取引基本表!$DQ105,0)</f>
        <v>0</v>
      </c>
      <c r="CD105" s="346">
        <f>IF(CD$4=$B105,ABS(取引基本表!$DY105)/取引基本表!$DQ105,0)</f>
        <v>0</v>
      </c>
      <c r="CE105" s="346">
        <f>IF(CE$4=$B105,ABS(取引基本表!$DY105)/取引基本表!$DQ105,0)</f>
        <v>0</v>
      </c>
      <c r="CF105" s="346">
        <f>IF(CF$4=$B105,ABS(取引基本表!$DY105)/取引基本表!$DQ105,0)</f>
        <v>0</v>
      </c>
      <c r="CG105" s="346">
        <f>IF(CG$4=$B105,ABS(取引基本表!$DY105)/取引基本表!$DQ105,0)</f>
        <v>0</v>
      </c>
      <c r="CH105" s="346">
        <f>IF(CH$4=$B105,ABS(取引基本表!$DY105)/取引基本表!$DQ105,0)</f>
        <v>0</v>
      </c>
      <c r="CI105" s="346">
        <f>IF(CI$4=$B105,ABS(取引基本表!$DY105)/取引基本表!$DQ105,0)</f>
        <v>0</v>
      </c>
      <c r="CJ105" s="346">
        <f>IF(CJ$4=$B105,ABS(取引基本表!$DY105)/取引基本表!$DQ105,0)</f>
        <v>0</v>
      </c>
      <c r="CK105" s="346">
        <f>IF(CK$4=$B105,ABS(取引基本表!$DY105)/取引基本表!$DQ105,0)</f>
        <v>0</v>
      </c>
      <c r="CL105" s="346">
        <f>IF(CL$4=$B105,ABS(取引基本表!$DY105)/取引基本表!$DQ105,0)</f>
        <v>0</v>
      </c>
      <c r="CM105" s="346">
        <f>IF(CM$4=$B105,ABS(取引基本表!$DY105)/取引基本表!$DQ105,0)</f>
        <v>0</v>
      </c>
      <c r="CN105" s="346">
        <f>IF(CN$4=$B105,ABS(取引基本表!$DY105)/取引基本表!$DQ105,0)</f>
        <v>0</v>
      </c>
      <c r="CO105" s="346">
        <f>IF(CO$4=$B105,ABS(取引基本表!$DY105)/取引基本表!$DQ105,0)</f>
        <v>0</v>
      </c>
      <c r="CP105" s="346">
        <f>IF(CP$4=$B105,ABS(取引基本表!$DY105)/取引基本表!$DQ105,0)</f>
        <v>0</v>
      </c>
      <c r="CQ105" s="346">
        <f>IF(CQ$4=$B105,ABS(取引基本表!$DY105)/取引基本表!$DQ105,0)</f>
        <v>0</v>
      </c>
      <c r="CR105" s="346">
        <f>IF(CR$4=$B105,ABS(取引基本表!$DY105)/取引基本表!$DQ105,0)</f>
        <v>0</v>
      </c>
      <c r="CS105" s="346">
        <f>IF(CS$4=$B105,ABS(取引基本表!$DY105)/取引基本表!$DQ105,0)</f>
        <v>0</v>
      </c>
      <c r="CT105" s="346">
        <f>IF(CT$4=$B105,ABS(取引基本表!$DY105)/取引基本表!$DQ105,0)</f>
        <v>0</v>
      </c>
      <c r="CU105" s="346">
        <f>IF(CU$4=$B105,ABS(取引基本表!$DY105)/取引基本表!$DQ105,0)</f>
        <v>0</v>
      </c>
      <c r="CV105" s="346">
        <f>IF(CV$4=$B105,ABS(取引基本表!$DY105)/取引基本表!$DQ105,0)</f>
        <v>0</v>
      </c>
      <c r="CW105" s="346">
        <f>IF(CW$4=$B105,ABS(取引基本表!$DY105)/取引基本表!$DQ105,0)</f>
        <v>0</v>
      </c>
      <c r="CX105" s="346">
        <f>IF(CX$4=$B105,ABS(取引基本表!$DY105)/取引基本表!$DQ105,0)</f>
        <v>0</v>
      </c>
      <c r="CY105" s="346">
        <f>IF(CY$4=$B105,ABS(取引基本表!$DY105)/取引基本表!$DQ105,0)</f>
        <v>0.30006654282307926</v>
      </c>
      <c r="CZ105" s="346">
        <f>IF(CZ$4=$B105,ABS(取引基本表!$DY105)/取引基本表!$DQ105,0)</f>
        <v>0</v>
      </c>
      <c r="DA105" s="346">
        <f>IF(DA$4=$B105,ABS(取引基本表!$DY105)/取引基本表!$DQ105,0)</f>
        <v>0</v>
      </c>
      <c r="DB105" s="346">
        <f>IF(DB$4=$B105,ABS(取引基本表!$DY105)/取引基本表!$DQ105,0)</f>
        <v>0</v>
      </c>
      <c r="DC105" s="346">
        <f>IF(DC$4=$B105,ABS(取引基本表!$DY105)/取引基本表!$DQ105,0)</f>
        <v>0</v>
      </c>
      <c r="DD105" s="346">
        <f>IF(DD$4=$B105,ABS(取引基本表!$DY105)/取引基本表!$DQ105,0)</f>
        <v>0</v>
      </c>
      <c r="DE105" s="346">
        <f>IF(DE$4=$B105,ABS(取引基本表!$DY105)/取引基本表!$DQ105,0)</f>
        <v>0</v>
      </c>
      <c r="DF105" s="346">
        <f>IF(DF$4=$B105,ABS(取引基本表!$DY105)/取引基本表!$DQ105,0)</f>
        <v>0</v>
      </c>
      <c r="DG105" s="346">
        <f>IF(DG$4=$B105,ABS(取引基本表!$DY105)/取引基本表!$DQ105,0)</f>
        <v>0</v>
      </c>
      <c r="DH105" s="347">
        <f>IF(DH$4=$B105,ABS(取引基本表!$DY105)/取引基本表!$DQ105,0)</f>
        <v>0</v>
      </c>
    </row>
    <row r="106" spans="1:112">
      <c r="A106" s="224">
        <v>101</v>
      </c>
      <c r="B106" s="387">
        <v>663</v>
      </c>
      <c r="C106" s="264" t="s">
        <v>606</v>
      </c>
      <c r="D106" s="392">
        <f>IF(D$4=$B106,ABS(取引基本表!$DY106)/取引基本表!$DQ106,0)</f>
        <v>0</v>
      </c>
      <c r="E106" s="346">
        <f>IF(E$4=$B106,ABS(取引基本表!$DY106)/取引基本表!$DQ106,0)</f>
        <v>0</v>
      </c>
      <c r="F106" s="346">
        <f>IF(F$4=$B106,ABS(取引基本表!$DY106)/取引基本表!$DQ106,0)</f>
        <v>0</v>
      </c>
      <c r="G106" s="346">
        <f>IF(G$4=$B106,ABS(取引基本表!$DY106)/取引基本表!$DQ106,0)</f>
        <v>0</v>
      </c>
      <c r="H106" s="346">
        <f>IF(H$4=$B106,ABS(取引基本表!$DY106)/取引基本表!$DQ106,0)</f>
        <v>0</v>
      </c>
      <c r="I106" s="346">
        <f>IF(I$4=$B106,ABS(取引基本表!$DY106)/取引基本表!$DQ106,0)</f>
        <v>0</v>
      </c>
      <c r="J106" s="346">
        <f>IF(J$4=$B106,ABS(取引基本表!$DY106)/取引基本表!$DQ106,0)</f>
        <v>0</v>
      </c>
      <c r="K106" s="346">
        <f>IF(K$4=$B106,ABS(取引基本表!$DY106)/取引基本表!$DQ106,0)</f>
        <v>0</v>
      </c>
      <c r="L106" s="346">
        <f>IF(L$4=$B106,ABS(取引基本表!$DY106)/取引基本表!$DQ106,0)</f>
        <v>0</v>
      </c>
      <c r="M106" s="346">
        <f>IF(M$4=$B106,ABS(取引基本表!$DY106)/取引基本表!$DQ106,0)</f>
        <v>0</v>
      </c>
      <c r="N106" s="346">
        <f>IF(N$4=$B106,ABS(取引基本表!$DY106)/取引基本表!$DQ106,0)</f>
        <v>0</v>
      </c>
      <c r="O106" s="346">
        <f>IF(O$4=$B106,ABS(取引基本表!$DY106)/取引基本表!$DQ106,0)</f>
        <v>0</v>
      </c>
      <c r="P106" s="346">
        <f>IF(P$4=$B106,ABS(取引基本表!$DY106)/取引基本表!$DQ106,0)</f>
        <v>0</v>
      </c>
      <c r="Q106" s="346">
        <f>IF(Q$4=$B106,ABS(取引基本表!$DY106)/取引基本表!$DQ106,0)</f>
        <v>0</v>
      </c>
      <c r="R106" s="346">
        <f>IF(R$4=$B106,ABS(取引基本表!$DY106)/取引基本表!$DQ106,0)</f>
        <v>0</v>
      </c>
      <c r="S106" s="346">
        <f>IF(S$4=$B106,ABS(取引基本表!$DY106)/取引基本表!$DQ106,0)</f>
        <v>0</v>
      </c>
      <c r="T106" s="346">
        <f>IF(T$4=$B106,ABS(取引基本表!$DY106)/取引基本表!$DQ106,0)</f>
        <v>0</v>
      </c>
      <c r="U106" s="346">
        <f>IF(U$4=$B106,ABS(取引基本表!$DY106)/取引基本表!$DQ106,0)</f>
        <v>0</v>
      </c>
      <c r="V106" s="346">
        <f>IF(V$4=$B106,ABS(取引基本表!$DY106)/取引基本表!$DQ106,0)</f>
        <v>0</v>
      </c>
      <c r="W106" s="346">
        <f>IF(W$4=$B106,ABS(取引基本表!$DY106)/取引基本表!$DQ106,0)</f>
        <v>0</v>
      </c>
      <c r="X106" s="346">
        <f>IF(X$4=$B106,ABS(取引基本表!$DY106)/取引基本表!$DQ106,0)</f>
        <v>0</v>
      </c>
      <c r="Y106" s="346">
        <f>IF(Y$4=$B106,ABS(取引基本表!$DY106)/取引基本表!$DQ106,0)</f>
        <v>0</v>
      </c>
      <c r="Z106" s="346">
        <f>IF(Z$4=$B106,ABS(取引基本表!$DY106)/取引基本表!$DQ106,0)</f>
        <v>0</v>
      </c>
      <c r="AA106" s="346">
        <f>IF(AA$4=$B106,ABS(取引基本表!$DY106)/取引基本表!$DQ106,0)</f>
        <v>0</v>
      </c>
      <c r="AB106" s="346">
        <f>IF(AB$4=$B106,ABS(取引基本表!$DY106)/取引基本表!$DQ106,0)</f>
        <v>0</v>
      </c>
      <c r="AC106" s="346">
        <f>IF(AC$4=$B106,ABS(取引基本表!$DY106)/取引基本表!$DQ106,0)</f>
        <v>0</v>
      </c>
      <c r="AD106" s="346">
        <f>IF(AD$4=$B106,ABS(取引基本表!$DY106)/取引基本表!$DQ106,0)</f>
        <v>0</v>
      </c>
      <c r="AE106" s="346">
        <f>IF(AE$4=$B106,ABS(取引基本表!$DY106)/取引基本表!$DQ106,0)</f>
        <v>0</v>
      </c>
      <c r="AF106" s="346">
        <f>IF(AF$4=$B106,ABS(取引基本表!$DY106)/取引基本表!$DQ106,0)</f>
        <v>0</v>
      </c>
      <c r="AG106" s="346">
        <f>IF(AG$4=$B106,ABS(取引基本表!$DY106)/取引基本表!$DQ106,0)</f>
        <v>0</v>
      </c>
      <c r="AH106" s="346">
        <f>IF(AH$4=$B106,ABS(取引基本表!$DY106)/取引基本表!$DQ106,0)</f>
        <v>0</v>
      </c>
      <c r="AI106" s="346">
        <f>IF(AI$4=$B106,ABS(取引基本表!$DY106)/取引基本表!$DQ106,0)</f>
        <v>0</v>
      </c>
      <c r="AJ106" s="346">
        <f>IF(AJ$4=$B106,ABS(取引基本表!$DY106)/取引基本表!$DQ106,0)</f>
        <v>0</v>
      </c>
      <c r="AK106" s="346">
        <f>IF(AK$4=$B106,ABS(取引基本表!$DY106)/取引基本表!$DQ106,0)</f>
        <v>0</v>
      </c>
      <c r="AL106" s="346">
        <f>IF(AL$4=$B106,ABS(取引基本表!$DY106)/取引基本表!$DQ106,0)</f>
        <v>0</v>
      </c>
      <c r="AM106" s="346">
        <f>IF(AM$4=$B106,ABS(取引基本表!$DY106)/取引基本表!$DQ106,0)</f>
        <v>0</v>
      </c>
      <c r="AN106" s="346">
        <f>IF(AN$4=$B106,ABS(取引基本表!$DY106)/取引基本表!$DQ106,0)</f>
        <v>0</v>
      </c>
      <c r="AO106" s="346">
        <f>IF(AO$4=$B106,ABS(取引基本表!$DY106)/取引基本表!$DQ106,0)</f>
        <v>0</v>
      </c>
      <c r="AP106" s="346">
        <f>IF(AP$4=$B106,ABS(取引基本表!$DY106)/取引基本表!$DQ106,0)</f>
        <v>0</v>
      </c>
      <c r="AQ106" s="346">
        <f>IF(AQ$4=$B106,ABS(取引基本表!$DY106)/取引基本表!$DQ106,0)</f>
        <v>0</v>
      </c>
      <c r="AR106" s="346">
        <f>IF(AR$4=$B106,ABS(取引基本表!$DY106)/取引基本表!$DQ106,0)</f>
        <v>0</v>
      </c>
      <c r="AS106" s="346">
        <f>IF(AS$4=$B106,ABS(取引基本表!$DY106)/取引基本表!$DQ106,0)</f>
        <v>0</v>
      </c>
      <c r="AT106" s="346">
        <f>IF(AT$4=$B106,ABS(取引基本表!$DY106)/取引基本表!$DQ106,0)</f>
        <v>0</v>
      </c>
      <c r="AU106" s="346">
        <f>IF(AU$4=$B106,ABS(取引基本表!$DY106)/取引基本表!$DQ106,0)</f>
        <v>0</v>
      </c>
      <c r="AV106" s="346">
        <f>IF(AV$4=$B106,ABS(取引基本表!$DY106)/取引基本表!$DQ106,0)</f>
        <v>0</v>
      </c>
      <c r="AW106" s="346">
        <f>IF(AW$4=$B106,ABS(取引基本表!$DY106)/取引基本表!$DQ106,0)</f>
        <v>0</v>
      </c>
      <c r="AX106" s="346">
        <f>IF(AX$4=$B106,ABS(取引基本表!$DY106)/取引基本表!$DQ106,0)</f>
        <v>0</v>
      </c>
      <c r="AY106" s="346">
        <f>IF(AY$4=$B106,ABS(取引基本表!$DY106)/取引基本表!$DQ106,0)</f>
        <v>0</v>
      </c>
      <c r="AZ106" s="346">
        <f>IF(AZ$4=$B106,ABS(取引基本表!$DY106)/取引基本表!$DQ106,0)</f>
        <v>0</v>
      </c>
      <c r="BA106" s="346">
        <f>IF(BA$4=$B106,ABS(取引基本表!$DY106)/取引基本表!$DQ106,0)</f>
        <v>0</v>
      </c>
      <c r="BB106" s="346">
        <f>IF(BB$4=$B106,ABS(取引基本表!$DY106)/取引基本表!$DQ106,0)</f>
        <v>0</v>
      </c>
      <c r="BC106" s="346">
        <f>IF(BC$4=$B106,ABS(取引基本表!$DY106)/取引基本表!$DQ106,0)</f>
        <v>0</v>
      </c>
      <c r="BD106" s="346">
        <f>IF(BD$4=$B106,ABS(取引基本表!$DY106)/取引基本表!$DQ106,0)</f>
        <v>0</v>
      </c>
      <c r="BE106" s="346">
        <f>IF(BE$4=$B106,ABS(取引基本表!$DY106)/取引基本表!$DQ106,0)</f>
        <v>0</v>
      </c>
      <c r="BF106" s="346">
        <f>IF(BF$4=$B106,ABS(取引基本表!$DY106)/取引基本表!$DQ106,0)</f>
        <v>0</v>
      </c>
      <c r="BG106" s="346">
        <f>IF(BG$4=$B106,ABS(取引基本表!$DY106)/取引基本表!$DQ106,0)</f>
        <v>0</v>
      </c>
      <c r="BH106" s="346">
        <f>IF(BH$4=$B106,ABS(取引基本表!$DY106)/取引基本表!$DQ106,0)</f>
        <v>0</v>
      </c>
      <c r="BI106" s="346">
        <f>IF(BI$4=$B106,ABS(取引基本表!$DY106)/取引基本表!$DQ106,0)</f>
        <v>0</v>
      </c>
      <c r="BJ106" s="346">
        <f>IF(BJ$4=$B106,ABS(取引基本表!$DY106)/取引基本表!$DQ106,0)</f>
        <v>0</v>
      </c>
      <c r="BK106" s="346">
        <f>IF(BK$4=$B106,ABS(取引基本表!$DY106)/取引基本表!$DQ106,0)</f>
        <v>0</v>
      </c>
      <c r="BL106" s="346">
        <f>IF(BL$4=$B106,ABS(取引基本表!$DY106)/取引基本表!$DQ106,0)</f>
        <v>0</v>
      </c>
      <c r="BM106" s="346">
        <f>IF(BM$4=$B106,ABS(取引基本表!$DY106)/取引基本表!$DQ106,0)</f>
        <v>0</v>
      </c>
      <c r="BN106" s="346">
        <f>IF(BN$4=$B106,ABS(取引基本表!$DY106)/取引基本表!$DQ106,0)</f>
        <v>0</v>
      </c>
      <c r="BO106" s="346">
        <f>IF(BO$4=$B106,ABS(取引基本表!$DY106)/取引基本表!$DQ106,0)</f>
        <v>0</v>
      </c>
      <c r="BP106" s="346">
        <f>IF(BP$4=$B106,ABS(取引基本表!$DY106)/取引基本表!$DQ106,0)</f>
        <v>0</v>
      </c>
      <c r="BQ106" s="346">
        <f>IF(BQ$4=$B106,ABS(取引基本表!$DY106)/取引基本表!$DQ106,0)</f>
        <v>0</v>
      </c>
      <c r="BR106" s="346">
        <f>IF(BR$4=$B106,ABS(取引基本表!$DY106)/取引基本表!$DQ106,0)</f>
        <v>0</v>
      </c>
      <c r="BS106" s="346">
        <f>IF(BS$4=$B106,ABS(取引基本表!$DY106)/取引基本表!$DQ106,0)</f>
        <v>0</v>
      </c>
      <c r="BT106" s="346">
        <f>IF(BT$4=$B106,ABS(取引基本表!$DY106)/取引基本表!$DQ106,0)</f>
        <v>0</v>
      </c>
      <c r="BU106" s="346">
        <f>IF(BU$4=$B106,ABS(取引基本表!$DY106)/取引基本表!$DQ106,0)</f>
        <v>0</v>
      </c>
      <c r="BV106" s="346">
        <f>IF(BV$4=$B106,ABS(取引基本表!$DY106)/取引基本表!$DQ106,0)</f>
        <v>0</v>
      </c>
      <c r="BW106" s="346">
        <f>IF(BW$4=$B106,ABS(取引基本表!$DY106)/取引基本表!$DQ106,0)</f>
        <v>0</v>
      </c>
      <c r="BX106" s="346">
        <f>IF(BX$4=$B106,ABS(取引基本表!$DY106)/取引基本表!$DQ106,0)</f>
        <v>0</v>
      </c>
      <c r="BY106" s="346">
        <f>IF(BY$4=$B106,ABS(取引基本表!$DY106)/取引基本表!$DQ106,0)</f>
        <v>0</v>
      </c>
      <c r="BZ106" s="346">
        <f>IF(BZ$4=$B106,ABS(取引基本表!$DY106)/取引基本表!$DQ106,0)</f>
        <v>0</v>
      </c>
      <c r="CA106" s="346">
        <f>IF(CA$4=$B106,ABS(取引基本表!$DY106)/取引基本表!$DQ106,0)</f>
        <v>0</v>
      </c>
      <c r="CB106" s="346">
        <f>IF(CB$4=$B106,ABS(取引基本表!$DY106)/取引基本表!$DQ106,0)</f>
        <v>0</v>
      </c>
      <c r="CC106" s="346">
        <f>IF(CC$4=$B106,ABS(取引基本表!$DY106)/取引基本表!$DQ106,0)</f>
        <v>0</v>
      </c>
      <c r="CD106" s="346">
        <f>IF(CD$4=$B106,ABS(取引基本表!$DY106)/取引基本表!$DQ106,0)</f>
        <v>0</v>
      </c>
      <c r="CE106" s="346">
        <f>IF(CE$4=$B106,ABS(取引基本表!$DY106)/取引基本表!$DQ106,0)</f>
        <v>0</v>
      </c>
      <c r="CF106" s="346">
        <f>IF(CF$4=$B106,ABS(取引基本表!$DY106)/取引基本表!$DQ106,0)</f>
        <v>0</v>
      </c>
      <c r="CG106" s="346">
        <f>IF(CG$4=$B106,ABS(取引基本表!$DY106)/取引基本表!$DQ106,0)</f>
        <v>0</v>
      </c>
      <c r="CH106" s="346">
        <f>IF(CH$4=$B106,ABS(取引基本表!$DY106)/取引基本表!$DQ106,0)</f>
        <v>0</v>
      </c>
      <c r="CI106" s="346">
        <f>IF(CI$4=$B106,ABS(取引基本表!$DY106)/取引基本表!$DQ106,0)</f>
        <v>0</v>
      </c>
      <c r="CJ106" s="346">
        <f>IF(CJ$4=$B106,ABS(取引基本表!$DY106)/取引基本表!$DQ106,0)</f>
        <v>0</v>
      </c>
      <c r="CK106" s="346">
        <f>IF(CK$4=$B106,ABS(取引基本表!$DY106)/取引基本表!$DQ106,0)</f>
        <v>0</v>
      </c>
      <c r="CL106" s="346">
        <f>IF(CL$4=$B106,ABS(取引基本表!$DY106)/取引基本表!$DQ106,0)</f>
        <v>0</v>
      </c>
      <c r="CM106" s="346">
        <f>IF(CM$4=$B106,ABS(取引基本表!$DY106)/取引基本表!$DQ106,0)</f>
        <v>0</v>
      </c>
      <c r="CN106" s="346">
        <f>IF(CN$4=$B106,ABS(取引基本表!$DY106)/取引基本表!$DQ106,0)</f>
        <v>0</v>
      </c>
      <c r="CO106" s="346">
        <f>IF(CO$4=$B106,ABS(取引基本表!$DY106)/取引基本表!$DQ106,0)</f>
        <v>0</v>
      </c>
      <c r="CP106" s="346">
        <f>IF(CP$4=$B106,ABS(取引基本表!$DY106)/取引基本表!$DQ106,0)</f>
        <v>0</v>
      </c>
      <c r="CQ106" s="346">
        <f>IF(CQ$4=$B106,ABS(取引基本表!$DY106)/取引基本表!$DQ106,0)</f>
        <v>0</v>
      </c>
      <c r="CR106" s="346">
        <f>IF(CR$4=$B106,ABS(取引基本表!$DY106)/取引基本表!$DQ106,0)</f>
        <v>0</v>
      </c>
      <c r="CS106" s="346">
        <f>IF(CS$4=$B106,ABS(取引基本表!$DY106)/取引基本表!$DQ106,0)</f>
        <v>0</v>
      </c>
      <c r="CT106" s="346">
        <f>IF(CT$4=$B106,ABS(取引基本表!$DY106)/取引基本表!$DQ106,0)</f>
        <v>0</v>
      </c>
      <c r="CU106" s="346">
        <f>IF(CU$4=$B106,ABS(取引基本表!$DY106)/取引基本表!$DQ106,0)</f>
        <v>0</v>
      </c>
      <c r="CV106" s="346">
        <f>IF(CV$4=$B106,ABS(取引基本表!$DY106)/取引基本表!$DQ106,0)</f>
        <v>0</v>
      </c>
      <c r="CW106" s="346">
        <f>IF(CW$4=$B106,ABS(取引基本表!$DY106)/取引基本表!$DQ106,0)</f>
        <v>0</v>
      </c>
      <c r="CX106" s="346">
        <f>IF(CX$4=$B106,ABS(取引基本表!$DY106)/取引基本表!$DQ106,0)</f>
        <v>0</v>
      </c>
      <c r="CY106" s="346">
        <f>IF(CY$4=$B106,ABS(取引基本表!$DY106)/取引基本表!$DQ106,0)</f>
        <v>0</v>
      </c>
      <c r="CZ106" s="346">
        <f>IF(CZ$4=$B106,ABS(取引基本表!$DY106)/取引基本表!$DQ106,0)</f>
        <v>4.9994825074910192E-3</v>
      </c>
      <c r="DA106" s="346">
        <f>IF(DA$4=$B106,ABS(取引基本表!$DY106)/取引基本表!$DQ106,0)</f>
        <v>0</v>
      </c>
      <c r="DB106" s="346">
        <f>IF(DB$4=$B106,ABS(取引基本表!$DY106)/取引基本表!$DQ106,0)</f>
        <v>0</v>
      </c>
      <c r="DC106" s="346">
        <f>IF(DC$4=$B106,ABS(取引基本表!$DY106)/取引基本表!$DQ106,0)</f>
        <v>0</v>
      </c>
      <c r="DD106" s="346">
        <f>IF(DD$4=$B106,ABS(取引基本表!$DY106)/取引基本表!$DQ106,0)</f>
        <v>0</v>
      </c>
      <c r="DE106" s="346">
        <f>IF(DE$4=$B106,ABS(取引基本表!$DY106)/取引基本表!$DQ106,0)</f>
        <v>0</v>
      </c>
      <c r="DF106" s="346">
        <f>IF(DF$4=$B106,ABS(取引基本表!$DY106)/取引基本表!$DQ106,0)</f>
        <v>0</v>
      </c>
      <c r="DG106" s="346">
        <f>IF(DG$4=$B106,ABS(取引基本表!$DY106)/取引基本表!$DQ106,0)</f>
        <v>0</v>
      </c>
      <c r="DH106" s="347">
        <f>IF(DH$4=$B106,ABS(取引基本表!$DY106)/取引基本表!$DQ106,0)</f>
        <v>0</v>
      </c>
    </row>
    <row r="107" spans="1:112">
      <c r="A107" s="224">
        <v>102</v>
      </c>
      <c r="B107" s="387">
        <v>669</v>
      </c>
      <c r="C107" s="264" t="s">
        <v>608</v>
      </c>
      <c r="D107" s="392">
        <f>IF(D$4=$B107,ABS(取引基本表!$DY107)/取引基本表!$DQ107,0)</f>
        <v>0</v>
      </c>
      <c r="E107" s="346">
        <f>IF(E$4=$B107,ABS(取引基本表!$DY107)/取引基本表!$DQ107,0)</f>
        <v>0</v>
      </c>
      <c r="F107" s="346">
        <f>IF(F$4=$B107,ABS(取引基本表!$DY107)/取引基本表!$DQ107,0)</f>
        <v>0</v>
      </c>
      <c r="G107" s="346">
        <f>IF(G$4=$B107,ABS(取引基本表!$DY107)/取引基本表!$DQ107,0)</f>
        <v>0</v>
      </c>
      <c r="H107" s="346">
        <f>IF(H$4=$B107,ABS(取引基本表!$DY107)/取引基本表!$DQ107,0)</f>
        <v>0</v>
      </c>
      <c r="I107" s="346">
        <f>IF(I$4=$B107,ABS(取引基本表!$DY107)/取引基本表!$DQ107,0)</f>
        <v>0</v>
      </c>
      <c r="J107" s="346">
        <f>IF(J$4=$B107,ABS(取引基本表!$DY107)/取引基本表!$DQ107,0)</f>
        <v>0</v>
      </c>
      <c r="K107" s="346">
        <f>IF(K$4=$B107,ABS(取引基本表!$DY107)/取引基本表!$DQ107,0)</f>
        <v>0</v>
      </c>
      <c r="L107" s="346">
        <f>IF(L$4=$B107,ABS(取引基本表!$DY107)/取引基本表!$DQ107,0)</f>
        <v>0</v>
      </c>
      <c r="M107" s="346">
        <f>IF(M$4=$B107,ABS(取引基本表!$DY107)/取引基本表!$DQ107,0)</f>
        <v>0</v>
      </c>
      <c r="N107" s="346">
        <f>IF(N$4=$B107,ABS(取引基本表!$DY107)/取引基本表!$DQ107,0)</f>
        <v>0</v>
      </c>
      <c r="O107" s="346">
        <f>IF(O$4=$B107,ABS(取引基本表!$DY107)/取引基本表!$DQ107,0)</f>
        <v>0</v>
      </c>
      <c r="P107" s="346">
        <f>IF(P$4=$B107,ABS(取引基本表!$DY107)/取引基本表!$DQ107,0)</f>
        <v>0</v>
      </c>
      <c r="Q107" s="346">
        <f>IF(Q$4=$B107,ABS(取引基本表!$DY107)/取引基本表!$DQ107,0)</f>
        <v>0</v>
      </c>
      <c r="R107" s="346">
        <f>IF(R$4=$B107,ABS(取引基本表!$DY107)/取引基本表!$DQ107,0)</f>
        <v>0</v>
      </c>
      <c r="S107" s="346">
        <f>IF(S$4=$B107,ABS(取引基本表!$DY107)/取引基本表!$DQ107,0)</f>
        <v>0</v>
      </c>
      <c r="T107" s="346">
        <f>IF(T$4=$B107,ABS(取引基本表!$DY107)/取引基本表!$DQ107,0)</f>
        <v>0</v>
      </c>
      <c r="U107" s="346">
        <f>IF(U$4=$B107,ABS(取引基本表!$DY107)/取引基本表!$DQ107,0)</f>
        <v>0</v>
      </c>
      <c r="V107" s="346">
        <f>IF(V$4=$B107,ABS(取引基本表!$DY107)/取引基本表!$DQ107,0)</f>
        <v>0</v>
      </c>
      <c r="W107" s="346">
        <f>IF(W$4=$B107,ABS(取引基本表!$DY107)/取引基本表!$DQ107,0)</f>
        <v>0</v>
      </c>
      <c r="X107" s="346">
        <f>IF(X$4=$B107,ABS(取引基本表!$DY107)/取引基本表!$DQ107,0)</f>
        <v>0</v>
      </c>
      <c r="Y107" s="346">
        <f>IF(Y$4=$B107,ABS(取引基本表!$DY107)/取引基本表!$DQ107,0)</f>
        <v>0</v>
      </c>
      <c r="Z107" s="346">
        <f>IF(Z$4=$B107,ABS(取引基本表!$DY107)/取引基本表!$DQ107,0)</f>
        <v>0</v>
      </c>
      <c r="AA107" s="346">
        <f>IF(AA$4=$B107,ABS(取引基本表!$DY107)/取引基本表!$DQ107,0)</f>
        <v>0</v>
      </c>
      <c r="AB107" s="346">
        <f>IF(AB$4=$B107,ABS(取引基本表!$DY107)/取引基本表!$DQ107,0)</f>
        <v>0</v>
      </c>
      <c r="AC107" s="346">
        <f>IF(AC$4=$B107,ABS(取引基本表!$DY107)/取引基本表!$DQ107,0)</f>
        <v>0</v>
      </c>
      <c r="AD107" s="346">
        <f>IF(AD$4=$B107,ABS(取引基本表!$DY107)/取引基本表!$DQ107,0)</f>
        <v>0</v>
      </c>
      <c r="AE107" s="346">
        <f>IF(AE$4=$B107,ABS(取引基本表!$DY107)/取引基本表!$DQ107,0)</f>
        <v>0</v>
      </c>
      <c r="AF107" s="346">
        <f>IF(AF$4=$B107,ABS(取引基本表!$DY107)/取引基本表!$DQ107,0)</f>
        <v>0</v>
      </c>
      <c r="AG107" s="346">
        <f>IF(AG$4=$B107,ABS(取引基本表!$DY107)/取引基本表!$DQ107,0)</f>
        <v>0</v>
      </c>
      <c r="AH107" s="346">
        <f>IF(AH$4=$B107,ABS(取引基本表!$DY107)/取引基本表!$DQ107,0)</f>
        <v>0</v>
      </c>
      <c r="AI107" s="346">
        <f>IF(AI$4=$B107,ABS(取引基本表!$DY107)/取引基本表!$DQ107,0)</f>
        <v>0</v>
      </c>
      <c r="AJ107" s="346">
        <f>IF(AJ$4=$B107,ABS(取引基本表!$DY107)/取引基本表!$DQ107,0)</f>
        <v>0</v>
      </c>
      <c r="AK107" s="346">
        <f>IF(AK$4=$B107,ABS(取引基本表!$DY107)/取引基本表!$DQ107,0)</f>
        <v>0</v>
      </c>
      <c r="AL107" s="346">
        <f>IF(AL$4=$B107,ABS(取引基本表!$DY107)/取引基本表!$DQ107,0)</f>
        <v>0</v>
      </c>
      <c r="AM107" s="346">
        <f>IF(AM$4=$B107,ABS(取引基本表!$DY107)/取引基本表!$DQ107,0)</f>
        <v>0</v>
      </c>
      <c r="AN107" s="346">
        <f>IF(AN$4=$B107,ABS(取引基本表!$DY107)/取引基本表!$DQ107,0)</f>
        <v>0</v>
      </c>
      <c r="AO107" s="346">
        <f>IF(AO$4=$B107,ABS(取引基本表!$DY107)/取引基本表!$DQ107,0)</f>
        <v>0</v>
      </c>
      <c r="AP107" s="346">
        <f>IF(AP$4=$B107,ABS(取引基本表!$DY107)/取引基本表!$DQ107,0)</f>
        <v>0</v>
      </c>
      <c r="AQ107" s="346">
        <f>IF(AQ$4=$B107,ABS(取引基本表!$DY107)/取引基本表!$DQ107,0)</f>
        <v>0</v>
      </c>
      <c r="AR107" s="346">
        <f>IF(AR$4=$B107,ABS(取引基本表!$DY107)/取引基本表!$DQ107,0)</f>
        <v>0</v>
      </c>
      <c r="AS107" s="346">
        <f>IF(AS$4=$B107,ABS(取引基本表!$DY107)/取引基本表!$DQ107,0)</f>
        <v>0</v>
      </c>
      <c r="AT107" s="346">
        <f>IF(AT$4=$B107,ABS(取引基本表!$DY107)/取引基本表!$DQ107,0)</f>
        <v>0</v>
      </c>
      <c r="AU107" s="346">
        <f>IF(AU$4=$B107,ABS(取引基本表!$DY107)/取引基本表!$DQ107,0)</f>
        <v>0</v>
      </c>
      <c r="AV107" s="346">
        <f>IF(AV$4=$B107,ABS(取引基本表!$DY107)/取引基本表!$DQ107,0)</f>
        <v>0</v>
      </c>
      <c r="AW107" s="346">
        <f>IF(AW$4=$B107,ABS(取引基本表!$DY107)/取引基本表!$DQ107,0)</f>
        <v>0</v>
      </c>
      <c r="AX107" s="346">
        <f>IF(AX$4=$B107,ABS(取引基本表!$DY107)/取引基本表!$DQ107,0)</f>
        <v>0</v>
      </c>
      <c r="AY107" s="346">
        <f>IF(AY$4=$B107,ABS(取引基本表!$DY107)/取引基本表!$DQ107,0)</f>
        <v>0</v>
      </c>
      <c r="AZ107" s="346">
        <f>IF(AZ$4=$B107,ABS(取引基本表!$DY107)/取引基本表!$DQ107,0)</f>
        <v>0</v>
      </c>
      <c r="BA107" s="346">
        <f>IF(BA$4=$B107,ABS(取引基本表!$DY107)/取引基本表!$DQ107,0)</f>
        <v>0</v>
      </c>
      <c r="BB107" s="346">
        <f>IF(BB$4=$B107,ABS(取引基本表!$DY107)/取引基本表!$DQ107,0)</f>
        <v>0</v>
      </c>
      <c r="BC107" s="346">
        <f>IF(BC$4=$B107,ABS(取引基本表!$DY107)/取引基本表!$DQ107,0)</f>
        <v>0</v>
      </c>
      <c r="BD107" s="346">
        <f>IF(BD$4=$B107,ABS(取引基本表!$DY107)/取引基本表!$DQ107,0)</f>
        <v>0</v>
      </c>
      <c r="BE107" s="346">
        <f>IF(BE$4=$B107,ABS(取引基本表!$DY107)/取引基本表!$DQ107,0)</f>
        <v>0</v>
      </c>
      <c r="BF107" s="346">
        <f>IF(BF$4=$B107,ABS(取引基本表!$DY107)/取引基本表!$DQ107,0)</f>
        <v>0</v>
      </c>
      <c r="BG107" s="346">
        <f>IF(BG$4=$B107,ABS(取引基本表!$DY107)/取引基本表!$DQ107,0)</f>
        <v>0</v>
      </c>
      <c r="BH107" s="346">
        <f>IF(BH$4=$B107,ABS(取引基本表!$DY107)/取引基本表!$DQ107,0)</f>
        <v>0</v>
      </c>
      <c r="BI107" s="346">
        <f>IF(BI$4=$B107,ABS(取引基本表!$DY107)/取引基本表!$DQ107,0)</f>
        <v>0</v>
      </c>
      <c r="BJ107" s="346">
        <f>IF(BJ$4=$B107,ABS(取引基本表!$DY107)/取引基本表!$DQ107,0)</f>
        <v>0</v>
      </c>
      <c r="BK107" s="346">
        <f>IF(BK$4=$B107,ABS(取引基本表!$DY107)/取引基本表!$DQ107,0)</f>
        <v>0</v>
      </c>
      <c r="BL107" s="346">
        <f>IF(BL$4=$B107,ABS(取引基本表!$DY107)/取引基本表!$DQ107,0)</f>
        <v>0</v>
      </c>
      <c r="BM107" s="346">
        <f>IF(BM$4=$B107,ABS(取引基本表!$DY107)/取引基本表!$DQ107,0)</f>
        <v>0</v>
      </c>
      <c r="BN107" s="346">
        <f>IF(BN$4=$B107,ABS(取引基本表!$DY107)/取引基本表!$DQ107,0)</f>
        <v>0</v>
      </c>
      <c r="BO107" s="346">
        <f>IF(BO$4=$B107,ABS(取引基本表!$DY107)/取引基本表!$DQ107,0)</f>
        <v>0</v>
      </c>
      <c r="BP107" s="346">
        <f>IF(BP$4=$B107,ABS(取引基本表!$DY107)/取引基本表!$DQ107,0)</f>
        <v>0</v>
      </c>
      <c r="BQ107" s="346">
        <f>IF(BQ$4=$B107,ABS(取引基本表!$DY107)/取引基本表!$DQ107,0)</f>
        <v>0</v>
      </c>
      <c r="BR107" s="346">
        <f>IF(BR$4=$B107,ABS(取引基本表!$DY107)/取引基本表!$DQ107,0)</f>
        <v>0</v>
      </c>
      <c r="BS107" s="346">
        <f>IF(BS$4=$B107,ABS(取引基本表!$DY107)/取引基本表!$DQ107,0)</f>
        <v>0</v>
      </c>
      <c r="BT107" s="346">
        <f>IF(BT$4=$B107,ABS(取引基本表!$DY107)/取引基本表!$DQ107,0)</f>
        <v>0</v>
      </c>
      <c r="BU107" s="346">
        <f>IF(BU$4=$B107,ABS(取引基本表!$DY107)/取引基本表!$DQ107,0)</f>
        <v>0</v>
      </c>
      <c r="BV107" s="346">
        <f>IF(BV$4=$B107,ABS(取引基本表!$DY107)/取引基本表!$DQ107,0)</f>
        <v>0</v>
      </c>
      <c r="BW107" s="346">
        <f>IF(BW$4=$B107,ABS(取引基本表!$DY107)/取引基本表!$DQ107,0)</f>
        <v>0</v>
      </c>
      <c r="BX107" s="346">
        <f>IF(BX$4=$B107,ABS(取引基本表!$DY107)/取引基本表!$DQ107,0)</f>
        <v>0</v>
      </c>
      <c r="BY107" s="346">
        <f>IF(BY$4=$B107,ABS(取引基本表!$DY107)/取引基本表!$DQ107,0)</f>
        <v>0</v>
      </c>
      <c r="BZ107" s="346">
        <f>IF(BZ$4=$B107,ABS(取引基本表!$DY107)/取引基本表!$DQ107,0)</f>
        <v>0</v>
      </c>
      <c r="CA107" s="346">
        <f>IF(CA$4=$B107,ABS(取引基本表!$DY107)/取引基本表!$DQ107,0)</f>
        <v>0</v>
      </c>
      <c r="CB107" s="346">
        <f>IF(CB$4=$B107,ABS(取引基本表!$DY107)/取引基本表!$DQ107,0)</f>
        <v>0</v>
      </c>
      <c r="CC107" s="346">
        <f>IF(CC$4=$B107,ABS(取引基本表!$DY107)/取引基本表!$DQ107,0)</f>
        <v>0</v>
      </c>
      <c r="CD107" s="346">
        <f>IF(CD$4=$B107,ABS(取引基本表!$DY107)/取引基本表!$DQ107,0)</f>
        <v>0</v>
      </c>
      <c r="CE107" s="346">
        <f>IF(CE$4=$B107,ABS(取引基本表!$DY107)/取引基本表!$DQ107,0)</f>
        <v>0</v>
      </c>
      <c r="CF107" s="346">
        <f>IF(CF$4=$B107,ABS(取引基本表!$DY107)/取引基本表!$DQ107,0)</f>
        <v>0</v>
      </c>
      <c r="CG107" s="346">
        <f>IF(CG$4=$B107,ABS(取引基本表!$DY107)/取引基本表!$DQ107,0)</f>
        <v>0</v>
      </c>
      <c r="CH107" s="346">
        <f>IF(CH$4=$B107,ABS(取引基本表!$DY107)/取引基本表!$DQ107,0)</f>
        <v>0</v>
      </c>
      <c r="CI107" s="346">
        <f>IF(CI$4=$B107,ABS(取引基本表!$DY107)/取引基本表!$DQ107,0)</f>
        <v>0</v>
      </c>
      <c r="CJ107" s="346">
        <f>IF(CJ$4=$B107,ABS(取引基本表!$DY107)/取引基本表!$DQ107,0)</f>
        <v>0</v>
      </c>
      <c r="CK107" s="346">
        <f>IF(CK$4=$B107,ABS(取引基本表!$DY107)/取引基本表!$DQ107,0)</f>
        <v>0</v>
      </c>
      <c r="CL107" s="346">
        <f>IF(CL$4=$B107,ABS(取引基本表!$DY107)/取引基本表!$DQ107,0)</f>
        <v>0</v>
      </c>
      <c r="CM107" s="346">
        <f>IF(CM$4=$B107,ABS(取引基本表!$DY107)/取引基本表!$DQ107,0)</f>
        <v>0</v>
      </c>
      <c r="CN107" s="346">
        <f>IF(CN$4=$B107,ABS(取引基本表!$DY107)/取引基本表!$DQ107,0)</f>
        <v>0</v>
      </c>
      <c r="CO107" s="346">
        <f>IF(CO$4=$B107,ABS(取引基本表!$DY107)/取引基本表!$DQ107,0)</f>
        <v>0</v>
      </c>
      <c r="CP107" s="346">
        <f>IF(CP$4=$B107,ABS(取引基本表!$DY107)/取引基本表!$DQ107,0)</f>
        <v>0</v>
      </c>
      <c r="CQ107" s="346">
        <f>IF(CQ$4=$B107,ABS(取引基本表!$DY107)/取引基本表!$DQ107,0)</f>
        <v>0</v>
      </c>
      <c r="CR107" s="346">
        <f>IF(CR$4=$B107,ABS(取引基本表!$DY107)/取引基本表!$DQ107,0)</f>
        <v>0</v>
      </c>
      <c r="CS107" s="346">
        <f>IF(CS$4=$B107,ABS(取引基本表!$DY107)/取引基本表!$DQ107,0)</f>
        <v>0</v>
      </c>
      <c r="CT107" s="346">
        <f>IF(CT$4=$B107,ABS(取引基本表!$DY107)/取引基本表!$DQ107,0)</f>
        <v>0</v>
      </c>
      <c r="CU107" s="346">
        <f>IF(CU$4=$B107,ABS(取引基本表!$DY107)/取引基本表!$DQ107,0)</f>
        <v>0</v>
      </c>
      <c r="CV107" s="346">
        <f>IF(CV$4=$B107,ABS(取引基本表!$DY107)/取引基本表!$DQ107,0)</f>
        <v>0</v>
      </c>
      <c r="CW107" s="346">
        <f>IF(CW$4=$B107,ABS(取引基本表!$DY107)/取引基本表!$DQ107,0)</f>
        <v>0</v>
      </c>
      <c r="CX107" s="346">
        <f>IF(CX$4=$B107,ABS(取引基本表!$DY107)/取引基本表!$DQ107,0)</f>
        <v>0</v>
      </c>
      <c r="CY107" s="346">
        <f>IF(CY$4=$B107,ABS(取引基本表!$DY107)/取引基本表!$DQ107,0)</f>
        <v>0</v>
      </c>
      <c r="CZ107" s="346">
        <f>IF(CZ$4=$B107,ABS(取引基本表!$DY107)/取引基本表!$DQ107,0)</f>
        <v>0</v>
      </c>
      <c r="DA107" s="346">
        <f>IF(DA$4=$B107,ABS(取引基本表!$DY107)/取引基本表!$DQ107,0)</f>
        <v>0.1716105355145062</v>
      </c>
      <c r="DB107" s="346">
        <f>IF(DB$4=$B107,ABS(取引基本表!$DY107)/取引基本表!$DQ107,0)</f>
        <v>0</v>
      </c>
      <c r="DC107" s="346">
        <f>IF(DC$4=$B107,ABS(取引基本表!$DY107)/取引基本表!$DQ107,0)</f>
        <v>0</v>
      </c>
      <c r="DD107" s="346">
        <f>IF(DD$4=$B107,ABS(取引基本表!$DY107)/取引基本表!$DQ107,0)</f>
        <v>0</v>
      </c>
      <c r="DE107" s="346">
        <f>IF(DE$4=$B107,ABS(取引基本表!$DY107)/取引基本表!$DQ107,0)</f>
        <v>0</v>
      </c>
      <c r="DF107" s="346">
        <f>IF(DF$4=$B107,ABS(取引基本表!$DY107)/取引基本表!$DQ107,0)</f>
        <v>0</v>
      </c>
      <c r="DG107" s="346">
        <f>IF(DG$4=$B107,ABS(取引基本表!$DY107)/取引基本表!$DQ107,0)</f>
        <v>0</v>
      </c>
      <c r="DH107" s="347">
        <f>IF(DH$4=$B107,ABS(取引基本表!$DY107)/取引基本表!$DQ107,0)</f>
        <v>0</v>
      </c>
    </row>
    <row r="108" spans="1:112">
      <c r="A108" s="224">
        <v>103</v>
      </c>
      <c r="B108" s="387">
        <v>671</v>
      </c>
      <c r="C108" s="264" t="s">
        <v>610</v>
      </c>
      <c r="D108" s="392">
        <f>IF(D$4=$B108,ABS(取引基本表!$DY108)/取引基本表!$DQ108,0)</f>
        <v>0</v>
      </c>
      <c r="E108" s="346">
        <f>IF(E$4=$B108,ABS(取引基本表!$DY108)/取引基本表!$DQ108,0)</f>
        <v>0</v>
      </c>
      <c r="F108" s="346">
        <f>IF(F$4=$B108,ABS(取引基本表!$DY108)/取引基本表!$DQ108,0)</f>
        <v>0</v>
      </c>
      <c r="G108" s="346">
        <f>IF(G$4=$B108,ABS(取引基本表!$DY108)/取引基本表!$DQ108,0)</f>
        <v>0</v>
      </c>
      <c r="H108" s="346">
        <f>IF(H$4=$B108,ABS(取引基本表!$DY108)/取引基本表!$DQ108,0)</f>
        <v>0</v>
      </c>
      <c r="I108" s="346">
        <f>IF(I$4=$B108,ABS(取引基本表!$DY108)/取引基本表!$DQ108,0)</f>
        <v>0</v>
      </c>
      <c r="J108" s="346">
        <f>IF(J$4=$B108,ABS(取引基本表!$DY108)/取引基本表!$DQ108,0)</f>
        <v>0</v>
      </c>
      <c r="K108" s="346">
        <f>IF(K$4=$B108,ABS(取引基本表!$DY108)/取引基本表!$DQ108,0)</f>
        <v>0</v>
      </c>
      <c r="L108" s="346">
        <f>IF(L$4=$B108,ABS(取引基本表!$DY108)/取引基本表!$DQ108,0)</f>
        <v>0</v>
      </c>
      <c r="M108" s="346">
        <f>IF(M$4=$B108,ABS(取引基本表!$DY108)/取引基本表!$DQ108,0)</f>
        <v>0</v>
      </c>
      <c r="N108" s="346">
        <f>IF(N$4=$B108,ABS(取引基本表!$DY108)/取引基本表!$DQ108,0)</f>
        <v>0</v>
      </c>
      <c r="O108" s="346">
        <f>IF(O$4=$B108,ABS(取引基本表!$DY108)/取引基本表!$DQ108,0)</f>
        <v>0</v>
      </c>
      <c r="P108" s="346">
        <f>IF(P$4=$B108,ABS(取引基本表!$DY108)/取引基本表!$DQ108,0)</f>
        <v>0</v>
      </c>
      <c r="Q108" s="346">
        <f>IF(Q$4=$B108,ABS(取引基本表!$DY108)/取引基本表!$DQ108,0)</f>
        <v>0</v>
      </c>
      <c r="R108" s="346">
        <f>IF(R$4=$B108,ABS(取引基本表!$DY108)/取引基本表!$DQ108,0)</f>
        <v>0</v>
      </c>
      <c r="S108" s="346">
        <f>IF(S$4=$B108,ABS(取引基本表!$DY108)/取引基本表!$DQ108,0)</f>
        <v>0</v>
      </c>
      <c r="T108" s="346">
        <f>IF(T$4=$B108,ABS(取引基本表!$DY108)/取引基本表!$DQ108,0)</f>
        <v>0</v>
      </c>
      <c r="U108" s="346">
        <f>IF(U$4=$B108,ABS(取引基本表!$DY108)/取引基本表!$DQ108,0)</f>
        <v>0</v>
      </c>
      <c r="V108" s="346">
        <f>IF(V$4=$B108,ABS(取引基本表!$DY108)/取引基本表!$DQ108,0)</f>
        <v>0</v>
      </c>
      <c r="W108" s="346">
        <f>IF(W$4=$B108,ABS(取引基本表!$DY108)/取引基本表!$DQ108,0)</f>
        <v>0</v>
      </c>
      <c r="X108" s="346">
        <f>IF(X$4=$B108,ABS(取引基本表!$DY108)/取引基本表!$DQ108,0)</f>
        <v>0</v>
      </c>
      <c r="Y108" s="346">
        <f>IF(Y$4=$B108,ABS(取引基本表!$DY108)/取引基本表!$DQ108,0)</f>
        <v>0</v>
      </c>
      <c r="Z108" s="346">
        <f>IF(Z$4=$B108,ABS(取引基本表!$DY108)/取引基本表!$DQ108,0)</f>
        <v>0</v>
      </c>
      <c r="AA108" s="346">
        <f>IF(AA$4=$B108,ABS(取引基本表!$DY108)/取引基本表!$DQ108,0)</f>
        <v>0</v>
      </c>
      <c r="AB108" s="346">
        <f>IF(AB$4=$B108,ABS(取引基本表!$DY108)/取引基本表!$DQ108,0)</f>
        <v>0</v>
      </c>
      <c r="AC108" s="346">
        <f>IF(AC$4=$B108,ABS(取引基本表!$DY108)/取引基本表!$DQ108,0)</f>
        <v>0</v>
      </c>
      <c r="AD108" s="346">
        <f>IF(AD$4=$B108,ABS(取引基本表!$DY108)/取引基本表!$DQ108,0)</f>
        <v>0</v>
      </c>
      <c r="AE108" s="346">
        <f>IF(AE$4=$B108,ABS(取引基本表!$DY108)/取引基本表!$DQ108,0)</f>
        <v>0</v>
      </c>
      <c r="AF108" s="346">
        <f>IF(AF$4=$B108,ABS(取引基本表!$DY108)/取引基本表!$DQ108,0)</f>
        <v>0</v>
      </c>
      <c r="AG108" s="346">
        <f>IF(AG$4=$B108,ABS(取引基本表!$DY108)/取引基本表!$DQ108,0)</f>
        <v>0</v>
      </c>
      <c r="AH108" s="346">
        <f>IF(AH$4=$B108,ABS(取引基本表!$DY108)/取引基本表!$DQ108,0)</f>
        <v>0</v>
      </c>
      <c r="AI108" s="346">
        <f>IF(AI$4=$B108,ABS(取引基本表!$DY108)/取引基本表!$DQ108,0)</f>
        <v>0</v>
      </c>
      <c r="AJ108" s="346">
        <f>IF(AJ$4=$B108,ABS(取引基本表!$DY108)/取引基本表!$DQ108,0)</f>
        <v>0</v>
      </c>
      <c r="AK108" s="346">
        <f>IF(AK$4=$B108,ABS(取引基本表!$DY108)/取引基本表!$DQ108,0)</f>
        <v>0</v>
      </c>
      <c r="AL108" s="346">
        <f>IF(AL$4=$B108,ABS(取引基本表!$DY108)/取引基本表!$DQ108,0)</f>
        <v>0</v>
      </c>
      <c r="AM108" s="346">
        <f>IF(AM$4=$B108,ABS(取引基本表!$DY108)/取引基本表!$DQ108,0)</f>
        <v>0</v>
      </c>
      <c r="AN108" s="346">
        <f>IF(AN$4=$B108,ABS(取引基本表!$DY108)/取引基本表!$DQ108,0)</f>
        <v>0</v>
      </c>
      <c r="AO108" s="346">
        <f>IF(AO$4=$B108,ABS(取引基本表!$DY108)/取引基本表!$DQ108,0)</f>
        <v>0</v>
      </c>
      <c r="AP108" s="346">
        <f>IF(AP$4=$B108,ABS(取引基本表!$DY108)/取引基本表!$DQ108,0)</f>
        <v>0</v>
      </c>
      <c r="AQ108" s="346">
        <f>IF(AQ$4=$B108,ABS(取引基本表!$DY108)/取引基本表!$DQ108,0)</f>
        <v>0</v>
      </c>
      <c r="AR108" s="346">
        <f>IF(AR$4=$B108,ABS(取引基本表!$DY108)/取引基本表!$DQ108,0)</f>
        <v>0</v>
      </c>
      <c r="AS108" s="346">
        <f>IF(AS$4=$B108,ABS(取引基本表!$DY108)/取引基本表!$DQ108,0)</f>
        <v>0</v>
      </c>
      <c r="AT108" s="346">
        <f>IF(AT$4=$B108,ABS(取引基本表!$DY108)/取引基本表!$DQ108,0)</f>
        <v>0</v>
      </c>
      <c r="AU108" s="346">
        <f>IF(AU$4=$B108,ABS(取引基本表!$DY108)/取引基本表!$DQ108,0)</f>
        <v>0</v>
      </c>
      <c r="AV108" s="346">
        <f>IF(AV$4=$B108,ABS(取引基本表!$DY108)/取引基本表!$DQ108,0)</f>
        <v>0</v>
      </c>
      <c r="AW108" s="346">
        <f>IF(AW$4=$B108,ABS(取引基本表!$DY108)/取引基本表!$DQ108,0)</f>
        <v>0</v>
      </c>
      <c r="AX108" s="346">
        <f>IF(AX$4=$B108,ABS(取引基本表!$DY108)/取引基本表!$DQ108,0)</f>
        <v>0</v>
      </c>
      <c r="AY108" s="346">
        <f>IF(AY$4=$B108,ABS(取引基本表!$DY108)/取引基本表!$DQ108,0)</f>
        <v>0</v>
      </c>
      <c r="AZ108" s="346">
        <f>IF(AZ$4=$B108,ABS(取引基本表!$DY108)/取引基本表!$DQ108,0)</f>
        <v>0</v>
      </c>
      <c r="BA108" s="346">
        <f>IF(BA$4=$B108,ABS(取引基本表!$DY108)/取引基本表!$DQ108,0)</f>
        <v>0</v>
      </c>
      <c r="BB108" s="346">
        <f>IF(BB$4=$B108,ABS(取引基本表!$DY108)/取引基本表!$DQ108,0)</f>
        <v>0</v>
      </c>
      <c r="BC108" s="346">
        <f>IF(BC$4=$B108,ABS(取引基本表!$DY108)/取引基本表!$DQ108,0)</f>
        <v>0</v>
      </c>
      <c r="BD108" s="346">
        <f>IF(BD$4=$B108,ABS(取引基本表!$DY108)/取引基本表!$DQ108,0)</f>
        <v>0</v>
      </c>
      <c r="BE108" s="346">
        <f>IF(BE$4=$B108,ABS(取引基本表!$DY108)/取引基本表!$DQ108,0)</f>
        <v>0</v>
      </c>
      <c r="BF108" s="346">
        <f>IF(BF$4=$B108,ABS(取引基本表!$DY108)/取引基本表!$DQ108,0)</f>
        <v>0</v>
      </c>
      <c r="BG108" s="346">
        <f>IF(BG$4=$B108,ABS(取引基本表!$DY108)/取引基本表!$DQ108,0)</f>
        <v>0</v>
      </c>
      <c r="BH108" s="346">
        <f>IF(BH$4=$B108,ABS(取引基本表!$DY108)/取引基本表!$DQ108,0)</f>
        <v>0</v>
      </c>
      <c r="BI108" s="346">
        <f>IF(BI$4=$B108,ABS(取引基本表!$DY108)/取引基本表!$DQ108,0)</f>
        <v>0</v>
      </c>
      <c r="BJ108" s="346">
        <f>IF(BJ$4=$B108,ABS(取引基本表!$DY108)/取引基本表!$DQ108,0)</f>
        <v>0</v>
      </c>
      <c r="BK108" s="346">
        <f>IF(BK$4=$B108,ABS(取引基本表!$DY108)/取引基本表!$DQ108,0)</f>
        <v>0</v>
      </c>
      <c r="BL108" s="346">
        <f>IF(BL$4=$B108,ABS(取引基本表!$DY108)/取引基本表!$DQ108,0)</f>
        <v>0</v>
      </c>
      <c r="BM108" s="346">
        <f>IF(BM$4=$B108,ABS(取引基本表!$DY108)/取引基本表!$DQ108,0)</f>
        <v>0</v>
      </c>
      <c r="BN108" s="346">
        <f>IF(BN$4=$B108,ABS(取引基本表!$DY108)/取引基本表!$DQ108,0)</f>
        <v>0</v>
      </c>
      <c r="BO108" s="346">
        <f>IF(BO$4=$B108,ABS(取引基本表!$DY108)/取引基本表!$DQ108,0)</f>
        <v>0</v>
      </c>
      <c r="BP108" s="346">
        <f>IF(BP$4=$B108,ABS(取引基本表!$DY108)/取引基本表!$DQ108,0)</f>
        <v>0</v>
      </c>
      <c r="BQ108" s="346">
        <f>IF(BQ$4=$B108,ABS(取引基本表!$DY108)/取引基本表!$DQ108,0)</f>
        <v>0</v>
      </c>
      <c r="BR108" s="346">
        <f>IF(BR$4=$B108,ABS(取引基本表!$DY108)/取引基本表!$DQ108,0)</f>
        <v>0</v>
      </c>
      <c r="BS108" s="346">
        <f>IF(BS$4=$B108,ABS(取引基本表!$DY108)/取引基本表!$DQ108,0)</f>
        <v>0</v>
      </c>
      <c r="BT108" s="346">
        <f>IF(BT$4=$B108,ABS(取引基本表!$DY108)/取引基本表!$DQ108,0)</f>
        <v>0</v>
      </c>
      <c r="BU108" s="346">
        <f>IF(BU$4=$B108,ABS(取引基本表!$DY108)/取引基本表!$DQ108,0)</f>
        <v>0</v>
      </c>
      <c r="BV108" s="346">
        <f>IF(BV$4=$B108,ABS(取引基本表!$DY108)/取引基本表!$DQ108,0)</f>
        <v>0</v>
      </c>
      <c r="BW108" s="346">
        <f>IF(BW$4=$B108,ABS(取引基本表!$DY108)/取引基本表!$DQ108,0)</f>
        <v>0</v>
      </c>
      <c r="BX108" s="346">
        <f>IF(BX$4=$B108,ABS(取引基本表!$DY108)/取引基本表!$DQ108,0)</f>
        <v>0</v>
      </c>
      <c r="BY108" s="346">
        <f>IF(BY$4=$B108,ABS(取引基本表!$DY108)/取引基本表!$DQ108,0)</f>
        <v>0</v>
      </c>
      <c r="BZ108" s="346">
        <f>IF(BZ$4=$B108,ABS(取引基本表!$DY108)/取引基本表!$DQ108,0)</f>
        <v>0</v>
      </c>
      <c r="CA108" s="346">
        <f>IF(CA$4=$B108,ABS(取引基本表!$DY108)/取引基本表!$DQ108,0)</f>
        <v>0</v>
      </c>
      <c r="CB108" s="346">
        <f>IF(CB$4=$B108,ABS(取引基本表!$DY108)/取引基本表!$DQ108,0)</f>
        <v>0</v>
      </c>
      <c r="CC108" s="346">
        <f>IF(CC$4=$B108,ABS(取引基本表!$DY108)/取引基本表!$DQ108,0)</f>
        <v>0</v>
      </c>
      <c r="CD108" s="346">
        <f>IF(CD$4=$B108,ABS(取引基本表!$DY108)/取引基本表!$DQ108,0)</f>
        <v>0</v>
      </c>
      <c r="CE108" s="346">
        <f>IF(CE$4=$B108,ABS(取引基本表!$DY108)/取引基本表!$DQ108,0)</f>
        <v>0</v>
      </c>
      <c r="CF108" s="346">
        <f>IF(CF$4=$B108,ABS(取引基本表!$DY108)/取引基本表!$DQ108,0)</f>
        <v>0</v>
      </c>
      <c r="CG108" s="346">
        <f>IF(CG$4=$B108,ABS(取引基本表!$DY108)/取引基本表!$DQ108,0)</f>
        <v>0</v>
      </c>
      <c r="CH108" s="346">
        <f>IF(CH$4=$B108,ABS(取引基本表!$DY108)/取引基本表!$DQ108,0)</f>
        <v>0</v>
      </c>
      <c r="CI108" s="346">
        <f>IF(CI$4=$B108,ABS(取引基本表!$DY108)/取引基本表!$DQ108,0)</f>
        <v>0</v>
      </c>
      <c r="CJ108" s="346">
        <f>IF(CJ$4=$B108,ABS(取引基本表!$DY108)/取引基本表!$DQ108,0)</f>
        <v>0</v>
      </c>
      <c r="CK108" s="346">
        <f>IF(CK$4=$B108,ABS(取引基本表!$DY108)/取引基本表!$DQ108,0)</f>
        <v>0</v>
      </c>
      <c r="CL108" s="346">
        <f>IF(CL$4=$B108,ABS(取引基本表!$DY108)/取引基本表!$DQ108,0)</f>
        <v>0</v>
      </c>
      <c r="CM108" s="346">
        <f>IF(CM$4=$B108,ABS(取引基本表!$DY108)/取引基本表!$DQ108,0)</f>
        <v>0</v>
      </c>
      <c r="CN108" s="346">
        <f>IF(CN$4=$B108,ABS(取引基本表!$DY108)/取引基本表!$DQ108,0)</f>
        <v>0</v>
      </c>
      <c r="CO108" s="346">
        <f>IF(CO$4=$B108,ABS(取引基本表!$DY108)/取引基本表!$DQ108,0)</f>
        <v>0</v>
      </c>
      <c r="CP108" s="346">
        <f>IF(CP$4=$B108,ABS(取引基本表!$DY108)/取引基本表!$DQ108,0)</f>
        <v>0</v>
      </c>
      <c r="CQ108" s="346">
        <f>IF(CQ$4=$B108,ABS(取引基本表!$DY108)/取引基本表!$DQ108,0)</f>
        <v>0</v>
      </c>
      <c r="CR108" s="346">
        <f>IF(CR$4=$B108,ABS(取引基本表!$DY108)/取引基本表!$DQ108,0)</f>
        <v>0</v>
      </c>
      <c r="CS108" s="346">
        <f>IF(CS$4=$B108,ABS(取引基本表!$DY108)/取引基本表!$DQ108,0)</f>
        <v>0</v>
      </c>
      <c r="CT108" s="346">
        <f>IF(CT$4=$B108,ABS(取引基本表!$DY108)/取引基本表!$DQ108,0)</f>
        <v>0</v>
      </c>
      <c r="CU108" s="346">
        <f>IF(CU$4=$B108,ABS(取引基本表!$DY108)/取引基本表!$DQ108,0)</f>
        <v>0</v>
      </c>
      <c r="CV108" s="346">
        <f>IF(CV$4=$B108,ABS(取引基本表!$DY108)/取引基本表!$DQ108,0)</f>
        <v>0</v>
      </c>
      <c r="CW108" s="346">
        <f>IF(CW$4=$B108,ABS(取引基本表!$DY108)/取引基本表!$DQ108,0)</f>
        <v>0</v>
      </c>
      <c r="CX108" s="346">
        <f>IF(CX$4=$B108,ABS(取引基本表!$DY108)/取引基本表!$DQ108,0)</f>
        <v>0</v>
      </c>
      <c r="CY108" s="346">
        <f>IF(CY$4=$B108,ABS(取引基本表!$DY108)/取引基本表!$DQ108,0)</f>
        <v>0</v>
      </c>
      <c r="CZ108" s="346">
        <f>IF(CZ$4=$B108,ABS(取引基本表!$DY108)/取引基本表!$DQ108,0)</f>
        <v>0</v>
      </c>
      <c r="DA108" s="346">
        <f>IF(DA$4=$B108,ABS(取引基本表!$DY108)/取引基本表!$DQ108,0)</f>
        <v>0</v>
      </c>
      <c r="DB108" s="346">
        <f>IF(DB$4=$B108,ABS(取引基本表!$DY108)/取引基本表!$DQ108,0)</f>
        <v>0.89741627491709486</v>
      </c>
      <c r="DC108" s="346">
        <f>IF(DC$4=$B108,ABS(取引基本表!$DY108)/取引基本表!$DQ108,0)</f>
        <v>0</v>
      </c>
      <c r="DD108" s="346">
        <f>IF(DD$4=$B108,ABS(取引基本表!$DY108)/取引基本表!$DQ108,0)</f>
        <v>0</v>
      </c>
      <c r="DE108" s="346">
        <f>IF(DE$4=$B108,ABS(取引基本表!$DY108)/取引基本表!$DQ108,0)</f>
        <v>0</v>
      </c>
      <c r="DF108" s="346">
        <f>IF(DF$4=$B108,ABS(取引基本表!$DY108)/取引基本表!$DQ108,0)</f>
        <v>0</v>
      </c>
      <c r="DG108" s="346">
        <f>IF(DG$4=$B108,ABS(取引基本表!$DY108)/取引基本表!$DQ108,0)</f>
        <v>0</v>
      </c>
      <c r="DH108" s="347">
        <f>IF(DH$4=$B108,ABS(取引基本表!$DY108)/取引基本表!$DQ108,0)</f>
        <v>0</v>
      </c>
    </row>
    <row r="109" spans="1:112">
      <c r="A109" s="224">
        <v>104</v>
      </c>
      <c r="B109" s="387">
        <v>672</v>
      </c>
      <c r="C109" s="264" t="s">
        <v>612</v>
      </c>
      <c r="D109" s="392">
        <f>IF(D$4=$B109,ABS(取引基本表!$DY109)/取引基本表!$DQ109,0)</f>
        <v>0</v>
      </c>
      <c r="E109" s="346">
        <f>IF(E$4=$B109,ABS(取引基本表!$DY109)/取引基本表!$DQ109,0)</f>
        <v>0</v>
      </c>
      <c r="F109" s="346">
        <f>IF(F$4=$B109,ABS(取引基本表!$DY109)/取引基本表!$DQ109,0)</f>
        <v>0</v>
      </c>
      <c r="G109" s="346">
        <f>IF(G$4=$B109,ABS(取引基本表!$DY109)/取引基本表!$DQ109,0)</f>
        <v>0</v>
      </c>
      <c r="H109" s="346">
        <f>IF(H$4=$B109,ABS(取引基本表!$DY109)/取引基本表!$DQ109,0)</f>
        <v>0</v>
      </c>
      <c r="I109" s="346">
        <f>IF(I$4=$B109,ABS(取引基本表!$DY109)/取引基本表!$DQ109,0)</f>
        <v>0</v>
      </c>
      <c r="J109" s="346">
        <f>IF(J$4=$B109,ABS(取引基本表!$DY109)/取引基本表!$DQ109,0)</f>
        <v>0</v>
      </c>
      <c r="K109" s="346">
        <f>IF(K$4=$B109,ABS(取引基本表!$DY109)/取引基本表!$DQ109,0)</f>
        <v>0</v>
      </c>
      <c r="L109" s="346">
        <f>IF(L$4=$B109,ABS(取引基本表!$DY109)/取引基本表!$DQ109,0)</f>
        <v>0</v>
      </c>
      <c r="M109" s="346">
        <f>IF(M$4=$B109,ABS(取引基本表!$DY109)/取引基本表!$DQ109,0)</f>
        <v>0</v>
      </c>
      <c r="N109" s="346">
        <f>IF(N$4=$B109,ABS(取引基本表!$DY109)/取引基本表!$DQ109,0)</f>
        <v>0</v>
      </c>
      <c r="O109" s="346">
        <f>IF(O$4=$B109,ABS(取引基本表!$DY109)/取引基本表!$DQ109,0)</f>
        <v>0</v>
      </c>
      <c r="P109" s="346">
        <f>IF(P$4=$B109,ABS(取引基本表!$DY109)/取引基本表!$DQ109,0)</f>
        <v>0</v>
      </c>
      <c r="Q109" s="346">
        <f>IF(Q$4=$B109,ABS(取引基本表!$DY109)/取引基本表!$DQ109,0)</f>
        <v>0</v>
      </c>
      <c r="R109" s="346">
        <f>IF(R$4=$B109,ABS(取引基本表!$DY109)/取引基本表!$DQ109,0)</f>
        <v>0</v>
      </c>
      <c r="S109" s="346">
        <f>IF(S$4=$B109,ABS(取引基本表!$DY109)/取引基本表!$DQ109,0)</f>
        <v>0</v>
      </c>
      <c r="T109" s="346">
        <f>IF(T$4=$B109,ABS(取引基本表!$DY109)/取引基本表!$DQ109,0)</f>
        <v>0</v>
      </c>
      <c r="U109" s="346">
        <f>IF(U$4=$B109,ABS(取引基本表!$DY109)/取引基本表!$DQ109,0)</f>
        <v>0</v>
      </c>
      <c r="V109" s="346">
        <f>IF(V$4=$B109,ABS(取引基本表!$DY109)/取引基本表!$DQ109,0)</f>
        <v>0</v>
      </c>
      <c r="W109" s="346">
        <f>IF(W$4=$B109,ABS(取引基本表!$DY109)/取引基本表!$DQ109,0)</f>
        <v>0</v>
      </c>
      <c r="X109" s="346">
        <f>IF(X$4=$B109,ABS(取引基本表!$DY109)/取引基本表!$DQ109,0)</f>
        <v>0</v>
      </c>
      <c r="Y109" s="346">
        <f>IF(Y$4=$B109,ABS(取引基本表!$DY109)/取引基本表!$DQ109,0)</f>
        <v>0</v>
      </c>
      <c r="Z109" s="346">
        <f>IF(Z$4=$B109,ABS(取引基本表!$DY109)/取引基本表!$DQ109,0)</f>
        <v>0</v>
      </c>
      <c r="AA109" s="346">
        <f>IF(AA$4=$B109,ABS(取引基本表!$DY109)/取引基本表!$DQ109,0)</f>
        <v>0</v>
      </c>
      <c r="AB109" s="346">
        <f>IF(AB$4=$B109,ABS(取引基本表!$DY109)/取引基本表!$DQ109,0)</f>
        <v>0</v>
      </c>
      <c r="AC109" s="346">
        <f>IF(AC$4=$B109,ABS(取引基本表!$DY109)/取引基本表!$DQ109,0)</f>
        <v>0</v>
      </c>
      <c r="AD109" s="346">
        <f>IF(AD$4=$B109,ABS(取引基本表!$DY109)/取引基本表!$DQ109,0)</f>
        <v>0</v>
      </c>
      <c r="AE109" s="346">
        <f>IF(AE$4=$B109,ABS(取引基本表!$DY109)/取引基本表!$DQ109,0)</f>
        <v>0</v>
      </c>
      <c r="AF109" s="346">
        <f>IF(AF$4=$B109,ABS(取引基本表!$DY109)/取引基本表!$DQ109,0)</f>
        <v>0</v>
      </c>
      <c r="AG109" s="346">
        <f>IF(AG$4=$B109,ABS(取引基本表!$DY109)/取引基本表!$DQ109,0)</f>
        <v>0</v>
      </c>
      <c r="AH109" s="346">
        <f>IF(AH$4=$B109,ABS(取引基本表!$DY109)/取引基本表!$DQ109,0)</f>
        <v>0</v>
      </c>
      <c r="AI109" s="346">
        <f>IF(AI$4=$B109,ABS(取引基本表!$DY109)/取引基本表!$DQ109,0)</f>
        <v>0</v>
      </c>
      <c r="AJ109" s="346">
        <f>IF(AJ$4=$B109,ABS(取引基本表!$DY109)/取引基本表!$DQ109,0)</f>
        <v>0</v>
      </c>
      <c r="AK109" s="346">
        <f>IF(AK$4=$B109,ABS(取引基本表!$DY109)/取引基本表!$DQ109,0)</f>
        <v>0</v>
      </c>
      <c r="AL109" s="346">
        <f>IF(AL$4=$B109,ABS(取引基本表!$DY109)/取引基本表!$DQ109,0)</f>
        <v>0</v>
      </c>
      <c r="AM109" s="346">
        <f>IF(AM$4=$B109,ABS(取引基本表!$DY109)/取引基本表!$DQ109,0)</f>
        <v>0</v>
      </c>
      <c r="AN109" s="346">
        <f>IF(AN$4=$B109,ABS(取引基本表!$DY109)/取引基本表!$DQ109,0)</f>
        <v>0</v>
      </c>
      <c r="AO109" s="346">
        <f>IF(AO$4=$B109,ABS(取引基本表!$DY109)/取引基本表!$DQ109,0)</f>
        <v>0</v>
      </c>
      <c r="AP109" s="346">
        <f>IF(AP$4=$B109,ABS(取引基本表!$DY109)/取引基本表!$DQ109,0)</f>
        <v>0</v>
      </c>
      <c r="AQ109" s="346">
        <f>IF(AQ$4=$B109,ABS(取引基本表!$DY109)/取引基本表!$DQ109,0)</f>
        <v>0</v>
      </c>
      <c r="AR109" s="346">
        <f>IF(AR$4=$B109,ABS(取引基本表!$DY109)/取引基本表!$DQ109,0)</f>
        <v>0</v>
      </c>
      <c r="AS109" s="346">
        <f>IF(AS$4=$B109,ABS(取引基本表!$DY109)/取引基本表!$DQ109,0)</f>
        <v>0</v>
      </c>
      <c r="AT109" s="346">
        <f>IF(AT$4=$B109,ABS(取引基本表!$DY109)/取引基本表!$DQ109,0)</f>
        <v>0</v>
      </c>
      <c r="AU109" s="346">
        <f>IF(AU$4=$B109,ABS(取引基本表!$DY109)/取引基本表!$DQ109,0)</f>
        <v>0</v>
      </c>
      <c r="AV109" s="346">
        <f>IF(AV$4=$B109,ABS(取引基本表!$DY109)/取引基本表!$DQ109,0)</f>
        <v>0</v>
      </c>
      <c r="AW109" s="346">
        <f>IF(AW$4=$B109,ABS(取引基本表!$DY109)/取引基本表!$DQ109,0)</f>
        <v>0</v>
      </c>
      <c r="AX109" s="346">
        <f>IF(AX$4=$B109,ABS(取引基本表!$DY109)/取引基本表!$DQ109,0)</f>
        <v>0</v>
      </c>
      <c r="AY109" s="346">
        <f>IF(AY$4=$B109,ABS(取引基本表!$DY109)/取引基本表!$DQ109,0)</f>
        <v>0</v>
      </c>
      <c r="AZ109" s="346">
        <f>IF(AZ$4=$B109,ABS(取引基本表!$DY109)/取引基本表!$DQ109,0)</f>
        <v>0</v>
      </c>
      <c r="BA109" s="346">
        <f>IF(BA$4=$B109,ABS(取引基本表!$DY109)/取引基本表!$DQ109,0)</f>
        <v>0</v>
      </c>
      <c r="BB109" s="346">
        <f>IF(BB$4=$B109,ABS(取引基本表!$DY109)/取引基本表!$DQ109,0)</f>
        <v>0</v>
      </c>
      <c r="BC109" s="346">
        <f>IF(BC$4=$B109,ABS(取引基本表!$DY109)/取引基本表!$DQ109,0)</f>
        <v>0</v>
      </c>
      <c r="BD109" s="346">
        <f>IF(BD$4=$B109,ABS(取引基本表!$DY109)/取引基本表!$DQ109,0)</f>
        <v>0</v>
      </c>
      <c r="BE109" s="346">
        <f>IF(BE$4=$B109,ABS(取引基本表!$DY109)/取引基本表!$DQ109,0)</f>
        <v>0</v>
      </c>
      <c r="BF109" s="346">
        <f>IF(BF$4=$B109,ABS(取引基本表!$DY109)/取引基本表!$DQ109,0)</f>
        <v>0</v>
      </c>
      <c r="BG109" s="346">
        <f>IF(BG$4=$B109,ABS(取引基本表!$DY109)/取引基本表!$DQ109,0)</f>
        <v>0</v>
      </c>
      <c r="BH109" s="346">
        <f>IF(BH$4=$B109,ABS(取引基本表!$DY109)/取引基本表!$DQ109,0)</f>
        <v>0</v>
      </c>
      <c r="BI109" s="346">
        <f>IF(BI$4=$B109,ABS(取引基本表!$DY109)/取引基本表!$DQ109,0)</f>
        <v>0</v>
      </c>
      <c r="BJ109" s="346">
        <f>IF(BJ$4=$B109,ABS(取引基本表!$DY109)/取引基本表!$DQ109,0)</f>
        <v>0</v>
      </c>
      <c r="BK109" s="346">
        <f>IF(BK$4=$B109,ABS(取引基本表!$DY109)/取引基本表!$DQ109,0)</f>
        <v>0</v>
      </c>
      <c r="BL109" s="346">
        <f>IF(BL$4=$B109,ABS(取引基本表!$DY109)/取引基本表!$DQ109,0)</f>
        <v>0</v>
      </c>
      <c r="BM109" s="346">
        <f>IF(BM$4=$B109,ABS(取引基本表!$DY109)/取引基本表!$DQ109,0)</f>
        <v>0</v>
      </c>
      <c r="BN109" s="346">
        <f>IF(BN$4=$B109,ABS(取引基本表!$DY109)/取引基本表!$DQ109,0)</f>
        <v>0</v>
      </c>
      <c r="BO109" s="346">
        <f>IF(BO$4=$B109,ABS(取引基本表!$DY109)/取引基本表!$DQ109,0)</f>
        <v>0</v>
      </c>
      <c r="BP109" s="346">
        <f>IF(BP$4=$B109,ABS(取引基本表!$DY109)/取引基本表!$DQ109,0)</f>
        <v>0</v>
      </c>
      <c r="BQ109" s="346">
        <f>IF(BQ$4=$B109,ABS(取引基本表!$DY109)/取引基本表!$DQ109,0)</f>
        <v>0</v>
      </c>
      <c r="BR109" s="346">
        <f>IF(BR$4=$B109,ABS(取引基本表!$DY109)/取引基本表!$DQ109,0)</f>
        <v>0</v>
      </c>
      <c r="BS109" s="346">
        <f>IF(BS$4=$B109,ABS(取引基本表!$DY109)/取引基本表!$DQ109,0)</f>
        <v>0</v>
      </c>
      <c r="BT109" s="346">
        <f>IF(BT$4=$B109,ABS(取引基本表!$DY109)/取引基本表!$DQ109,0)</f>
        <v>0</v>
      </c>
      <c r="BU109" s="346">
        <f>IF(BU$4=$B109,ABS(取引基本表!$DY109)/取引基本表!$DQ109,0)</f>
        <v>0</v>
      </c>
      <c r="BV109" s="346">
        <f>IF(BV$4=$B109,ABS(取引基本表!$DY109)/取引基本表!$DQ109,0)</f>
        <v>0</v>
      </c>
      <c r="BW109" s="346">
        <f>IF(BW$4=$B109,ABS(取引基本表!$DY109)/取引基本表!$DQ109,0)</f>
        <v>0</v>
      </c>
      <c r="BX109" s="346">
        <f>IF(BX$4=$B109,ABS(取引基本表!$DY109)/取引基本表!$DQ109,0)</f>
        <v>0</v>
      </c>
      <c r="BY109" s="346">
        <f>IF(BY$4=$B109,ABS(取引基本表!$DY109)/取引基本表!$DQ109,0)</f>
        <v>0</v>
      </c>
      <c r="BZ109" s="346">
        <f>IF(BZ$4=$B109,ABS(取引基本表!$DY109)/取引基本表!$DQ109,0)</f>
        <v>0</v>
      </c>
      <c r="CA109" s="346">
        <f>IF(CA$4=$B109,ABS(取引基本表!$DY109)/取引基本表!$DQ109,0)</f>
        <v>0</v>
      </c>
      <c r="CB109" s="346">
        <f>IF(CB$4=$B109,ABS(取引基本表!$DY109)/取引基本表!$DQ109,0)</f>
        <v>0</v>
      </c>
      <c r="CC109" s="346">
        <f>IF(CC$4=$B109,ABS(取引基本表!$DY109)/取引基本表!$DQ109,0)</f>
        <v>0</v>
      </c>
      <c r="CD109" s="346">
        <f>IF(CD$4=$B109,ABS(取引基本表!$DY109)/取引基本表!$DQ109,0)</f>
        <v>0</v>
      </c>
      <c r="CE109" s="346">
        <f>IF(CE$4=$B109,ABS(取引基本表!$DY109)/取引基本表!$DQ109,0)</f>
        <v>0</v>
      </c>
      <c r="CF109" s="346">
        <f>IF(CF$4=$B109,ABS(取引基本表!$DY109)/取引基本表!$DQ109,0)</f>
        <v>0</v>
      </c>
      <c r="CG109" s="346">
        <f>IF(CG$4=$B109,ABS(取引基本表!$DY109)/取引基本表!$DQ109,0)</f>
        <v>0</v>
      </c>
      <c r="CH109" s="346">
        <f>IF(CH$4=$B109,ABS(取引基本表!$DY109)/取引基本表!$DQ109,0)</f>
        <v>0</v>
      </c>
      <c r="CI109" s="346">
        <f>IF(CI$4=$B109,ABS(取引基本表!$DY109)/取引基本表!$DQ109,0)</f>
        <v>0</v>
      </c>
      <c r="CJ109" s="346">
        <f>IF(CJ$4=$B109,ABS(取引基本表!$DY109)/取引基本表!$DQ109,0)</f>
        <v>0</v>
      </c>
      <c r="CK109" s="346">
        <f>IF(CK$4=$B109,ABS(取引基本表!$DY109)/取引基本表!$DQ109,0)</f>
        <v>0</v>
      </c>
      <c r="CL109" s="346">
        <f>IF(CL$4=$B109,ABS(取引基本表!$DY109)/取引基本表!$DQ109,0)</f>
        <v>0</v>
      </c>
      <c r="CM109" s="346">
        <f>IF(CM$4=$B109,ABS(取引基本表!$DY109)/取引基本表!$DQ109,0)</f>
        <v>0</v>
      </c>
      <c r="CN109" s="346">
        <f>IF(CN$4=$B109,ABS(取引基本表!$DY109)/取引基本表!$DQ109,0)</f>
        <v>0</v>
      </c>
      <c r="CO109" s="346">
        <f>IF(CO$4=$B109,ABS(取引基本表!$DY109)/取引基本表!$DQ109,0)</f>
        <v>0</v>
      </c>
      <c r="CP109" s="346">
        <f>IF(CP$4=$B109,ABS(取引基本表!$DY109)/取引基本表!$DQ109,0)</f>
        <v>0</v>
      </c>
      <c r="CQ109" s="346">
        <f>IF(CQ$4=$B109,ABS(取引基本表!$DY109)/取引基本表!$DQ109,0)</f>
        <v>0</v>
      </c>
      <c r="CR109" s="346">
        <f>IF(CR$4=$B109,ABS(取引基本表!$DY109)/取引基本表!$DQ109,0)</f>
        <v>0</v>
      </c>
      <c r="CS109" s="346">
        <f>IF(CS$4=$B109,ABS(取引基本表!$DY109)/取引基本表!$DQ109,0)</f>
        <v>0</v>
      </c>
      <c r="CT109" s="346">
        <f>IF(CT$4=$B109,ABS(取引基本表!$DY109)/取引基本表!$DQ109,0)</f>
        <v>0</v>
      </c>
      <c r="CU109" s="346">
        <f>IF(CU$4=$B109,ABS(取引基本表!$DY109)/取引基本表!$DQ109,0)</f>
        <v>0</v>
      </c>
      <c r="CV109" s="346">
        <f>IF(CV$4=$B109,ABS(取引基本表!$DY109)/取引基本表!$DQ109,0)</f>
        <v>0</v>
      </c>
      <c r="CW109" s="346">
        <f>IF(CW$4=$B109,ABS(取引基本表!$DY109)/取引基本表!$DQ109,0)</f>
        <v>0</v>
      </c>
      <c r="CX109" s="346">
        <f>IF(CX$4=$B109,ABS(取引基本表!$DY109)/取引基本表!$DQ109,0)</f>
        <v>0</v>
      </c>
      <c r="CY109" s="346">
        <f>IF(CY$4=$B109,ABS(取引基本表!$DY109)/取引基本表!$DQ109,0)</f>
        <v>0</v>
      </c>
      <c r="CZ109" s="346">
        <f>IF(CZ$4=$B109,ABS(取引基本表!$DY109)/取引基本表!$DQ109,0)</f>
        <v>0</v>
      </c>
      <c r="DA109" s="346">
        <f>IF(DA$4=$B109,ABS(取引基本表!$DY109)/取引基本表!$DQ109,0)</f>
        <v>0</v>
      </c>
      <c r="DB109" s="346">
        <f>IF(DB$4=$B109,ABS(取引基本表!$DY109)/取引基本表!$DQ109,0)</f>
        <v>0</v>
      </c>
      <c r="DC109" s="346">
        <f>IF(DC$4=$B109,ABS(取引基本表!$DY109)/取引基本表!$DQ109,0)</f>
        <v>0.46414992124162358</v>
      </c>
      <c r="DD109" s="346">
        <f>IF(DD$4=$B109,ABS(取引基本表!$DY109)/取引基本表!$DQ109,0)</f>
        <v>0</v>
      </c>
      <c r="DE109" s="346">
        <f>IF(DE$4=$B109,ABS(取引基本表!$DY109)/取引基本表!$DQ109,0)</f>
        <v>0</v>
      </c>
      <c r="DF109" s="346">
        <f>IF(DF$4=$B109,ABS(取引基本表!$DY109)/取引基本表!$DQ109,0)</f>
        <v>0</v>
      </c>
      <c r="DG109" s="346">
        <f>IF(DG$4=$B109,ABS(取引基本表!$DY109)/取引基本表!$DQ109,0)</f>
        <v>0</v>
      </c>
      <c r="DH109" s="347">
        <f>IF(DH$4=$B109,ABS(取引基本表!$DY109)/取引基本表!$DQ109,0)</f>
        <v>0</v>
      </c>
    </row>
    <row r="110" spans="1:112">
      <c r="A110" s="224">
        <v>105</v>
      </c>
      <c r="B110" s="387">
        <v>673</v>
      </c>
      <c r="C110" s="264" t="s">
        <v>445</v>
      </c>
      <c r="D110" s="392">
        <f>IF(D$4=$B110,ABS(取引基本表!$DY110)/取引基本表!$DQ110,0)</f>
        <v>0</v>
      </c>
      <c r="E110" s="346">
        <f>IF(E$4=$B110,ABS(取引基本表!$DY110)/取引基本表!$DQ110,0)</f>
        <v>0</v>
      </c>
      <c r="F110" s="346">
        <f>IF(F$4=$B110,ABS(取引基本表!$DY110)/取引基本表!$DQ110,0)</f>
        <v>0</v>
      </c>
      <c r="G110" s="346">
        <f>IF(G$4=$B110,ABS(取引基本表!$DY110)/取引基本表!$DQ110,0)</f>
        <v>0</v>
      </c>
      <c r="H110" s="346">
        <f>IF(H$4=$B110,ABS(取引基本表!$DY110)/取引基本表!$DQ110,0)</f>
        <v>0</v>
      </c>
      <c r="I110" s="346">
        <f>IF(I$4=$B110,ABS(取引基本表!$DY110)/取引基本表!$DQ110,0)</f>
        <v>0</v>
      </c>
      <c r="J110" s="346">
        <f>IF(J$4=$B110,ABS(取引基本表!$DY110)/取引基本表!$DQ110,0)</f>
        <v>0</v>
      </c>
      <c r="K110" s="346">
        <f>IF(K$4=$B110,ABS(取引基本表!$DY110)/取引基本表!$DQ110,0)</f>
        <v>0</v>
      </c>
      <c r="L110" s="346">
        <f>IF(L$4=$B110,ABS(取引基本表!$DY110)/取引基本表!$DQ110,0)</f>
        <v>0</v>
      </c>
      <c r="M110" s="346">
        <f>IF(M$4=$B110,ABS(取引基本表!$DY110)/取引基本表!$DQ110,0)</f>
        <v>0</v>
      </c>
      <c r="N110" s="346">
        <f>IF(N$4=$B110,ABS(取引基本表!$DY110)/取引基本表!$DQ110,0)</f>
        <v>0</v>
      </c>
      <c r="O110" s="346">
        <f>IF(O$4=$B110,ABS(取引基本表!$DY110)/取引基本表!$DQ110,0)</f>
        <v>0</v>
      </c>
      <c r="P110" s="346">
        <f>IF(P$4=$B110,ABS(取引基本表!$DY110)/取引基本表!$DQ110,0)</f>
        <v>0</v>
      </c>
      <c r="Q110" s="346">
        <f>IF(Q$4=$B110,ABS(取引基本表!$DY110)/取引基本表!$DQ110,0)</f>
        <v>0</v>
      </c>
      <c r="R110" s="346">
        <f>IF(R$4=$B110,ABS(取引基本表!$DY110)/取引基本表!$DQ110,0)</f>
        <v>0</v>
      </c>
      <c r="S110" s="346">
        <f>IF(S$4=$B110,ABS(取引基本表!$DY110)/取引基本表!$DQ110,0)</f>
        <v>0</v>
      </c>
      <c r="T110" s="346">
        <f>IF(T$4=$B110,ABS(取引基本表!$DY110)/取引基本表!$DQ110,0)</f>
        <v>0</v>
      </c>
      <c r="U110" s="346">
        <f>IF(U$4=$B110,ABS(取引基本表!$DY110)/取引基本表!$DQ110,0)</f>
        <v>0</v>
      </c>
      <c r="V110" s="346">
        <f>IF(V$4=$B110,ABS(取引基本表!$DY110)/取引基本表!$DQ110,0)</f>
        <v>0</v>
      </c>
      <c r="W110" s="346">
        <f>IF(W$4=$B110,ABS(取引基本表!$DY110)/取引基本表!$DQ110,0)</f>
        <v>0</v>
      </c>
      <c r="X110" s="346">
        <f>IF(X$4=$B110,ABS(取引基本表!$DY110)/取引基本表!$DQ110,0)</f>
        <v>0</v>
      </c>
      <c r="Y110" s="346">
        <f>IF(Y$4=$B110,ABS(取引基本表!$DY110)/取引基本表!$DQ110,0)</f>
        <v>0</v>
      </c>
      <c r="Z110" s="346">
        <f>IF(Z$4=$B110,ABS(取引基本表!$DY110)/取引基本表!$DQ110,0)</f>
        <v>0</v>
      </c>
      <c r="AA110" s="346">
        <f>IF(AA$4=$B110,ABS(取引基本表!$DY110)/取引基本表!$DQ110,0)</f>
        <v>0</v>
      </c>
      <c r="AB110" s="346">
        <f>IF(AB$4=$B110,ABS(取引基本表!$DY110)/取引基本表!$DQ110,0)</f>
        <v>0</v>
      </c>
      <c r="AC110" s="346">
        <f>IF(AC$4=$B110,ABS(取引基本表!$DY110)/取引基本表!$DQ110,0)</f>
        <v>0</v>
      </c>
      <c r="AD110" s="346">
        <f>IF(AD$4=$B110,ABS(取引基本表!$DY110)/取引基本表!$DQ110,0)</f>
        <v>0</v>
      </c>
      <c r="AE110" s="346">
        <f>IF(AE$4=$B110,ABS(取引基本表!$DY110)/取引基本表!$DQ110,0)</f>
        <v>0</v>
      </c>
      <c r="AF110" s="346">
        <f>IF(AF$4=$B110,ABS(取引基本表!$DY110)/取引基本表!$DQ110,0)</f>
        <v>0</v>
      </c>
      <c r="AG110" s="346">
        <f>IF(AG$4=$B110,ABS(取引基本表!$DY110)/取引基本表!$DQ110,0)</f>
        <v>0</v>
      </c>
      <c r="AH110" s="346">
        <f>IF(AH$4=$B110,ABS(取引基本表!$DY110)/取引基本表!$DQ110,0)</f>
        <v>0</v>
      </c>
      <c r="AI110" s="346">
        <f>IF(AI$4=$B110,ABS(取引基本表!$DY110)/取引基本表!$DQ110,0)</f>
        <v>0</v>
      </c>
      <c r="AJ110" s="346">
        <f>IF(AJ$4=$B110,ABS(取引基本表!$DY110)/取引基本表!$DQ110,0)</f>
        <v>0</v>
      </c>
      <c r="AK110" s="346">
        <f>IF(AK$4=$B110,ABS(取引基本表!$DY110)/取引基本表!$DQ110,0)</f>
        <v>0</v>
      </c>
      <c r="AL110" s="346">
        <f>IF(AL$4=$B110,ABS(取引基本表!$DY110)/取引基本表!$DQ110,0)</f>
        <v>0</v>
      </c>
      <c r="AM110" s="346">
        <f>IF(AM$4=$B110,ABS(取引基本表!$DY110)/取引基本表!$DQ110,0)</f>
        <v>0</v>
      </c>
      <c r="AN110" s="346">
        <f>IF(AN$4=$B110,ABS(取引基本表!$DY110)/取引基本表!$DQ110,0)</f>
        <v>0</v>
      </c>
      <c r="AO110" s="346">
        <f>IF(AO$4=$B110,ABS(取引基本表!$DY110)/取引基本表!$DQ110,0)</f>
        <v>0</v>
      </c>
      <c r="AP110" s="346">
        <f>IF(AP$4=$B110,ABS(取引基本表!$DY110)/取引基本表!$DQ110,0)</f>
        <v>0</v>
      </c>
      <c r="AQ110" s="346">
        <f>IF(AQ$4=$B110,ABS(取引基本表!$DY110)/取引基本表!$DQ110,0)</f>
        <v>0</v>
      </c>
      <c r="AR110" s="346">
        <f>IF(AR$4=$B110,ABS(取引基本表!$DY110)/取引基本表!$DQ110,0)</f>
        <v>0</v>
      </c>
      <c r="AS110" s="346">
        <f>IF(AS$4=$B110,ABS(取引基本表!$DY110)/取引基本表!$DQ110,0)</f>
        <v>0</v>
      </c>
      <c r="AT110" s="346">
        <f>IF(AT$4=$B110,ABS(取引基本表!$DY110)/取引基本表!$DQ110,0)</f>
        <v>0</v>
      </c>
      <c r="AU110" s="346">
        <f>IF(AU$4=$B110,ABS(取引基本表!$DY110)/取引基本表!$DQ110,0)</f>
        <v>0</v>
      </c>
      <c r="AV110" s="346">
        <f>IF(AV$4=$B110,ABS(取引基本表!$DY110)/取引基本表!$DQ110,0)</f>
        <v>0</v>
      </c>
      <c r="AW110" s="346">
        <f>IF(AW$4=$B110,ABS(取引基本表!$DY110)/取引基本表!$DQ110,0)</f>
        <v>0</v>
      </c>
      <c r="AX110" s="346">
        <f>IF(AX$4=$B110,ABS(取引基本表!$DY110)/取引基本表!$DQ110,0)</f>
        <v>0</v>
      </c>
      <c r="AY110" s="346">
        <f>IF(AY$4=$B110,ABS(取引基本表!$DY110)/取引基本表!$DQ110,0)</f>
        <v>0</v>
      </c>
      <c r="AZ110" s="346">
        <f>IF(AZ$4=$B110,ABS(取引基本表!$DY110)/取引基本表!$DQ110,0)</f>
        <v>0</v>
      </c>
      <c r="BA110" s="346">
        <f>IF(BA$4=$B110,ABS(取引基本表!$DY110)/取引基本表!$DQ110,0)</f>
        <v>0</v>
      </c>
      <c r="BB110" s="346">
        <f>IF(BB$4=$B110,ABS(取引基本表!$DY110)/取引基本表!$DQ110,0)</f>
        <v>0</v>
      </c>
      <c r="BC110" s="346">
        <f>IF(BC$4=$B110,ABS(取引基本表!$DY110)/取引基本表!$DQ110,0)</f>
        <v>0</v>
      </c>
      <c r="BD110" s="346">
        <f>IF(BD$4=$B110,ABS(取引基本表!$DY110)/取引基本表!$DQ110,0)</f>
        <v>0</v>
      </c>
      <c r="BE110" s="346">
        <f>IF(BE$4=$B110,ABS(取引基本表!$DY110)/取引基本表!$DQ110,0)</f>
        <v>0</v>
      </c>
      <c r="BF110" s="346">
        <f>IF(BF$4=$B110,ABS(取引基本表!$DY110)/取引基本表!$DQ110,0)</f>
        <v>0</v>
      </c>
      <c r="BG110" s="346">
        <f>IF(BG$4=$B110,ABS(取引基本表!$DY110)/取引基本表!$DQ110,0)</f>
        <v>0</v>
      </c>
      <c r="BH110" s="346">
        <f>IF(BH$4=$B110,ABS(取引基本表!$DY110)/取引基本表!$DQ110,0)</f>
        <v>0</v>
      </c>
      <c r="BI110" s="346">
        <f>IF(BI$4=$B110,ABS(取引基本表!$DY110)/取引基本表!$DQ110,0)</f>
        <v>0</v>
      </c>
      <c r="BJ110" s="346">
        <f>IF(BJ$4=$B110,ABS(取引基本表!$DY110)/取引基本表!$DQ110,0)</f>
        <v>0</v>
      </c>
      <c r="BK110" s="346">
        <f>IF(BK$4=$B110,ABS(取引基本表!$DY110)/取引基本表!$DQ110,0)</f>
        <v>0</v>
      </c>
      <c r="BL110" s="346">
        <f>IF(BL$4=$B110,ABS(取引基本表!$DY110)/取引基本表!$DQ110,0)</f>
        <v>0</v>
      </c>
      <c r="BM110" s="346">
        <f>IF(BM$4=$B110,ABS(取引基本表!$DY110)/取引基本表!$DQ110,0)</f>
        <v>0</v>
      </c>
      <c r="BN110" s="346">
        <f>IF(BN$4=$B110,ABS(取引基本表!$DY110)/取引基本表!$DQ110,0)</f>
        <v>0</v>
      </c>
      <c r="BO110" s="346">
        <f>IF(BO$4=$B110,ABS(取引基本表!$DY110)/取引基本表!$DQ110,0)</f>
        <v>0</v>
      </c>
      <c r="BP110" s="346">
        <f>IF(BP$4=$B110,ABS(取引基本表!$DY110)/取引基本表!$DQ110,0)</f>
        <v>0</v>
      </c>
      <c r="BQ110" s="346">
        <f>IF(BQ$4=$B110,ABS(取引基本表!$DY110)/取引基本表!$DQ110,0)</f>
        <v>0</v>
      </c>
      <c r="BR110" s="346">
        <f>IF(BR$4=$B110,ABS(取引基本表!$DY110)/取引基本表!$DQ110,0)</f>
        <v>0</v>
      </c>
      <c r="BS110" s="346">
        <f>IF(BS$4=$B110,ABS(取引基本表!$DY110)/取引基本表!$DQ110,0)</f>
        <v>0</v>
      </c>
      <c r="BT110" s="346">
        <f>IF(BT$4=$B110,ABS(取引基本表!$DY110)/取引基本表!$DQ110,0)</f>
        <v>0</v>
      </c>
      <c r="BU110" s="346">
        <f>IF(BU$4=$B110,ABS(取引基本表!$DY110)/取引基本表!$DQ110,0)</f>
        <v>0</v>
      </c>
      <c r="BV110" s="346">
        <f>IF(BV$4=$B110,ABS(取引基本表!$DY110)/取引基本表!$DQ110,0)</f>
        <v>0</v>
      </c>
      <c r="BW110" s="346">
        <f>IF(BW$4=$B110,ABS(取引基本表!$DY110)/取引基本表!$DQ110,0)</f>
        <v>0</v>
      </c>
      <c r="BX110" s="346">
        <f>IF(BX$4=$B110,ABS(取引基本表!$DY110)/取引基本表!$DQ110,0)</f>
        <v>0</v>
      </c>
      <c r="BY110" s="346">
        <f>IF(BY$4=$B110,ABS(取引基本表!$DY110)/取引基本表!$DQ110,0)</f>
        <v>0</v>
      </c>
      <c r="BZ110" s="346">
        <f>IF(BZ$4=$B110,ABS(取引基本表!$DY110)/取引基本表!$DQ110,0)</f>
        <v>0</v>
      </c>
      <c r="CA110" s="346">
        <f>IF(CA$4=$B110,ABS(取引基本表!$DY110)/取引基本表!$DQ110,0)</f>
        <v>0</v>
      </c>
      <c r="CB110" s="346">
        <f>IF(CB$4=$B110,ABS(取引基本表!$DY110)/取引基本表!$DQ110,0)</f>
        <v>0</v>
      </c>
      <c r="CC110" s="346">
        <f>IF(CC$4=$B110,ABS(取引基本表!$DY110)/取引基本表!$DQ110,0)</f>
        <v>0</v>
      </c>
      <c r="CD110" s="346">
        <f>IF(CD$4=$B110,ABS(取引基本表!$DY110)/取引基本表!$DQ110,0)</f>
        <v>0</v>
      </c>
      <c r="CE110" s="346">
        <f>IF(CE$4=$B110,ABS(取引基本表!$DY110)/取引基本表!$DQ110,0)</f>
        <v>0</v>
      </c>
      <c r="CF110" s="346">
        <f>IF(CF$4=$B110,ABS(取引基本表!$DY110)/取引基本表!$DQ110,0)</f>
        <v>0</v>
      </c>
      <c r="CG110" s="346">
        <f>IF(CG$4=$B110,ABS(取引基本表!$DY110)/取引基本表!$DQ110,0)</f>
        <v>0</v>
      </c>
      <c r="CH110" s="346">
        <f>IF(CH$4=$B110,ABS(取引基本表!$DY110)/取引基本表!$DQ110,0)</f>
        <v>0</v>
      </c>
      <c r="CI110" s="346">
        <f>IF(CI$4=$B110,ABS(取引基本表!$DY110)/取引基本表!$DQ110,0)</f>
        <v>0</v>
      </c>
      <c r="CJ110" s="346">
        <f>IF(CJ$4=$B110,ABS(取引基本表!$DY110)/取引基本表!$DQ110,0)</f>
        <v>0</v>
      </c>
      <c r="CK110" s="346">
        <f>IF(CK$4=$B110,ABS(取引基本表!$DY110)/取引基本表!$DQ110,0)</f>
        <v>0</v>
      </c>
      <c r="CL110" s="346">
        <f>IF(CL$4=$B110,ABS(取引基本表!$DY110)/取引基本表!$DQ110,0)</f>
        <v>0</v>
      </c>
      <c r="CM110" s="346">
        <f>IF(CM$4=$B110,ABS(取引基本表!$DY110)/取引基本表!$DQ110,0)</f>
        <v>0</v>
      </c>
      <c r="CN110" s="346">
        <f>IF(CN$4=$B110,ABS(取引基本表!$DY110)/取引基本表!$DQ110,0)</f>
        <v>0</v>
      </c>
      <c r="CO110" s="346">
        <f>IF(CO$4=$B110,ABS(取引基本表!$DY110)/取引基本表!$DQ110,0)</f>
        <v>0</v>
      </c>
      <c r="CP110" s="346">
        <f>IF(CP$4=$B110,ABS(取引基本表!$DY110)/取引基本表!$DQ110,0)</f>
        <v>0</v>
      </c>
      <c r="CQ110" s="346">
        <f>IF(CQ$4=$B110,ABS(取引基本表!$DY110)/取引基本表!$DQ110,0)</f>
        <v>0</v>
      </c>
      <c r="CR110" s="346">
        <f>IF(CR$4=$B110,ABS(取引基本表!$DY110)/取引基本表!$DQ110,0)</f>
        <v>0</v>
      </c>
      <c r="CS110" s="346">
        <f>IF(CS$4=$B110,ABS(取引基本表!$DY110)/取引基本表!$DQ110,0)</f>
        <v>0</v>
      </c>
      <c r="CT110" s="346">
        <f>IF(CT$4=$B110,ABS(取引基本表!$DY110)/取引基本表!$DQ110,0)</f>
        <v>0</v>
      </c>
      <c r="CU110" s="346">
        <f>IF(CU$4=$B110,ABS(取引基本表!$DY110)/取引基本表!$DQ110,0)</f>
        <v>0</v>
      </c>
      <c r="CV110" s="346">
        <f>IF(CV$4=$B110,ABS(取引基本表!$DY110)/取引基本表!$DQ110,0)</f>
        <v>0</v>
      </c>
      <c r="CW110" s="346">
        <f>IF(CW$4=$B110,ABS(取引基本表!$DY110)/取引基本表!$DQ110,0)</f>
        <v>0</v>
      </c>
      <c r="CX110" s="346">
        <f>IF(CX$4=$B110,ABS(取引基本表!$DY110)/取引基本表!$DQ110,0)</f>
        <v>0</v>
      </c>
      <c r="CY110" s="346">
        <f>IF(CY$4=$B110,ABS(取引基本表!$DY110)/取引基本表!$DQ110,0)</f>
        <v>0</v>
      </c>
      <c r="CZ110" s="346">
        <f>IF(CZ$4=$B110,ABS(取引基本表!$DY110)/取引基本表!$DQ110,0)</f>
        <v>0</v>
      </c>
      <c r="DA110" s="346">
        <f>IF(DA$4=$B110,ABS(取引基本表!$DY110)/取引基本表!$DQ110,0)</f>
        <v>0</v>
      </c>
      <c r="DB110" s="346">
        <f>IF(DB$4=$B110,ABS(取引基本表!$DY110)/取引基本表!$DQ110,0)</f>
        <v>0</v>
      </c>
      <c r="DC110" s="346">
        <f>IF(DC$4=$B110,ABS(取引基本表!$DY110)/取引基本表!$DQ110,0)</f>
        <v>0</v>
      </c>
      <c r="DD110" s="346">
        <f>IF(DD$4=$B110,ABS(取引基本表!$DY110)/取引基本表!$DQ110,0)</f>
        <v>1.3537788330650224E-2</v>
      </c>
      <c r="DE110" s="346">
        <f>IF(DE$4=$B110,ABS(取引基本表!$DY110)/取引基本表!$DQ110,0)</f>
        <v>0</v>
      </c>
      <c r="DF110" s="346">
        <f>IF(DF$4=$B110,ABS(取引基本表!$DY110)/取引基本表!$DQ110,0)</f>
        <v>0</v>
      </c>
      <c r="DG110" s="346">
        <f>IF(DG$4=$B110,ABS(取引基本表!$DY110)/取引基本表!$DQ110,0)</f>
        <v>0</v>
      </c>
      <c r="DH110" s="347">
        <f>IF(DH$4=$B110,ABS(取引基本表!$DY110)/取引基本表!$DQ110,0)</f>
        <v>0</v>
      </c>
    </row>
    <row r="111" spans="1:112">
      <c r="A111" s="224">
        <v>106</v>
      </c>
      <c r="B111" s="387">
        <v>674</v>
      </c>
      <c r="C111" s="264" t="s">
        <v>615</v>
      </c>
      <c r="D111" s="392">
        <f>IF(D$4=$B111,ABS(取引基本表!$DY111)/取引基本表!$DQ111,0)</f>
        <v>0</v>
      </c>
      <c r="E111" s="346">
        <f>IF(E$4=$B111,ABS(取引基本表!$DY111)/取引基本表!$DQ111,0)</f>
        <v>0</v>
      </c>
      <c r="F111" s="346">
        <f>IF(F$4=$B111,ABS(取引基本表!$DY111)/取引基本表!$DQ111,0)</f>
        <v>0</v>
      </c>
      <c r="G111" s="346">
        <f>IF(G$4=$B111,ABS(取引基本表!$DY111)/取引基本表!$DQ111,0)</f>
        <v>0</v>
      </c>
      <c r="H111" s="346">
        <f>IF(H$4=$B111,ABS(取引基本表!$DY111)/取引基本表!$DQ111,0)</f>
        <v>0</v>
      </c>
      <c r="I111" s="346">
        <f>IF(I$4=$B111,ABS(取引基本表!$DY111)/取引基本表!$DQ111,0)</f>
        <v>0</v>
      </c>
      <c r="J111" s="346">
        <f>IF(J$4=$B111,ABS(取引基本表!$DY111)/取引基本表!$DQ111,0)</f>
        <v>0</v>
      </c>
      <c r="K111" s="346">
        <f>IF(K$4=$B111,ABS(取引基本表!$DY111)/取引基本表!$DQ111,0)</f>
        <v>0</v>
      </c>
      <c r="L111" s="346">
        <f>IF(L$4=$B111,ABS(取引基本表!$DY111)/取引基本表!$DQ111,0)</f>
        <v>0</v>
      </c>
      <c r="M111" s="346">
        <f>IF(M$4=$B111,ABS(取引基本表!$DY111)/取引基本表!$DQ111,0)</f>
        <v>0</v>
      </c>
      <c r="N111" s="346">
        <f>IF(N$4=$B111,ABS(取引基本表!$DY111)/取引基本表!$DQ111,0)</f>
        <v>0</v>
      </c>
      <c r="O111" s="346">
        <f>IF(O$4=$B111,ABS(取引基本表!$DY111)/取引基本表!$DQ111,0)</f>
        <v>0</v>
      </c>
      <c r="P111" s="346">
        <f>IF(P$4=$B111,ABS(取引基本表!$DY111)/取引基本表!$DQ111,0)</f>
        <v>0</v>
      </c>
      <c r="Q111" s="346">
        <f>IF(Q$4=$B111,ABS(取引基本表!$DY111)/取引基本表!$DQ111,0)</f>
        <v>0</v>
      </c>
      <c r="R111" s="346">
        <f>IF(R$4=$B111,ABS(取引基本表!$DY111)/取引基本表!$DQ111,0)</f>
        <v>0</v>
      </c>
      <c r="S111" s="346">
        <f>IF(S$4=$B111,ABS(取引基本表!$DY111)/取引基本表!$DQ111,0)</f>
        <v>0</v>
      </c>
      <c r="T111" s="346">
        <f>IF(T$4=$B111,ABS(取引基本表!$DY111)/取引基本表!$DQ111,0)</f>
        <v>0</v>
      </c>
      <c r="U111" s="346">
        <f>IF(U$4=$B111,ABS(取引基本表!$DY111)/取引基本表!$DQ111,0)</f>
        <v>0</v>
      </c>
      <c r="V111" s="346">
        <f>IF(V$4=$B111,ABS(取引基本表!$DY111)/取引基本表!$DQ111,0)</f>
        <v>0</v>
      </c>
      <c r="W111" s="346">
        <f>IF(W$4=$B111,ABS(取引基本表!$DY111)/取引基本表!$DQ111,0)</f>
        <v>0</v>
      </c>
      <c r="X111" s="346">
        <f>IF(X$4=$B111,ABS(取引基本表!$DY111)/取引基本表!$DQ111,0)</f>
        <v>0</v>
      </c>
      <c r="Y111" s="346">
        <f>IF(Y$4=$B111,ABS(取引基本表!$DY111)/取引基本表!$DQ111,0)</f>
        <v>0</v>
      </c>
      <c r="Z111" s="346">
        <f>IF(Z$4=$B111,ABS(取引基本表!$DY111)/取引基本表!$DQ111,0)</f>
        <v>0</v>
      </c>
      <c r="AA111" s="346">
        <f>IF(AA$4=$B111,ABS(取引基本表!$DY111)/取引基本表!$DQ111,0)</f>
        <v>0</v>
      </c>
      <c r="AB111" s="346">
        <f>IF(AB$4=$B111,ABS(取引基本表!$DY111)/取引基本表!$DQ111,0)</f>
        <v>0</v>
      </c>
      <c r="AC111" s="346">
        <f>IF(AC$4=$B111,ABS(取引基本表!$DY111)/取引基本表!$DQ111,0)</f>
        <v>0</v>
      </c>
      <c r="AD111" s="346">
        <f>IF(AD$4=$B111,ABS(取引基本表!$DY111)/取引基本表!$DQ111,0)</f>
        <v>0</v>
      </c>
      <c r="AE111" s="346">
        <f>IF(AE$4=$B111,ABS(取引基本表!$DY111)/取引基本表!$DQ111,0)</f>
        <v>0</v>
      </c>
      <c r="AF111" s="346">
        <f>IF(AF$4=$B111,ABS(取引基本表!$DY111)/取引基本表!$DQ111,0)</f>
        <v>0</v>
      </c>
      <c r="AG111" s="346">
        <f>IF(AG$4=$B111,ABS(取引基本表!$DY111)/取引基本表!$DQ111,0)</f>
        <v>0</v>
      </c>
      <c r="AH111" s="346">
        <f>IF(AH$4=$B111,ABS(取引基本表!$DY111)/取引基本表!$DQ111,0)</f>
        <v>0</v>
      </c>
      <c r="AI111" s="346">
        <f>IF(AI$4=$B111,ABS(取引基本表!$DY111)/取引基本表!$DQ111,0)</f>
        <v>0</v>
      </c>
      <c r="AJ111" s="346">
        <f>IF(AJ$4=$B111,ABS(取引基本表!$DY111)/取引基本表!$DQ111,0)</f>
        <v>0</v>
      </c>
      <c r="AK111" s="346">
        <f>IF(AK$4=$B111,ABS(取引基本表!$DY111)/取引基本表!$DQ111,0)</f>
        <v>0</v>
      </c>
      <c r="AL111" s="346">
        <f>IF(AL$4=$B111,ABS(取引基本表!$DY111)/取引基本表!$DQ111,0)</f>
        <v>0</v>
      </c>
      <c r="AM111" s="346">
        <f>IF(AM$4=$B111,ABS(取引基本表!$DY111)/取引基本表!$DQ111,0)</f>
        <v>0</v>
      </c>
      <c r="AN111" s="346">
        <f>IF(AN$4=$B111,ABS(取引基本表!$DY111)/取引基本表!$DQ111,0)</f>
        <v>0</v>
      </c>
      <c r="AO111" s="346">
        <f>IF(AO$4=$B111,ABS(取引基本表!$DY111)/取引基本表!$DQ111,0)</f>
        <v>0</v>
      </c>
      <c r="AP111" s="346">
        <f>IF(AP$4=$B111,ABS(取引基本表!$DY111)/取引基本表!$DQ111,0)</f>
        <v>0</v>
      </c>
      <c r="AQ111" s="346">
        <f>IF(AQ$4=$B111,ABS(取引基本表!$DY111)/取引基本表!$DQ111,0)</f>
        <v>0</v>
      </c>
      <c r="AR111" s="346">
        <f>IF(AR$4=$B111,ABS(取引基本表!$DY111)/取引基本表!$DQ111,0)</f>
        <v>0</v>
      </c>
      <c r="AS111" s="346">
        <f>IF(AS$4=$B111,ABS(取引基本表!$DY111)/取引基本表!$DQ111,0)</f>
        <v>0</v>
      </c>
      <c r="AT111" s="346">
        <f>IF(AT$4=$B111,ABS(取引基本表!$DY111)/取引基本表!$DQ111,0)</f>
        <v>0</v>
      </c>
      <c r="AU111" s="346">
        <f>IF(AU$4=$B111,ABS(取引基本表!$DY111)/取引基本表!$DQ111,0)</f>
        <v>0</v>
      </c>
      <c r="AV111" s="346">
        <f>IF(AV$4=$B111,ABS(取引基本表!$DY111)/取引基本表!$DQ111,0)</f>
        <v>0</v>
      </c>
      <c r="AW111" s="346">
        <f>IF(AW$4=$B111,ABS(取引基本表!$DY111)/取引基本表!$DQ111,0)</f>
        <v>0</v>
      </c>
      <c r="AX111" s="346">
        <f>IF(AX$4=$B111,ABS(取引基本表!$DY111)/取引基本表!$DQ111,0)</f>
        <v>0</v>
      </c>
      <c r="AY111" s="346">
        <f>IF(AY$4=$B111,ABS(取引基本表!$DY111)/取引基本表!$DQ111,0)</f>
        <v>0</v>
      </c>
      <c r="AZ111" s="346">
        <f>IF(AZ$4=$B111,ABS(取引基本表!$DY111)/取引基本表!$DQ111,0)</f>
        <v>0</v>
      </c>
      <c r="BA111" s="346">
        <f>IF(BA$4=$B111,ABS(取引基本表!$DY111)/取引基本表!$DQ111,0)</f>
        <v>0</v>
      </c>
      <c r="BB111" s="346">
        <f>IF(BB$4=$B111,ABS(取引基本表!$DY111)/取引基本表!$DQ111,0)</f>
        <v>0</v>
      </c>
      <c r="BC111" s="346">
        <f>IF(BC$4=$B111,ABS(取引基本表!$DY111)/取引基本表!$DQ111,0)</f>
        <v>0</v>
      </c>
      <c r="BD111" s="346">
        <f>IF(BD$4=$B111,ABS(取引基本表!$DY111)/取引基本表!$DQ111,0)</f>
        <v>0</v>
      </c>
      <c r="BE111" s="346">
        <f>IF(BE$4=$B111,ABS(取引基本表!$DY111)/取引基本表!$DQ111,0)</f>
        <v>0</v>
      </c>
      <c r="BF111" s="346">
        <f>IF(BF$4=$B111,ABS(取引基本表!$DY111)/取引基本表!$DQ111,0)</f>
        <v>0</v>
      </c>
      <c r="BG111" s="346">
        <f>IF(BG$4=$B111,ABS(取引基本表!$DY111)/取引基本表!$DQ111,0)</f>
        <v>0</v>
      </c>
      <c r="BH111" s="346">
        <f>IF(BH$4=$B111,ABS(取引基本表!$DY111)/取引基本表!$DQ111,0)</f>
        <v>0</v>
      </c>
      <c r="BI111" s="346">
        <f>IF(BI$4=$B111,ABS(取引基本表!$DY111)/取引基本表!$DQ111,0)</f>
        <v>0</v>
      </c>
      <c r="BJ111" s="346">
        <f>IF(BJ$4=$B111,ABS(取引基本表!$DY111)/取引基本表!$DQ111,0)</f>
        <v>0</v>
      </c>
      <c r="BK111" s="346">
        <f>IF(BK$4=$B111,ABS(取引基本表!$DY111)/取引基本表!$DQ111,0)</f>
        <v>0</v>
      </c>
      <c r="BL111" s="346">
        <f>IF(BL$4=$B111,ABS(取引基本表!$DY111)/取引基本表!$DQ111,0)</f>
        <v>0</v>
      </c>
      <c r="BM111" s="346">
        <f>IF(BM$4=$B111,ABS(取引基本表!$DY111)/取引基本表!$DQ111,0)</f>
        <v>0</v>
      </c>
      <c r="BN111" s="346">
        <f>IF(BN$4=$B111,ABS(取引基本表!$DY111)/取引基本表!$DQ111,0)</f>
        <v>0</v>
      </c>
      <c r="BO111" s="346">
        <f>IF(BO$4=$B111,ABS(取引基本表!$DY111)/取引基本表!$DQ111,0)</f>
        <v>0</v>
      </c>
      <c r="BP111" s="346">
        <f>IF(BP$4=$B111,ABS(取引基本表!$DY111)/取引基本表!$DQ111,0)</f>
        <v>0</v>
      </c>
      <c r="BQ111" s="346">
        <f>IF(BQ$4=$B111,ABS(取引基本表!$DY111)/取引基本表!$DQ111,0)</f>
        <v>0</v>
      </c>
      <c r="BR111" s="346">
        <f>IF(BR$4=$B111,ABS(取引基本表!$DY111)/取引基本表!$DQ111,0)</f>
        <v>0</v>
      </c>
      <c r="BS111" s="346">
        <f>IF(BS$4=$B111,ABS(取引基本表!$DY111)/取引基本表!$DQ111,0)</f>
        <v>0</v>
      </c>
      <c r="BT111" s="346">
        <f>IF(BT$4=$B111,ABS(取引基本表!$DY111)/取引基本表!$DQ111,0)</f>
        <v>0</v>
      </c>
      <c r="BU111" s="346">
        <f>IF(BU$4=$B111,ABS(取引基本表!$DY111)/取引基本表!$DQ111,0)</f>
        <v>0</v>
      </c>
      <c r="BV111" s="346">
        <f>IF(BV$4=$B111,ABS(取引基本表!$DY111)/取引基本表!$DQ111,0)</f>
        <v>0</v>
      </c>
      <c r="BW111" s="346">
        <f>IF(BW$4=$B111,ABS(取引基本表!$DY111)/取引基本表!$DQ111,0)</f>
        <v>0</v>
      </c>
      <c r="BX111" s="346">
        <f>IF(BX$4=$B111,ABS(取引基本表!$DY111)/取引基本表!$DQ111,0)</f>
        <v>0</v>
      </c>
      <c r="BY111" s="346">
        <f>IF(BY$4=$B111,ABS(取引基本表!$DY111)/取引基本表!$DQ111,0)</f>
        <v>0</v>
      </c>
      <c r="BZ111" s="346">
        <f>IF(BZ$4=$B111,ABS(取引基本表!$DY111)/取引基本表!$DQ111,0)</f>
        <v>0</v>
      </c>
      <c r="CA111" s="346">
        <f>IF(CA$4=$B111,ABS(取引基本表!$DY111)/取引基本表!$DQ111,0)</f>
        <v>0</v>
      </c>
      <c r="CB111" s="346">
        <f>IF(CB$4=$B111,ABS(取引基本表!$DY111)/取引基本表!$DQ111,0)</f>
        <v>0</v>
      </c>
      <c r="CC111" s="346">
        <f>IF(CC$4=$B111,ABS(取引基本表!$DY111)/取引基本表!$DQ111,0)</f>
        <v>0</v>
      </c>
      <c r="CD111" s="346">
        <f>IF(CD$4=$B111,ABS(取引基本表!$DY111)/取引基本表!$DQ111,0)</f>
        <v>0</v>
      </c>
      <c r="CE111" s="346">
        <f>IF(CE$4=$B111,ABS(取引基本表!$DY111)/取引基本表!$DQ111,0)</f>
        <v>0</v>
      </c>
      <c r="CF111" s="346">
        <f>IF(CF$4=$B111,ABS(取引基本表!$DY111)/取引基本表!$DQ111,0)</f>
        <v>0</v>
      </c>
      <c r="CG111" s="346">
        <f>IF(CG$4=$B111,ABS(取引基本表!$DY111)/取引基本表!$DQ111,0)</f>
        <v>0</v>
      </c>
      <c r="CH111" s="346">
        <f>IF(CH$4=$B111,ABS(取引基本表!$DY111)/取引基本表!$DQ111,0)</f>
        <v>0</v>
      </c>
      <c r="CI111" s="346">
        <f>IF(CI$4=$B111,ABS(取引基本表!$DY111)/取引基本表!$DQ111,0)</f>
        <v>0</v>
      </c>
      <c r="CJ111" s="346">
        <f>IF(CJ$4=$B111,ABS(取引基本表!$DY111)/取引基本表!$DQ111,0)</f>
        <v>0</v>
      </c>
      <c r="CK111" s="346">
        <f>IF(CK$4=$B111,ABS(取引基本表!$DY111)/取引基本表!$DQ111,0)</f>
        <v>0</v>
      </c>
      <c r="CL111" s="346">
        <f>IF(CL$4=$B111,ABS(取引基本表!$DY111)/取引基本表!$DQ111,0)</f>
        <v>0</v>
      </c>
      <c r="CM111" s="346">
        <f>IF(CM$4=$B111,ABS(取引基本表!$DY111)/取引基本表!$DQ111,0)</f>
        <v>0</v>
      </c>
      <c r="CN111" s="346">
        <f>IF(CN$4=$B111,ABS(取引基本表!$DY111)/取引基本表!$DQ111,0)</f>
        <v>0</v>
      </c>
      <c r="CO111" s="346">
        <f>IF(CO$4=$B111,ABS(取引基本表!$DY111)/取引基本表!$DQ111,0)</f>
        <v>0</v>
      </c>
      <c r="CP111" s="346">
        <f>IF(CP$4=$B111,ABS(取引基本表!$DY111)/取引基本表!$DQ111,0)</f>
        <v>0</v>
      </c>
      <c r="CQ111" s="346">
        <f>IF(CQ$4=$B111,ABS(取引基本表!$DY111)/取引基本表!$DQ111,0)</f>
        <v>0</v>
      </c>
      <c r="CR111" s="346">
        <f>IF(CR$4=$B111,ABS(取引基本表!$DY111)/取引基本表!$DQ111,0)</f>
        <v>0</v>
      </c>
      <c r="CS111" s="346">
        <f>IF(CS$4=$B111,ABS(取引基本表!$DY111)/取引基本表!$DQ111,0)</f>
        <v>0</v>
      </c>
      <c r="CT111" s="346">
        <f>IF(CT$4=$B111,ABS(取引基本表!$DY111)/取引基本表!$DQ111,0)</f>
        <v>0</v>
      </c>
      <c r="CU111" s="346">
        <f>IF(CU$4=$B111,ABS(取引基本表!$DY111)/取引基本表!$DQ111,0)</f>
        <v>0</v>
      </c>
      <c r="CV111" s="346">
        <f>IF(CV$4=$B111,ABS(取引基本表!$DY111)/取引基本表!$DQ111,0)</f>
        <v>0</v>
      </c>
      <c r="CW111" s="346">
        <f>IF(CW$4=$B111,ABS(取引基本表!$DY111)/取引基本表!$DQ111,0)</f>
        <v>0</v>
      </c>
      <c r="CX111" s="346">
        <f>IF(CX$4=$B111,ABS(取引基本表!$DY111)/取引基本表!$DQ111,0)</f>
        <v>0</v>
      </c>
      <c r="CY111" s="346">
        <f>IF(CY$4=$B111,ABS(取引基本表!$DY111)/取引基本表!$DQ111,0)</f>
        <v>0</v>
      </c>
      <c r="CZ111" s="346">
        <f>IF(CZ$4=$B111,ABS(取引基本表!$DY111)/取引基本表!$DQ111,0)</f>
        <v>0</v>
      </c>
      <c r="DA111" s="346">
        <f>IF(DA$4=$B111,ABS(取引基本表!$DY111)/取引基本表!$DQ111,0)</f>
        <v>0</v>
      </c>
      <c r="DB111" s="346">
        <f>IF(DB$4=$B111,ABS(取引基本表!$DY111)/取引基本表!$DQ111,0)</f>
        <v>0</v>
      </c>
      <c r="DC111" s="346">
        <f>IF(DC$4=$B111,ABS(取引基本表!$DY111)/取引基本表!$DQ111,0)</f>
        <v>0</v>
      </c>
      <c r="DD111" s="346">
        <f>IF(DD$4=$B111,ABS(取引基本表!$DY111)/取引基本表!$DQ111,0)</f>
        <v>0</v>
      </c>
      <c r="DE111" s="346">
        <f>IF(DE$4=$B111,ABS(取引基本表!$DY111)/取引基本表!$DQ111,0)</f>
        <v>0.3142182082451585</v>
      </c>
      <c r="DF111" s="346">
        <f>IF(DF$4=$B111,ABS(取引基本表!$DY111)/取引基本表!$DQ111,0)</f>
        <v>0</v>
      </c>
      <c r="DG111" s="346">
        <f>IF(DG$4=$B111,ABS(取引基本表!$DY111)/取引基本表!$DQ111,0)</f>
        <v>0</v>
      </c>
      <c r="DH111" s="347">
        <f>IF(DH$4=$B111,ABS(取引基本表!$DY111)/取引基本表!$DQ111,0)</f>
        <v>0</v>
      </c>
    </row>
    <row r="112" spans="1:112">
      <c r="A112" s="224">
        <v>107</v>
      </c>
      <c r="B112" s="387">
        <v>679</v>
      </c>
      <c r="C112" s="264" t="s">
        <v>447</v>
      </c>
      <c r="D112" s="392">
        <f>IF(D$4=$B112,ABS(取引基本表!$DY112)/取引基本表!$DQ112,0)</f>
        <v>0</v>
      </c>
      <c r="E112" s="346">
        <f>IF(E$4=$B112,ABS(取引基本表!$DY112)/取引基本表!$DQ112,0)</f>
        <v>0</v>
      </c>
      <c r="F112" s="346">
        <f>IF(F$4=$B112,ABS(取引基本表!$DY112)/取引基本表!$DQ112,0)</f>
        <v>0</v>
      </c>
      <c r="G112" s="346">
        <f>IF(G$4=$B112,ABS(取引基本表!$DY112)/取引基本表!$DQ112,0)</f>
        <v>0</v>
      </c>
      <c r="H112" s="346">
        <f>IF(H$4=$B112,ABS(取引基本表!$DY112)/取引基本表!$DQ112,0)</f>
        <v>0</v>
      </c>
      <c r="I112" s="346">
        <f>IF(I$4=$B112,ABS(取引基本表!$DY112)/取引基本表!$DQ112,0)</f>
        <v>0</v>
      </c>
      <c r="J112" s="346">
        <f>IF(J$4=$B112,ABS(取引基本表!$DY112)/取引基本表!$DQ112,0)</f>
        <v>0</v>
      </c>
      <c r="K112" s="346">
        <f>IF(K$4=$B112,ABS(取引基本表!$DY112)/取引基本表!$DQ112,0)</f>
        <v>0</v>
      </c>
      <c r="L112" s="346">
        <f>IF(L$4=$B112,ABS(取引基本表!$DY112)/取引基本表!$DQ112,0)</f>
        <v>0</v>
      </c>
      <c r="M112" s="346">
        <f>IF(M$4=$B112,ABS(取引基本表!$DY112)/取引基本表!$DQ112,0)</f>
        <v>0</v>
      </c>
      <c r="N112" s="346">
        <f>IF(N$4=$B112,ABS(取引基本表!$DY112)/取引基本表!$DQ112,0)</f>
        <v>0</v>
      </c>
      <c r="O112" s="346">
        <f>IF(O$4=$B112,ABS(取引基本表!$DY112)/取引基本表!$DQ112,0)</f>
        <v>0</v>
      </c>
      <c r="P112" s="346">
        <f>IF(P$4=$B112,ABS(取引基本表!$DY112)/取引基本表!$DQ112,0)</f>
        <v>0</v>
      </c>
      <c r="Q112" s="346">
        <f>IF(Q$4=$B112,ABS(取引基本表!$DY112)/取引基本表!$DQ112,0)</f>
        <v>0</v>
      </c>
      <c r="R112" s="346">
        <f>IF(R$4=$B112,ABS(取引基本表!$DY112)/取引基本表!$DQ112,0)</f>
        <v>0</v>
      </c>
      <c r="S112" s="346">
        <f>IF(S$4=$B112,ABS(取引基本表!$DY112)/取引基本表!$DQ112,0)</f>
        <v>0</v>
      </c>
      <c r="T112" s="346">
        <f>IF(T$4=$B112,ABS(取引基本表!$DY112)/取引基本表!$DQ112,0)</f>
        <v>0</v>
      </c>
      <c r="U112" s="346">
        <f>IF(U$4=$B112,ABS(取引基本表!$DY112)/取引基本表!$DQ112,0)</f>
        <v>0</v>
      </c>
      <c r="V112" s="346">
        <f>IF(V$4=$B112,ABS(取引基本表!$DY112)/取引基本表!$DQ112,0)</f>
        <v>0</v>
      </c>
      <c r="W112" s="346">
        <f>IF(W$4=$B112,ABS(取引基本表!$DY112)/取引基本表!$DQ112,0)</f>
        <v>0</v>
      </c>
      <c r="X112" s="346">
        <f>IF(X$4=$B112,ABS(取引基本表!$DY112)/取引基本表!$DQ112,0)</f>
        <v>0</v>
      </c>
      <c r="Y112" s="346">
        <f>IF(Y$4=$B112,ABS(取引基本表!$DY112)/取引基本表!$DQ112,0)</f>
        <v>0</v>
      </c>
      <c r="Z112" s="346">
        <f>IF(Z$4=$B112,ABS(取引基本表!$DY112)/取引基本表!$DQ112,0)</f>
        <v>0</v>
      </c>
      <c r="AA112" s="346">
        <f>IF(AA$4=$B112,ABS(取引基本表!$DY112)/取引基本表!$DQ112,0)</f>
        <v>0</v>
      </c>
      <c r="AB112" s="346">
        <f>IF(AB$4=$B112,ABS(取引基本表!$DY112)/取引基本表!$DQ112,0)</f>
        <v>0</v>
      </c>
      <c r="AC112" s="346">
        <f>IF(AC$4=$B112,ABS(取引基本表!$DY112)/取引基本表!$DQ112,0)</f>
        <v>0</v>
      </c>
      <c r="AD112" s="346">
        <f>IF(AD$4=$B112,ABS(取引基本表!$DY112)/取引基本表!$DQ112,0)</f>
        <v>0</v>
      </c>
      <c r="AE112" s="346">
        <f>IF(AE$4=$B112,ABS(取引基本表!$DY112)/取引基本表!$DQ112,0)</f>
        <v>0</v>
      </c>
      <c r="AF112" s="346">
        <f>IF(AF$4=$B112,ABS(取引基本表!$DY112)/取引基本表!$DQ112,0)</f>
        <v>0</v>
      </c>
      <c r="AG112" s="346">
        <f>IF(AG$4=$B112,ABS(取引基本表!$DY112)/取引基本表!$DQ112,0)</f>
        <v>0</v>
      </c>
      <c r="AH112" s="346">
        <f>IF(AH$4=$B112,ABS(取引基本表!$DY112)/取引基本表!$DQ112,0)</f>
        <v>0</v>
      </c>
      <c r="AI112" s="346">
        <f>IF(AI$4=$B112,ABS(取引基本表!$DY112)/取引基本表!$DQ112,0)</f>
        <v>0</v>
      </c>
      <c r="AJ112" s="346">
        <f>IF(AJ$4=$B112,ABS(取引基本表!$DY112)/取引基本表!$DQ112,0)</f>
        <v>0</v>
      </c>
      <c r="AK112" s="346">
        <f>IF(AK$4=$B112,ABS(取引基本表!$DY112)/取引基本表!$DQ112,0)</f>
        <v>0</v>
      </c>
      <c r="AL112" s="346">
        <f>IF(AL$4=$B112,ABS(取引基本表!$DY112)/取引基本表!$DQ112,0)</f>
        <v>0</v>
      </c>
      <c r="AM112" s="346">
        <f>IF(AM$4=$B112,ABS(取引基本表!$DY112)/取引基本表!$DQ112,0)</f>
        <v>0</v>
      </c>
      <c r="AN112" s="346">
        <f>IF(AN$4=$B112,ABS(取引基本表!$DY112)/取引基本表!$DQ112,0)</f>
        <v>0</v>
      </c>
      <c r="AO112" s="346">
        <f>IF(AO$4=$B112,ABS(取引基本表!$DY112)/取引基本表!$DQ112,0)</f>
        <v>0</v>
      </c>
      <c r="AP112" s="346">
        <f>IF(AP$4=$B112,ABS(取引基本表!$DY112)/取引基本表!$DQ112,0)</f>
        <v>0</v>
      </c>
      <c r="AQ112" s="346">
        <f>IF(AQ$4=$B112,ABS(取引基本表!$DY112)/取引基本表!$DQ112,0)</f>
        <v>0</v>
      </c>
      <c r="AR112" s="346">
        <f>IF(AR$4=$B112,ABS(取引基本表!$DY112)/取引基本表!$DQ112,0)</f>
        <v>0</v>
      </c>
      <c r="AS112" s="346">
        <f>IF(AS$4=$B112,ABS(取引基本表!$DY112)/取引基本表!$DQ112,0)</f>
        <v>0</v>
      </c>
      <c r="AT112" s="346">
        <f>IF(AT$4=$B112,ABS(取引基本表!$DY112)/取引基本表!$DQ112,0)</f>
        <v>0</v>
      </c>
      <c r="AU112" s="346">
        <f>IF(AU$4=$B112,ABS(取引基本表!$DY112)/取引基本表!$DQ112,0)</f>
        <v>0</v>
      </c>
      <c r="AV112" s="346">
        <f>IF(AV$4=$B112,ABS(取引基本表!$DY112)/取引基本表!$DQ112,0)</f>
        <v>0</v>
      </c>
      <c r="AW112" s="346">
        <f>IF(AW$4=$B112,ABS(取引基本表!$DY112)/取引基本表!$DQ112,0)</f>
        <v>0</v>
      </c>
      <c r="AX112" s="346">
        <f>IF(AX$4=$B112,ABS(取引基本表!$DY112)/取引基本表!$DQ112,0)</f>
        <v>0</v>
      </c>
      <c r="AY112" s="346">
        <f>IF(AY$4=$B112,ABS(取引基本表!$DY112)/取引基本表!$DQ112,0)</f>
        <v>0</v>
      </c>
      <c r="AZ112" s="346">
        <f>IF(AZ$4=$B112,ABS(取引基本表!$DY112)/取引基本表!$DQ112,0)</f>
        <v>0</v>
      </c>
      <c r="BA112" s="346">
        <f>IF(BA$4=$B112,ABS(取引基本表!$DY112)/取引基本表!$DQ112,0)</f>
        <v>0</v>
      </c>
      <c r="BB112" s="346">
        <f>IF(BB$4=$B112,ABS(取引基本表!$DY112)/取引基本表!$DQ112,0)</f>
        <v>0</v>
      </c>
      <c r="BC112" s="346">
        <f>IF(BC$4=$B112,ABS(取引基本表!$DY112)/取引基本表!$DQ112,0)</f>
        <v>0</v>
      </c>
      <c r="BD112" s="346">
        <f>IF(BD$4=$B112,ABS(取引基本表!$DY112)/取引基本表!$DQ112,0)</f>
        <v>0</v>
      </c>
      <c r="BE112" s="346">
        <f>IF(BE$4=$B112,ABS(取引基本表!$DY112)/取引基本表!$DQ112,0)</f>
        <v>0</v>
      </c>
      <c r="BF112" s="346">
        <f>IF(BF$4=$B112,ABS(取引基本表!$DY112)/取引基本表!$DQ112,0)</f>
        <v>0</v>
      </c>
      <c r="BG112" s="346">
        <f>IF(BG$4=$B112,ABS(取引基本表!$DY112)/取引基本表!$DQ112,0)</f>
        <v>0</v>
      </c>
      <c r="BH112" s="346">
        <f>IF(BH$4=$B112,ABS(取引基本表!$DY112)/取引基本表!$DQ112,0)</f>
        <v>0</v>
      </c>
      <c r="BI112" s="346">
        <f>IF(BI$4=$B112,ABS(取引基本表!$DY112)/取引基本表!$DQ112,0)</f>
        <v>0</v>
      </c>
      <c r="BJ112" s="346">
        <f>IF(BJ$4=$B112,ABS(取引基本表!$DY112)/取引基本表!$DQ112,0)</f>
        <v>0</v>
      </c>
      <c r="BK112" s="346">
        <f>IF(BK$4=$B112,ABS(取引基本表!$DY112)/取引基本表!$DQ112,0)</f>
        <v>0</v>
      </c>
      <c r="BL112" s="346">
        <f>IF(BL$4=$B112,ABS(取引基本表!$DY112)/取引基本表!$DQ112,0)</f>
        <v>0</v>
      </c>
      <c r="BM112" s="346">
        <f>IF(BM$4=$B112,ABS(取引基本表!$DY112)/取引基本表!$DQ112,0)</f>
        <v>0</v>
      </c>
      <c r="BN112" s="346">
        <f>IF(BN$4=$B112,ABS(取引基本表!$DY112)/取引基本表!$DQ112,0)</f>
        <v>0</v>
      </c>
      <c r="BO112" s="346">
        <f>IF(BO$4=$B112,ABS(取引基本表!$DY112)/取引基本表!$DQ112,0)</f>
        <v>0</v>
      </c>
      <c r="BP112" s="346">
        <f>IF(BP$4=$B112,ABS(取引基本表!$DY112)/取引基本表!$DQ112,0)</f>
        <v>0</v>
      </c>
      <c r="BQ112" s="346">
        <f>IF(BQ$4=$B112,ABS(取引基本表!$DY112)/取引基本表!$DQ112,0)</f>
        <v>0</v>
      </c>
      <c r="BR112" s="346">
        <f>IF(BR$4=$B112,ABS(取引基本表!$DY112)/取引基本表!$DQ112,0)</f>
        <v>0</v>
      </c>
      <c r="BS112" s="346">
        <f>IF(BS$4=$B112,ABS(取引基本表!$DY112)/取引基本表!$DQ112,0)</f>
        <v>0</v>
      </c>
      <c r="BT112" s="346">
        <f>IF(BT$4=$B112,ABS(取引基本表!$DY112)/取引基本表!$DQ112,0)</f>
        <v>0</v>
      </c>
      <c r="BU112" s="346">
        <f>IF(BU$4=$B112,ABS(取引基本表!$DY112)/取引基本表!$DQ112,0)</f>
        <v>0</v>
      </c>
      <c r="BV112" s="346">
        <f>IF(BV$4=$B112,ABS(取引基本表!$DY112)/取引基本表!$DQ112,0)</f>
        <v>0</v>
      </c>
      <c r="BW112" s="346">
        <f>IF(BW$4=$B112,ABS(取引基本表!$DY112)/取引基本表!$DQ112,0)</f>
        <v>0</v>
      </c>
      <c r="BX112" s="346">
        <f>IF(BX$4=$B112,ABS(取引基本表!$DY112)/取引基本表!$DQ112,0)</f>
        <v>0</v>
      </c>
      <c r="BY112" s="346">
        <f>IF(BY$4=$B112,ABS(取引基本表!$DY112)/取引基本表!$DQ112,0)</f>
        <v>0</v>
      </c>
      <c r="BZ112" s="346">
        <f>IF(BZ$4=$B112,ABS(取引基本表!$DY112)/取引基本表!$DQ112,0)</f>
        <v>0</v>
      </c>
      <c r="CA112" s="346">
        <f>IF(CA$4=$B112,ABS(取引基本表!$DY112)/取引基本表!$DQ112,0)</f>
        <v>0</v>
      </c>
      <c r="CB112" s="346">
        <f>IF(CB$4=$B112,ABS(取引基本表!$DY112)/取引基本表!$DQ112,0)</f>
        <v>0</v>
      </c>
      <c r="CC112" s="346">
        <f>IF(CC$4=$B112,ABS(取引基本表!$DY112)/取引基本表!$DQ112,0)</f>
        <v>0</v>
      </c>
      <c r="CD112" s="346">
        <f>IF(CD$4=$B112,ABS(取引基本表!$DY112)/取引基本表!$DQ112,0)</f>
        <v>0</v>
      </c>
      <c r="CE112" s="346">
        <f>IF(CE$4=$B112,ABS(取引基本表!$DY112)/取引基本表!$DQ112,0)</f>
        <v>0</v>
      </c>
      <c r="CF112" s="346">
        <f>IF(CF$4=$B112,ABS(取引基本表!$DY112)/取引基本表!$DQ112,0)</f>
        <v>0</v>
      </c>
      <c r="CG112" s="346">
        <f>IF(CG$4=$B112,ABS(取引基本表!$DY112)/取引基本表!$DQ112,0)</f>
        <v>0</v>
      </c>
      <c r="CH112" s="346">
        <f>IF(CH$4=$B112,ABS(取引基本表!$DY112)/取引基本表!$DQ112,0)</f>
        <v>0</v>
      </c>
      <c r="CI112" s="346">
        <f>IF(CI$4=$B112,ABS(取引基本表!$DY112)/取引基本表!$DQ112,0)</f>
        <v>0</v>
      </c>
      <c r="CJ112" s="346">
        <f>IF(CJ$4=$B112,ABS(取引基本表!$DY112)/取引基本表!$DQ112,0)</f>
        <v>0</v>
      </c>
      <c r="CK112" s="346">
        <f>IF(CK$4=$B112,ABS(取引基本表!$DY112)/取引基本表!$DQ112,0)</f>
        <v>0</v>
      </c>
      <c r="CL112" s="346">
        <f>IF(CL$4=$B112,ABS(取引基本表!$DY112)/取引基本表!$DQ112,0)</f>
        <v>0</v>
      </c>
      <c r="CM112" s="346">
        <f>IF(CM$4=$B112,ABS(取引基本表!$DY112)/取引基本表!$DQ112,0)</f>
        <v>0</v>
      </c>
      <c r="CN112" s="346">
        <f>IF(CN$4=$B112,ABS(取引基本表!$DY112)/取引基本表!$DQ112,0)</f>
        <v>0</v>
      </c>
      <c r="CO112" s="346">
        <f>IF(CO$4=$B112,ABS(取引基本表!$DY112)/取引基本表!$DQ112,0)</f>
        <v>0</v>
      </c>
      <c r="CP112" s="346">
        <f>IF(CP$4=$B112,ABS(取引基本表!$DY112)/取引基本表!$DQ112,0)</f>
        <v>0</v>
      </c>
      <c r="CQ112" s="346">
        <f>IF(CQ$4=$B112,ABS(取引基本表!$DY112)/取引基本表!$DQ112,0)</f>
        <v>0</v>
      </c>
      <c r="CR112" s="346">
        <f>IF(CR$4=$B112,ABS(取引基本表!$DY112)/取引基本表!$DQ112,0)</f>
        <v>0</v>
      </c>
      <c r="CS112" s="346">
        <f>IF(CS$4=$B112,ABS(取引基本表!$DY112)/取引基本表!$DQ112,0)</f>
        <v>0</v>
      </c>
      <c r="CT112" s="346">
        <f>IF(CT$4=$B112,ABS(取引基本表!$DY112)/取引基本表!$DQ112,0)</f>
        <v>0</v>
      </c>
      <c r="CU112" s="346">
        <f>IF(CU$4=$B112,ABS(取引基本表!$DY112)/取引基本表!$DQ112,0)</f>
        <v>0</v>
      </c>
      <c r="CV112" s="346">
        <f>IF(CV$4=$B112,ABS(取引基本表!$DY112)/取引基本表!$DQ112,0)</f>
        <v>0</v>
      </c>
      <c r="CW112" s="346">
        <f>IF(CW$4=$B112,ABS(取引基本表!$DY112)/取引基本表!$DQ112,0)</f>
        <v>0</v>
      </c>
      <c r="CX112" s="346">
        <f>IF(CX$4=$B112,ABS(取引基本表!$DY112)/取引基本表!$DQ112,0)</f>
        <v>0</v>
      </c>
      <c r="CY112" s="346">
        <f>IF(CY$4=$B112,ABS(取引基本表!$DY112)/取引基本表!$DQ112,0)</f>
        <v>0</v>
      </c>
      <c r="CZ112" s="346">
        <f>IF(CZ$4=$B112,ABS(取引基本表!$DY112)/取引基本表!$DQ112,0)</f>
        <v>0</v>
      </c>
      <c r="DA112" s="346">
        <f>IF(DA$4=$B112,ABS(取引基本表!$DY112)/取引基本表!$DQ112,0)</f>
        <v>0</v>
      </c>
      <c r="DB112" s="346">
        <f>IF(DB$4=$B112,ABS(取引基本表!$DY112)/取引基本表!$DQ112,0)</f>
        <v>0</v>
      </c>
      <c r="DC112" s="346">
        <f>IF(DC$4=$B112,ABS(取引基本表!$DY112)/取引基本表!$DQ112,0)</f>
        <v>0</v>
      </c>
      <c r="DD112" s="346">
        <f>IF(DD$4=$B112,ABS(取引基本表!$DY112)/取引基本表!$DQ112,0)</f>
        <v>0</v>
      </c>
      <c r="DE112" s="346">
        <f>IF(DE$4=$B112,ABS(取引基本表!$DY112)/取引基本表!$DQ112,0)</f>
        <v>0</v>
      </c>
      <c r="DF112" s="346">
        <f>IF(DF$4=$B112,ABS(取引基本表!$DY112)/取引基本表!$DQ112,0)</f>
        <v>0.20802095069886414</v>
      </c>
      <c r="DG112" s="346">
        <f>IF(DG$4=$B112,ABS(取引基本表!$DY112)/取引基本表!$DQ112,0)</f>
        <v>0</v>
      </c>
      <c r="DH112" s="347">
        <f>IF(DH$4=$B112,ABS(取引基本表!$DY112)/取引基本表!$DQ112,0)</f>
        <v>0</v>
      </c>
    </row>
    <row r="113" spans="1:112">
      <c r="A113" s="224">
        <v>108</v>
      </c>
      <c r="B113" s="387">
        <v>681</v>
      </c>
      <c r="C113" s="264" t="s">
        <v>645</v>
      </c>
      <c r="D113" s="392">
        <f>IF(D$4=$B113,ABS(取引基本表!$DY113)/取引基本表!$DQ113,0)</f>
        <v>0</v>
      </c>
      <c r="E113" s="346">
        <f>IF(E$4=$B113,ABS(取引基本表!$DY113)/取引基本表!$DQ113,0)</f>
        <v>0</v>
      </c>
      <c r="F113" s="346">
        <f>IF(F$4=$B113,ABS(取引基本表!$DY113)/取引基本表!$DQ113,0)</f>
        <v>0</v>
      </c>
      <c r="G113" s="346">
        <f>IF(G$4=$B113,ABS(取引基本表!$DY113)/取引基本表!$DQ113,0)</f>
        <v>0</v>
      </c>
      <c r="H113" s="346">
        <f>IF(H$4=$B113,ABS(取引基本表!$DY113)/取引基本表!$DQ113,0)</f>
        <v>0</v>
      </c>
      <c r="I113" s="346">
        <f>IF(I$4=$B113,ABS(取引基本表!$DY113)/取引基本表!$DQ113,0)</f>
        <v>0</v>
      </c>
      <c r="J113" s="346">
        <f>IF(J$4=$B113,ABS(取引基本表!$DY113)/取引基本表!$DQ113,0)</f>
        <v>0</v>
      </c>
      <c r="K113" s="346">
        <f>IF(K$4=$B113,ABS(取引基本表!$DY113)/取引基本表!$DQ113,0)</f>
        <v>0</v>
      </c>
      <c r="L113" s="346">
        <f>IF(L$4=$B113,ABS(取引基本表!$DY113)/取引基本表!$DQ113,0)</f>
        <v>0</v>
      </c>
      <c r="M113" s="346">
        <f>IF(M$4=$B113,ABS(取引基本表!$DY113)/取引基本表!$DQ113,0)</f>
        <v>0</v>
      </c>
      <c r="N113" s="346">
        <f>IF(N$4=$B113,ABS(取引基本表!$DY113)/取引基本表!$DQ113,0)</f>
        <v>0</v>
      </c>
      <c r="O113" s="346">
        <f>IF(O$4=$B113,ABS(取引基本表!$DY113)/取引基本表!$DQ113,0)</f>
        <v>0</v>
      </c>
      <c r="P113" s="346">
        <f>IF(P$4=$B113,ABS(取引基本表!$DY113)/取引基本表!$DQ113,0)</f>
        <v>0</v>
      </c>
      <c r="Q113" s="346">
        <f>IF(Q$4=$B113,ABS(取引基本表!$DY113)/取引基本表!$DQ113,0)</f>
        <v>0</v>
      </c>
      <c r="R113" s="346">
        <f>IF(R$4=$B113,ABS(取引基本表!$DY113)/取引基本表!$DQ113,0)</f>
        <v>0</v>
      </c>
      <c r="S113" s="346">
        <f>IF(S$4=$B113,ABS(取引基本表!$DY113)/取引基本表!$DQ113,0)</f>
        <v>0</v>
      </c>
      <c r="T113" s="346">
        <f>IF(T$4=$B113,ABS(取引基本表!$DY113)/取引基本表!$DQ113,0)</f>
        <v>0</v>
      </c>
      <c r="U113" s="346">
        <f>IF(U$4=$B113,ABS(取引基本表!$DY113)/取引基本表!$DQ113,0)</f>
        <v>0</v>
      </c>
      <c r="V113" s="346">
        <f>IF(V$4=$B113,ABS(取引基本表!$DY113)/取引基本表!$DQ113,0)</f>
        <v>0</v>
      </c>
      <c r="W113" s="346">
        <f>IF(W$4=$B113,ABS(取引基本表!$DY113)/取引基本表!$DQ113,0)</f>
        <v>0</v>
      </c>
      <c r="X113" s="346">
        <f>IF(X$4=$B113,ABS(取引基本表!$DY113)/取引基本表!$DQ113,0)</f>
        <v>0</v>
      </c>
      <c r="Y113" s="346">
        <f>IF(Y$4=$B113,ABS(取引基本表!$DY113)/取引基本表!$DQ113,0)</f>
        <v>0</v>
      </c>
      <c r="Z113" s="346">
        <f>IF(Z$4=$B113,ABS(取引基本表!$DY113)/取引基本表!$DQ113,0)</f>
        <v>0</v>
      </c>
      <c r="AA113" s="346">
        <f>IF(AA$4=$B113,ABS(取引基本表!$DY113)/取引基本表!$DQ113,0)</f>
        <v>0</v>
      </c>
      <c r="AB113" s="346">
        <f>IF(AB$4=$B113,ABS(取引基本表!$DY113)/取引基本表!$DQ113,0)</f>
        <v>0</v>
      </c>
      <c r="AC113" s="346">
        <f>IF(AC$4=$B113,ABS(取引基本表!$DY113)/取引基本表!$DQ113,0)</f>
        <v>0</v>
      </c>
      <c r="AD113" s="346">
        <f>IF(AD$4=$B113,ABS(取引基本表!$DY113)/取引基本表!$DQ113,0)</f>
        <v>0</v>
      </c>
      <c r="AE113" s="346">
        <f>IF(AE$4=$B113,ABS(取引基本表!$DY113)/取引基本表!$DQ113,0)</f>
        <v>0</v>
      </c>
      <c r="AF113" s="346">
        <f>IF(AF$4=$B113,ABS(取引基本表!$DY113)/取引基本表!$DQ113,0)</f>
        <v>0</v>
      </c>
      <c r="AG113" s="346">
        <f>IF(AG$4=$B113,ABS(取引基本表!$DY113)/取引基本表!$DQ113,0)</f>
        <v>0</v>
      </c>
      <c r="AH113" s="346">
        <f>IF(AH$4=$B113,ABS(取引基本表!$DY113)/取引基本表!$DQ113,0)</f>
        <v>0</v>
      </c>
      <c r="AI113" s="346">
        <f>IF(AI$4=$B113,ABS(取引基本表!$DY113)/取引基本表!$DQ113,0)</f>
        <v>0</v>
      </c>
      <c r="AJ113" s="346">
        <f>IF(AJ$4=$B113,ABS(取引基本表!$DY113)/取引基本表!$DQ113,0)</f>
        <v>0</v>
      </c>
      <c r="AK113" s="346">
        <f>IF(AK$4=$B113,ABS(取引基本表!$DY113)/取引基本表!$DQ113,0)</f>
        <v>0</v>
      </c>
      <c r="AL113" s="346">
        <f>IF(AL$4=$B113,ABS(取引基本表!$DY113)/取引基本表!$DQ113,0)</f>
        <v>0</v>
      </c>
      <c r="AM113" s="346">
        <f>IF(AM$4=$B113,ABS(取引基本表!$DY113)/取引基本表!$DQ113,0)</f>
        <v>0</v>
      </c>
      <c r="AN113" s="346">
        <f>IF(AN$4=$B113,ABS(取引基本表!$DY113)/取引基本表!$DQ113,0)</f>
        <v>0</v>
      </c>
      <c r="AO113" s="346">
        <f>IF(AO$4=$B113,ABS(取引基本表!$DY113)/取引基本表!$DQ113,0)</f>
        <v>0</v>
      </c>
      <c r="AP113" s="346">
        <f>IF(AP$4=$B113,ABS(取引基本表!$DY113)/取引基本表!$DQ113,0)</f>
        <v>0</v>
      </c>
      <c r="AQ113" s="346">
        <f>IF(AQ$4=$B113,ABS(取引基本表!$DY113)/取引基本表!$DQ113,0)</f>
        <v>0</v>
      </c>
      <c r="AR113" s="346">
        <f>IF(AR$4=$B113,ABS(取引基本表!$DY113)/取引基本表!$DQ113,0)</f>
        <v>0</v>
      </c>
      <c r="AS113" s="346">
        <f>IF(AS$4=$B113,ABS(取引基本表!$DY113)/取引基本表!$DQ113,0)</f>
        <v>0</v>
      </c>
      <c r="AT113" s="346">
        <f>IF(AT$4=$B113,ABS(取引基本表!$DY113)/取引基本表!$DQ113,0)</f>
        <v>0</v>
      </c>
      <c r="AU113" s="346">
        <f>IF(AU$4=$B113,ABS(取引基本表!$DY113)/取引基本表!$DQ113,0)</f>
        <v>0</v>
      </c>
      <c r="AV113" s="346">
        <f>IF(AV$4=$B113,ABS(取引基本表!$DY113)/取引基本表!$DQ113,0)</f>
        <v>0</v>
      </c>
      <c r="AW113" s="346">
        <f>IF(AW$4=$B113,ABS(取引基本表!$DY113)/取引基本表!$DQ113,0)</f>
        <v>0</v>
      </c>
      <c r="AX113" s="346">
        <f>IF(AX$4=$B113,ABS(取引基本表!$DY113)/取引基本表!$DQ113,0)</f>
        <v>0</v>
      </c>
      <c r="AY113" s="346">
        <f>IF(AY$4=$B113,ABS(取引基本表!$DY113)/取引基本表!$DQ113,0)</f>
        <v>0</v>
      </c>
      <c r="AZ113" s="346">
        <f>IF(AZ$4=$B113,ABS(取引基本表!$DY113)/取引基本表!$DQ113,0)</f>
        <v>0</v>
      </c>
      <c r="BA113" s="346">
        <f>IF(BA$4=$B113,ABS(取引基本表!$DY113)/取引基本表!$DQ113,0)</f>
        <v>0</v>
      </c>
      <c r="BB113" s="346">
        <f>IF(BB$4=$B113,ABS(取引基本表!$DY113)/取引基本表!$DQ113,0)</f>
        <v>0</v>
      </c>
      <c r="BC113" s="346">
        <f>IF(BC$4=$B113,ABS(取引基本表!$DY113)/取引基本表!$DQ113,0)</f>
        <v>0</v>
      </c>
      <c r="BD113" s="346">
        <f>IF(BD$4=$B113,ABS(取引基本表!$DY113)/取引基本表!$DQ113,0)</f>
        <v>0</v>
      </c>
      <c r="BE113" s="346">
        <f>IF(BE$4=$B113,ABS(取引基本表!$DY113)/取引基本表!$DQ113,0)</f>
        <v>0</v>
      </c>
      <c r="BF113" s="346">
        <f>IF(BF$4=$B113,ABS(取引基本表!$DY113)/取引基本表!$DQ113,0)</f>
        <v>0</v>
      </c>
      <c r="BG113" s="346">
        <f>IF(BG$4=$B113,ABS(取引基本表!$DY113)/取引基本表!$DQ113,0)</f>
        <v>0</v>
      </c>
      <c r="BH113" s="346">
        <f>IF(BH$4=$B113,ABS(取引基本表!$DY113)/取引基本表!$DQ113,0)</f>
        <v>0</v>
      </c>
      <c r="BI113" s="346">
        <f>IF(BI$4=$B113,ABS(取引基本表!$DY113)/取引基本表!$DQ113,0)</f>
        <v>0</v>
      </c>
      <c r="BJ113" s="346">
        <f>IF(BJ$4=$B113,ABS(取引基本表!$DY113)/取引基本表!$DQ113,0)</f>
        <v>0</v>
      </c>
      <c r="BK113" s="346">
        <f>IF(BK$4=$B113,ABS(取引基本表!$DY113)/取引基本表!$DQ113,0)</f>
        <v>0</v>
      </c>
      <c r="BL113" s="346">
        <f>IF(BL$4=$B113,ABS(取引基本表!$DY113)/取引基本表!$DQ113,0)</f>
        <v>0</v>
      </c>
      <c r="BM113" s="346">
        <f>IF(BM$4=$B113,ABS(取引基本表!$DY113)/取引基本表!$DQ113,0)</f>
        <v>0</v>
      </c>
      <c r="BN113" s="346">
        <f>IF(BN$4=$B113,ABS(取引基本表!$DY113)/取引基本表!$DQ113,0)</f>
        <v>0</v>
      </c>
      <c r="BO113" s="346">
        <f>IF(BO$4=$B113,ABS(取引基本表!$DY113)/取引基本表!$DQ113,0)</f>
        <v>0</v>
      </c>
      <c r="BP113" s="346">
        <f>IF(BP$4=$B113,ABS(取引基本表!$DY113)/取引基本表!$DQ113,0)</f>
        <v>0</v>
      </c>
      <c r="BQ113" s="346">
        <f>IF(BQ$4=$B113,ABS(取引基本表!$DY113)/取引基本表!$DQ113,0)</f>
        <v>0</v>
      </c>
      <c r="BR113" s="346">
        <f>IF(BR$4=$B113,ABS(取引基本表!$DY113)/取引基本表!$DQ113,0)</f>
        <v>0</v>
      </c>
      <c r="BS113" s="346">
        <f>IF(BS$4=$B113,ABS(取引基本表!$DY113)/取引基本表!$DQ113,0)</f>
        <v>0</v>
      </c>
      <c r="BT113" s="346">
        <f>IF(BT$4=$B113,ABS(取引基本表!$DY113)/取引基本表!$DQ113,0)</f>
        <v>0</v>
      </c>
      <c r="BU113" s="346">
        <f>IF(BU$4=$B113,ABS(取引基本表!$DY113)/取引基本表!$DQ113,0)</f>
        <v>0</v>
      </c>
      <c r="BV113" s="346">
        <f>IF(BV$4=$B113,ABS(取引基本表!$DY113)/取引基本表!$DQ113,0)</f>
        <v>0</v>
      </c>
      <c r="BW113" s="346">
        <f>IF(BW$4=$B113,ABS(取引基本表!$DY113)/取引基本表!$DQ113,0)</f>
        <v>0</v>
      </c>
      <c r="BX113" s="346">
        <f>IF(BX$4=$B113,ABS(取引基本表!$DY113)/取引基本表!$DQ113,0)</f>
        <v>0</v>
      </c>
      <c r="BY113" s="346">
        <f>IF(BY$4=$B113,ABS(取引基本表!$DY113)/取引基本表!$DQ113,0)</f>
        <v>0</v>
      </c>
      <c r="BZ113" s="346">
        <f>IF(BZ$4=$B113,ABS(取引基本表!$DY113)/取引基本表!$DQ113,0)</f>
        <v>0</v>
      </c>
      <c r="CA113" s="346">
        <f>IF(CA$4=$B113,ABS(取引基本表!$DY113)/取引基本表!$DQ113,0)</f>
        <v>0</v>
      </c>
      <c r="CB113" s="346">
        <f>IF(CB$4=$B113,ABS(取引基本表!$DY113)/取引基本表!$DQ113,0)</f>
        <v>0</v>
      </c>
      <c r="CC113" s="346">
        <f>IF(CC$4=$B113,ABS(取引基本表!$DY113)/取引基本表!$DQ113,0)</f>
        <v>0</v>
      </c>
      <c r="CD113" s="346">
        <f>IF(CD$4=$B113,ABS(取引基本表!$DY113)/取引基本表!$DQ113,0)</f>
        <v>0</v>
      </c>
      <c r="CE113" s="346">
        <f>IF(CE$4=$B113,ABS(取引基本表!$DY113)/取引基本表!$DQ113,0)</f>
        <v>0</v>
      </c>
      <c r="CF113" s="346">
        <f>IF(CF$4=$B113,ABS(取引基本表!$DY113)/取引基本表!$DQ113,0)</f>
        <v>0</v>
      </c>
      <c r="CG113" s="346">
        <f>IF(CG$4=$B113,ABS(取引基本表!$DY113)/取引基本表!$DQ113,0)</f>
        <v>0</v>
      </c>
      <c r="CH113" s="346">
        <f>IF(CH$4=$B113,ABS(取引基本表!$DY113)/取引基本表!$DQ113,0)</f>
        <v>0</v>
      </c>
      <c r="CI113" s="346">
        <f>IF(CI$4=$B113,ABS(取引基本表!$DY113)/取引基本表!$DQ113,0)</f>
        <v>0</v>
      </c>
      <c r="CJ113" s="346">
        <f>IF(CJ$4=$B113,ABS(取引基本表!$DY113)/取引基本表!$DQ113,0)</f>
        <v>0</v>
      </c>
      <c r="CK113" s="346">
        <f>IF(CK$4=$B113,ABS(取引基本表!$DY113)/取引基本表!$DQ113,0)</f>
        <v>0</v>
      </c>
      <c r="CL113" s="346">
        <f>IF(CL$4=$B113,ABS(取引基本表!$DY113)/取引基本表!$DQ113,0)</f>
        <v>0</v>
      </c>
      <c r="CM113" s="346">
        <f>IF(CM$4=$B113,ABS(取引基本表!$DY113)/取引基本表!$DQ113,0)</f>
        <v>0</v>
      </c>
      <c r="CN113" s="346">
        <f>IF(CN$4=$B113,ABS(取引基本表!$DY113)/取引基本表!$DQ113,0)</f>
        <v>0</v>
      </c>
      <c r="CO113" s="346">
        <f>IF(CO$4=$B113,ABS(取引基本表!$DY113)/取引基本表!$DQ113,0)</f>
        <v>0</v>
      </c>
      <c r="CP113" s="346">
        <f>IF(CP$4=$B113,ABS(取引基本表!$DY113)/取引基本表!$DQ113,0)</f>
        <v>0</v>
      </c>
      <c r="CQ113" s="346">
        <f>IF(CQ$4=$B113,ABS(取引基本表!$DY113)/取引基本表!$DQ113,0)</f>
        <v>0</v>
      </c>
      <c r="CR113" s="346">
        <f>IF(CR$4=$B113,ABS(取引基本表!$DY113)/取引基本表!$DQ113,0)</f>
        <v>0</v>
      </c>
      <c r="CS113" s="346">
        <f>IF(CS$4=$B113,ABS(取引基本表!$DY113)/取引基本表!$DQ113,0)</f>
        <v>0</v>
      </c>
      <c r="CT113" s="346">
        <f>IF(CT$4=$B113,ABS(取引基本表!$DY113)/取引基本表!$DQ113,0)</f>
        <v>0</v>
      </c>
      <c r="CU113" s="346">
        <f>IF(CU$4=$B113,ABS(取引基本表!$DY113)/取引基本表!$DQ113,0)</f>
        <v>0</v>
      </c>
      <c r="CV113" s="346">
        <f>IF(CV$4=$B113,ABS(取引基本表!$DY113)/取引基本表!$DQ113,0)</f>
        <v>0</v>
      </c>
      <c r="CW113" s="346">
        <f>IF(CW$4=$B113,ABS(取引基本表!$DY113)/取引基本表!$DQ113,0)</f>
        <v>0</v>
      </c>
      <c r="CX113" s="346">
        <f>IF(CX$4=$B113,ABS(取引基本表!$DY113)/取引基本表!$DQ113,0)</f>
        <v>0</v>
      </c>
      <c r="CY113" s="346">
        <f>IF(CY$4=$B113,ABS(取引基本表!$DY113)/取引基本表!$DQ113,0)</f>
        <v>0</v>
      </c>
      <c r="CZ113" s="346">
        <f>IF(CZ$4=$B113,ABS(取引基本表!$DY113)/取引基本表!$DQ113,0)</f>
        <v>0</v>
      </c>
      <c r="DA113" s="346">
        <f>IF(DA$4=$B113,ABS(取引基本表!$DY113)/取引基本表!$DQ113,0)</f>
        <v>0</v>
      </c>
      <c r="DB113" s="346">
        <f>IF(DB$4=$B113,ABS(取引基本表!$DY113)/取引基本表!$DQ113,0)</f>
        <v>0</v>
      </c>
      <c r="DC113" s="346">
        <f>IF(DC$4=$B113,ABS(取引基本表!$DY113)/取引基本表!$DQ113,0)</f>
        <v>0</v>
      </c>
      <c r="DD113" s="346">
        <f>IF(DD$4=$B113,ABS(取引基本表!$DY113)/取引基本表!$DQ113,0)</f>
        <v>0</v>
      </c>
      <c r="DE113" s="346">
        <f>IF(DE$4=$B113,ABS(取引基本表!$DY113)/取引基本表!$DQ113,0)</f>
        <v>0</v>
      </c>
      <c r="DF113" s="346">
        <f>IF(DF$4=$B113,ABS(取引基本表!$DY113)/取引基本表!$DQ113,0)</f>
        <v>0</v>
      </c>
      <c r="DG113" s="346">
        <f>IF(DG$4=$B113,ABS(取引基本表!$DY113)/取引基本表!$DQ113,0)</f>
        <v>0</v>
      </c>
      <c r="DH113" s="347">
        <f>IF(DH$4=$B113,ABS(取引基本表!$DY113)/取引基本表!$DQ113,0)</f>
        <v>0</v>
      </c>
    </row>
    <row r="114" spans="1:112">
      <c r="A114" s="224">
        <v>109</v>
      </c>
      <c r="B114" s="388">
        <v>691</v>
      </c>
      <c r="C114" s="363" t="s">
        <v>646</v>
      </c>
      <c r="D114" s="393">
        <f>IF(D$4=$B114,ABS(取引基本表!$DY114)/取引基本表!$DQ114,0)</f>
        <v>0</v>
      </c>
      <c r="E114" s="348">
        <f>IF(E$4=$B114,ABS(取引基本表!$DY114)/取引基本表!$DQ114,0)</f>
        <v>0</v>
      </c>
      <c r="F114" s="348">
        <f>IF(F$4=$B114,ABS(取引基本表!$DY114)/取引基本表!$DQ114,0)</f>
        <v>0</v>
      </c>
      <c r="G114" s="348">
        <f>IF(G$4=$B114,ABS(取引基本表!$DY114)/取引基本表!$DQ114,0)</f>
        <v>0</v>
      </c>
      <c r="H114" s="348">
        <f>IF(H$4=$B114,ABS(取引基本表!$DY114)/取引基本表!$DQ114,0)</f>
        <v>0</v>
      </c>
      <c r="I114" s="348">
        <f>IF(I$4=$B114,ABS(取引基本表!$DY114)/取引基本表!$DQ114,0)</f>
        <v>0</v>
      </c>
      <c r="J114" s="348">
        <f>IF(J$4=$B114,ABS(取引基本表!$DY114)/取引基本表!$DQ114,0)</f>
        <v>0</v>
      </c>
      <c r="K114" s="348">
        <f>IF(K$4=$B114,ABS(取引基本表!$DY114)/取引基本表!$DQ114,0)</f>
        <v>0</v>
      </c>
      <c r="L114" s="348">
        <f>IF(L$4=$B114,ABS(取引基本表!$DY114)/取引基本表!$DQ114,0)</f>
        <v>0</v>
      </c>
      <c r="M114" s="348">
        <f>IF(M$4=$B114,ABS(取引基本表!$DY114)/取引基本表!$DQ114,0)</f>
        <v>0</v>
      </c>
      <c r="N114" s="348">
        <f>IF(N$4=$B114,ABS(取引基本表!$DY114)/取引基本表!$DQ114,0)</f>
        <v>0</v>
      </c>
      <c r="O114" s="348">
        <f>IF(O$4=$B114,ABS(取引基本表!$DY114)/取引基本表!$DQ114,0)</f>
        <v>0</v>
      </c>
      <c r="P114" s="348">
        <f>IF(P$4=$B114,ABS(取引基本表!$DY114)/取引基本表!$DQ114,0)</f>
        <v>0</v>
      </c>
      <c r="Q114" s="348">
        <f>IF(Q$4=$B114,ABS(取引基本表!$DY114)/取引基本表!$DQ114,0)</f>
        <v>0</v>
      </c>
      <c r="R114" s="348">
        <f>IF(R$4=$B114,ABS(取引基本表!$DY114)/取引基本表!$DQ114,0)</f>
        <v>0</v>
      </c>
      <c r="S114" s="348">
        <f>IF(S$4=$B114,ABS(取引基本表!$DY114)/取引基本表!$DQ114,0)</f>
        <v>0</v>
      </c>
      <c r="T114" s="348">
        <f>IF(T$4=$B114,ABS(取引基本表!$DY114)/取引基本表!$DQ114,0)</f>
        <v>0</v>
      </c>
      <c r="U114" s="348">
        <f>IF(U$4=$B114,ABS(取引基本表!$DY114)/取引基本表!$DQ114,0)</f>
        <v>0</v>
      </c>
      <c r="V114" s="348">
        <f>IF(V$4=$B114,ABS(取引基本表!$DY114)/取引基本表!$DQ114,0)</f>
        <v>0</v>
      </c>
      <c r="W114" s="348">
        <f>IF(W$4=$B114,ABS(取引基本表!$DY114)/取引基本表!$DQ114,0)</f>
        <v>0</v>
      </c>
      <c r="X114" s="348">
        <f>IF(X$4=$B114,ABS(取引基本表!$DY114)/取引基本表!$DQ114,0)</f>
        <v>0</v>
      </c>
      <c r="Y114" s="348">
        <f>IF(Y$4=$B114,ABS(取引基本表!$DY114)/取引基本表!$DQ114,0)</f>
        <v>0</v>
      </c>
      <c r="Z114" s="348">
        <f>IF(Z$4=$B114,ABS(取引基本表!$DY114)/取引基本表!$DQ114,0)</f>
        <v>0</v>
      </c>
      <c r="AA114" s="348">
        <f>IF(AA$4=$B114,ABS(取引基本表!$DY114)/取引基本表!$DQ114,0)</f>
        <v>0</v>
      </c>
      <c r="AB114" s="348">
        <f>IF(AB$4=$B114,ABS(取引基本表!$DY114)/取引基本表!$DQ114,0)</f>
        <v>0</v>
      </c>
      <c r="AC114" s="348">
        <f>IF(AC$4=$B114,ABS(取引基本表!$DY114)/取引基本表!$DQ114,0)</f>
        <v>0</v>
      </c>
      <c r="AD114" s="348">
        <f>IF(AD$4=$B114,ABS(取引基本表!$DY114)/取引基本表!$DQ114,0)</f>
        <v>0</v>
      </c>
      <c r="AE114" s="348">
        <f>IF(AE$4=$B114,ABS(取引基本表!$DY114)/取引基本表!$DQ114,0)</f>
        <v>0</v>
      </c>
      <c r="AF114" s="348">
        <f>IF(AF$4=$B114,ABS(取引基本表!$DY114)/取引基本表!$DQ114,0)</f>
        <v>0</v>
      </c>
      <c r="AG114" s="348">
        <f>IF(AG$4=$B114,ABS(取引基本表!$DY114)/取引基本表!$DQ114,0)</f>
        <v>0</v>
      </c>
      <c r="AH114" s="348">
        <f>IF(AH$4=$B114,ABS(取引基本表!$DY114)/取引基本表!$DQ114,0)</f>
        <v>0</v>
      </c>
      <c r="AI114" s="348">
        <f>IF(AI$4=$B114,ABS(取引基本表!$DY114)/取引基本表!$DQ114,0)</f>
        <v>0</v>
      </c>
      <c r="AJ114" s="348">
        <f>IF(AJ$4=$B114,ABS(取引基本表!$DY114)/取引基本表!$DQ114,0)</f>
        <v>0</v>
      </c>
      <c r="AK114" s="348">
        <f>IF(AK$4=$B114,ABS(取引基本表!$DY114)/取引基本表!$DQ114,0)</f>
        <v>0</v>
      </c>
      <c r="AL114" s="348">
        <f>IF(AL$4=$B114,ABS(取引基本表!$DY114)/取引基本表!$DQ114,0)</f>
        <v>0</v>
      </c>
      <c r="AM114" s="348">
        <f>IF(AM$4=$B114,ABS(取引基本表!$DY114)/取引基本表!$DQ114,0)</f>
        <v>0</v>
      </c>
      <c r="AN114" s="348">
        <f>IF(AN$4=$B114,ABS(取引基本表!$DY114)/取引基本表!$DQ114,0)</f>
        <v>0</v>
      </c>
      <c r="AO114" s="348">
        <f>IF(AO$4=$B114,ABS(取引基本表!$DY114)/取引基本表!$DQ114,0)</f>
        <v>0</v>
      </c>
      <c r="AP114" s="348">
        <f>IF(AP$4=$B114,ABS(取引基本表!$DY114)/取引基本表!$DQ114,0)</f>
        <v>0</v>
      </c>
      <c r="AQ114" s="348">
        <f>IF(AQ$4=$B114,ABS(取引基本表!$DY114)/取引基本表!$DQ114,0)</f>
        <v>0</v>
      </c>
      <c r="AR114" s="348">
        <f>IF(AR$4=$B114,ABS(取引基本表!$DY114)/取引基本表!$DQ114,0)</f>
        <v>0</v>
      </c>
      <c r="AS114" s="348">
        <f>IF(AS$4=$B114,ABS(取引基本表!$DY114)/取引基本表!$DQ114,0)</f>
        <v>0</v>
      </c>
      <c r="AT114" s="348">
        <f>IF(AT$4=$B114,ABS(取引基本表!$DY114)/取引基本表!$DQ114,0)</f>
        <v>0</v>
      </c>
      <c r="AU114" s="348">
        <f>IF(AU$4=$B114,ABS(取引基本表!$DY114)/取引基本表!$DQ114,0)</f>
        <v>0</v>
      </c>
      <c r="AV114" s="348">
        <f>IF(AV$4=$B114,ABS(取引基本表!$DY114)/取引基本表!$DQ114,0)</f>
        <v>0</v>
      </c>
      <c r="AW114" s="348">
        <f>IF(AW$4=$B114,ABS(取引基本表!$DY114)/取引基本表!$DQ114,0)</f>
        <v>0</v>
      </c>
      <c r="AX114" s="348">
        <f>IF(AX$4=$B114,ABS(取引基本表!$DY114)/取引基本表!$DQ114,0)</f>
        <v>0</v>
      </c>
      <c r="AY114" s="348">
        <f>IF(AY$4=$B114,ABS(取引基本表!$DY114)/取引基本表!$DQ114,0)</f>
        <v>0</v>
      </c>
      <c r="AZ114" s="348">
        <f>IF(AZ$4=$B114,ABS(取引基本表!$DY114)/取引基本表!$DQ114,0)</f>
        <v>0</v>
      </c>
      <c r="BA114" s="348">
        <f>IF(BA$4=$B114,ABS(取引基本表!$DY114)/取引基本表!$DQ114,0)</f>
        <v>0</v>
      </c>
      <c r="BB114" s="348">
        <f>IF(BB$4=$B114,ABS(取引基本表!$DY114)/取引基本表!$DQ114,0)</f>
        <v>0</v>
      </c>
      <c r="BC114" s="348">
        <f>IF(BC$4=$B114,ABS(取引基本表!$DY114)/取引基本表!$DQ114,0)</f>
        <v>0</v>
      </c>
      <c r="BD114" s="348">
        <f>IF(BD$4=$B114,ABS(取引基本表!$DY114)/取引基本表!$DQ114,0)</f>
        <v>0</v>
      </c>
      <c r="BE114" s="348">
        <f>IF(BE$4=$B114,ABS(取引基本表!$DY114)/取引基本表!$DQ114,0)</f>
        <v>0</v>
      </c>
      <c r="BF114" s="348">
        <f>IF(BF$4=$B114,ABS(取引基本表!$DY114)/取引基本表!$DQ114,0)</f>
        <v>0</v>
      </c>
      <c r="BG114" s="348">
        <f>IF(BG$4=$B114,ABS(取引基本表!$DY114)/取引基本表!$DQ114,0)</f>
        <v>0</v>
      </c>
      <c r="BH114" s="348">
        <f>IF(BH$4=$B114,ABS(取引基本表!$DY114)/取引基本表!$DQ114,0)</f>
        <v>0</v>
      </c>
      <c r="BI114" s="348">
        <f>IF(BI$4=$B114,ABS(取引基本表!$DY114)/取引基本表!$DQ114,0)</f>
        <v>0</v>
      </c>
      <c r="BJ114" s="348">
        <f>IF(BJ$4=$B114,ABS(取引基本表!$DY114)/取引基本表!$DQ114,0)</f>
        <v>0</v>
      </c>
      <c r="BK114" s="348">
        <f>IF(BK$4=$B114,ABS(取引基本表!$DY114)/取引基本表!$DQ114,0)</f>
        <v>0</v>
      </c>
      <c r="BL114" s="348">
        <f>IF(BL$4=$B114,ABS(取引基本表!$DY114)/取引基本表!$DQ114,0)</f>
        <v>0</v>
      </c>
      <c r="BM114" s="348">
        <f>IF(BM$4=$B114,ABS(取引基本表!$DY114)/取引基本表!$DQ114,0)</f>
        <v>0</v>
      </c>
      <c r="BN114" s="348">
        <f>IF(BN$4=$B114,ABS(取引基本表!$DY114)/取引基本表!$DQ114,0)</f>
        <v>0</v>
      </c>
      <c r="BO114" s="348">
        <f>IF(BO$4=$B114,ABS(取引基本表!$DY114)/取引基本表!$DQ114,0)</f>
        <v>0</v>
      </c>
      <c r="BP114" s="348">
        <f>IF(BP$4=$B114,ABS(取引基本表!$DY114)/取引基本表!$DQ114,0)</f>
        <v>0</v>
      </c>
      <c r="BQ114" s="348">
        <f>IF(BQ$4=$B114,ABS(取引基本表!$DY114)/取引基本表!$DQ114,0)</f>
        <v>0</v>
      </c>
      <c r="BR114" s="348">
        <f>IF(BR$4=$B114,ABS(取引基本表!$DY114)/取引基本表!$DQ114,0)</f>
        <v>0</v>
      </c>
      <c r="BS114" s="348">
        <f>IF(BS$4=$B114,ABS(取引基本表!$DY114)/取引基本表!$DQ114,0)</f>
        <v>0</v>
      </c>
      <c r="BT114" s="348">
        <f>IF(BT$4=$B114,ABS(取引基本表!$DY114)/取引基本表!$DQ114,0)</f>
        <v>0</v>
      </c>
      <c r="BU114" s="348">
        <f>IF(BU$4=$B114,ABS(取引基本表!$DY114)/取引基本表!$DQ114,0)</f>
        <v>0</v>
      </c>
      <c r="BV114" s="348">
        <f>IF(BV$4=$B114,ABS(取引基本表!$DY114)/取引基本表!$DQ114,0)</f>
        <v>0</v>
      </c>
      <c r="BW114" s="348">
        <f>IF(BW$4=$B114,ABS(取引基本表!$DY114)/取引基本表!$DQ114,0)</f>
        <v>0</v>
      </c>
      <c r="BX114" s="348">
        <f>IF(BX$4=$B114,ABS(取引基本表!$DY114)/取引基本表!$DQ114,0)</f>
        <v>0</v>
      </c>
      <c r="BY114" s="348">
        <f>IF(BY$4=$B114,ABS(取引基本表!$DY114)/取引基本表!$DQ114,0)</f>
        <v>0</v>
      </c>
      <c r="BZ114" s="348">
        <f>IF(BZ$4=$B114,ABS(取引基本表!$DY114)/取引基本表!$DQ114,0)</f>
        <v>0</v>
      </c>
      <c r="CA114" s="348">
        <f>IF(CA$4=$B114,ABS(取引基本表!$DY114)/取引基本表!$DQ114,0)</f>
        <v>0</v>
      </c>
      <c r="CB114" s="348">
        <f>IF(CB$4=$B114,ABS(取引基本表!$DY114)/取引基本表!$DQ114,0)</f>
        <v>0</v>
      </c>
      <c r="CC114" s="348">
        <f>IF(CC$4=$B114,ABS(取引基本表!$DY114)/取引基本表!$DQ114,0)</f>
        <v>0</v>
      </c>
      <c r="CD114" s="348">
        <f>IF(CD$4=$B114,ABS(取引基本表!$DY114)/取引基本表!$DQ114,0)</f>
        <v>0</v>
      </c>
      <c r="CE114" s="348">
        <f>IF(CE$4=$B114,ABS(取引基本表!$DY114)/取引基本表!$DQ114,0)</f>
        <v>0</v>
      </c>
      <c r="CF114" s="348">
        <f>IF(CF$4=$B114,ABS(取引基本表!$DY114)/取引基本表!$DQ114,0)</f>
        <v>0</v>
      </c>
      <c r="CG114" s="348">
        <f>IF(CG$4=$B114,ABS(取引基本表!$DY114)/取引基本表!$DQ114,0)</f>
        <v>0</v>
      </c>
      <c r="CH114" s="348">
        <f>IF(CH$4=$B114,ABS(取引基本表!$DY114)/取引基本表!$DQ114,0)</f>
        <v>0</v>
      </c>
      <c r="CI114" s="348">
        <f>IF(CI$4=$B114,ABS(取引基本表!$DY114)/取引基本表!$DQ114,0)</f>
        <v>0</v>
      </c>
      <c r="CJ114" s="348">
        <f>IF(CJ$4=$B114,ABS(取引基本表!$DY114)/取引基本表!$DQ114,0)</f>
        <v>0</v>
      </c>
      <c r="CK114" s="348">
        <f>IF(CK$4=$B114,ABS(取引基本表!$DY114)/取引基本表!$DQ114,0)</f>
        <v>0</v>
      </c>
      <c r="CL114" s="348">
        <f>IF(CL$4=$B114,ABS(取引基本表!$DY114)/取引基本表!$DQ114,0)</f>
        <v>0</v>
      </c>
      <c r="CM114" s="348">
        <f>IF(CM$4=$B114,ABS(取引基本表!$DY114)/取引基本表!$DQ114,0)</f>
        <v>0</v>
      </c>
      <c r="CN114" s="348">
        <f>IF(CN$4=$B114,ABS(取引基本表!$DY114)/取引基本表!$DQ114,0)</f>
        <v>0</v>
      </c>
      <c r="CO114" s="348">
        <f>IF(CO$4=$B114,ABS(取引基本表!$DY114)/取引基本表!$DQ114,0)</f>
        <v>0</v>
      </c>
      <c r="CP114" s="348">
        <f>IF(CP$4=$B114,ABS(取引基本表!$DY114)/取引基本表!$DQ114,0)</f>
        <v>0</v>
      </c>
      <c r="CQ114" s="348">
        <f>IF(CQ$4=$B114,ABS(取引基本表!$DY114)/取引基本表!$DQ114,0)</f>
        <v>0</v>
      </c>
      <c r="CR114" s="348">
        <f>IF(CR$4=$B114,ABS(取引基本表!$DY114)/取引基本表!$DQ114,0)</f>
        <v>0</v>
      </c>
      <c r="CS114" s="348">
        <f>IF(CS$4=$B114,ABS(取引基本表!$DY114)/取引基本表!$DQ114,0)</f>
        <v>0</v>
      </c>
      <c r="CT114" s="348">
        <f>IF(CT$4=$B114,ABS(取引基本表!$DY114)/取引基本表!$DQ114,0)</f>
        <v>0</v>
      </c>
      <c r="CU114" s="348">
        <f>IF(CU$4=$B114,ABS(取引基本表!$DY114)/取引基本表!$DQ114,0)</f>
        <v>0</v>
      </c>
      <c r="CV114" s="348">
        <f>IF(CV$4=$B114,ABS(取引基本表!$DY114)/取引基本表!$DQ114,0)</f>
        <v>0</v>
      </c>
      <c r="CW114" s="348">
        <f>IF(CW$4=$B114,ABS(取引基本表!$DY114)/取引基本表!$DQ114,0)</f>
        <v>0</v>
      </c>
      <c r="CX114" s="348">
        <f>IF(CX$4=$B114,ABS(取引基本表!$DY114)/取引基本表!$DQ114,0)</f>
        <v>0</v>
      </c>
      <c r="CY114" s="348">
        <f>IF(CY$4=$B114,ABS(取引基本表!$DY114)/取引基本表!$DQ114,0)</f>
        <v>0</v>
      </c>
      <c r="CZ114" s="348">
        <f>IF(CZ$4=$B114,ABS(取引基本表!$DY114)/取引基本表!$DQ114,0)</f>
        <v>0</v>
      </c>
      <c r="DA114" s="348">
        <f>IF(DA$4=$B114,ABS(取引基本表!$DY114)/取引基本表!$DQ114,0)</f>
        <v>0</v>
      </c>
      <c r="DB114" s="348">
        <f>IF(DB$4=$B114,ABS(取引基本表!$DY114)/取引基本表!$DQ114,0)</f>
        <v>0</v>
      </c>
      <c r="DC114" s="348">
        <f>IF(DC$4=$B114,ABS(取引基本表!$DY114)/取引基本表!$DQ114,0)</f>
        <v>0</v>
      </c>
      <c r="DD114" s="348">
        <f>IF(DD$4=$B114,ABS(取引基本表!$DY114)/取引基本表!$DQ114,0)</f>
        <v>0</v>
      </c>
      <c r="DE114" s="348">
        <f>IF(DE$4=$B114,ABS(取引基本表!$DY114)/取引基本表!$DQ114,0)</f>
        <v>0</v>
      </c>
      <c r="DF114" s="348">
        <f>IF(DF$4=$B114,ABS(取引基本表!$DY114)/取引基本表!$DQ114,0)</f>
        <v>0</v>
      </c>
      <c r="DG114" s="348">
        <f>IF(DG$4=$B114,ABS(取引基本表!$DY114)/取引基本表!$DQ114,0)</f>
        <v>0</v>
      </c>
      <c r="DH114" s="349">
        <f>IF(DH$4=$B114,ABS(取引基本表!$DY114)/取引基本表!$DQ114,0)</f>
        <v>0.5465114745014743</v>
      </c>
    </row>
    <row r="115" spans="1:112" ht="6.75" customHeight="1"/>
  </sheetData>
  <mergeCells count="1">
    <mergeCell ref="B4:C5"/>
  </mergeCells>
  <phoneticPr fontId="4"/>
  <pageMargins left="0.7" right="0.7" top="0.75" bottom="0.75" header="0.3" footer="0.3"/>
  <pageSetup paperSize="8" scale="84" fitToWidth="0" orientation="portrait" r:id="rId1"/>
  <headerFooter>
    <oddHeader>&amp;L&amp;F&amp;R15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15"/>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75" defaultRowHeight="12"/>
  <cols>
    <col min="1" max="1" width="3.625" style="22" customWidth="1"/>
    <col min="2" max="2" width="5.375" style="22" customWidth="1"/>
    <col min="3" max="3" width="27.125" style="22" customWidth="1"/>
    <col min="4" max="20" width="9" style="22" customWidth="1"/>
    <col min="21" max="21" width="14" style="22" customWidth="1"/>
    <col min="22" max="23" width="9" style="22" customWidth="1"/>
    <col min="24" max="24" width="14" style="22" customWidth="1"/>
    <col min="25" max="29" width="9" style="22" customWidth="1"/>
    <col min="30" max="30" width="13" style="22" customWidth="1"/>
    <col min="31" max="31" width="9.75" style="22" customWidth="1"/>
    <col min="32" max="38" width="9" style="22" customWidth="1"/>
    <col min="39" max="41" width="9.75" style="22" customWidth="1"/>
    <col min="42" max="42" width="13" style="22" customWidth="1"/>
    <col min="43" max="44" width="9" style="22" customWidth="1"/>
    <col min="45" max="46" width="14" style="22" customWidth="1"/>
    <col min="47" max="81" width="9" style="22" customWidth="1"/>
    <col min="82" max="85" width="10.75" style="22" customWidth="1"/>
    <col min="86" max="87" width="9" style="22" customWidth="1"/>
    <col min="88" max="88" width="10.5" style="22" customWidth="1"/>
    <col min="89" max="105" width="9" style="22" customWidth="1"/>
    <col min="106" max="106" width="10.5" style="22" customWidth="1"/>
    <col min="107" max="112" width="9" style="22" customWidth="1"/>
    <col min="113" max="113" width="1.5" style="22" customWidth="1"/>
    <col min="114" max="16384" width="8.75" style="22"/>
  </cols>
  <sheetData>
    <row r="1" spans="1:112" ht="8.4499999999999993" customHeight="1"/>
    <row r="2" spans="1:112" ht="16.5">
      <c r="B2" s="9" t="s">
        <v>932</v>
      </c>
      <c r="D2" s="324" t="s">
        <v>780</v>
      </c>
      <c r="G2" s="324"/>
    </row>
    <row r="3" spans="1:112" ht="8.4499999999999993" customHeight="1">
      <c r="D3" s="324"/>
    </row>
    <row r="4" spans="1:112" ht="12" customHeight="1">
      <c r="B4" s="680" t="s">
        <v>619</v>
      </c>
      <c r="C4" s="681"/>
      <c r="D4" s="325" t="s">
        <v>448</v>
      </c>
      <c r="E4" s="326" t="s">
        <v>450</v>
      </c>
      <c r="F4" s="326" t="s">
        <v>451</v>
      </c>
      <c r="G4" s="326" t="s">
        <v>452</v>
      </c>
      <c r="H4" s="326" t="s">
        <v>453</v>
      </c>
      <c r="I4" s="326" t="s">
        <v>454</v>
      </c>
      <c r="J4" s="326" t="s">
        <v>455</v>
      </c>
      <c r="K4" s="326" t="s">
        <v>457</v>
      </c>
      <c r="L4" s="326" t="s">
        <v>459</v>
      </c>
      <c r="M4" s="326" t="s">
        <v>460</v>
      </c>
      <c r="N4" s="326" t="s">
        <v>462</v>
      </c>
      <c r="O4" s="326" t="s">
        <v>463</v>
      </c>
      <c r="P4" s="326" t="s">
        <v>464</v>
      </c>
      <c r="Q4" s="326" t="s">
        <v>466</v>
      </c>
      <c r="R4" s="326" t="s">
        <v>468</v>
      </c>
      <c r="S4" s="326" t="s">
        <v>469</v>
      </c>
      <c r="T4" s="326" t="s">
        <v>470</v>
      </c>
      <c r="U4" s="326" t="s">
        <v>471</v>
      </c>
      <c r="V4" s="326" t="s">
        <v>472</v>
      </c>
      <c r="W4" s="326" t="s">
        <v>473</v>
      </c>
      <c r="X4" s="326" t="s">
        <v>474</v>
      </c>
      <c r="Y4" s="326" t="s">
        <v>476</v>
      </c>
      <c r="Z4" s="326" t="s">
        <v>478</v>
      </c>
      <c r="AA4" s="326" t="s">
        <v>479</v>
      </c>
      <c r="AB4" s="326" t="s">
        <v>480</v>
      </c>
      <c r="AC4" s="326" t="s">
        <v>481</v>
      </c>
      <c r="AD4" s="326" t="s">
        <v>483</v>
      </c>
      <c r="AE4" s="326" t="s">
        <v>484</v>
      </c>
      <c r="AF4" s="326" t="s">
        <v>485</v>
      </c>
      <c r="AG4" s="326" t="s">
        <v>486</v>
      </c>
      <c r="AH4" s="326" t="s">
        <v>487</v>
      </c>
      <c r="AI4" s="326" t="s">
        <v>489</v>
      </c>
      <c r="AJ4" s="326" t="s">
        <v>490</v>
      </c>
      <c r="AK4" s="326" t="s">
        <v>491</v>
      </c>
      <c r="AL4" s="326" t="s">
        <v>492</v>
      </c>
      <c r="AM4" s="326" t="s">
        <v>493</v>
      </c>
      <c r="AN4" s="326" t="s">
        <v>494</v>
      </c>
      <c r="AO4" s="326" t="s">
        <v>495</v>
      </c>
      <c r="AP4" s="326" t="s">
        <v>497</v>
      </c>
      <c r="AQ4" s="326" t="s">
        <v>498</v>
      </c>
      <c r="AR4" s="326" t="s">
        <v>499</v>
      </c>
      <c r="AS4" s="326" t="s">
        <v>500</v>
      </c>
      <c r="AT4" s="326" t="s">
        <v>502</v>
      </c>
      <c r="AU4" s="326" t="s">
        <v>503</v>
      </c>
      <c r="AV4" s="326" t="s">
        <v>505</v>
      </c>
      <c r="AW4" s="326" t="s">
        <v>507</v>
      </c>
      <c r="AX4" s="326" t="s">
        <v>509</v>
      </c>
      <c r="AY4" s="326" t="s">
        <v>511</v>
      </c>
      <c r="AZ4" s="326" t="s">
        <v>513</v>
      </c>
      <c r="BA4" s="326" t="s">
        <v>515</v>
      </c>
      <c r="BB4" s="326" t="s">
        <v>517</v>
      </c>
      <c r="BC4" s="326" t="s">
        <v>519</v>
      </c>
      <c r="BD4" s="326" t="s">
        <v>521</v>
      </c>
      <c r="BE4" s="326" t="s">
        <v>523</v>
      </c>
      <c r="BF4" s="326" t="s">
        <v>525</v>
      </c>
      <c r="BG4" s="326" t="s">
        <v>527</v>
      </c>
      <c r="BH4" s="326" t="s">
        <v>529</v>
      </c>
      <c r="BI4" s="326" t="s">
        <v>531</v>
      </c>
      <c r="BJ4" s="327">
        <v>355</v>
      </c>
      <c r="BK4" s="327" t="s">
        <v>534</v>
      </c>
      <c r="BL4" s="326" t="s">
        <v>536</v>
      </c>
      <c r="BM4" s="326" t="s">
        <v>537</v>
      </c>
      <c r="BN4" s="326">
        <v>410</v>
      </c>
      <c r="BO4" s="326">
        <v>411</v>
      </c>
      <c r="BP4" s="326" t="s">
        <v>541</v>
      </c>
      <c r="BQ4" s="326" t="s">
        <v>543</v>
      </c>
      <c r="BR4" s="326" t="s">
        <v>545</v>
      </c>
      <c r="BS4" s="326" t="s">
        <v>547</v>
      </c>
      <c r="BT4" s="326" t="s">
        <v>549</v>
      </c>
      <c r="BU4" s="326" t="s">
        <v>551</v>
      </c>
      <c r="BV4" s="326" t="s">
        <v>553</v>
      </c>
      <c r="BW4" s="326">
        <v>510</v>
      </c>
      <c r="BX4" s="326">
        <v>511</v>
      </c>
      <c r="BY4" s="326" t="s">
        <v>557</v>
      </c>
      <c r="BZ4" s="326" t="s">
        <v>559</v>
      </c>
      <c r="CA4" s="326" t="s">
        <v>560</v>
      </c>
      <c r="CB4" s="326" t="s">
        <v>561</v>
      </c>
      <c r="CC4" s="326" t="s">
        <v>562</v>
      </c>
      <c r="CD4" s="326" t="s">
        <v>564</v>
      </c>
      <c r="CE4" s="326" t="s">
        <v>566</v>
      </c>
      <c r="CF4" s="326" t="s">
        <v>568</v>
      </c>
      <c r="CG4" s="326" t="s">
        <v>570</v>
      </c>
      <c r="CH4" s="326" t="s">
        <v>572</v>
      </c>
      <c r="CI4" s="326" t="s">
        <v>574</v>
      </c>
      <c r="CJ4" s="326" t="s">
        <v>576</v>
      </c>
      <c r="CK4" s="326" t="s">
        <v>578</v>
      </c>
      <c r="CL4" s="326" t="s">
        <v>580</v>
      </c>
      <c r="CM4" s="326" t="s">
        <v>582</v>
      </c>
      <c r="CN4" s="326" t="s">
        <v>584</v>
      </c>
      <c r="CO4" s="326" t="s">
        <v>586</v>
      </c>
      <c r="CP4" s="326" t="s">
        <v>588</v>
      </c>
      <c r="CQ4" s="326" t="s">
        <v>590</v>
      </c>
      <c r="CR4" s="326">
        <v>632</v>
      </c>
      <c r="CS4" s="326" t="s">
        <v>592</v>
      </c>
      <c r="CT4" s="326" t="s">
        <v>594</v>
      </c>
      <c r="CU4" s="326" t="s">
        <v>596</v>
      </c>
      <c r="CV4" s="326" t="s">
        <v>598</v>
      </c>
      <c r="CW4" s="326" t="s">
        <v>599</v>
      </c>
      <c r="CX4" s="326" t="s">
        <v>601</v>
      </c>
      <c r="CY4" s="326" t="s">
        <v>603</v>
      </c>
      <c r="CZ4" s="326" t="s">
        <v>605</v>
      </c>
      <c r="DA4" s="326" t="s">
        <v>607</v>
      </c>
      <c r="DB4" s="326" t="s">
        <v>609</v>
      </c>
      <c r="DC4" s="326" t="s">
        <v>611</v>
      </c>
      <c r="DD4" s="326" t="s">
        <v>613</v>
      </c>
      <c r="DE4" s="326" t="s">
        <v>614</v>
      </c>
      <c r="DF4" s="326" t="s">
        <v>616</v>
      </c>
      <c r="DG4" s="326" t="s">
        <v>617</v>
      </c>
      <c r="DH4" s="328" t="s">
        <v>618</v>
      </c>
    </row>
    <row r="5" spans="1:112" ht="52.9" customHeight="1">
      <c r="B5" s="682"/>
      <c r="C5" s="683"/>
      <c r="D5" s="329" t="s">
        <v>449</v>
      </c>
      <c r="E5" s="330" t="s">
        <v>40</v>
      </c>
      <c r="F5" s="330" t="s">
        <v>43</v>
      </c>
      <c r="G5" s="330" t="s">
        <v>46</v>
      </c>
      <c r="H5" s="330" t="s">
        <v>52</v>
      </c>
      <c r="I5" s="330" t="s">
        <v>58</v>
      </c>
      <c r="J5" s="330" t="s">
        <v>456</v>
      </c>
      <c r="K5" s="330" t="s">
        <v>458</v>
      </c>
      <c r="L5" s="330" t="s">
        <v>79</v>
      </c>
      <c r="M5" s="330" t="s">
        <v>461</v>
      </c>
      <c r="N5" s="330" t="s">
        <v>86</v>
      </c>
      <c r="O5" s="330" t="s">
        <v>88</v>
      </c>
      <c r="P5" s="330" t="s">
        <v>465</v>
      </c>
      <c r="Q5" s="330" t="s">
        <v>467</v>
      </c>
      <c r="R5" s="330" t="s">
        <v>109</v>
      </c>
      <c r="S5" s="330" t="s">
        <v>111</v>
      </c>
      <c r="T5" s="330" t="s">
        <v>118</v>
      </c>
      <c r="U5" s="330" t="s">
        <v>123</v>
      </c>
      <c r="V5" s="330" t="s">
        <v>125</v>
      </c>
      <c r="W5" s="330" t="s">
        <v>127</v>
      </c>
      <c r="X5" s="330" t="s">
        <v>475</v>
      </c>
      <c r="Y5" s="330" t="s">
        <v>477</v>
      </c>
      <c r="Z5" s="330" t="s">
        <v>139</v>
      </c>
      <c r="AA5" s="330" t="s">
        <v>141</v>
      </c>
      <c r="AB5" s="330" t="s">
        <v>143</v>
      </c>
      <c r="AC5" s="330" t="s">
        <v>482</v>
      </c>
      <c r="AD5" s="330" t="s">
        <v>156</v>
      </c>
      <c r="AE5" s="330" t="s">
        <v>158</v>
      </c>
      <c r="AF5" s="330" t="s">
        <v>160</v>
      </c>
      <c r="AG5" s="330" t="s">
        <v>161</v>
      </c>
      <c r="AH5" s="330" t="s">
        <v>488</v>
      </c>
      <c r="AI5" s="330" t="s">
        <v>171</v>
      </c>
      <c r="AJ5" s="330" t="s">
        <v>176</v>
      </c>
      <c r="AK5" s="330" t="s">
        <v>181</v>
      </c>
      <c r="AL5" s="330" t="s">
        <v>183</v>
      </c>
      <c r="AM5" s="330" t="s">
        <v>188</v>
      </c>
      <c r="AN5" s="330" t="s">
        <v>192</v>
      </c>
      <c r="AO5" s="330" t="s">
        <v>496</v>
      </c>
      <c r="AP5" s="330" t="s">
        <v>202</v>
      </c>
      <c r="AQ5" s="330" t="s">
        <v>204</v>
      </c>
      <c r="AR5" s="330" t="s">
        <v>207</v>
      </c>
      <c r="AS5" s="330" t="s">
        <v>501</v>
      </c>
      <c r="AT5" s="330" t="s">
        <v>217</v>
      </c>
      <c r="AU5" s="330" t="s">
        <v>504</v>
      </c>
      <c r="AV5" s="330" t="s">
        <v>506</v>
      </c>
      <c r="AW5" s="330" t="s">
        <v>508</v>
      </c>
      <c r="AX5" s="330" t="s">
        <v>510</v>
      </c>
      <c r="AY5" s="330" t="s">
        <v>512</v>
      </c>
      <c r="AZ5" s="330" t="s">
        <v>514</v>
      </c>
      <c r="BA5" s="330" t="s">
        <v>516</v>
      </c>
      <c r="BB5" s="330" t="s">
        <v>518</v>
      </c>
      <c r="BC5" s="330" t="s">
        <v>520</v>
      </c>
      <c r="BD5" s="330" t="s">
        <v>522</v>
      </c>
      <c r="BE5" s="330" t="s">
        <v>524</v>
      </c>
      <c r="BF5" s="330" t="s">
        <v>526</v>
      </c>
      <c r="BG5" s="330" t="s">
        <v>528</v>
      </c>
      <c r="BH5" s="330" t="s">
        <v>530</v>
      </c>
      <c r="BI5" s="330" t="s">
        <v>532</v>
      </c>
      <c r="BJ5" s="331" t="s">
        <v>533</v>
      </c>
      <c r="BK5" s="331" t="s">
        <v>535</v>
      </c>
      <c r="BL5" s="330" t="s">
        <v>25</v>
      </c>
      <c r="BM5" s="330" t="s">
        <v>538</v>
      </c>
      <c r="BN5" s="330" t="s">
        <v>539</v>
      </c>
      <c r="BO5" s="330" t="s">
        <v>540</v>
      </c>
      <c r="BP5" s="330" t="s">
        <v>542</v>
      </c>
      <c r="BQ5" s="330" t="s">
        <v>544</v>
      </c>
      <c r="BR5" s="330" t="s">
        <v>546</v>
      </c>
      <c r="BS5" s="330" t="s">
        <v>548</v>
      </c>
      <c r="BT5" s="330" t="s">
        <v>550</v>
      </c>
      <c r="BU5" s="330" t="s">
        <v>552</v>
      </c>
      <c r="BV5" s="330" t="s">
        <v>554</v>
      </c>
      <c r="BW5" s="330" t="s">
        <v>555</v>
      </c>
      <c r="BX5" s="330" t="s">
        <v>556</v>
      </c>
      <c r="BY5" s="330" t="s">
        <v>558</v>
      </c>
      <c r="BZ5" s="330" t="s">
        <v>347</v>
      </c>
      <c r="CA5" s="330" t="s">
        <v>350</v>
      </c>
      <c r="CB5" s="330" t="s">
        <v>353</v>
      </c>
      <c r="CC5" s="330" t="s">
        <v>563</v>
      </c>
      <c r="CD5" s="330" t="s">
        <v>807</v>
      </c>
      <c r="CE5" s="330" t="s">
        <v>567</v>
      </c>
      <c r="CF5" s="330" t="s">
        <v>569</v>
      </c>
      <c r="CG5" s="330" t="s">
        <v>571</v>
      </c>
      <c r="CH5" s="330" t="s">
        <v>573</v>
      </c>
      <c r="CI5" s="330" t="s">
        <v>575</v>
      </c>
      <c r="CJ5" s="330" t="s">
        <v>577</v>
      </c>
      <c r="CK5" s="330" t="s">
        <v>579</v>
      </c>
      <c r="CL5" s="330" t="s">
        <v>581</v>
      </c>
      <c r="CM5" s="330" t="s">
        <v>583</v>
      </c>
      <c r="CN5" s="330" t="s">
        <v>585</v>
      </c>
      <c r="CO5" s="330" t="s">
        <v>587</v>
      </c>
      <c r="CP5" s="330" t="s">
        <v>589</v>
      </c>
      <c r="CQ5" s="330" t="s">
        <v>591</v>
      </c>
      <c r="CR5" s="330" t="s">
        <v>644</v>
      </c>
      <c r="CS5" s="330" t="s">
        <v>593</v>
      </c>
      <c r="CT5" s="330" t="s">
        <v>595</v>
      </c>
      <c r="CU5" s="330" t="s">
        <v>597</v>
      </c>
      <c r="CV5" s="330" t="s">
        <v>422</v>
      </c>
      <c r="CW5" s="330" t="s">
        <v>600</v>
      </c>
      <c r="CX5" s="330" t="s">
        <v>602</v>
      </c>
      <c r="CY5" s="330" t="s">
        <v>604</v>
      </c>
      <c r="CZ5" s="330" t="s">
        <v>606</v>
      </c>
      <c r="DA5" s="330" t="s">
        <v>608</v>
      </c>
      <c r="DB5" s="330" t="s">
        <v>610</v>
      </c>
      <c r="DC5" s="330" t="s">
        <v>612</v>
      </c>
      <c r="DD5" s="330" t="s">
        <v>445</v>
      </c>
      <c r="DE5" s="330" t="s">
        <v>615</v>
      </c>
      <c r="DF5" s="330" t="s">
        <v>447</v>
      </c>
      <c r="DG5" s="330" t="s">
        <v>645</v>
      </c>
      <c r="DH5" s="332" t="s">
        <v>646</v>
      </c>
    </row>
    <row r="6" spans="1:112">
      <c r="A6" s="224">
        <v>1</v>
      </c>
      <c r="B6" s="253" t="s">
        <v>448</v>
      </c>
      <c r="C6" s="254" t="s">
        <v>449</v>
      </c>
      <c r="D6" s="333">
        <f t="array" ref="D6:DH114">MINVERSE((単位行列!D6:DH114-MMULT((単位行列!D6:DH114)-(移輸入係数行列!D6:DH114),投入係数行列!D6:DH114)))</f>
        <v>1.0178063531164177</v>
      </c>
      <c r="E6" s="334">
        <v>5.042474922511931E-2</v>
      </c>
      <c r="F6" s="334">
        <v>3.44626578721714E-3</v>
      </c>
      <c r="G6" s="334">
        <v>1.1241931512725259E-3</v>
      </c>
      <c r="H6" s="334">
        <v>6.9308843885538211E-3</v>
      </c>
      <c r="I6" s="334">
        <v>0</v>
      </c>
      <c r="J6" s="334">
        <v>7.1927510564720606E-5</v>
      </c>
      <c r="K6" s="334">
        <v>3.6163914219426559E-2</v>
      </c>
      <c r="L6" s="334">
        <v>1.0551765167758249E-2</v>
      </c>
      <c r="M6" s="334">
        <v>0.10925870911459107</v>
      </c>
      <c r="N6" s="334">
        <v>0</v>
      </c>
      <c r="O6" s="334">
        <v>6.5896843855829841E-3</v>
      </c>
      <c r="P6" s="334">
        <v>1.8166703692985195E-3</v>
      </c>
      <c r="Q6" s="334">
        <v>6.5142640355523172E-5</v>
      </c>
      <c r="R6" s="334">
        <v>3.8062151766553774E-5</v>
      </c>
      <c r="S6" s="334">
        <v>4.2281389322733294E-4</v>
      </c>
      <c r="T6" s="334">
        <v>3.5097053390934834E-5</v>
      </c>
      <c r="U6" s="334">
        <v>2.0266240849982802E-5</v>
      </c>
      <c r="V6" s="334">
        <v>6.5566469514069485E-5</v>
      </c>
      <c r="W6" s="334">
        <v>1.9725398846103055E-5</v>
      </c>
      <c r="X6" s="334">
        <v>4.0926283852634124E-6</v>
      </c>
      <c r="Y6" s="334">
        <v>1.8132066285282171E-4</v>
      </c>
      <c r="Z6" s="334">
        <v>2.5377813351968514E-5</v>
      </c>
      <c r="AA6" s="334">
        <v>6.201267837495076E-4</v>
      </c>
      <c r="AB6" s="334">
        <v>1.6634091922304924E-3</v>
      </c>
      <c r="AC6" s="334">
        <v>3.0341029011212421E-4</v>
      </c>
      <c r="AD6" s="334">
        <v>1.2498598646156983E-6</v>
      </c>
      <c r="AE6" s="334">
        <v>9.3342347437731216E-6</v>
      </c>
      <c r="AF6" s="334">
        <v>1.5680437195907554E-5</v>
      </c>
      <c r="AG6" s="334">
        <v>1.7803455985878576E-2</v>
      </c>
      <c r="AH6" s="334">
        <v>1.6936750563380206E-3</v>
      </c>
      <c r="AI6" s="334">
        <v>2.0170852116333201E-5</v>
      </c>
      <c r="AJ6" s="334">
        <v>2.1138029585645677E-5</v>
      </c>
      <c r="AK6" s="334">
        <v>3.0375034562802527E-5</v>
      </c>
      <c r="AL6" s="334">
        <v>3.0791165063045762E-4</v>
      </c>
      <c r="AM6" s="334">
        <v>1.7470954486816581E-5</v>
      </c>
      <c r="AN6" s="334">
        <v>1.755342283783706E-5</v>
      </c>
      <c r="AO6" s="334">
        <v>1.8529982654558081E-5</v>
      </c>
      <c r="AP6" s="334">
        <v>7.1915274606218558E-6</v>
      </c>
      <c r="AQ6" s="334">
        <v>1.6980849472134162E-5</v>
      </c>
      <c r="AR6" s="334">
        <v>1.4373339956217224E-5</v>
      </c>
      <c r="AS6" s="334">
        <v>3.4429298503241695E-5</v>
      </c>
      <c r="AT6" s="334">
        <v>2.1550495489368467E-5</v>
      </c>
      <c r="AU6" s="334">
        <v>9.0016387761780435E-5</v>
      </c>
      <c r="AV6" s="334">
        <v>5.6724946233864749E-5</v>
      </c>
      <c r="AW6" s="334">
        <v>1.3294737202713624E-4</v>
      </c>
      <c r="AX6" s="334">
        <v>5.8517950651205788E-5</v>
      </c>
      <c r="AY6" s="334">
        <v>1.5646149298135953E-5</v>
      </c>
      <c r="AZ6" s="334">
        <v>9.0032853842938744E-5</v>
      </c>
      <c r="BA6" s="334">
        <v>8.0952208535388807E-5</v>
      </c>
      <c r="BB6" s="334">
        <v>1.7751971694942211E-5</v>
      </c>
      <c r="BC6" s="334">
        <v>5.6977102133174944E-5</v>
      </c>
      <c r="BD6" s="334">
        <v>6.9930992959801909E-5</v>
      </c>
      <c r="BE6" s="334">
        <v>3.2569310393827536E-5</v>
      </c>
      <c r="BF6" s="334">
        <v>1.7961478441886646E-4</v>
      </c>
      <c r="BG6" s="334">
        <v>2.5532568872216891E-4</v>
      </c>
      <c r="BH6" s="334">
        <v>1.7077022075191232E-4</v>
      </c>
      <c r="BI6" s="334">
        <v>8.4436968037189907E-5</v>
      </c>
      <c r="BJ6" s="334">
        <v>7.209702007226865E-6</v>
      </c>
      <c r="BK6" s="334">
        <v>1.7827724736354877E-4</v>
      </c>
      <c r="BL6" s="334">
        <v>8.6551874090830228E-4</v>
      </c>
      <c r="BM6" s="334">
        <v>5.5382828314060502E-5</v>
      </c>
      <c r="BN6" s="334">
        <v>1.9670304639797279E-4</v>
      </c>
      <c r="BO6" s="334">
        <v>3.3705804282020251E-4</v>
      </c>
      <c r="BP6" s="334">
        <v>2.5244612718783287E-5</v>
      </c>
      <c r="BQ6" s="334">
        <v>9.2332690131255977E-4</v>
      </c>
      <c r="BR6" s="334">
        <v>6.1633826547627499E-4</v>
      </c>
      <c r="BS6" s="334">
        <v>1.2100355483484022E-5</v>
      </c>
      <c r="BT6" s="334">
        <v>8.379941237202061E-6</v>
      </c>
      <c r="BU6" s="334">
        <v>3.6271366570543497E-5</v>
      </c>
      <c r="BV6" s="334">
        <v>1.1657179701327976E-4</v>
      </c>
      <c r="BW6" s="334">
        <v>1.3440710304655266E-5</v>
      </c>
      <c r="BX6" s="334">
        <v>1.1108513235816883E-4</v>
      </c>
      <c r="BY6" s="334">
        <v>9.8021662004906584E-6</v>
      </c>
      <c r="BZ6" s="334">
        <v>7.0603643724980835E-6</v>
      </c>
      <c r="CA6" s="334">
        <v>5.0216541221604119E-6</v>
      </c>
      <c r="CB6" s="334">
        <v>2.7858520918123785E-6</v>
      </c>
      <c r="CC6" s="334">
        <v>2.4949129823633036E-5</v>
      </c>
      <c r="CD6" s="334">
        <v>3.2370655839968959E-5</v>
      </c>
      <c r="CE6" s="334">
        <v>1.4161580353962459E-4</v>
      </c>
      <c r="CF6" s="334">
        <v>2.4697444495539447E-5</v>
      </c>
      <c r="CG6" s="334">
        <v>3.4641510716765207E-5</v>
      </c>
      <c r="CH6" s="334">
        <v>1.6315221566891379E-5</v>
      </c>
      <c r="CI6" s="334">
        <v>9.6872708866922345E-5</v>
      </c>
      <c r="CJ6" s="334">
        <v>8.7598784719955679E-6</v>
      </c>
      <c r="CK6" s="334">
        <v>1.8887907351414239E-5</v>
      </c>
      <c r="CL6" s="334">
        <v>4.0082090446321467E-5</v>
      </c>
      <c r="CM6" s="334">
        <v>2.0709651910404014E-5</v>
      </c>
      <c r="CN6" s="334">
        <v>2.7801633335640931E-5</v>
      </c>
      <c r="CO6" s="334">
        <v>4.2609329361448337E-5</v>
      </c>
      <c r="CP6" s="334">
        <v>3.180146916685565E-5</v>
      </c>
      <c r="CQ6" s="334">
        <v>9.3404382062308128E-4</v>
      </c>
      <c r="CR6" s="334">
        <v>3.7700360223657484E-4</v>
      </c>
      <c r="CS6" s="334">
        <v>4.6587090803550433E-4</v>
      </c>
      <c r="CT6" s="334">
        <v>2.4005147469975137E-5</v>
      </c>
      <c r="CU6" s="334">
        <v>1.608933316925098E-3</v>
      </c>
      <c r="CV6" s="334">
        <v>2.2082717702350601E-3</v>
      </c>
      <c r="CW6" s="334">
        <v>8.5883963859914722E-4</v>
      </c>
      <c r="CX6" s="334">
        <v>7.4039963653207321E-5</v>
      </c>
      <c r="CY6" s="334">
        <v>2.8449067812123204E-5</v>
      </c>
      <c r="CZ6" s="334">
        <v>3.2279105458976615E-4</v>
      </c>
      <c r="DA6" s="334">
        <v>1.0885708708934191E-5</v>
      </c>
      <c r="DB6" s="334">
        <v>4.8608353835565494E-3</v>
      </c>
      <c r="DC6" s="334">
        <v>1.0951173448652885E-2</v>
      </c>
      <c r="DD6" s="334">
        <v>4.3642140844370055E-5</v>
      </c>
      <c r="DE6" s="334">
        <v>7.9833310339175601E-4</v>
      </c>
      <c r="DF6" s="334">
        <v>2.5696089091432677E-3</v>
      </c>
      <c r="DG6" s="334">
        <v>1.3649839658960115E-4</v>
      </c>
      <c r="DH6" s="335">
        <v>3.7404911091096417E-5</v>
      </c>
    </row>
    <row r="7" spans="1:112">
      <c r="A7" s="224">
        <v>2</v>
      </c>
      <c r="B7" s="263" t="s">
        <v>450</v>
      </c>
      <c r="C7" s="264" t="s">
        <v>40</v>
      </c>
      <c r="D7" s="336">
        <v>1.6539191790815159E-3</v>
      </c>
      <c r="E7" s="337">
        <v>1.027995422802914</v>
      </c>
      <c r="F7" s="337">
        <v>4.7058459016524673E-3</v>
      </c>
      <c r="G7" s="337">
        <v>1.0563029368857144E-4</v>
      </c>
      <c r="H7" s="337">
        <v>3.2814429637065761E-4</v>
      </c>
      <c r="I7" s="337">
        <v>0</v>
      </c>
      <c r="J7" s="337">
        <v>5.3282284166346113E-6</v>
      </c>
      <c r="K7" s="337">
        <v>2.4291297448762402E-2</v>
      </c>
      <c r="L7" s="337">
        <v>4.8257010126524839E-4</v>
      </c>
      <c r="M7" s="337">
        <v>2.6528729165731474E-3</v>
      </c>
      <c r="N7" s="337">
        <v>0</v>
      </c>
      <c r="O7" s="337">
        <v>7.3646334886422985E-4</v>
      </c>
      <c r="P7" s="337">
        <v>3.6694989926747547E-4</v>
      </c>
      <c r="Q7" s="337">
        <v>1.1638325835551392E-5</v>
      </c>
      <c r="R7" s="337">
        <v>4.6462925534165338E-6</v>
      </c>
      <c r="S7" s="337">
        <v>3.9478421310824746E-5</v>
      </c>
      <c r="T7" s="337">
        <v>3.1880566752718756E-6</v>
      </c>
      <c r="U7" s="337">
        <v>1.7276944421047987E-6</v>
      </c>
      <c r="V7" s="337">
        <v>2.9948804431665298E-4</v>
      </c>
      <c r="W7" s="337">
        <v>3.1354240080860534E-6</v>
      </c>
      <c r="X7" s="337">
        <v>3.2587395052068584E-7</v>
      </c>
      <c r="Y7" s="337">
        <v>6.2027988110480449E-5</v>
      </c>
      <c r="Z7" s="337">
        <v>6.6827661405666805E-6</v>
      </c>
      <c r="AA7" s="337">
        <v>4.9746515000215322E-6</v>
      </c>
      <c r="AB7" s="337">
        <v>9.4403886251042833E-5</v>
      </c>
      <c r="AC7" s="337">
        <v>1.1778186209433009E-4</v>
      </c>
      <c r="AD7" s="337">
        <v>7.8648036685972268E-8</v>
      </c>
      <c r="AE7" s="337">
        <v>5.795712114264256E-7</v>
      </c>
      <c r="AF7" s="337">
        <v>1.3034246204828995E-6</v>
      </c>
      <c r="AG7" s="337">
        <v>3.3038857729487809E-5</v>
      </c>
      <c r="AH7" s="337">
        <v>1.1830458837667665E-2</v>
      </c>
      <c r="AI7" s="337">
        <v>1.5982818280028045E-6</v>
      </c>
      <c r="AJ7" s="337">
        <v>7.677588729592164E-7</v>
      </c>
      <c r="AK7" s="337">
        <v>1.1505764243181464E-5</v>
      </c>
      <c r="AL7" s="337">
        <v>1.0986966383944203E-5</v>
      </c>
      <c r="AM7" s="337">
        <v>1.4075857694544258E-7</v>
      </c>
      <c r="AN7" s="337">
        <v>3.865786369392943E-7</v>
      </c>
      <c r="AO7" s="337">
        <v>1.165285925819603E-6</v>
      </c>
      <c r="AP7" s="337">
        <v>2.4293729341823999E-7</v>
      </c>
      <c r="AQ7" s="337">
        <v>4.8148038489926699E-7</v>
      </c>
      <c r="AR7" s="337">
        <v>5.3706353698429017E-7</v>
      </c>
      <c r="AS7" s="337">
        <v>1.2935919264956709E-6</v>
      </c>
      <c r="AT7" s="337">
        <v>5.7463155591775764E-7</v>
      </c>
      <c r="AU7" s="337">
        <v>7.5172000437977725E-7</v>
      </c>
      <c r="AV7" s="337">
        <v>8.1723533355417008E-7</v>
      </c>
      <c r="AW7" s="337">
        <v>1.9874729568177919E-6</v>
      </c>
      <c r="AX7" s="337">
        <v>1.4965356865626982E-6</v>
      </c>
      <c r="AY7" s="337">
        <v>1.1755187339891188E-6</v>
      </c>
      <c r="AZ7" s="337">
        <v>9.0034423674099643E-7</v>
      </c>
      <c r="BA7" s="337">
        <v>1.4261407935709259E-6</v>
      </c>
      <c r="BB7" s="337">
        <v>8.9472602632210604E-7</v>
      </c>
      <c r="BC7" s="337">
        <v>7.1912771218313378E-7</v>
      </c>
      <c r="BD7" s="337">
        <v>1.471056922777075E-6</v>
      </c>
      <c r="BE7" s="337">
        <v>6.3026741756942837E-7</v>
      </c>
      <c r="BF7" s="337">
        <v>1.2339886767850343E-6</v>
      </c>
      <c r="BG7" s="337">
        <v>1.2723362293929726E-6</v>
      </c>
      <c r="BH7" s="337">
        <v>1.2122462651296852E-6</v>
      </c>
      <c r="BI7" s="337">
        <v>1.0300508622427517E-6</v>
      </c>
      <c r="BJ7" s="337">
        <v>3.1483586539225261E-7</v>
      </c>
      <c r="BK7" s="337">
        <v>1.0030979056824476E-6</v>
      </c>
      <c r="BL7" s="337">
        <v>4.8860004616706028E-5</v>
      </c>
      <c r="BM7" s="337">
        <v>6.6256058356563216E-7</v>
      </c>
      <c r="BN7" s="337">
        <v>1.3706253155652902E-6</v>
      </c>
      <c r="BO7" s="337">
        <v>1.3860397579401399E-6</v>
      </c>
      <c r="BP7" s="337">
        <v>1.2546345009552363E-6</v>
      </c>
      <c r="BQ7" s="337">
        <v>2.2594573054542212E-6</v>
      </c>
      <c r="BR7" s="337">
        <v>1.7256013112295462E-6</v>
      </c>
      <c r="BS7" s="337">
        <v>3.9051354252565293E-7</v>
      </c>
      <c r="BT7" s="337">
        <v>5.8769410478551534E-6</v>
      </c>
      <c r="BU7" s="337">
        <v>9.5466879147340642E-7</v>
      </c>
      <c r="BV7" s="337">
        <v>1.0029846650603254E-6</v>
      </c>
      <c r="BW7" s="337">
        <v>8.6956194145190215E-7</v>
      </c>
      <c r="BX7" s="337">
        <v>1.2731785229002895E-6</v>
      </c>
      <c r="BY7" s="337">
        <v>7.2808275434265201E-7</v>
      </c>
      <c r="BZ7" s="337">
        <v>4.1887378984402061E-7</v>
      </c>
      <c r="CA7" s="337">
        <v>2.8449098887514757E-7</v>
      </c>
      <c r="CB7" s="337">
        <v>1.145091997016074E-7</v>
      </c>
      <c r="CC7" s="337">
        <v>2.6974996380012449E-6</v>
      </c>
      <c r="CD7" s="337">
        <v>8.673017695735727E-7</v>
      </c>
      <c r="CE7" s="337">
        <v>2.6417653346307732E-6</v>
      </c>
      <c r="CF7" s="337">
        <v>1.2521289837146002E-6</v>
      </c>
      <c r="CG7" s="337">
        <v>4.3851220872517974E-6</v>
      </c>
      <c r="CH7" s="337">
        <v>5.8583633835644127E-7</v>
      </c>
      <c r="CI7" s="337">
        <v>1.6029424662457372E-5</v>
      </c>
      <c r="CJ7" s="337">
        <v>1.2723451158323032E-6</v>
      </c>
      <c r="CK7" s="337">
        <v>7.4396119602780522E-6</v>
      </c>
      <c r="CL7" s="337">
        <v>1.8709905794057463E-6</v>
      </c>
      <c r="CM7" s="337">
        <v>1.547326088556727E-6</v>
      </c>
      <c r="CN7" s="337">
        <v>5.0556711619433741E-6</v>
      </c>
      <c r="CO7" s="337">
        <v>2.1776930993240218E-6</v>
      </c>
      <c r="CP7" s="337">
        <v>3.4881134465516962E-6</v>
      </c>
      <c r="CQ7" s="337">
        <v>1.9223984305583253E-4</v>
      </c>
      <c r="CR7" s="337">
        <v>7.6556376842413631E-4</v>
      </c>
      <c r="CS7" s="337">
        <v>9.3388967343042902E-5</v>
      </c>
      <c r="CT7" s="337">
        <v>1.5682318037655079E-6</v>
      </c>
      <c r="CU7" s="337">
        <v>3.7194153648312944E-4</v>
      </c>
      <c r="CV7" s="337">
        <v>5.9640451960746342E-4</v>
      </c>
      <c r="CW7" s="337">
        <v>1.6948893007223247E-5</v>
      </c>
      <c r="CX7" s="337">
        <v>1.9148762138139903E-6</v>
      </c>
      <c r="CY7" s="337">
        <v>1.7375375783369406E-6</v>
      </c>
      <c r="CZ7" s="337">
        <v>1.1392913123575299E-6</v>
      </c>
      <c r="DA7" s="337">
        <v>8.4791442962509443E-7</v>
      </c>
      <c r="DB7" s="337">
        <v>1.2361216089394552E-3</v>
      </c>
      <c r="DC7" s="337">
        <v>4.0182946818989431E-3</v>
      </c>
      <c r="DD7" s="337">
        <v>2.0612699816608474E-6</v>
      </c>
      <c r="DE7" s="337">
        <v>7.7911279897760487E-6</v>
      </c>
      <c r="DF7" s="337">
        <v>1.8023467175136391E-4</v>
      </c>
      <c r="DG7" s="337">
        <v>4.6899349625855922E-6</v>
      </c>
      <c r="DH7" s="338">
        <v>4.3277441832113652E-6</v>
      </c>
    </row>
    <row r="8" spans="1:112">
      <c r="A8" s="224">
        <v>3</v>
      </c>
      <c r="B8" s="263" t="s">
        <v>451</v>
      </c>
      <c r="C8" s="264" t="s">
        <v>43</v>
      </c>
      <c r="D8" s="336">
        <v>3.3088953184075523E-2</v>
      </c>
      <c r="E8" s="337">
        <v>4.1200027929687889E-2</v>
      </c>
      <c r="F8" s="337">
        <v>1.0002931533789632</v>
      </c>
      <c r="G8" s="337">
        <v>4.0614786323401785E-5</v>
      </c>
      <c r="H8" s="337">
        <v>2.375745057844584E-4</v>
      </c>
      <c r="I8" s="337">
        <v>0</v>
      </c>
      <c r="J8" s="337">
        <v>2.7448691364959137E-6</v>
      </c>
      <c r="K8" s="337">
        <v>2.1084942371742965E-3</v>
      </c>
      <c r="L8" s="337">
        <v>3.6113282134767912E-4</v>
      </c>
      <c r="M8" s="337">
        <v>3.6473800352653869E-3</v>
      </c>
      <c r="N8" s="337">
        <v>0</v>
      </c>
      <c r="O8" s="337">
        <v>2.422140197138185E-4</v>
      </c>
      <c r="P8" s="337">
        <v>7.3162963699549931E-5</v>
      </c>
      <c r="Q8" s="337">
        <v>2.6270871305724502E-6</v>
      </c>
      <c r="R8" s="337">
        <v>1.5824918540602916E-6</v>
      </c>
      <c r="S8" s="337">
        <v>1.5327610329458875E-5</v>
      </c>
      <c r="T8" s="337">
        <v>1.3351947852676461E-6</v>
      </c>
      <c r="U8" s="337">
        <v>7.8870707960428211E-7</v>
      </c>
      <c r="V8" s="337">
        <v>1.3758683539679759E-5</v>
      </c>
      <c r="W8" s="337">
        <v>8.6275725319067831E-7</v>
      </c>
      <c r="X8" s="337">
        <v>2.1461027598291162E-7</v>
      </c>
      <c r="Y8" s="337">
        <v>8.3515623651944681E-6</v>
      </c>
      <c r="Z8" s="337">
        <v>1.2106749024647959E-6</v>
      </c>
      <c r="AA8" s="337">
        <v>2.0426560938226912E-5</v>
      </c>
      <c r="AB8" s="337">
        <v>5.797277660763451E-5</v>
      </c>
      <c r="AC8" s="337">
        <v>1.4673240389792743E-5</v>
      </c>
      <c r="AD8" s="337">
        <v>5.2149561066920079E-8</v>
      </c>
      <c r="AE8" s="337">
        <v>3.4919966529378473E-7</v>
      </c>
      <c r="AF8" s="337">
        <v>6.6191422178016763E-7</v>
      </c>
      <c r="AG8" s="337">
        <v>5.79037789741351E-4</v>
      </c>
      <c r="AH8" s="337">
        <v>5.1033263387927454E-4</v>
      </c>
      <c r="AI8" s="337">
        <v>8.5627863156532181E-7</v>
      </c>
      <c r="AJ8" s="337">
        <v>8.159551731533925E-7</v>
      </c>
      <c r="AK8" s="337">
        <v>1.8539582105748912E-6</v>
      </c>
      <c r="AL8" s="337">
        <v>1.0523359407558428E-5</v>
      </c>
      <c r="AM8" s="337">
        <v>6.1109079782798819E-7</v>
      </c>
      <c r="AN8" s="337">
        <v>6.3103321314166612E-7</v>
      </c>
      <c r="AO8" s="337">
        <v>8.1190577456188946E-7</v>
      </c>
      <c r="AP8" s="337">
        <v>2.7933576519886804E-7</v>
      </c>
      <c r="AQ8" s="337">
        <v>6.1592515084698537E-7</v>
      </c>
      <c r="AR8" s="337">
        <v>5.4531695964649503E-7</v>
      </c>
      <c r="AS8" s="337">
        <v>1.4228354654133891E-6</v>
      </c>
      <c r="AT8" s="337">
        <v>8.1793806799667885E-7</v>
      </c>
      <c r="AU8" s="337">
        <v>3.206492936405713E-6</v>
      </c>
      <c r="AV8" s="337">
        <v>2.0092728088662886E-6</v>
      </c>
      <c r="AW8" s="337">
        <v>4.5537529669986275E-6</v>
      </c>
      <c r="AX8" s="337">
        <v>2.2327429427080509E-6</v>
      </c>
      <c r="AY8" s="337">
        <v>1.0115361698997904E-6</v>
      </c>
      <c r="AZ8" s="337">
        <v>3.2651239228304265E-6</v>
      </c>
      <c r="BA8" s="337">
        <v>3.2077604271325595E-6</v>
      </c>
      <c r="BB8" s="337">
        <v>8.79410795331529E-7</v>
      </c>
      <c r="BC8" s="337">
        <v>2.0494536051041725E-6</v>
      </c>
      <c r="BD8" s="337">
        <v>2.852511960437581E-6</v>
      </c>
      <c r="BE8" s="337">
        <v>1.2919147991984165E-6</v>
      </c>
      <c r="BF8" s="337">
        <v>6.0021541584104119E-6</v>
      </c>
      <c r="BG8" s="337">
        <v>8.4730113331914789E-6</v>
      </c>
      <c r="BH8" s="337">
        <v>5.7125115071550556E-6</v>
      </c>
      <c r="BI8" s="337">
        <v>3.012009107180431E-6</v>
      </c>
      <c r="BJ8" s="337">
        <v>2.9788978102542409E-7</v>
      </c>
      <c r="BK8" s="337">
        <v>5.9479909028069148E-6</v>
      </c>
      <c r="BL8" s="337">
        <v>3.0086140133915969E-5</v>
      </c>
      <c r="BM8" s="337">
        <v>1.8908829235304078E-6</v>
      </c>
      <c r="BN8" s="337">
        <v>6.56216965837245E-6</v>
      </c>
      <c r="BO8" s="337">
        <v>1.1134883627019405E-5</v>
      </c>
      <c r="BP8" s="337">
        <v>9.6995036085534505E-7</v>
      </c>
      <c r="BQ8" s="337">
        <v>3.0168107540457736E-5</v>
      </c>
      <c r="BR8" s="337">
        <v>2.0178571608352162E-5</v>
      </c>
      <c r="BS8" s="337">
        <v>5.6850450157803832E-7</v>
      </c>
      <c r="BT8" s="337">
        <v>6.7131874934977492E-7</v>
      </c>
      <c r="BU8" s="337">
        <v>1.3980313401729906E-6</v>
      </c>
      <c r="BV8" s="337">
        <v>3.9434579830545627E-6</v>
      </c>
      <c r="BW8" s="337">
        <v>6.3370806366235604E-7</v>
      </c>
      <c r="BX8" s="337">
        <v>3.9148140932144141E-6</v>
      </c>
      <c r="BY8" s="337">
        <v>6.6217379492858052E-7</v>
      </c>
      <c r="BZ8" s="337">
        <v>3.7534297043077459E-7</v>
      </c>
      <c r="CA8" s="337">
        <v>2.8802082860711319E-7</v>
      </c>
      <c r="CB8" s="337">
        <v>1.1681830938530889E-7</v>
      </c>
      <c r="CC8" s="337">
        <v>2.6200459404360912E-6</v>
      </c>
      <c r="CD8" s="337">
        <v>1.2153634825766972E-6</v>
      </c>
      <c r="CE8" s="337">
        <v>4.8716088289097256E-6</v>
      </c>
      <c r="CF8" s="337">
        <v>9.4106019277013082E-7</v>
      </c>
      <c r="CG8" s="337">
        <v>1.4650366813515868E-6</v>
      </c>
      <c r="CH8" s="337">
        <v>7.1525318241351858E-7</v>
      </c>
      <c r="CI8" s="337">
        <v>3.9981887455719584E-6</v>
      </c>
      <c r="CJ8" s="337">
        <v>4.7985175358823405E-7</v>
      </c>
      <c r="CK8" s="337">
        <v>2.7693384705971285E-6</v>
      </c>
      <c r="CL8" s="337">
        <v>1.5693493016122654E-5</v>
      </c>
      <c r="CM8" s="337">
        <v>1.9068544172070901E-6</v>
      </c>
      <c r="CN8" s="337">
        <v>5.3888624594423474E-6</v>
      </c>
      <c r="CO8" s="337">
        <v>1.27905306249021E-5</v>
      </c>
      <c r="CP8" s="337">
        <v>1.3095591953426708E-6</v>
      </c>
      <c r="CQ8" s="337">
        <v>2.7388702028017939E-4</v>
      </c>
      <c r="CR8" s="337">
        <v>4.1936067952981336E-5</v>
      </c>
      <c r="CS8" s="337">
        <v>1.8812669247859654E-5</v>
      </c>
      <c r="CT8" s="337">
        <v>9.541131716643105E-7</v>
      </c>
      <c r="CU8" s="337">
        <v>6.6654026160452076E-5</v>
      </c>
      <c r="CV8" s="337">
        <v>9.4669977353200335E-5</v>
      </c>
      <c r="CW8" s="337">
        <v>2.8800574381526634E-5</v>
      </c>
      <c r="CX8" s="337">
        <v>2.6711267511266322E-6</v>
      </c>
      <c r="CY8" s="337">
        <v>6.925514040210398E-6</v>
      </c>
      <c r="CZ8" s="337">
        <v>1.0600573343532495E-5</v>
      </c>
      <c r="DA8" s="337">
        <v>6.9352604275719158E-7</v>
      </c>
      <c r="DB8" s="337">
        <v>2.0637200923296527E-4</v>
      </c>
      <c r="DC8" s="337">
        <v>5.1036104706038486E-4</v>
      </c>
      <c r="DD8" s="337">
        <v>1.8863087823837613E-6</v>
      </c>
      <c r="DE8" s="337">
        <v>5.1584758097748134E-4</v>
      </c>
      <c r="DF8" s="337">
        <v>9.1161897923813039E-5</v>
      </c>
      <c r="DG8" s="337">
        <v>4.6690949841292372E-6</v>
      </c>
      <c r="DH8" s="338">
        <v>1.8490198773098552E-6</v>
      </c>
    </row>
    <row r="9" spans="1:112">
      <c r="A9" s="224">
        <v>4</v>
      </c>
      <c r="B9" s="263" t="s">
        <v>452</v>
      </c>
      <c r="C9" s="264" t="s">
        <v>46</v>
      </c>
      <c r="D9" s="336">
        <v>3.6175120209615677E-5</v>
      </c>
      <c r="E9" s="337">
        <v>1.935221553732345E-5</v>
      </c>
      <c r="F9" s="337">
        <v>1.3238922488463163E-6</v>
      </c>
      <c r="G9" s="337">
        <v>1.0149938805703773</v>
      </c>
      <c r="H9" s="337">
        <v>2.0336648216550779E-5</v>
      </c>
      <c r="I9" s="337">
        <v>0</v>
      </c>
      <c r="J9" s="337">
        <v>3.4517092454001222E-6</v>
      </c>
      <c r="K9" s="337">
        <v>6.2169105513429422E-5</v>
      </c>
      <c r="L9" s="337">
        <v>3.3238566746117257E-6</v>
      </c>
      <c r="M9" s="337">
        <v>2.6476234664683415E-5</v>
      </c>
      <c r="N9" s="337">
        <v>0</v>
      </c>
      <c r="O9" s="337">
        <v>4.7331694223283846E-6</v>
      </c>
      <c r="P9" s="337">
        <v>2.5634524776587722E-6</v>
      </c>
      <c r="Q9" s="337">
        <v>1.2781603726868545E-2</v>
      </c>
      <c r="R9" s="337">
        <v>4.3562743612524991E-4</v>
      </c>
      <c r="S9" s="337">
        <v>3.7244652806988021E-4</v>
      </c>
      <c r="T9" s="337">
        <v>2.5074991888731798E-5</v>
      </c>
      <c r="U9" s="337">
        <v>7.8313707253633378E-6</v>
      </c>
      <c r="V9" s="337">
        <v>2.0833278771061462E-6</v>
      </c>
      <c r="W9" s="337">
        <v>2.656367400752893E-5</v>
      </c>
      <c r="X9" s="337">
        <v>2.2915541636390183E-7</v>
      </c>
      <c r="Y9" s="337">
        <v>1.9879450974729456E-6</v>
      </c>
      <c r="Z9" s="337">
        <v>9.0943008905902837E-7</v>
      </c>
      <c r="AA9" s="337">
        <v>2.2482367966536884E-6</v>
      </c>
      <c r="AB9" s="337">
        <v>1.6883568760925227E-6</v>
      </c>
      <c r="AC9" s="337">
        <v>6.8803169084060594E-5</v>
      </c>
      <c r="AD9" s="337">
        <v>8.5607454970400066E-8</v>
      </c>
      <c r="AE9" s="337">
        <v>4.4822358407518185E-7</v>
      </c>
      <c r="AF9" s="337">
        <v>1.6097508366857168E-6</v>
      </c>
      <c r="AG9" s="337">
        <v>1.8701417636032269E-6</v>
      </c>
      <c r="AH9" s="337">
        <v>6.2882050547293769E-4</v>
      </c>
      <c r="AI9" s="337">
        <v>3.6030756671641108E-5</v>
      </c>
      <c r="AJ9" s="337">
        <v>1.035367266519895E-6</v>
      </c>
      <c r="AK9" s="337">
        <v>8.720134472502139E-5</v>
      </c>
      <c r="AL9" s="337">
        <v>7.2781234151253394E-6</v>
      </c>
      <c r="AM9" s="337">
        <v>6.9406371886308713E-7</v>
      </c>
      <c r="AN9" s="337">
        <v>7.2226733416353648E-7</v>
      </c>
      <c r="AO9" s="337">
        <v>2.2482953149648343E-6</v>
      </c>
      <c r="AP9" s="337">
        <v>5.1617069119616014E-7</v>
      </c>
      <c r="AQ9" s="337">
        <v>6.6826426715951684E-7</v>
      </c>
      <c r="AR9" s="337">
        <v>4.5297115062607913E-6</v>
      </c>
      <c r="AS9" s="337">
        <v>4.4855771073064785E-6</v>
      </c>
      <c r="AT9" s="337">
        <v>2.6096178833274758E-6</v>
      </c>
      <c r="AU9" s="337">
        <v>1.3664615453249846E-6</v>
      </c>
      <c r="AV9" s="337">
        <v>1.5615446329194851E-6</v>
      </c>
      <c r="AW9" s="337">
        <v>1.0660083837677248E-5</v>
      </c>
      <c r="AX9" s="337">
        <v>1.0827318830258692E-6</v>
      </c>
      <c r="AY9" s="337">
        <v>2.2221698568416141E-6</v>
      </c>
      <c r="AZ9" s="337">
        <v>1.7066793264161717E-6</v>
      </c>
      <c r="BA9" s="337">
        <v>2.4751956325813457E-6</v>
      </c>
      <c r="BB9" s="337">
        <v>9.1277148411127268E-7</v>
      </c>
      <c r="BC9" s="337">
        <v>4.3052044916120027E-6</v>
      </c>
      <c r="BD9" s="337">
        <v>1.1764946256199091E-6</v>
      </c>
      <c r="BE9" s="337">
        <v>9.6491206784171899E-7</v>
      </c>
      <c r="BF9" s="337">
        <v>1.43411098898098E-6</v>
      </c>
      <c r="BG9" s="337">
        <v>2.7974389000500831E-6</v>
      </c>
      <c r="BH9" s="337">
        <v>2.0921373759223482E-6</v>
      </c>
      <c r="BI9" s="337">
        <v>9.084528617401901E-6</v>
      </c>
      <c r="BJ9" s="337">
        <v>6.4544986839059235E-7</v>
      </c>
      <c r="BK9" s="337">
        <v>4.810811165796324E-6</v>
      </c>
      <c r="BL9" s="337">
        <v>1.9467565241427143E-4</v>
      </c>
      <c r="BM9" s="337">
        <v>4.5960396646741904E-7</v>
      </c>
      <c r="BN9" s="337">
        <v>3.9049686475070545E-4</v>
      </c>
      <c r="BO9" s="337">
        <v>6.8819284372052903E-5</v>
      </c>
      <c r="BP9" s="337">
        <v>6.2914086190515717E-5</v>
      </c>
      <c r="BQ9" s="337">
        <v>1.5528359428913103E-5</v>
      </c>
      <c r="BR9" s="337">
        <v>1.985866409112773E-5</v>
      </c>
      <c r="BS9" s="337">
        <v>8.9980869974058809E-6</v>
      </c>
      <c r="BT9" s="337">
        <v>8.547207018611717E-7</v>
      </c>
      <c r="BU9" s="337">
        <v>1.2845474599636705E-6</v>
      </c>
      <c r="BV9" s="337">
        <v>9.3205137710512733E-7</v>
      </c>
      <c r="BW9" s="337">
        <v>4.4665180593978309E-6</v>
      </c>
      <c r="BX9" s="337">
        <v>2.1430079928211669E-6</v>
      </c>
      <c r="BY9" s="337">
        <v>9.9197244617025192E-7</v>
      </c>
      <c r="BZ9" s="337">
        <v>3.694455628898023E-7</v>
      </c>
      <c r="CA9" s="337">
        <v>3.9454247231838688E-7</v>
      </c>
      <c r="CB9" s="337">
        <v>1.7892763582953266E-7</v>
      </c>
      <c r="CC9" s="337">
        <v>1.230474728837422E-6</v>
      </c>
      <c r="CD9" s="337">
        <v>5.9846156231051029E-7</v>
      </c>
      <c r="CE9" s="337">
        <v>2.112779860433617E-6</v>
      </c>
      <c r="CF9" s="337">
        <v>1.5140221107472073E-6</v>
      </c>
      <c r="CG9" s="337">
        <v>3.2733333779821744E-6</v>
      </c>
      <c r="CH9" s="337">
        <v>2.8320956001429572E-6</v>
      </c>
      <c r="CI9" s="337">
        <v>1.1740905762702525E-5</v>
      </c>
      <c r="CJ9" s="337">
        <v>4.884835079509054E-7</v>
      </c>
      <c r="CK9" s="337">
        <v>1.3565592840763039E-6</v>
      </c>
      <c r="CL9" s="337">
        <v>1.6788325968008343E-6</v>
      </c>
      <c r="CM9" s="337">
        <v>1.3742959162223562E-6</v>
      </c>
      <c r="CN9" s="337">
        <v>1.4831596319198683E-6</v>
      </c>
      <c r="CO9" s="337">
        <v>5.2977028533372277E-6</v>
      </c>
      <c r="CP9" s="337">
        <v>9.1779194853322009E-7</v>
      </c>
      <c r="CQ9" s="337">
        <v>1.138153559419869E-5</v>
      </c>
      <c r="CR9" s="337">
        <v>2.1437542253410582E-6</v>
      </c>
      <c r="CS9" s="337">
        <v>2.0093912468155318E-6</v>
      </c>
      <c r="CT9" s="337">
        <v>2.5154244529854206E-6</v>
      </c>
      <c r="CU9" s="337">
        <v>1.7118407073527381E-5</v>
      </c>
      <c r="CV9" s="337">
        <v>2.684642144078515E-5</v>
      </c>
      <c r="CW9" s="337">
        <v>2.8251763735363796E-6</v>
      </c>
      <c r="CX9" s="337">
        <v>9.1494003842700772E-7</v>
      </c>
      <c r="CY9" s="337">
        <v>1.5358578064370786E-6</v>
      </c>
      <c r="CZ9" s="337">
        <v>1.0128156664724717E-6</v>
      </c>
      <c r="DA9" s="337">
        <v>1.3780105679433644E-6</v>
      </c>
      <c r="DB9" s="337">
        <v>1.1390133349057536E-4</v>
      </c>
      <c r="DC9" s="337">
        <v>2.0505789594174037E-4</v>
      </c>
      <c r="DD9" s="337">
        <v>2.2370734401301093E-6</v>
      </c>
      <c r="DE9" s="337">
        <v>3.2570149324479638E-6</v>
      </c>
      <c r="DF9" s="337">
        <v>1.9867282894950112E-5</v>
      </c>
      <c r="DG9" s="337">
        <v>1.3262585391951401E-5</v>
      </c>
      <c r="DH9" s="338">
        <v>1.0248911027442572E-6</v>
      </c>
    </row>
    <row r="10" spans="1:112">
      <c r="A10" s="224">
        <v>5</v>
      </c>
      <c r="B10" s="263" t="s">
        <v>453</v>
      </c>
      <c r="C10" s="264" t="s">
        <v>52</v>
      </c>
      <c r="D10" s="336">
        <v>5.8016280952526204E-6</v>
      </c>
      <c r="E10" s="337">
        <v>2.7276992040554986E-4</v>
      </c>
      <c r="F10" s="337">
        <v>1.2420723441508347E-5</v>
      </c>
      <c r="G10" s="337">
        <v>2.643342490835678E-5</v>
      </c>
      <c r="H10" s="337">
        <v>1.0331299177025719</v>
      </c>
      <c r="I10" s="337">
        <v>0</v>
      </c>
      <c r="J10" s="337">
        <v>6.3639986420028538E-7</v>
      </c>
      <c r="K10" s="337">
        <v>5.6828613838620706E-3</v>
      </c>
      <c r="L10" s="337">
        <v>1.0934782969628616E-4</v>
      </c>
      <c r="M10" s="337">
        <v>1.0975601494163823E-3</v>
      </c>
      <c r="N10" s="337">
        <v>0</v>
      </c>
      <c r="O10" s="337">
        <v>1.1818494883918826E-6</v>
      </c>
      <c r="P10" s="337">
        <v>1.0961526791275468E-5</v>
      </c>
      <c r="Q10" s="337">
        <v>2.8013202909669045E-6</v>
      </c>
      <c r="R10" s="337">
        <v>9.4653308100330787E-7</v>
      </c>
      <c r="S10" s="337">
        <v>9.0789311119955893E-6</v>
      </c>
      <c r="T10" s="337">
        <v>6.2840756725790185E-7</v>
      </c>
      <c r="U10" s="337">
        <v>3.9991582867927707E-7</v>
      </c>
      <c r="V10" s="337">
        <v>2.408195395289861E-5</v>
      </c>
      <c r="W10" s="337">
        <v>6.3858179675247574E-7</v>
      </c>
      <c r="X10" s="337">
        <v>6.1579499524288932E-8</v>
      </c>
      <c r="Y10" s="337">
        <v>1.4376817876783781E-5</v>
      </c>
      <c r="Z10" s="337">
        <v>1.4348127200201587E-6</v>
      </c>
      <c r="AA10" s="337">
        <v>6.1589430312551269E-7</v>
      </c>
      <c r="AB10" s="337">
        <v>6.4551525234222691E-5</v>
      </c>
      <c r="AC10" s="337">
        <v>2.7453666118139613E-5</v>
      </c>
      <c r="AD10" s="337">
        <v>2.245346594812704E-8</v>
      </c>
      <c r="AE10" s="337">
        <v>9.7299878223846918E-8</v>
      </c>
      <c r="AF10" s="337">
        <v>2.6938695108113835E-7</v>
      </c>
      <c r="AG10" s="337">
        <v>4.6257995112892608E-7</v>
      </c>
      <c r="AH10" s="337">
        <v>1.6149892382618739E-4</v>
      </c>
      <c r="AI10" s="337">
        <v>5.0543720697775399E-7</v>
      </c>
      <c r="AJ10" s="337">
        <v>1.914861361419836E-7</v>
      </c>
      <c r="AK10" s="337">
        <v>2.1331636837067357E-6</v>
      </c>
      <c r="AL10" s="337">
        <v>2.4946104061886457E-6</v>
      </c>
      <c r="AM10" s="337">
        <v>6.7065326975819202E-8</v>
      </c>
      <c r="AN10" s="337">
        <v>1.6682126030203262E-7</v>
      </c>
      <c r="AO10" s="337">
        <v>3.6975352411156034E-7</v>
      </c>
      <c r="AP10" s="337">
        <v>8.9580181750853858E-8</v>
      </c>
      <c r="AQ10" s="337">
        <v>1.3079730028167978E-7</v>
      </c>
      <c r="AR10" s="337">
        <v>2.1217622957192611E-7</v>
      </c>
      <c r="AS10" s="337">
        <v>1.8960006873459609E-7</v>
      </c>
      <c r="AT10" s="337">
        <v>1.2849458524715258E-7</v>
      </c>
      <c r="AU10" s="337">
        <v>1.7615537613305201E-7</v>
      </c>
      <c r="AV10" s="337">
        <v>3.6581028257792701E-7</v>
      </c>
      <c r="AW10" s="337">
        <v>2.7630378313071779E-7</v>
      </c>
      <c r="AX10" s="337">
        <v>2.0125562845389066E-7</v>
      </c>
      <c r="AY10" s="337">
        <v>2.8333094353792661E-7</v>
      </c>
      <c r="AZ10" s="337">
        <v>2.4429315309550585E-7</v>
      </c>
      <c r="BA10" s="337">
        <v>2.3212997890341125E-7</v>
      </c>
      <c r="BB10" s="337">
        <v>2.7371191015428904E-7</v>
      </c>
      <c r="BC10" s="337">
        <v>2.0701877322526164E-7</v>
      </c>
      <c r="BD10" s="337">
        <v>3.3225543152916444E-7</v>
      </c>
      <c r="BE10" s="337">
        <v>2.2063867001585711E-7</v>
      </c>
      <c r="BF10" s="337">
        <v>1.9086260895968239E-7</v>
      </c>
      <c r="BG10" s="337">
        <v>2.1255120587483332E-7</v>
      </c>
      <c r="BH10" s="337">
        <v>2.036630221967735E-7</v>
      </c>
      <c r="BI10" s="337">
        <v>1.9683592844419584E-7</v>
      </c>
      <c r="BJ10" s="337">
        <v>8.1784756700628096E-8</v>
      </c>
      <c r="BK10" s="337">
        <v>1.9881169853909495E-7</v>
      </c>
      <c r="BL10" s="337">
        <v>6.4020003834529412E-4</v>
      </c>
      <c r="BM10" s="337">
        <v>1.7275078422738313E-7</v>
      </c>
      <c r="BN10" s="337">
        <v>3.8997208692271665E-7</v>
      </c>
      <c r="BO10" s="337">
        <v>2.6427028460249903E-7</v>
      </c>
      <c r="BP10" s="337">
        <v>5.0426511129626391E-7</v>
      </c>
      <c r="BQ10" s="337">
        <v>4.8426314531955482E-7</v>
      </c>
      <c r="BR10" s="337">
        <v>4.1943297132972062E-7</v>
      </c>
      <c r="BS10" s="337">
        <v>9.6192240506835984E-8</v>
      </c>
      <c r="BT10" s="337">
        <v>1.9344471263440823E-7</v>
      </c>
      <c r="BU10" s="337">
        <v>2.9968603011736918E-7</v>
      </c>
      <c r="BV10" s="337">
        <v>2.4159700386738792E-7</v>
      </c>
      <c r="BW10" s="337">
        <v>3.3539098692237554E-7</v>
      </c>
      <c r="BX10" s="337">
        <v>3.5748352391776747E-7</v>
      </c>
      <c r="BY10" s="337">
        <v>2.3089274235209891E-7</v>
      </c>
      <c r="BZ10" s="337">
        <v>2.7065224885048911E-7</v>
      </c>
      <c r="CA10" s="337">
        <v>1.6197998472560021E-7</v>
      </c>
      <c r="CB10" s="337">
        <v>6.5826643959603599E-8</v>
      </c>
      <c r="CC10" s="337">
        <v>8.5203623917779964E-7</v>
      </c>
      <c r="CD10" s="337">
        <v>3.9587566711461105E-7</v>
      </c>
      <c r="CE10" s="337">
        <v>1.2726392373838163E-6</v>
      </c>
      <c r="CF10" s="337">
        <v>4.4068110404799181E-7</v>
      </c>
      <c r="CG10" s="337">
        <v>2.4117348690300979E-6</v>
      </c>
      <c r="CH10" s="337">
        <v>2.0875795133331639E-7</v>
      </c>
      <c r="CI10" s="337">
        <v>9.0742511277336999E-6</v>
      </c>
      <c r="CJ10" s="337">
        <v>1.7833954174906286E-7</v>
      </c>
      <c r="CK10" s="337">
        <v>7.2704013337209743E-7</v>
      </c>
      <c r="CL10" s="337">
        <v>9.4268243472394647E-7</v>
      </c>
      <c r="CM10" s="337">
        <v>1.0374947524161149E-6</v>
      </c>
      <c r="CN10" s="337">
        <v>8.7137599029573348E-7</v>
      </c>
      <c r="CO10" s="337">
        <v>1.6522350582258174E-6</v>
      </c>
      <c r="CP10" s="337">
        <v>1.8321571220197055E-6</v>
      </c>
      <c r="CQ10" s="337">
        <v>5.2053990896351792E-5</v>
      </c>
      <c r="CR10" s="337">
        <v>4.7099883006487435E-6</v>
      </c>
      <c r="CS10" s="337">
        <v>8.36580839951744E-5</v>
      </c>
      <c r="CT10" s="337">
        <v>3.5569566724005173E-7</v>
      </c>
      <c r="CU10" s="337">
        <v>3.0148780772747846E-4</v>
      </c>
      <c r="CV10" s="337">
        <v>5.7037863831717643E-4</v>
      </c>
      <c r="CW10" s="337">
        <v>3.6425395286600789E-6</v>
      </c>
      <c r="CX10" s="337">
        <v>7.6368514580485208E-7</v>
      </c>
      <c r="CY10" s="337">
        <v>1.1126991801389847E-6</v>
      </c>
      <c r="CZ10" s="337">
        <v>2.7091311177079463E-7</v>
      </c>
      <c r="DA10" s="337">
        <v>4.9563083170676492E-7</v>
      </c>
      <c r="DB10" s="337">
        <v>1.3171349332115117E-3</v>
      </c>
      <c r="DC10" s="337">
        <v>2.3896384050268674E-3</v>
      </c>
      <c r="DD10" s="337">
        <v>7.8570650107500405E-7</v>
      </c>
      <c r="DE10" s="337">
        <v>1.0178481622394889E-5</v>
      </c>
      <c r="DF10" s="337">
        <v>1.8125766427576535E-4</v>
      </c>
      <c r="DG10" s="337">
        <v>8.6284504879619627E-6</v>
      </c>
      <c r="DH10" s="338">
        <v>1.0249258303140087E-6</v>
      </c>
    </row>
    <row r="11" spans="1:112">
      <c r="A11" s="224">
        <v>6</v>
      </c>
      <c r="B11" s="263" t="s">
        <v>454</v>
      </c>
      <c r="C11" s="264" t="s">
        <v>58</v>
      </c>
      <c r="D11" s="336">
        <v>0</v>
      </c>
      <c r="E11" s="337">
        <v>0</v>
      </c>
      <c r="F11" s="337">
        <v>0</v>
      </c>
      <c r="G11" s="337">
        <v>0</v>
      </c>
      <c r="H11" s="337">
        <v>0</v>
      </c>
      <c r="I11" s="337">
        <v>1</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337">
        <v>0</v>
      </c>
      <c r="AQ11" s="337">
        <v>0</v>
      </c>
      <c r="AR11" s="337">
        <v>0</v>
      </c>
      <c r="AS11" s="337">
        <v>0</v>
      </c>
      <c r="AT11" s="337">
        <v>0</v>
      </c>
      <c r="AU11" s="337">
        <v>0</v>
      </c>
      <c r="AV11" s="337">
        <v>0</v>
      </c>
      <c r="AW11" s="337">
        <v>0</v>
      </c>
      <c r="AX11" s="337">
        <v>0</v>
      </c>
      <c r="AY11" s="337">
        <v>0</v>
      </c>
      <c r="AZ11" s="337">
        <v>0</v>
      </c>
      <c r="BA11" s="337">
        <v>0</v>
      </c>
      <c r="BB11" s="337">
        <v>0</v>
      </c>
      <c r="BC11" s="337">
        <v>0</v>
      </c>
      <c r="BD11" s="337">
        <v>0</v>
      </c>
      <c r="BE11" s="337">
        <v>0</v>
      </c>
      <c r="BF11" s="337">
        <v>0</v>
      </c>
      <c r="BG11" s="337">
        <v>0</v>
      </c>
      <c r="BH11" s="337">
        <v>0</v>
      </c>
      <c r="BI11" s="337">
        <v>0</v>
      </c>
      <c r="BJ11" s="337">
        <v>0</v>
      </c>
      <c r="BK11" s="337">
        <v>0</v>
      </c>
      <c r="BL11" s="337">
        <v>0</v>
      </c>
      <c r="BM11" s="337">
        <v>0</v>
      </c>
      <c r="BN11" s="337">
        <v>0</v>
      </c>
      <c r="BO11" s="337">
        <v>0</v>
      </c>
      <c r="BP11" s="337">
        <v>0</v>
      </c>
      <c r="BQ11" s="337">
        <v>0</v>
      </c>
      <c r="BR11" s="337">
        <v>0</v>
      </c>
      <c r="BS11" s="337">
        <v>0</v>
      </c>
      <c r="BT11" s="337">
        <v>0</v>
      </c>
      <c r="BU11" s="337">
        <v>0</v>
      </c>
      <c r="BV11" s="337">
        <v>0</v>
      </c>
      <c r="BW11" s="337">
        <v>0</v>
      </c>
      <c r="BX11" s="337">
        <v>0</v>
      </c>
      <c r="BY11" s="337">
        <v>0</v>
      </c>
      <c r="BZ11" s="337">
        <v>0</v>
      </c>
      <c r="CA11" s="337">
        <v>0</v>
      </c>
      <c r="CB11" s="337">
        <v>0</v>
      </c>
      <c r="CC11" s="337">
        <v>0</v>
      </c>
      <c r="CD11" s="337">
        <v>0</v>
      </c>
      <c r="CE11" s="337">
        <v>0</v>
      </c>
      <c r="CF11" s="337">
        <v>0</v>
      </c>
      <c r="CG11" s="337">
        <v>0</v>
      </c>
      <c r="CH11" s="337">
        <v>0</v>
      </c>
      <c r="CI11" s="337">
        <v>0</v>
      </c>
      <c r="CJ11" s="337">
        <v>0</v>
      </c>
      <c r="CK11" s="337">
        <v>0</v>
      </c>
      <c r="CL11" s="337">
        <v>0</v>
      </c>
      <c r="CM11" s="337">
        <v>0</v>
      </c>
      <c r="CN11" s="337">
        <v>0</v>
      </c>
      <c r="CO11" s="337">
        <v>0</v>
      </c>
      <c r="CP11" s="337">
        <v>0</v>
      </c>
      <c r="CQ11" s="337">
        <v>0</v>
      </c>
      <c r="CR11" s="337">
        <v>0</v>
      </c>
      <c r="CS11" s="337">
        <v>0</v>
      </c>
      <c r="CT11" s="337">
        <v>0</v>
      </c>
      <c r="CU11" s="337">
        <v>0</v>
      </c>
      <c r="CV11" s="337">
        <v>0</v>
      </c>
      <c r="CW11" s="337">
        <v>0</v>
      </c>
      <c r="CX11" s="337">
        <v>0</v>
      </c>
      <c r="CY11" s="337">
        <v>0</v>
      </c>
      <c r="CZ11" s="337">
        <v>0</v>
      </c>
      <c r="DA11" s="337">
        <v>0</v>
      </c>
      <c r="DB11" s="337">
        <v>0</v>
      </c>
      <c r="DC11" s="337">
        <v>0</v>
      </c>
      <c r="DD11" s="337">
        <v>0</v>
      </c>
      <c r="DE11" s="337">
        <v>0</v>
      </c>
      <c r="DF11" s="337">
        <v>0</v>
      </c>
      <c r="DG11" s="337">
        <v>0</v>
      </c>
      <c r="DH11" s="338">
        <v>0</v>
      </c>
    </row>
    <row r="12" spans="1:112">
      <c r="A12" s="224">
        <v>7</v>
      </c>
      <c r="B12" s="263" t="s">
        <v>455</v>
      </c>
      <c r="C12" s="264" t="s">
        <v>456</v>
      </c>
      <c r="D12" s="336">
        <v>1.0094062653737848E-5</v>
      </c>
      <c r="E12" s="337">
        <v>5.2990546302402827E-6</v>
      </c>
      <c r="F12" s="337">
        <v>3.8167494021445958E-6</v>
      </c>
      <c r="G12" s="337">
        <v>2.7140448974575899E-5</v>
      </c>
      <c r="H12" s="337">
        <v>1.6989492196254573E-6</v>
      </c>
      <c r="I12" s="337">
        <v>0</v>
      </c>
      <c r="J12" s="337">
        <v>1.0001597081764637</v>
      </c>
      <c r="K12" s="337">
        <v>6.5593748436374462E-6</v>
      </c>
      <c r="L12" s="337">
        <v>2.5010277130596919E-5</v>
      </c>
      <c r="M12" s="337">
        <v>1.374341339024795E-5</v>
      </c>
      <c r="N12" s="337">
        <v>0</v>
      </c>
      <c r="O12" s="337">
        <v>1.0033221145168316E-5</v>
      </c>
      <c r="P12" s="337">
        <v>4.237009716374649E-6</v>
      </c>
      <c r="Q12" s="337">
        <v>3.9285740351796683E-6</v>
      </c>
      <c r="R12" s="337">
        <v>5.9599429320650878E-5</v>
      </c>
      <c r="S12" s="337">
        <v>1.2424691343295501E-4</v>
      </c>
      <c r="T12" s="337">
        <v>7.0374612652424754E-6</v>
      </c>
      <c r="U12" s="337">
        <v>3.0230123016221598E-6</v>
      </c>
      <c r="V12" s="337">
        <v>3.8148672609600602E-4</v>
      </c>
      <c r="W12" s="337">
        <v>2.2238050942397854E-3</v>
      </c>
      <c r="X12" s="337">
        <v>-9.6470467860089906E-6</v>
      </c>
      <c r="Y12" s="337">
        <v>4.8322524164567987E-5</v>
      </c>
      <c r="Z12" s="337">
        <v>2.3332016021110955E-5</v>
      </c>
      <c r="AA12" s="337">
        <v>9.5682493810544206E-6</v>
      </c>
      <c r="AB12" s="337">
        <v>3.8381872428078101E-5</v>
      </c>
      <c r="AC12" s="337">
        <v>5.5526876353460967E-5</v>
      </c>
      <c r="AD12" s="337">
        <v>-8.8423988143919435E-5</v>
      </c>
      <c r="AE12" s="337">
        <v>1.9497634705791592E-3</v>
      </c>
      <c r="AF12" s="337">
        <v>1.2158004872510227E-5</v>
      </c>
      <c r="AG12" s="337">
        <v>4.2834431926755108E-5</v>
      </c>
      <c r="AH12" s="337">
        <v>9.3700170322302998E-6</v>
      </c>
      <c r="AI12" s="337">
        <v>3.76814181878891E-3</v>
      </c>
      <c r="AJ12" s="337">
        <v>3.909240080540285E-3</v>
      </c>
      <c r="AK12" s="337">
        <v>3.0269227531475457E-3</v>
      </c>
      <c r="AL12" s="337">
        <v>2.4650609705352861E-3</v>
      </c>
      <c r="AM12" s="337">
        <v>1.1596409787722049E-2</v>
      </c>
      <c r="AN12" s="337">
        <v>4.1531007623083604E-3</v>
      </c>
      <c r="AO12" s="337">
        <v>1.5938263174508013E-3</v>
      </c>
      <c r="AP12" s="337">
        <v>6.3101763933141885E-4</v>
      </c>
      <c r="AQ12" s="337">
        <v>3.7073984195841138E-3</v>
      </c>
      <c r="AR12" s="337">
        <v>3.4850516645062204E-4</v>
      </c>
      <c r="AS12" s="337">
        <v>2.6106947271557909E-4</v>
      </c>
      <c r="AT12" s="337">
        <v>1.922288717679596E-4</v>
      </c>
      <c r="AU12" s="337">
        <v>9.2939730335798171E-5</v>
      </c>
      <c r="AV12" s="337">
        <v>1.0293181709705538E-4</v>
      </c>
      <c r="AW12" s="337">
        <v>5.1025188999069765E-5</v>
      </c>
      <c r="AX12" s="337">
        <v>3.3449335786595446E-5</v>
      </c>
      <c r="AY12" s="337">
        <v>5.5002448539916905E-5</v>
      </c>
      <c r="AZ12" s="337">
        <v>7.4220052175069215E-5</v>
      </c>
      <c r="BA12" s="337">
        <v>5.5008161652959247E-5</v>
      </c>
      <c r="BB12" s="337">
        <v>1.677965229048895E-5</v>
      </c>
      <c r="BC12" s="337">
        <v>6.4518126409150055E-5</v>
      </c>
      <c r="BD12" s="337">
        <v>3.0792878590097403E-5</v>
      </c>
      <c r="BE12" s="337">
        <v>1.434201278072533E-5</v>
      </c>
      <c r="BF12" s="337">
        <v>8.3095934111434839E-5</v>
      </c>
      <c r="BG12" s="337">
        <v>8.4033928728871829E-5</v>
      </c>
      <c r="BH12" s="337">
        <v>6.7296731111665323E-5</v>
      </c>
      <c r="BI12" s="337">
        <v>1.3182088278105826E-4</v>
      </c>
      <c r="BJ12" s="337">
        <v>2.3446154638540026E-5</v>
      </c>
      <c r="BK12" s="337">
        <v>1.0404349233462437E-4</v>
      </c>
      <c r="BL12" s="337">
        <v>1.3877718821849114E-4</v>
      </c>
      <c r="BM12" s="337">
        <v>4.079876756084032E-7</v>
      </c>
      <c r="BN12" s="337">
        <v>1.9887530334732653E-4</v>
      </c>
      <c r="BO12" s="337">
        <v>2.6762134739093102E-4</v>
      </c>
      <c r="BP12" s="337">
        <v>9.620490264658179E-5</v>
      </c>
      <c r="BQ12" s="337">
        <v>1.177436431230741E-3</v>
      </c>
      <c r="BR12" s="337">
        <v>1.2164720210418071E-3</v>
      </c>
      <c r="BS12" s="337">
        <v>9.2179064214378531E-6</v>
      </c>
      <c r="BT12" s="337">
        <v>2.6128510652066557E-8</v>
      </c>
      <c r="BU12" s="337">
        <v>1.0799343102368583E-5</v>
      </c>
      <c r="BV12" s="337">
        <v>5.1097249342205568E-6</v>
      </c>
      <c r="BW12" s="337">
        <v>7.0203798086446206E-7</v>
      </c>
      <c r="BX12" s="337">
        <v>7.6763381327605123E-7</v>
      </c>
      <c r="BY12" s="337">
        <v>4.4641953964413416E-7</v>
      </c>
      <c r="BZ12" s="337">
        <v>3.3141961934901371E-7</v>
      </c>
      <c r="CA12" s="337">
        <v>4.3645633501359591E-7</v>
      </c>
      <c r="CB12" s="337">
        <v>3.7455168313776344E-7</v>
      </c>
      <c r="CC12" s="337">
        <v>4.0814205122940647E-6</v>
      </c>
      <c r="CD12" s="337">
        <v>-8.1440639014941966E-7</v>
      </c>
      <c r="CE12" s="337">
        <v>-6.8908617969272574E-6</v>
      </c>
      <c r="CF12" s="337">
        <v>-1.4978241039766073E-6</v>
      </c>
      <c r="CG12" s="337">
        <v>-6.7315848781162769E-6</v>
      </c>
      <c r="CH12" s="337">
        <v>1.8841411771646811E-6</v>
      </c>
      <c r="CI12" s="337">
        <v>1.8599331949345462E-6</v>
      </c>
      <c r="CJ12" s="337">
        <v>-1.1331576652306355E-7</v>
      </c>
      <c r="CK12" s="337">
        <v>6.5041685734708457E-7</v>
      </c>
      <c r="CL12" s="337">
        <v>1.2602598900964284E-6</v>
      </c>
      <c r="CM12" s="337">
        <v>7.0920607207195378E-7</v>
      </c>
      <c r="CN12" s="337">
        <v>8.9149916583130503E-7</v>
      </c>
      <c r="CO12" s="337">
        <v>2.2875715358785486E-6</v>
      </c>
      <c r="CP12" s="337">
        <v>1.8464028581695855E-6</v>
      </c>
      <c r="CQ12" s="337">
        <v>1.9692859316223641E-6</v>
      </c>
      <c r="CR12" s="337">
        <v>6.9698562291238823E-6</v>
      </c>
      <c r="CS12" s="337">
        <v>2.3487779604248437E-6</v>
      </c>
      <c r="CT12" s="337">
        <v>1.3511485607425548E-5</v>
      </c>
      <c r="CU12" s="337">
        <v>1.8788960149290144E-6</v>
      </c>
      <c r="CV12" s="337">
        <v>1.4312066208605908E-6</v>
      </c>
      <c r="CW12" s="337">
        <v>1.5413520896505956E-6</v>
      </c>
      <c r="CX12" s="337">
        <v>2.3767889671144208E-6</v>
      </c>
      <c r="CY12" s="337">
        <v>9.328608094322727E-7</v>
      </c>
      <c r="CZ12" s="337">
        <v>1.902928085700368E-5</v>
      </c>
      <c r="DA12" s="337">
        <v>3.6567420324640773E-7</v>
      </c>
      <c r="DB12" s="337">
        <v>-8.2458098376769683E-7</v>
      </c>
      <c r="DC12" s="337">
        <v>1.3353303988267161E-6</v>
      </c>
      <c r="DD12" s="337">
        <v>2.969630036284274E-6</v>
      </c>
      <c r="DE12" s="337">
        <v>4.3712513632349693E-6</v>
      </c>
      <c r="DF12" s="337">
        <v>9.1898205829627681E-6</v>
      </c>
      <c r="DG12" s="337">
        <v>1.0487407516870243E-5</v>
      </c>
      <c r="DH12" s="338">
        <v>2.7215990516917442E-5</v>
      </c>
    </row>
    <row r="13" spans="1:112">
      <c r="A13" s="224">
        <v>8</v>
      </c>
      <c r="B13" s="263" t="s">
        <v>457</v>
      </c>
      <c r="C13" s="264" t="s">
        <v>458</v>
      </c>
      <c r="D13" s="336">
        <v>4.9871110797367274E-4</v>
      </c>
      <c r="E13" s="337">
        <v>2.7312372978078234E-2</v>
      </c>
      <c r="F13" s="337">
        <v>1.0954622832175464E-3</v>
      </c>
      <c r="G13" s="337">
        <v>4.5937666115201331E-3</v>
      </c>
      <c r="H13" s="337">
        <v>1.3360522480024131E-2</v>
      </c>
      <c r="I13" s="337">
        <v>0</v>
      </c>
      <c r="J13" s="337">
        <v>3.7064493884251153E-5</v>
      </c>
      <c r="K13" s="337">
        <v>1.0877361492823914</v>
      </c>
      <c r="L13" s="337">
        <v>2.0887193528235638E-2</v>
      </c>
      <c r="M13" s="337">
        <v>9.8320989274122694E-2</v>
      </c>
      <c r="N13" s="337">
        <v>0</v>
      </c>
      <c r="O13" s="337">
        <v>1.8798584851660582E-4</v>
      </c>
      <c r="P13" s="337">
        <v>1.9498624953707894E-3</v>
      </c>
      <c r="Q13" s="337">
        <v>4.9245756129975859E-4</v>
      </c>
      <c r="R13" s="337">
        <v>5.1995299332774678E-5</v>
      </c>
      <c r="S13" s="337">
        <v>1.7179560947812782E-3</v>
      </c>
      <c r="T13" s="337">
        <v>1.0635713566879327E-4</v>
      </c>
      <c r="U13" s="337">
        <v>5.9777724395164906E-5</v>
      </c>
      <c r="V13" s="337">
        <v>9.8312449433484152E-5</v>
      </c>
      <c r="W13" s="337">
        <v>9.6826568469847839E-5</v>
      </c>
      <c r="X13" s="337">
        <v>6.0453588491615062E-6</v>
      </c>
      <c r="Y13" s="337">
        <v>2.7118181315643176E-3</v>
      </c>
      <c r="Z13" s="337">
        <v>2.4797729749794937E-4</v>
      </c>
      <c r="AA13" s="337">
        <v>1.0064883339504484E-4</v>
      </c>
      <c r="AB13" s="337">
        <v>3.7130392978292934E-3</v>
      </c>
      <c r="AC13" s="337">
        <v>5.2242102539958165E-3</v>
      </c>
      <c r="AD13" s="337">
        <v>2.644247618645801E-6</v>
      </c>
      <c r="AE13" s="337">
        <v>1.5634542458027143E-5</v>
      </c>
      <c r="AF13" s="337">
        <v>3.5730842109217304E-5</v>
      </c>
      <c r="AG13" s="337">
        <v>6.0742903270809226E-5</v>
      </c>
      <c r="AH13" s="337">
        <v>3.0579149798675143E-2</v>
      </c>
      <c r="AI13" s="337">
        <v>2.9613966408481437E-5</v>
      </c>
      <c r="AJ13" s="337">
        <v>1.444044116002209E-5</v>
      </c>
      <c r="AK13" s="337">
        <v>3.3115472906267368E-4</v>
      </c>
      <c r="AL13" s="337">
        <v>4.3362898399540732E-4</v>
      </c>
      <c r="AM13" s="337">
        <v>6.8636466351098294E-6</v>
      </c>
      <c r="AN13" s="337">
        <v>5.5186330349981489E-6</v>
      </c>
      <c r="AO13" s="337">
        <v>1.8868025562638276E-5</v>
      </c>
      <c r="AP13" s="337">
        <v>3.0422870254216542E-6</v>
      </c>
      <c r="AQ13" s="337">
        <v>1.0036178104711719E-5</v>
      </c>
      <c r="AR13" s="337">
        <v>6.5874564069278929E-6</v>
      </c>
      <c r="AS13" s="337">
        <v>1.4632305595495213E-5</v>
      </c>
      <c r="AT13" s="337">
        <v>8.7871066033553553E-6</v>
      </c>
      <c r="AU13" s="337">
        <v>1.0846250894065676E-5</v>
      </c>
      <c r="AV13" s="337">
        <v>9.9837624806757937E-6</v>
      </c>
      <c r="AW13" s="337">
        <v>2.270687192622419E-5</v>
      </c>
      <c r="AX13" s="337">
        <v>1.3636121775861894E-5</v>
      </c>
      <c r="AY13" s="337">
        <v>1.6088781430963698E-5</v>
      </c>
      <c r="AZ13" s="337">
        <v>1.3015504380365958E-5</v>
      </c>
      <c r="BA13" s="337">
        <v>1.575668988068571E-5</v>
      </c>
      <c r="BB13" s="337">
        <v>9.7393266932998787E-6</v>
      </c>
      <c r="BC13" s="337">
        <v>1.1752729260306124E-5</v>
      </c>
      <c r="BD13" s="337">
        <v>1.6385687187705583E-5</v>
      </c>
      <c r="BE13" s="337">
        <v>1.2557619804710399E-5</v>
      </c>
      <c r="BF13" s="337">
        <v>1.3776712366312489E-5</v>
      </c>
      <c r="BG13" s="337">
        <v>1.6748423465912926E-5</v>
      </c>
      <c r="BH13" s="337">
        <v>1.6069823501257604E-5</v>
      </c>
      <c r="BI13" s="337">
        <v>1.486554527829918E-5</v>
      </c>
      <c r="BJ13" s="337">
        <v>4.2711140137132259E-6</v>
      </c>
      <c r="BK13" s="337">
        <v>1.0875925546950886E-5</v>
      </c>
      <c r="BL13" s="337">
        <v>1.5355403015044373E-3</v>
      </c>
      <c r="BM13" s="337">
        <v>5.872866173162223E-6</v>
      </c>
      <c r="BN13" s="337">
        <v>2.8561340935182067E-5</v>
      </c>
      <c r="BO13" s="337">
        <v>1.5561231375074318E-5</v>
      </c>
      <c r="BP13" s="337">
        <v>1.8343510615807602E-5</v>
      </c>
      <c r="BQ13" s="337">
        <v>1.448032191322805E-5</v>
      </c>
      <c r="BR13" s="337">
        <v>1.1230630298461132E-5</v>
      </c>
      <c r="BS13" s="337">
        <v>4.6615967959937762E-6</v>
      </c>
      <c r="BT13" s="337">
        <v>2.1480267259014969E-5</v>
      </c>
      <c r="BU13" s="337">
        <v>1.3196963708283859E-5</v>
      </c>
      <c r="BV13" s="337">
        <v>1.0751608834601562E-5</v>
      </c>
      <c r="BW13" s="337">
        <v>9.4911253255830508E-6</v>
      </c>
      <c r="BX13" s="337">
        <v>1.4472040956451558E-5</v>
      </c>
      <c r="BY13" s="337">
        <v>7.9317785519971541E-6</v>
      </c>
      <c r="BZ13" s="337">
        <v>5.5713469367577111E-6</v>
      </c>
      <c r="CA13" s="337">
        <v>3.8316923720532826E-6</v>
      </c>
      <c r="CB13" s="337">
        <v>1.5164922906622167E-6</v>
      </c>
      <c r="CC13" s="337">
        <v>3.3232989475422783E-5</v>
      </c>
      <c r="CD13" s="337">
        <v>1.0294495790452613E-5</v>
      </c>
      <c r="CE13" s="337">
        <v>3.0044097823675439E-5</v>
      </c>
      <c r="CF13" s="337">
        <v>1.0929752327494053E-5</v>
      </c>
      <c r="CG13" s="337">
        <v>5.2456312452209241E-5</v>
      </c>
      <c r="CH13" s="337">
        <v>8.7512245890403123E-6</v>
      </c>
      <c r="CI13" s="337">
        <v>1.9376656132427537E-4</v>
      </c>
      <c r="CJ13" s="337">
        <v>6.7762467775069774E-6</v>
      </c>
      <c r="CK13" s="337">
        <v>4.0157804295109031E-5</v>
      </c>
      <c r="CL13" s="337">
        <v>2.060983562164615E-5</v>
      </c>
      <c r="CM13" s="337">
        <v>2.36012549671146E-5</v>
      </c>
      <c r="CN13" s="337">
        <v>3.89145561905209E-5</v>
      </c>
      <c r="CO13" s="337">
        <v>4.5451690876393057E-5</v>
      </c>
      <c r="CP13" s="337">
        <v>8.9318797582267566E-5</v>
      </c>
      <c r="CQ13" s="337">
        <v>2.9817843549754673E-3</v>
      </c>
      <c r="CR13" s="337">
        <v>3.3022278857259641E-4</v>
      </c>
      <c r="CS13" s="337">
        <v>1.435760741877244E-3</v>
      </c>
      <c r="CT13" s="337">
        <v>2.1598457025175082E-5</v>
      </c>
      <c r="CU13" s="337">
        <v>5.05542564242827E-3</v>
      </c>
      <c r="CV13" s="337">
        <v>8.0055547572882076E-3</v>
      </c>
      <c r="CW13" s="337">
        <v>5.5012600981283637E-4</v>
      </c>
      <c r="CX13" s="337">
        <v>1.5345767071537358E-5</v>
      </c>
      <c r="CY13" s="337">
        <v>2.7318862105449784E-5</v>
      </c>
      <c r="CZ13" s="337">
        <v>1.136590619279112E-5</v>
      </c>
      <c r="DA13" s="337">
        <v>1.1697661445469047E-5</v>
      </c>
      <c r="DB13" s="337">
        <v>1.8214885207355858E-2</v>
      </c>
      <c r="DC13" s="337">
        <v>6.1467009036142453E-2</v>
      </c>
      <c r="DD13" s="337">
        <v>3.4130574154194295E-5</v>
      </c>
      <c r="DE13" s="337">
        <v>7.7842506555200947E-5</v>
      </c>
      <c r="DF13" s="337">
        <v>2.630057281729633E-3</v>
      </c>
      <c r="DG13" s="337">
        <v>7.6444362760930956E-5</v>
      </c>
      <c r="DH13" s="338">
        <v>6.3951971777259246E-5</v>
      </c>
    </row>
    <row r="14" spans="1:112">
      <c r="A14" s="224">
        <v>9</v>
      </c>
      <c r="B14" s="263" t="s">
        <v>459</v>
      </c>
      <c r="C14" s="264" t="s">
        <v>79</v>
      </c>
      <c r="D14" s="336">
        <v>1.0839399083452687E-5</v>
      </c>
      <c r="E14" s="337">
        <v>9.7083410542269267E-5</v>
      </c>
      <c r="F14" s="337">
        <v>2.6169178592801212E-5</v>
      </c>
      <c r="G14" s="337">
        <v>8.4424208818223611E-6</v>
      </c>
      <c r="H14" s="337">
        <v>3.734629674820732E-3</v>
      </c>
      <c r="I14" s="337">
        <v>0</v>
      </c>
      <c r="J14" s="337">
        <v>1.948666401214986E-5</v>
      </c>
      <c r="K14" s="337">
        <v>7.7623330878323388E-4</v>
      </c>
      <c r="L14" s="337">
        <v>1.0140714155293946</v>
      </c>
      <c r="M14" s="337">
        <v>8.9698920761544803E-5</v>
      </c>
      <c r="N14" s="337">
        <v>0</v>
      </c>
      <c r="O14" s="337">
        <v>7.0038181740421041E-6</v>
      </c>
      <c r="P14" s="337">
        <v>9.0419466777154892E-6</v>
      </c>
      <c r="Q14" s="337">
        <v>9.2278826226140879E-6</v>
      </c>
      <c r="R14" s="337">
        <v>8.0800479286915422E-6</v>
      </c>
      <c r="S14" s="337">
        <v>1.2377033303220044E-5</v>
      </c>
      <c r="T14" s="337">
        <v>7.8688126444137719E-6</v>
      </c>
      <c r="U14" s="337">
        <v>7.3948574318852057E-6</v>
      </c>
      <c r="V14" s="337">
        <v>6.6696545627077384E-6</v>
      </c>
      <c r="W14" s="337">
        <v>8.185410427495645E-6</v>
      </c>
      <c r="X14" s="337">
        <v>1.9983997375177544E-6</v>
      </c>
      <c r="Y14" s="337">
        <v>9.4063259515957833E-6</v>
      </c>
      <c r="Z14" s="337">
        <v>6.6921230122988695E-6</v>
      </c>
      <c r="AA14" s="337">
        <v>1.1910726105294165E-5</v>
      </c>
      <c r="AB14" s="337">
        <v>2.9032641008526558E-5</v>
      </c>
      <c r="AC14" s="337">
        <v>1.1772839208413411E-5</v>
      </c>
      <c r="AD14" s="337">
        <v>8.5330743438883018E-7</v>
      </c>
      <c r="AE14" s="337">
        <v>4.7787264133431395E-6</v>
      </c>
      <c r="AF14" s="337">
        <v>7.7531065328207122E-6</v>
      </c>
      <c r="AG14" s="337">
        <v>7.8219895358620793E-6</v>
      </c>
      <c r="AH14" s="337">
        <v>3.087672033159428E-5</v>
      </c>
      <c r="AI14" s="337">
        <v>1.5061731470626098E-5</v>
      </c>
      <c r="AJ14" s="337">
        <v>1.2024940110991613E-5</v>
      </c>
      <c r="AK14" s="337">
        <v>9.0098873564083091E-6</v>
      </c>
      <c r="AL14" s="337">
        <v>1.4009800765697829E-5</v>
      </c>
      <c r="AM14" s="337">
        <v>1.1109513055136007E-5</v>
      </c>
      <c r="AN14" s="337">
        <v>9.9975681073187913E-6</v>
      </c>
      <c r="AO14" s="337">
        <v>1.4487109431719344E-5</v>
      </c>
      <c r="AP14" s="337">
        <v>1.0220064101326197E-5</v>
      </c>
      <c r="AQ14" s="337">
        <v>9.3818368142229488E-6</v>
      </c>
      <c r="AR14" s="337">
        <v>8.6633417289288253E-6</v>
      </c>
      <c r="AS14" s="337">
        <v>8.3184372692192437E-6</v>
      </c>
      <c r="AT14" s="337">
        <v>8.7641906391647084E-6</v>
      </c>
      <c r="AU14" s="337">
        <v>9.4184840773801351E-6</v>
      </c>
      <c r="AV14" s="337">
        <v>7.494571217043304E-6</v>
      </c>
      <c r="AW14" s="337">
        <v>6.2672347847767494E-6</v>
      </c>
      <c r="AX14" s="337">
        <v>4.9265376807923515E-6</v>
      </c>
      <c r="AY14" s="337">
        <v>6.0219374883616961E-6</v>
      </c>
      <c r="AZ14" s="337">
        <v>9.9447435559055811E-6</v>
      </c>
      <c r="BA14" s="337">
        <v>5.1699587135106864E-6</v>
      </c>
      <c r="BB14" s="337">
        <v>4.7437219664591023E-6</v>
      </c>
      <c r="BC14" s="337">
        <v>1.009509388414659E-5</v>
      </c>
      <c r="BD14" s="337">
        <v>5.1377639023633457E-6</v>
      </c>
      <c r="BE14" s="337">
        <v>5.5778031069860169E-6</v>
      </c>
      <c r="BF14" s="337">
        <v>4.5365515994096058E-6</v>
      </c>
      <c r="BG14" s="337">
        <v>5.4768144564891774E-6</v>
      </c>
      <c r="BH14" s="337">
        <v>6.2999096308545292E-6</v>
      </c>
      <c r="BI14" s="337">
        <v>1.1168676150655843E-5</v>
      </c>
      <c r="BJ14" s="337">
        <v>5.0203170600666467E-6</v>
      </c>
      <c r="BK14" s="337">
        <v>1.0518580971665919E-5</v>
      </c>
      <c r="BL14" s="337">
        <v>1.1502595815901043E-5</v>
      </c>
      <c r="BM14" s="337">
        <v>6.3680657775694229E-6</v>
      </c>
      <c r="BN14" s="337">
        <v>1.4244710413387276E-5</v>
      </c>
      <c r="BO14" s="337">
        <v>1.5389137151638745E-5</v>
      </c>
      <c r="BP14" s="337">
        <v>1.662789867055215E-5</v>
      </c>
      <c r="BQ14" s="337">
        <v>7.8726212880456093E-6</v>
      </c>
      <c r="BR14" s="337">
        <v>9.3679507519271874E-6</v>
      </c>
      <c r="BS14" s="337">
        <v>9.5413901466296812E-6</v>
      </c>
      <c r="BT14" s="337">
        <v>1.4771100404805136E-5</v>
      </c>
      <c r="BU14" s="337">
        <v>2.3990254594892354E-5</v>
      </c>
      <c r="BV14" s="337">
        <v>1.4436592869801025E-5</v>
      </c>
      <c r="BW14" s="337">
        <v>6.3997255375515498E-5</v>
      </c>
      <c r="BX14" s="337">
        <v>3.1560572067089422E-5</v>
      </c>
      <c r="BY14" s="337">
        <v>6.4456500134676374E-6</v>
      </c>
      <c r="BZ14" s="337">
        <v>8.4958463379946588E-6</v>
      </c>
      <c r="CA14" s="337">
        <v>7.4814386371668929E-6</v>
      </c>
      <c r="CB14" s="337">
        <v>5.3882743474835643E-6</v>
      </c>
      <c r="CC14" s="337">
        <v>2.2367911142176764E-5</v>
      </c>
      <c r="CD14" s="337">
        <v>1.5950961727135288E-5</v>
      </c>
      <c r="CE14" s="337">
        <v>3.7750773310977878E-5</v>
      </c>
      <c r="CF14" s="337">
        <v>1.9051658786483781E-5</v>
      </c>
      <c r="CG14" s="337">
        <v>6.112927551194471E-5</v>
      </c>
      <c r="CH14" s="337">
        <v>1.4838300435104145E-5</v>
      </c>
      <c r="CI14" s="337">
        <v>2.1834836454924411E-4</v>
      </c>
      <c r="CJ14" s="337">
        <v>3.7275506853668579E-6</v>
      </c>
      <c r="CK14" s="337">
        <v>7.5452846195606094E-6</v>
      </c>
      <c r="CL14" s="337">
        <v>1.6613942956954095E-5</v>
      </c>
      <c r="CM14" s="337">
        <v>5.4225171495924229E-6</v>
      </c>
      <c r="CN14" s="337">
        <v>1.0529762901867565E-5</v>
      </c>
      <c r="CO14" s="337">
        <v>1.0455393177250139E-5</v>
      </c>
      <c r="CP14" s="337">
        <v>1.55309434060163E-5</v>
      </c>
      <c r="CQ14" s="337">
        <v>1.1149761328013289E-4</v>
      </c>
      <c r="CR14" s="337">
        <v>1.2295570532579988E-5</v>
      </c>
      <c r="CS14" s="337">
        <v>2.0041277929886369E-4</v>
      </c>
      <c r="CT14" s="337">
        <v>1.1082260248784023E-5</v>
      </c>
      <c r="CU14" s="337">
        <v>6.2381662303725863E-4</v>
      </c>
      <c r="CV14" s="337">
        <v>1.0205080684943125E-3</v>
      </c>
      <c r="CW14" s="337">
        <v>8.3389652738319895E-6</v>
      </c>
      <c r="CX14" s="337">
        <v>8.9421821647962328E-6</v>
      </c>
      <c r="CY14" s="337">
        <v>8.6723190775885164E-6</v>
      </c>
      <c r="CZ14" s="337">
        <v>6.9288419166881538E-6</v>
      </c>
      <c r="DA14" s="337">
        <v>8.1385383006231017E-6</v>
      </c>
      <c r="DB14" s="337">
        <v>9.268854260658559E-3</v>
      </c>
      <c r="DC14" s="337">
        <v>2.9779839099254253E-2</v>
      </c>
      <c r="DD14" s="337">
        <v>1.0058033678213102E-5</v>
      </c>
      <c r="DE14" s="337">
        <v>8.3586499587732293E-6</v>
      </c>
      <c r="DF14" s="337">
        <v>7.1088610232043162E-4</v>
      </c>
      <c r="DG14" s="337">
        <v>1.101249841894062E-5</v>
      </c>
      <c r="DH14" s="338">
        <v>1.1771713183238554E-3</v>
      </c>
    </row>
    <row r="15" spans="1:112">
      <c r="A15" s="224">
        <v>10</v>
      </c>
      <c r="B15" s="263" t="s">
        <v>460</v>
      </c>
      <c r="C15" s="264" t="s">
        <v>461</v>
      </c>
      <c r="D15" s="336">
        <v>4.7488447484867269E-3</v>
      </c>
      <c r="E15" s="337">
        <v>0.22945307132218742</v>
      </c>
      <c r="F15" s="337">
        <v>1.0840787620569193E-2</v>
      </c>
      <c r="G15" s="337">
        <v>4.127855752198038E-3</v>
      </c>
      <c r="H15" s="337">
        <v>6.2457835259787486E-2</v>
      </c>
      <c r="I15" s="337">
        <v>0</v>
      </c>
      <c r="J15" s="337">
        <v>2.5883532594664153E-6</v>
      </c>
      <c r="K15" s="337">
        <v>5.9139816720092577E-3</v>
      </c>
      <c r="L15" s="337">
        <v>1.5987285889156424E-4</v>
      </c>
      <c r="M15" s="337">
        <v>1.0309976730935053</v>
      </c>
      <c r="N15" s="337">
        <v>0</v>
      </c>
      <c r="O15" s="337">
        <v>1.8876230142782148E-4</v>
      </c>
      <c r="P15" s="337">
        <v>9.0955372998090787E-5</v>
      </c>
      <c r="Q15" s="337">
        <v>5.4876467779098301E-5</v>
      </c>
      <c r="R15" s="337">
        <v>3.7049013524189231E-6</v>
      </c>
      <c r="S15" s="337">
        <v>1.2836115299488824E-5</v>
      </c>
      <c r="T15" s="337">
        <v>1.1529733576136466E-6</v>
      </c>
      <c r="U15" s="337">
        <v>6.8268577539141753E-7</v>
      </c>
      <c r="V15" s="337">
        <v>3.0911323120049405E-4</v>
      </c>
      <c r="W15" s="337">
        <v>1.703944370081008E-6</v>
      </c>
      <c r="X15" s="337">
        <v>1.6811412042059601E-7</v>
      </c>
      <c r="Y15" s="337">
        <v>1.6557348509441477E-5</v>
      </c>
      <c r="Z15" s="337">
        <v>2.5938927867538421E-6</v>
      </c>
      <c r="AA15" s="337">
        <v>4.0532906030017548E-6</v>
      </c>
      <c r="AB15" s="337">
        <v>3.2662509579321407E-5</v>
      </c>
      <c r="AC15" s="337">
        <v>3.0065979915850074E-5</v>
      </c>
      <c r="AD15" s="337">
        <v>4.0255245783100245E-8</v>
      </c>
      <c r="AE15" s="337">
        <v>-2.7634719374578611E-8</v>
      </c>
      <c r="AF15" s="337">
        <v>5.5255381802970977E-7</v>
      </c>
      <c r="AG15" s="337">
        <v>8.4241921481744501E-5</v>
      </c>
      <c r="AH15" s="337">
        <v>2.6578615202199796E-3</v>
      </c>
      <c r="AI15" s="337">
        <v>9.2061962743904435E-7</v>
      </c>
      <c r="AJ15" s="337">
        <v>5.4224812147956469E-7</v>
      </c>
      <c r="AK15" s="337">
        <v>3.758866644333154E-6</v>
      </c>
      <c r="AL15" s="337">
        <v>4.2562733104141298E-6</v>
      </c>
      <c r="AM15" s="337">
        <v>-1.2452171717513819E-8</v>
      </c>
      <c r="AN15" s="337">
        <v>2.55468105485433E-7</v>
      </c>
      <c r="AO15" s="337">
        <v>6.2198772785590296E-7</v>
      </c>
      <c r="AP15" s="337">
        <v>1.9068917483670072E-7</v>
      </c>
      <c r="AQ15" s="337">
        <v>3.3736975446871486E-7</v>
      </c>
      <c r="AR15" s="337">
        <v>3.8893474507505012E-7</v>
      </c>
      <c r="AS15" s="337">
        <v>7.4315099477426142E-7</v>
      </c>
      <c r="AT15" s="337">
        <v>4.1641196583857738E-7</v>
      </c>
      <c r="AU15" s="337">
        <v>9.7261330809039219E-7</v>
      </c>
      <c r="AV15" s="337">
        <v>9.9818057950007681E-7</v>
      </c>
      <c r="AW15" s="337">
        <v>1.4218173794335146E-6</v>
      </c>
      <c r="AX15" s="337">
        <v>9.2321179949218272E-7</v>
      </c>
      <c r="AY15" s="337">
        <v>8.0392149012671006E-7</v>
      </c>
      <c r="AZ15" s="337">
        <v>9.9981185554983604E-7</v>
      </c>
      <c r="BA15" s="337">
        <v>1.1480113138446967E-6</v>
      </c>
      <c r="BB15" s="337">
        <v>6.201103566017091E-7</v>
      </c>
      <c r="BC15" s="337">
        <v>6.8557434983190035E-7</v>
      </c>
      <c r="BD15" s="337">
        <v>1.1717738425680219E-6</v>
      </c>
      <c r="BE15" s="337">
        <v>6.3794005900556195E-7</v>
      </c>
      <c r="BF15" s="337">
        <v>1.3102549336501284E-6</v>
      </c>
      <c r="BG15" s="337">
        <v>1.6480357578586836E-6</v>
      </c>
      <c r="BH15" s="337">
        <v>1.2228975975989394E-6</v>
      </c>
      <c r="BI15" s="337">
        <v>9.5320189469049356E-7</v>
      </c>
      <c r="BJ15" s="337">
        <v>2.4969765384141731E-7</v>
      </c>
      <c r="BK15" s="337">
        <v>1.2922587689722189E-6</v>
      </c>
      <c r="BL15" s="337">
        <v>5.4910594662269521E-5</v>
      </c>
      <c r="BM15" s="337">
        <v>6.3548374621551123E-7</v>
      </c>
      <c r="BN15" s="337">
        <v>3.1143928512909399E-6</v>
      </c>
      <c r="BO15" s="337">
        <v>2.4333139469437586E-6</v>
      </c>
      <c r="BP15" s="337">
        <v>1.0798941755572784E-6</v>
      </c>
      <c r="BQ15" s="337">
        <v>5.6110127322106461E-5</v>
      </c>
      <c r="BR15" s="337">
        <v>3.5208477031990262E-6</v>
      </c>
      <c r="BS15" s="337">
        <v>3.5756041568401744E-7</v>
      </c>
      <c r="BT15" s="337">
        <v>1.5624086367691581E-6</v>
      </c>
      <c r="BU15" s="337">
        <v>7.8278303895280008E-7</v>
      </c>
      <c r="BV15" s="337">
        <v>1.1455247779158547E-6</v>
      </c>
      <c r="BW15" s="337">
        <v>7.09795747207149E-7</v>
      </c>
      <c r="BX15" s="337">
        <v>5.8377166598458065E-5</v>
      </c>
      <c r="BY15" s="337">
        <v>6.5035628820245325E-7</v>
      </c>
      <c r="BZ15" s="337">
        <v>3.4380498701869045E-7</v>
      </c>
      <c r="CA15" s="337">
        <v>3.3339295715106666E-7</v>
      </c>
      <c r="CB15" s="337">
        <v>9.5132712181206787E-8</v>
      </c>
      <c r="CC15" s="337">
        <v>1.9340706791899843E-6</v>
      </c>
      <c r="CD15" s="337">
        <v>7.0255615552990459E-7</v>
      </c>
      <c r="CE15" s="337">
        <v>4.2512780427530216E-6</v>
      </c>
      <c r="CF15" s="337">
        <v>5.8872826308158135E-7</v>
      </c>
      <c r="CG15" s="337">
        <v>1.5639025791382012E-6</v>
      </c>
      <c r="CH15" s="337">
        <v>4.9950565456270158E-7</v>
      </c>
      <c r="CI15" s="337">
        <v>4.9118769052235099E-6</v>
      </c>
      <c r="CJ15" s="337">
        <v>6.801687141920269E-7</v>
      </c>
      <c r="CK15" s="337">
        <v>3.2257427035432597E-6</v>
      </c>
      <c r="CL15" s="337">
        <v>1.4989538573088148E-5</v>
      </c>
      <c r="CM15" s="337">
        <v>1.6238097980332935E-6</v>
      </c>
      <c r="CN15" s="337">
        <v>5.1019746144182116E-6</v>
      </c>
      <c r="CO15" s="337">
        <v>1.2173356687203618E-5</v>
      </c>
      <c r="CP15" s="337">
        <v>1.4379229239889568E-6</v>
      </c>
      <c r="CQ15" s="337">
        <v>1.938842462853357E-4</v>
      </c>
      <c r="CR15" s="337">
        <v>3.1418985721243017E-3</v>
      </c>
      <c r="CS15" s="337">
        <v>5.1167401601629318E-5</v>
      </c>
      <c r="CT15" s="337">
        <v>8.4769261499323056E-7</v>
      </c>
      <c r="CU15" s="337">
        <v>1.5374468925565175E-4</v>
      </c>
      <c r="CV15" s="337">
        <v>1.9117614096391541E-4</v>
      </c>
      <c r="CW15" s="337">
        <v>8.803859489174612E-6</v>
      </c>
      <c r="CX15" s="337">
        <v>1.3465491213535087E-6</v>
      </c>
      <c r="CY15" s="337">
        <v>6.5550356628241536E-6</v>
      </c>
      <c r="CZ15" s="337">
        <v>1.9537995502507291E-6</v>
      </c>
      <c r="DA15" s="337">
        <v>7.7681810694902022E-7</v>
      </c>
      <c r="DB15" s="337">
        <v>3.785286710394118E-4</v>
      </c>
      <c r="DC15" s="337">
        <v>1.0904970997389549E-3</v>
      </c>
      <c r="DD15" s="337">
        <v>1.593267284579229E-6</v>
      </c>
      <c r="DE15" s="337">
        <v>4.9475621222833219E-4</v>
      </c>
      <c r="DF15" s="337">
        <v>6.4081215897292731E-5</v>
      </c>
      <c r="DG15" s="337">
        <v>5.8631479217640986E-6</v>
      </c>
      <c r="DH15" s="338">
        <v>1.9199193399124086E-6</v>
      </c>
    </row>
    <row r="16" spans="1:112">
      <c r="A16" s="224">
        <v>11</v>
      </c>
      <c r="B16" s="263" t="s">
        <v>462</v>
      </c>
      <c r="C16" s="264" t="s">
        <v>86</v>
      </c>
      <c r="D16" s="336">
        <v>0</v>
      </c>
      <c r="E16" s="337">
        <v>0</v>
      </c>
      <c r="F16" s="337">
        <v>0</v>
      </c>
      <c r="G16" s="337">
        <v>0</v>
      </c>
      <c r="H16" s="337">
        <v>0</v>
      </c>
      <c r="I16" s="337">
        <v>0</v>
      </c>
      <c r="J16" s="337">
        <v>0</v>
      </c>
      <c r="K16" s="337">
        <v>0</v>
      </c>
      <c r="L16" s="337">
        <v>0</v>
      </c>
      <c r="M16" s="337">
        <v>0</v>
      </c>
      <c r="N16" s="337">
        <v>1</v>
      </c>
      <c r="O16" s="337">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0</v>
      </c>
      <c r="AI16" s="337">
        <v>0</v>
      </c>
      <c r="AJ16" s="337">
        <v>0</v>
      </c>
      <c r="AK16" s="337">
        <v>0</v>
      </c>
      <c r="AL16" s="337">
        <v>0</v>
      </c>
      <c r="AM16" s="337">
        <v>0</v>
      </c>
      <c r="AN16" s="337">
        <v>0</v>
      </c>
      <c r="AO16" s="337">
        <v>0</v>
      </c>
      <c r="AP16" s="337">
        <v>0</v>
      </c>
      <c r="AQ16" s="337">
        <v>0</v>
      </c>
      <c r="AR16" s="337">
        <v>0</v>
      </c>
      <c r="AS16" s="337">
        <v>0</v>
      </c>
      <c r="AT16" s="337">
        <v>0</v>
      </c>
      <c r="AU16" s="337">
        <v>0</v>
      </c>
      <c r="AV16" s="337">
        <v>0</v>
      </c>
      <c r="AW16" s="337">
        <v>0</v>
      </c>
      <c r="AX16" s="337">
        <v>0</v>
      </c>
      <c r="AY16" s="337">
        <v>0</v>
      </c>
      <c r="AZ16" s="337">
        <v>0</v>
      </c>
      <c r="BA16" s="337">
        <v>0</v>
      </c>
      <c r="BB16" s="337">
        <v>0</v>
      </c>
      <c r="BC16" s="337">
        <v>0</v>
      </c>
      <c r="BD16" s="337">
        <v>0</v>
      </c>
      <c r="BE16" s="337">
        <v>0</v>
      </c>
      <c r="BF16" s="337">
        <v>0</v>
      </c>
      <c r="BG16" s="337">
        <v>0</v>
      </c>
      <c r="BH16" s="337">
        <v>0</v>
      </c>
      <c r="BI16" s="337">
        <v>0</v>
      </c>
      <c r="BJ16" s="337">
        <v>0</v>
      </c>
      <c r="BK16" s="337">
        <v>0</v>
      </c>
      <c r="BL16" s="337">
        <v>0</v>
      </c>
      <c r="BM16" s="337">
        <v>0</v>
      </c>
      <c r="BN16" s="337">
        <v>0</v>
      </c>
      <c r="BO16" s="337">
        <v>0</v>
      </c>
      <c r="BP16" s="337">
        <v>0</v>
      </c>
      <c r="BQ16" s="337">
        <v>0</v>
      </c>
      <c r="BR16" s="337">
        <v>0</v>
      </c>
      <c r="BS16" s="337">
        <v>0</v>
      </c>
      <c r="BT16" s="337">
        <v>0</v>
      </c>
      <c r="BU16" s="337">
        <v>0</v>
      </c>
      <c r="BV16" s="337">
        <v>0</v>
      </c>
      <c r="BW16" s="337">
        <v>0</v>
      </c>
      <c r="BX16" s="337">
        <v>0</v>
      </c>
      <c r="BY16" s="337">
        <v>0</v>
      </c>
      <c r="BZ16" s="337">
        <v>0</v>
      </c>
      <c r="CA16" s="337">
        <v>0</v>
      </c>
      <c r="CB16" s="337">
        <v>0</v>
      </c>
      <c r="CC16" s="337">
        <v>0</v>
      </c>
      <c r="CD16" s="337">
        <v>0</v>
      </c>
      <c r="CE16" s="337">
        <v>0</v>
      </c>
      <c r="CF16" s="337">
        <v>0</v>
      </c>
      <c r="CG16" s="337">
        <v>0</v>
      </c>
      <c r="CH16" s="337">
        <v>0</v>
      </c>
      <c r="CI16" s="337">
        <v>0</v>
      </c>
      <c r="CJ16" s="337">
        <v>0</v>
      </c>
      <c r="CK16" s="337">
        <v>0</v>
      </c>
      <c r="CL16" s="337">
        <v>0</v>
      </c>
      <c r="CM16" s="337">
        <v>0</v>
      </c>
      <c r="CN16" s="337">
        <v>0</v>
      </c>
      <c r="CO16" s="337">
        <v>0</v>
      </c>
      <c r="CP16" s="337">
        <v>0</v>
      </c>
      <c r="CQ16" s="337">
        <v>0</v>
      </c>
      <c r="CR16" s="337">
        <v>0</v>
      </c>
      <c r="CS16" s="337">
        <v>0</v>
      </c>
      <c r="CT16" s="337">
        <v>0</v>
      </c>
      <c r="CU16" s="337">
        <v>0</v>
      </c>
      <c r="CV16" s="337">
        <v>0</v>
      </c>
      <c r="CW16" s="337">
        <v>0</v>
      </c>
      <c r="CX16" s="337">
        <v>0</v>
      </c>
      <c r="CY16" s="337">
        <v>0</v>
      </c>
      <c r="CZ16" s="337">
        <v>0</v>
      </c>
      <c r="DA16" s="337">
        <v>0</v>
      </c>
      <c r="DB16" s="337">
        <v>0</v>
      </c>
      <c r="DC16" s="337">
        <v>0</v>
      </c>
      <c r="DD16" s="337">
        <v>0</v>
      </c>
      <c r="DE16" s="337">
        <v>0</v>
      </c>
      <c r="DF16" s="337">
        <v>0</v>
      </c>
      <c r="DG16" s="337">
        <v>0</v>
      </c>
      <c r="DH16" s="338">
        <v>0</v>
      </c>
    </row>
    <row r="17" spans="1:112">
      <c r="A17" s="224">
        <v>12</v>
      </c>
      <c r="B17" s="263" t="s">
        <v>463</v>
      </c>
      <c r="C17" s="264" t="s">
        <v>88</v>
      </c>
      <c r="D17" s="336">
        <v>7.1750237856409152E-5</v>
      </c>
      <c r="E17" s="337">
        <v>3.496707520627581E-5</v>
      </c>
      <c r="F17" s="337">
        <v>7.2802189560058621E-5</v>
      </c>
      <c r="G17" s="337">
        <v>2.6202667986765192E-4</v>
      </c>
      <c r="H17" s="337">
        <v>1.93484961617352E-3</v>
      </c>
      <c r="I17" s="337">
        <v>0</v>
      </c>
      <c r="J17" s="337">
        <v>5.2484646401203208E-5</v>
      </c>
      <c r="K17" s="337">
        <v>4.0872844226477291E-5</v>
      </c>
      <c r="L17" s="337">
        <v>4.1146559776115735E-5</v>
      </c>
      <c r="M17" s="337">
        <v>2.3844596574914175E-5</v>
      </c>
      <c r="N17" s="337">
        <v>0</v>
      </c>
      <c r="O17" s="337">
        <v>1.0417811327817421</v>
      </c>
      <c r="P17" s="337">
        <v>4.1783023428674591E-2</v>
      </c>
      <c r="Q17" s="337">
        <v>9.7601387017950039E-5</v>
      </c>
      <c r="R17" s="337">
        <v>2.1985982602646349E-3</v>
      </c>
      <c r="S17" s="337">
        <v>3.4054385518239225E-4</v>
      </c>
      <c r="T17" s="337">
        <v>5.5415090139458712E-4</v>
      </c>
      <c r="U17" s="337">
        <v>1.1747486943866427E-4</v>
      </c>
      <c r="V17" s="337">
        <v>2.4168372390180194E-4</v>
      </c>
      <c r="W17" s="337">
        <v>2.3397332210335778E-5</v>
      </c>
      <c r="X17" s="337">
        <v>4.6711737672854167E-6</v>
      </c>
      <c r="Y17" s="337">
        <v>1.4981922051055524E-5</v>
      </c>
      <c r="Z17" s="337">
        <v>1.5649118654460635E-5</v>
      </c>
      <c r="AA17" s="337">
        <v>1.9468355819515955E-3</v>
      </c>
      <c r="AB17" s="337">
        <v>3.1819538945641731E-5</v>
      </c>
      <c r="AC17" s="337">
        <v>4.0997981363209352E-5</v>
      </c>
      <c r="AD17" s="337">
        <v>2.701624755546439E-6</v>
      </c>
      <c r="AE17" s="337">
        <v>1.186773894839796E-5</v>
      </c>
      <c r="AF17" s="337">
        <v>1.6302873836883305E-4</v>
      </c>
      <c r="AG17" s="337">
        <v>3.597625327612106E-3</v>
      </c>
      <c r="AH17" s="337">
        <v>6.2514069639019523E-3</v>
      </c>
      <c r="AI17" s="337">
        <v>7.0965576728574471E-4</v>
      </c>
      <c r="AJ17" s="337">
        <v>2.7503907248851739E-5</v>
      </c>
      <c r="AK17" s="337">
        <v>5.0295934782476704E-5</v>
      </c>
      <c r="AL17" s="337">
        <v>4.5982094700007878E-4</v>
      </c>
      <c r="AM17" s="337">
        <v>1.4963011692630028E-5</v>
      </c>
      <c r="AN17" s="337">
        <v>1.3182042487390136E-5</v>
      </c>
      <c r="AO17" s="337">
        <v>2.786656048968379E-5</v>
      </c>
      <c r="AP17" s="337">
        <v>1.4441089283755036E-5</v>
      </c>
      <c r="AQ17" s="337">
        <v>2.358594015384099E-5</v>
      </c>
      <c r="AR17" s="337">
        <v>7.4206220075323309E-5</v>
      </c>
      <c r="AS17" s="337">
        <v>5.219351046599494E-5</v>
      </c>
      <c r="AT17" s="337">
        <v>8.7253736612931079E-5</v>
      </c>
      <c r="AU17" s="337">
        <v>6.0688418776968526E-5</v>
      </c>
      <c r="AV17" s="337">
        <v>5.6177364688191234E-5</v>
      </c>
      <c r="AW17" s="337">
        <v>7.6265667196051665E-5</v>
      </c>
      <c r="AX17" s="337">
        <v>4.3979334141909082E-4</v>
      </c>
      <c r="AY17" s="337">
        <v>5.4265972671641184E-5</v>
      </c>
      <c r="AZ17" s="337">
        <v>4.8536926876696702E-5</v>
      </c>
      <c r="BA17" s="337">
        <v>5.7020481647127269E-4</v>
      </c>
      <c r="BB17" s="337">
        <v>3.9778153822178889E-5</v>
      </c>
      <c r="BC17" s="337">
        <v>6.3698487272565612E-5</v>
      </c>
      <c r="BD17" s="337">
        <v>9.9022739743894139E-5</v>
      </c>
      <c r="BE17" s="337">
        <v>5.2820811535669488E-5</v>
      </c>
      <c r="BF17" s="337">
        <v>2.7964034169053757E-4</v>
      </c>
      <c r="BG17" s="337">
        <v>1.4575703115650643E-4</v>
      </c>
      <c r="BH17" s="337">
        <v>2.4090801465399261E-4</v>
      </c>
      <c r="BI17" s="337">
        <v>3.7009103410117882E-4</v>
      </c>
      <c r="BJ17" s="337">
        <v>7.3376858517488258E-5</v>
      </c>
      <c r="BK17" s="337">
        <v>1.3355855519901847E-4</v>
      </c>
      <c r="BL17" s="337">
        <v>5.6561167741822703E-4</v>
      </c>
      <c r="BM17" s="337">
        <v>5.3398561987157087E-5</v>
      </c>
      <c r="BN17" s="337">
        <v>1.358534790905269E-4</v>
      </c>
      <c r="BO17" s="337">
        <v>1.1635014476605306E-4</v>
      </c>
      <c r="BP17" s="337">
        <v>5.7790705304599068E-4</v>
      </c>
      <c r="BQ17" s="337">
        <v>6.2255613680474052E-5</v>
      </c>
      <c r="BR17" s="337">
        <v>4.0652471749245797E-5</v>
      </c>
      <c r="BS17" s="337">
        <v>1.2545219776749326E-5</v>
      </c>
      <c r="BT17" s="337">
        <v>1.624786536874641E-5</v>
      </c>
      <c r="BU17" s="337">
        <v>6.2349641380056916E-5</v>
      </c>
      <c r="BV17" s="337">
        <v>6.2129924315235219E-5</v>
      </c>
      <c r="BW17" s="337">
        <v>8.1353400436148709E-5</v>
      </c>
      <c r="BX17" s="337">
        <v>1.097794452104281E-4</v>
      </c>
      <c r="BY17" s="337">
        <v>3.704675722592767E-5</v>
      </c>
      <c r="BZ17" s="337">
        <v>1.6454503398323587E-5</v>
      </c>
      <c r="CA17" s="337">
        <v>1.1246191917873755E-5</v>
      </c>
      <c r="CB17" s="337">
        <v>3.5924760403815445E-6</v>
      </c>
      <c r="CC17" s="337">
        <v>1.1807381002120973E-4</v>
      </c>
      <c r="CD17" s="337">
        <v>3.7483148170053138E-5</v>
      </c>
      <c r="CE17" s="337">
        <v>7.0722516341719657E-5</v>
      </c>
      <c r="CF17" s="337">
        <v>4.8286401230851451E-4</v>
      </c>
      <c r="CG17" s="337">
        <v>6.1015988325845152E-5</v>
      </c>
      <c r="CH17" s="337">
        <v>9.2063394402012883E-5</v>
      </c>
      <c r="CI17" s="337">
        <v>1.0603541912729E-4</v>
      </c>
      <c r="CJ17" s="337">
        <v>3.3212781773871143E-5</v>
      </c>
      <c r="CK17" s="337">
        <v>3.764998101340131E-5</v>
      </c>
      <c r="CL17" s="337">
        <v>5.0304031177751005E-5</v>
      </c>
      <c r="CM17" s="337">
        <v>1.0823868241629444E-4</v>
      </c>
      <c r="CN17" s="337">
        <v>4.7333627455257669E-5</v>
      </c>
      <c r="CO17" s="337">
        <v>7.9019790270831749E-5</v>
      </c>
      <c r="CP17" s="337">
        <v>5.3975449601359144E-5</v>
      </c>
      <c r="CQ17" s="337">
        <v>1.622888196924582E-5</v>
      </c>
      <c r="CR17" s="337">
        <v>5.0928137628417998E-5</v>
      </c>
      <c r="CS17" s="337">
        <v>4.3581368057262756E-5</v>
      </c>
      <c r="CT17" s="337">
        <v>5.093784608236942E-4</v>
      </c>
      <c r="CU17" s="337">
        <v>7.4604310550489654E-5</v>
      </c>
      <c r="CV17" s="337">
        <v>6.1036416414843867E-5</v>
      </c>
      <c r="CW17" s="337">
        <v>1.6510738452170433E-4</v>
      </c>
      <c r="CX17" s="337">
        <v>6.8978071937385305E-5</v>
      </c>
      <c r="CY17" s="337">
        <v>3.8060738494138303E-5</v>
      </c>
      <c r="CZ17" s="337">
        <v>1.0696520380737034E-4</v>
      </c>
      <c r="DA17" s="337">
        <v>8.9353073213825583E-5</v>
      </c>
      <c r="DB17" s="337">
        <v>1.9292138387326093E-4</v>
      </c>
      <c r="DC17" s="337">
        <v>3.1755243161009818E-5</v>
      </c>
      <c r="DD17" s="337">
        <v>7.6894091120841246E-5</v>
      </c>
      <c r="DE17" s="337">
        <v>4.7273819514710654E-4</v>
      </c>
      <c r="DF17" s="337">
        <v>1.3022360621543883E-4</v>
      </c>
      <c r="DG17" s="337">
        <v>3.3469779665136123E-3</v>
      </c>
      <c r="DH17" s="338">
        <v>6.0635437832191751E-5</v>
      </c>
    </row>
    <row r="18" spans="1:112">
      <c r="A18" s="224">
        <v>13</v>
      </c>
      <c r="B18" s="263" t="s">
        <v>464</v>
      </c>
      <c r="C18" s="264" t="s">
        <v>465</v>
      </c>
      <c r="D18" s="336">
        <v>5.418669793871623E-4</v>
      </c>
      <c r="E18" s="337">
        <v>1.5826798036032807E-4</v>
      </c>
      <c r="F18" s="337">
        <v>5.1956919941326368E-4</v>
      </c>
      <c r="G18" s="337">
        <v>2.1719696467377429E-5</v>
      </c>
      <c r="H18" s="337">
        <v>5.2611664664598196E-4</v>
      </c>
      <c r="I18" s="337">
        <v>0</v>
      </c>
      <c r="J18" s="337">
        <v>4.4330676779597949E-4</v>
      </c>
      <c r="K18" s="337">
        <v>2.0076746024744053E-4</v>
      </c>
      <c r="L18" s="337">
        <v>8.3382556799066823E-5</v>
      </c>
      <c r="M18" s="337">
        <v>1.1673210060341509E-4</v>
      </c>
      <c r="N18" s="337">
        <v>0</v>
      </c>
      <c r="O18" s="337">
        <v>2.6987357219527457E-4</v>
      </c>
      <c r="P18" s="337">
        <v>1.0013686117642258</v>
      </c>
      <c r="Q18" s="337">
        <v>2.2216194568825667E-4</v>
      </c>
      <c r="R18" s="337">
        <v>2.6839439581676687E-4</v>
      </c>
      <c r="S18" s="337">
        <v>1.8763659373521716E-4</v>
      </c>
      <c r="T18" s="337">
        <v>1.7947807626811883E-4</v>
      </c>
      <c r="U18" s="337">
        <v>7.1947155202044366E-5</v>
      </c>
      <c r="V18" s="337">
        <v>5.3320110789769584E-4</v>
      </c>
      <c r="W18" s="337">
        <v>1.1334034461081071E-4</v>
      </c>
      <c r="X18" s="337">
        <v>1.4146079653059784E-5</v>
      </c>
      <c r="Y18" s="337">
        <v>9.0755489304794457E-5</v>
      </c>
      <c r="Z18" s="337">
        <v>9.7092562009199241E-5</v>
      </c>
      <c r="AA18" s="337">
        <v>1.0686598251573464E-4</v>
      </c>
      <c r="AB18" s="337">
        <v>1.3943251806313776E-4</v>
      </c>
      <c r="AC18" s="337">
        <v>1.3042794042118086E-4</v>
      </c>
      <c r="AD18" s="337">
        <v>6.1687256125155653E-6</v>
      </c>
      <c r="AE18" s="337">
        <v>4.4922624225350664E-5</v>
      </c>
      <c r="AF18" s="337">
        <v>7.4221690408814855E-5</v>
      </c>
      <c r="AG18" s="337">
        <v>2.5631511060552822E-4</v>
      </c>
      <c r="AH18" s="337">
        <v>2.1273066893811722E-4</v>
      </c>
      <c r="AI18" s="337">
        <v>5.6635866820614459E-4</v>
      </c>
      <c r="AJ18" s="337">
        <v>1.4871864132881879E-4</v>
      </c>
      <c r="AK18" s="337">
        <v>4.9033389824387329E-4</v>
      </c>
      <c r="AL18" s="337">
        <v>2.3997065889383432E-4</v>
      </c>
      <c r="AM18" s="337">
        <v>3.8946997112525491E-5</v>
      </c>
      <c r="AN18" s="337">
        <v>6.3487009351078109E-5</v>
      </c>
      <c r="AO18" s="337">
        <v>1.5856747820235535E-4</v>
      </c>
      <c r="AP18" s="337">
        <v>8.4742952253301734E-5</v>
      </c>
      <c r="AQ18" s="337">
        <v>8.5226329325111276E-5</v>
      </c>
      <c r="AR18" s="337">
        <v>1.3095723023237105E-4</v>
      </c>
      <c r="AS18" s="337">
        <v>1.4359902794847294E-4</v>
      </c>
      <c r="AT18" s="337">
        <v>1.3379392085032972E-4</v>
      </c>
      <c r="AU18" s="337">
        <v>1.5700535779858603E-4</v>
      </c>
      <c r="AV18" s="337">
        <v>1.3813518315325136E-4</v>
      </c>
      <c r="AW18" s="337">
        <v>1.5996480009302882E-4</v>
      </c>
      <c r="AX18" s="337">
        <v>3.0825653148470512E-4</v>
      </c>
      <c r="AY18" s="337">
        <v>3.4565375765793874E-4</v>
      </c>
      <c r="AZ18" s="337">
        <v>2.2953683605609314E-4</v>
      </c>
      <c r="BA18" s="337">
        <v>5.721107192803057E-4</v>
      </c>
      <c r="BB18" s="337">
        <v>1.2852214085914306E-4</v>
      </c>
      <c r="BC18" s="337">
        <v>1.2866228133485687E-4</v>
      </c>
      <c r="BD18" s="337">
        <v>2.0153904879791805E-4</v>
      </c>
      <c r="BE18" s="337">
        <v>1.8684991257590257E-4</v>
      </c>
      <c r="BF18" s="337">
        <v>2.6653962624252641E-4</v>
      </c>
      <c r="BG18" s="337">
        <v>1.2423479505424792E-4</v>
      </c>
      <c r="BH18" s="337">
        <v>1.0163799882108509E-4</v>
      </c>
      <c r="BI18" s="337">
        <v>1.1340412044260007E-4</v>
      </c>
      <c r="BJ18" s="337">
        <v>7.457451169609875E-5</v>
      </c>
      <c r="BK18" s="337">
        <v>8.3776633902304988E-5</v>
      </c>
      <c r="BL18" s="337">
        <v>3.4833471425001694E-4</v>
      </c>
      <c r="BM18" s="337">
        <v>2.0800594332437216E-4</v>
      </c>
      <c r="BN18" s="337">
        <v>3.0890573045624594E-4</v>
      </c>
      <c r="BO18" s="337">
        <v>4.6602385453507311E-4</v>
      </c>
      <c r="BP18" s="337">
        <v>2.2940457729939704E-4</v>
      </c>
      <c r="BQ18" s="337">
        <v>1.8154235414749307E-4</v>
      </c>
      <c r="BR18" s="337">
        <v>2.0135970024142026E-4</v>
      </c>
      <c r="BS18" s="337">
        <v>3.5617747391132606E-5</v>
      </c>
      <c r="BT18" s="337">
        <v>6.4451146420590764E-5</v>
      </c>
      <c r="BU18" s="337">
        <v>1.6353242470628217E-4</v>
      </c>
      <c r="BV18" s="337">
        <v>2.2421234862569339E-4</v>
      </c>
      <c r="BW18" s="337">
        <v>3.6489328543891911E-4</v>
      </c>
      <c r="BX18" s="337">
        <v>4.678407095109917E-4</v>
      </c>
      <c r="BY18" s="337">
        <v>1.8172175838061479E-4</v>
      </c>
      <c r="BZ18" s="337">
        <v>4.6541419914876959E-5</v>
      </c>
      <c r="CA18" s="337">
        <v>2.880991357277182E-5</v>
      </c>
      <c r="CB18" s="337">
        <v>1.2600581100014847E-5</v>
      </c>
      <c r="CC18" s="337">
        <v>1.5511469874675678E-4</v>
      </c>
      <c r="CD18" s="337">
        <v>1.3683483436244834E-4</v>
      </c>
      <c r="CE18" s="337">
        <v>1.8269782876610197E-4</v>
      </c>
      <c r="CF18" s="337">
        <v>1.9260107960003325E-4</v>
      </c>
      <c r="CG18" s="337">
        <v>2.5763243921670439E-4</v>
      </c>
      <c r="CH18" s="337">
        <v>1.4291693933634979E-4</v>
      </c>
      <c r="CI18" s="337">
        <v>1.9514214893579131E-4</v>
      </c>
      <c r="CJ18" s="337">
        <v>1.8604434572659032E-4</v>
      </c>
      <c r="CK18" s="337">
        <v>9.4752511362457902E-5</v>
      </c>
      <c r="CL18" s="337">
        <v>1.4577912997750347E-4</v>
      </c>
      <c r="CM18" s="337">
        <v>1.498905495056995E-4</v>
      </c>
      <c r="CN18" s="337">
        <v>1.7452203402795971E-4</v>
      </c>
      <c r="CO18" s="337">
        <v>2.1993549440669114E-4</v>
      </c>
      <c r="CP18" s="337">
        <v>4.0550013973384807E-4</v>
      </c>
      <c r="CQ18" s="337">
        <v>3.1009562511291243E-5</v>
      </c>
      <c r="CR18" s="337">
        <v>1.2543208692382645E-4</v>
      </c>
      <c r="CS18" s="337">
        <v>2.4574324347029144E-4</v>
      </c>
      <c r="CT18" s="337">
        <v>4.8302507169040566E-4</v>
      </c>
      <c r="CU18" s="337">
        <v>5.7792529479035041E-4</v>
      </c>
      <c r="CV18" s="337">
        <v>3.1043923957087196E-4</v>
      </c>
      <c r="CW18" s="337">
        <v>2.2856730943052817E-3</v>
      </c>
      <c r="CX18" s="337">
        <v>3.6097269247608194E-4</v>
      </c>
      <c r="CY18" s="337">
        <v>1.2380423348806193E-4</v>
      </c>
      <c r="CZ18" s="337">
        <v>1.4380832948435678E-4</v>
      </c>
      <c r="DA18" s="337">
        <v>1.9110299071743055E-4</v>
      </c>
      <c r="DB18" s="337">
        <v>9.7864178439005089E-4</v>
      </c>
      <c r="DC18" s="337">
        <v>1.4383394249931238E-4</v>
      </c>
      <c r="DD18" s="337">
        <v>6.1112753381567715E-4</v>
      </c>
      <c r="DE18" s="337">
        <v>4.9768512827873051E-4</v>
      </c>
      <c r="DF18" s="337">
        <v>5.6494036909896861E-4</v>
      </c>
      <c r="DG18" s="337">
        <v>3.8248816649224501E-4</v>
      </c>
      <c r="DH18" s="338">
        <v>1.7984322447057186E-4</v>
      </c>
    </row>
    <row r="19" spans="1:112">
      <c r="A19" s="224">
        <v>14</v>
      </c>
      <c r="B19" s="263" t="s">
        <v>466</v>
      </c>
      <c r="C19" s="264" t="s">
        <v>467</v>
      </c>
      <c r="D19" s="336">
        <v>1.0245584529178257E-4</v>
      </c>
      <c r="E19" s="337">
        <v>1.1552285499956357E-3</v>
      </c>
      <c r="F19" s="337">
        <v>7.698701548180403E-5</v>
      </c>
      <c r="G19" s="337">
        <v>1.1534333990942079E-3</v>
      </c>
      <c r="H19" s="337">
        <v>4.0925073808602768E-4</v>
      </c>
      <c r="I19" s="337">
        <v>0</v>
      </c>
      <c r="J19" s="337">
        <v>2.4886656745876068E-4</v>
      </c>
      <c r="K19" s="337">
        <v>1.9423438660117203E-4</v>
      </c>
      <c r="L19" s="337">
        <v>1.4342069613563699E-4</v>
      </c>
      <c r="M19" s="337">
        <v>6.4996303205550965E-4</v>
      </c>
      <c r="N19" s="337">
        <v>0</v>
      </c>
      <c r="O19" s="337">
        <v>1.2064198662973864E-4</v>
      </c>
      <c r="P19" s="337">
        <v>1.4778970997011555E-4</v>
      </c>
      <c r="Q19" s="337">
        <v>1.0566949492330506</v>
      </c>
      <c r="R19" s="337">
        <v>3.5843661642473296E-2</v>
      </c>
      <c r="S19" s="337">
        <v>2.6694938368752062E-2</v>
      </c>
      <c r="T19" s="337">
        <v>1.8831495145287826E-3</v>
      </c>
      <c r="U19" s="337">
        <v>5.4404679454828628E-4</v>
      </c>
      <c r="V19" s="337">
        <v>1.1467375608484814E-4</v>
      </c>
      <c r="W19" s="337">
        <v>7.6860686933388826E-5</v>
      </c>
      <c r="X19" s="337">
        <v>9.4793872545958512E-6</v>
      </c>
      <c r="Y19" s="337">
        <v>1.2084335644397264E-4</v>
      </c>
      <c r="Z19" s="337">
        <v>5.0475660538302759E-5</v>
      </c>
      <c r="AA19" s="337">
        <v>1.4765223085263506E-4</v>
      </c>
      <c r="AB19" s="337">
        <v>8.4501392727296331E-5</v>
      </c>
      <c r="AC19" s="337">
        <v>1.6087436230467401E-4</v>
      </c>
      <c r="AD19" s="337">
        <v>6.2618488531738738E-6</v>
      </c>
      <c r="AE19" s="337">
        <v>2.1521212077563301E-5</v>
      </c>
      <c r="AF19" s="337">
        <v>1.1957096087650648E-4</v>
      </c>
      <c r="AG19" s="337">
        <v>7.0345937084310246E-5</v>
      </c>
      <c r="AH19" s="337">
        <v>2.6812466749298727E-4</v>
      </c>
      <c r="AI19" s="337">
        <v>2.9563394136153942E-3</v>
      </c>
      <c r="AJ19" s="337">
        <v>7.4467113783486489E-5</v>
      </c>
      <c r="AK19" s="337">
        <v>7.1760911345810181E-3</v>
      </c>
      <c r="AL19" s="337">
        <v>5.7132712128669613E-4</v>
      </c>
      <c r="AM19" s="337">
        <v>4.9765233425180961E-5</v>
      </c>
      <c r="AN19" s="337">
        <v>5.2922170486197126E-5</v>
      </c>
      <c r="AO19" s="337">
        <v>1.5167000446072469E-4</v>
      </c>
      <c r="AP19" s="337">
        <v>4.0111309103329977E-5</v>
      </c>
      <c r="AQ19" s="337">
        <v>4.7355511850543236E-5</v>
      </c>
      <c r="AR19" s="337">
        <v>3.6891801273739825E-4</v>
      </c>
      <c r="AS19" s="337">
        <v>3.5543920834722639E-4</v>
      </c>
      <c r="AT19" s="337">
        <v>2.0763851180935036E-4</v>
      </c>
      <c r="AU19" s="337">
        <v>1.0541270095984635E-4</v>
      </c>
      <c r="AV19" s="337">
        <v>1.2006229513295944E-4</v>
      </c>
      <c r="AW19" s="337">
        <v>8.5901389567653137E-4</v>
      </c>
      <c r="AX19" s="337">
        <v>7.6094641368577571E-5</v>
      </c>
      <c r="AY19" s="337">
        <v>1.7066997686093888E-4</v>
      </c>
      <c r="AZ19" s="337">
        <v>1.3044233163337165E-4</v>
      </c>
      <c r="BA19" s="337">
        <v>1.945410106430197E-4</v>
      </c>
      <c r="BB19" s="337">
        <v>6.659872206655786E-5</v>
      </c>
      <c r="BC19" s="337">
        <v>3.44707632279686E-4</v>
      </c>
      <c r="BD19" s="337">
        <v>8.2358276165224884E-5</v>
      </c>
      <c r="BE19" s="337">
        <v>6.7880799030229006E-5</v>
      </c>
      <c r="BF19" s="337">
        <v>1.0550308099583291E-4</v>
      </c>
      <c r="BG19" s="337">
        <v>2.1475740024977876E-4</v>
      </c>
      <c r="BH19" s="337">
        <v>1.5716596480579951E-4</v>
      </c>
      <c r="BI19" s="337">
        <v>7.3759625910490049E-4</v>
      </c>
      <c r="BJ19" s="337">
        <v>4.9595522697022521E-5</v>
      </c>
      <c r="BK19" s="337">
        <v>3.8720021344711863E-4</v>
      </c>
      <c r="BL19" s="337">
        <v>1.2276749246526273E-2</v>
      </c>
      <c r="BM19" s="337">
        <v>3.4494983602494435E-5</v>
      </c>
      <c r="BN19" s="337">
        <v>3.2152447016467536E-2</v>
      </c>
      <c r="BO19" s="337">
        <v>5.5826305564090836E-3</v>
      </c>
      <c r="BP19" s="337">
        <v>4.8206191454891042E-3</v>
      </c>
      <c r="BQ19" s="337">
        <v>5.8454374254475732E-4</v>
      </c>
      <c r="BR19" s="337">
        <v>1.3719512586125064E-3</v>
      </c>
      <c r="BS19" s="337">
        <v>7.4090879167740275E-4</v>
      </c>
      <c r="BT19" s="337">
        <v>4.1473785527725502E-5</v>
      </c>
      <c r="BU19" s="337">
        <v>9.3348039863948569E-5</v>
      </c>
      <c r="BV19" s="337">
        <v>6.6439433893944949E-5</v>
      </c>
      <c r="BW19" s="337">
        <v>3.6424870623254441E-4</v>
      </c>
      <c r="BX19" s="337">
        <v>1.7130177637210225E-4</v>
      </c>
      <c r="BY19" s="337">
        <v>7.611743519305274E-5</v>
      </c>
      <c r="BZ19" s="337">
        <v>2.696936078558336E-5</v>
      </c>
      <c r="CA19" s="337">
        <v>2.9849319200082793E-5</v>
      </c>
      <c r="CB19" s="337">
        <v>1.3424337016253521E-5</v>
      </c>
      <c r="CC19" s="337">
        <v>9.0711376724886074E-5</v>
      </c>
      <c r="CD19" s="337">
        <v>4.6120899898373848E-5</v>
      </c>
      <c r="CE19" s="337">
        <v>1.6803661849490103E-4</v>
      </c>
      <c r="CF19" s="337">
        <v>1.2246367993789707E-4</v>
      </c>
      <c r="CG19" s="337">
        <v>2.6580638114463321E-4</v>
      </c>
      <c r="CH19" s="337">
        <v>2.2697602494691795E-4</v>
      </c>
      <c r="CI19" s="337">
        <v>9.6242468819589884E-4</v>
      </c>
      <c r="CJ19" s="337">
        <v>3.3916679374069125E-5</v>
      </c>
      <c r="CK19" s="337">
        <v>7.6016851623095E-5</v>
      </c>
      <c r="CL19" s="337">
        <v>1.217061460001714E-4</v>
      </c>
      <c r="CM19" s="337">
        <v>9.7873133010187218E-5</v>
      </c>
      <c r="CN19" s="337">
        <v>9.5282562571149726E-5</v>
      </c>
      <c r="CO19" s="337">
        <v>3.7674430193523163E-4</v>
      </c>
      <c r="CP19" s="337">
        <v>4.9447474650478911E-5</v>
      </c>
      <c r="CQ19" s="337">
        <v>5.5958660415963719E-5</v>
      </c>
      <c r="CR19" s="337">
        <v>1.4421768007297551E-4</v>
      </c>
      <c r="CS19" s="337">
        <v>5.1795771913573555E-5</v>
      </c>
      <c r="CT19" s="337">
        <v>1.8691167816202938E-4</v>
      </c>
      <c r="CU19" s="337">
        <v>1.1213522760129368E-4</v>
      </c>
      <c r="CV19" s="337">
        <v>7.3492563771275724E-5</v>
      </c>
      <c r="CW19" s="337">
        <v>2.0566323382372213E-4</v>
      </c>
      <c r="CX19" s="337">
        <v>6.2127227967967891E-5</v>
      </c>
      <c r="CY19" s="337">
        <v>1.0360203979072821E-4</v>
      </c>
      <c r="CZ19" s="337">
        <v>7.3295273021823569E-5</v>
      </c>
      <c r="DA19" s="337">
        <v>1.0420963475035105E-4</v>
      </c>
      <c r="DB19" s="337">
        <v>2.1160858148428833E-4</v>
      </c>
      <c r="DC19" s="337">
        <v>3.5392561611220346E-4</v>
      </c>
      <c r="DD19" s="337">
        <v>1.5238471265169071E-4</v>
      </c>
      <c r="DE19" s="337">
        <v>2.5190376635056351E-4</v>
      </c>
      <c r="DF19" s="337">
        <v>2.8069759963395078E-4</v>
      </c>
      <c r="DG19" s="337">
        <v>9.4062172925749477E-4</v>
      </c>
      <c r="DH19" s="338">
        <v>6.4551798435108298E-5</v>
      </c>
    </row>
    <row r="20" spans="1:112">
      <c r="A20" s="224">
        <v>15</v>
      </c>
      <c r="B20" s="263" t="s">
        <v>468</v>
      </c>
      <c r="C20" s="264" t="s">
        <v>109</v>
      </c>
      <c r="D20" s="336">
        <v>6.065076504383736E-5</v>
      </c>
      <c r="E20" s="337">
        <v>5.9169060293765303E-5</v>
      </c>
      <c r="F20" s="337">
        <v>7.6280332986855193E-5</v>
      </c>
      <c r="G20" s="337">
        <v>2.5318375907529304E-5</v>
      </c>
      <c r="H20" s="337">
        <v>1.8050752338709923E-4</v>
      </c>
      <c r="I20" s="337">
        <v>0</v>
      </c>
      <c r="J20" s="337">
        <v>4.1820762437399606E-4</v>
      </c>
      <c r="K20" s="337">
        <v>1.6011321646687381E-4</v>
      </c>
      <c r="L20" s="337">
        <v>1.4032103218375528E-4</v>
      </c>
      <c r="M20" s="337">
        <v>7.6463484971927502E-5</v>
      </c>
      <c r="N20" s="337">
        <v>0</v>
      </c>
      <c r="O20" s="337">
        <v>2.3213062271377116E-4</v>
      </c>
      <c r="P20" s="337">
        <v>1.9881085990617191E-4</v>
      </c>
      <c r="Q20" s="337">
        <v>1.0586786217224204E-4</v>
      </c>
      <c r="R20" s="337">
        <v>1.007260221855822</v>
      </c>
      <c r="S20" s="337">
        <v>2.5374749617489579E-4</v>
      </c>
      <c r="T20" s="337">
        <v>2.4738130776537104E-4</v>
      </c>
      <c r="U20" s="337">
        <v>1.5240493364538672E-4</v>
      </c>
      <c r="V20" s="337">
        <v>2.9859567032562245E-4</v>
      </c>
      <c r="W20" s="337">
        <v>2.6712333244797634E-4</v>
      </c>
      <c r="X20" s="337">
        <v>2.9382018892456797E-5</v>
      </c>
      <c r="Y20" s="337">
        <v>2.1053181324838855E-4</v>
      </c>
      <c r="Z20" s="337">
        <v>2.1174365303194237E-4</v>
      </c>
      <c r="AA20" s="337">
        <v>1.9537981779453045E-4</v>
      </c>
      <c r="AB20" s="337">
        <v>4.2595551132314257E-4</v>
      </c>
      <c r="AC20" s="337">
        <v>1.87979302427277E-4</v>
      </c>
      <c r="AD20" s="337">
        <v>1.0937303950930384E-5</v>
      </c>
      <c r="AE20" s="337">
        <v>5.5240525465405528E-5</v>
      </c>
      <c r="AF20" s="337">
        <v>2.5970196349945403E-4</v>
      </c>
      <c r="AG20" s="337">
        <v>3.238794760377516E-4</v>
      </c>
      <c r="AH20" s="337">
        <v>6.5334514540791913E-5</v>
      </c>
      <c r="AI20" s="337">
        <v>2.1322655257655269E-4</v>
      </c>
      <c r="AJ20" s="337">
        <v>2.221094313128355E-4</v>
      </c>
      <c r="AK20" s="337">
        <v>1.0956291148296654E-3</v>
      </c>
      <c r="AL20" s="337">
        <v>3.4216477087477634E-4</v>
      </c>
      <c r="AM20" s="337">
        <v>7.5673040394220323E-5</v>
      </c>
      <c r="AN20" s="337">
        <v>8.8020431454553848E-5</v>
      </c>
      <c r="AO20" s="337">
        <v>2.8121336100873923E-4</v>
      </c>
      <c r="AP20" s="337">
        <v>5.1200403607524475E-5</v>
      </c>
      <c r="AQ20" s="337">
        <v>9.1734670779715084E-5</v>
      </c>
      <c r="AR20" s="337">
        <v>2.0472829721551221E-4</v>
      </c>
      <c r="AS20" s="337">
        <v>1.267069308743369E-4</v>
      </c>
      <c r="AT20" s="337">
        <v>1.1087735418858143E-4</v>
      </c>
      <c r="AU20" s="337">
        <v>1.5652388955133187E-4</v>
      </c>
      <c r="AV20" s="337">
        <v>1.4486803288917468E-4</v>
      </c>
      <c r="AW20" s="337">
        <v>1.4912330337706227E-4</v>
      </c>
      <c r="AX20" s="337">
        <v>2.920055213469544E-4</v>
      </c>
      <c r="AY20" s="337">
        <v>3.0256332889546728E-4</v>
      </c>
      <c r="AZ20" s="337">
        <v>2.4561082457731561E-4</v>
      </c>
      <c r="BA20" s="337">
        <v>3.3634550017061596E-4</v>
      </c>
      <c r="BB20" s="337">
        <v>2.2199282693654635E-4</v>
      </c>
      <c r="BC20" s="337">
        <v>1.6483793133635107E-4</v>
      </c>
      <c r="BD20" s="337">
        <v>5.1049303980020978E-4</v>
      </c>
      <c r="BE20" s="337">
        <v>3.8053470527409338E-4</v>
      </c>
      <c r="BF20" s="337">
        <v>1.4137868675056429E-4</v>
      </c>
      <c r="BG20" s="337">
        <v>1.5566931551384556E-4</v>
      </c>
      <c r="BH20" s="337">
        <v>1.5023453327892746E-4</v>
      </c>
      <c r="BI20" s="337">
        <v>8.4352198635142552E-4</v>
      </c>
      <c r="BJ20" s="337">
        <v>1.2153127717648466E-4</v>
      </c>
      <c r="BK20" s="337">
        <v>2.1358423789477886E-4</v>
      </c>
      <c r="BL20" s="337">
        <v>1.1565904674554549E-3</v>
      </c>
      <c r="BM20" s="337">
        <v>1.0714446181549262E-4</v>
      </c>
      <c r="BN20" s="337">
        <v>3.3461302347261392E-3</v>
      </c>
      <c r="BO20" s="337">
        <v>1.1052142929587887E-3</v>
      </c>
      <c r="BP20" s="337">
        <v>5.2093366693225941E-3</v>
      </c>
      <c r="BQ20" s="337">
        <v>1.1519056374385673E-4</v>
      </c>
      <c r="BR20" s="337">
        <v>1.0868260105921306E-4</v>
      </c>
      <c r="BS20" s="337">
        <v>1.9089683538539253E-4</v>
      </c>
      <c r="BT20" s="337">
        <v>1.4920583148873151E-4</v>
      </c>
      <c r="BU20" s="337">
        <v>9.1776889435298589E-4</v>
      </c>
      <c r="BV20" s="337">
        <v>6.7571162020813968E-4</v>
      </c>
      <c r="BW20" s="337">
        <v>3.5623205249015258E-4</v>
      </c>
      <c r="BX20" s="337">
        <v>3.2941920494181234E-4</v>
      </c>
      <c r="BY20" s="337">
        <v>6.4098719041915774E-4</v>
      </c>
      <c r="BZ20" s="337">
        <v>1.8779619048551026E-4</v>
      </c>
      <c r="CA20" s="337">
        <v>3.18319186631873E-4</v>
      </c>
      <c r="CB20" s="337">
        <v>7.8306261892494784E-5</v>
      </c>
      <c r="CC20" s="337">
        <v>1.8193301998732105E-4</v>
      </c>
      <c r="CD20" s="337">
        <v>1.4066659382500047E-4</v>
      </c>
      <c r="CE20" s="337">
        <v>2.0508989039983957E-4</v>
      </c>
      <c r="CF20" s="337">
        <v>2.3072581729186809E-4</v>
      </c>
      <c r="CG20" s="337">
        <v>3.5433590792411615E-4</v>
      </c>
      <c r="CH20" s="337">
        <v>5.8422296837429863E-4</v>
      </c>
      <c r="CI20" s="337">
        <v>5.9088565193286141E-4</v>
      </c>
      <c r="CJ20" s="337">
        <v>1.0211367569602065E-4</v>
      </c>
      <c r="CK20" s="337">
        <v>8.0253715752975257E-4</v>
      </c>
      <c r="CL20" s="337">
        <v>3.662766595374956E-4</v>
      </c>
      <c r="CM20" s="337">
        <v>9.1148685778208156E-4</v>
      </c>
      <c r="CN20" s="337">
        <v>8.9854636292581718E-4</v>
      </c>
      <c r="CO20" s="337">
        <v>5.2451195795958369E-4</v>
      </c>
      <c r="CP20" s="337">
        <v>3.0935960213672762E-4</v>
      </c>
      <c r="CQ20" s="337">
        <v>4.9283240088868392E-4</v>
      </c>
      <c r="CR20" s="337">
        <v>9.9159867408564733E-4</v>
      </c>
      <c r="CS20" s="337">
        <v>4.2797530728754912E-4</v>
      </c>
      <c r="CT20" s="337">
        <v>2.4623889079361923E-4</v>
      </c>
      <c r="CU20" s="337">
        <v>1.5067259032732732E-3</v>
      </c>
      <c r="CV20" s="337">
        <v>8.0765294631851114E-4</v>
      </c>
      <c r="CW20" s="337">
        <v>3.0794737199318334E-3</v>
      </c>
      <c r="CX20" s="337">
        <v>3.9130842687780577E-4</v>
      </c>
      <c r="CY20" s="337">
        <v>3.3362778002009124E-4</v>
      </c>
      <c r="CZ20" s="337">
        <v>1.2916396175192296E-4</v>
      </c>
      <c r="DA20" s="337">
        <v>4.4537452481026898E-4</v>
      </c>
      <c r="DB20" s="337">
        <v>7.9495263682592004E-4</v>
      </c>
      <c r="DC20" s="337">
        <v>6.4626375174878627E-4</v>
      </c>
      <c r="DD20" s="337">
        <v>2.8693847825950029E-4</v>
      </c>
      <c r="DE20" s="337">
        <v>1.1888614175818654E-3</v>
      </c>
      <c r="DF20" s="337">
        <v>8.1453043157539125E-4</v>
      </c>
      <c r="DG20" s="337">
        <v>1.2838833020671687E-4</v>
      </c>
      <c r="DH20" s="338">
        <v>2.5570757370318173E-4</v>
      </c>
    </row>
    <row r="21" spans="1:112">
      <c r="A21" s="224">
        <v>16</v>
      </c>
      <c r="B21" s="263" t="s">
        <v>469</v>
      </c>
      <c r="C21" s="264" t="s">
        <v>111</v>
      </c>
      <c r="D21" s="336">
        <v>9.0011628871309647E-4</v>
      </c>
      <c r="E21" s="337">
        <v>3.6356133802345692E-4</v>
      </c>
      <c r="F21" s="337">
        <v>5.4666164133711692E-4</v>
      </c>
      <c r="G21" s="337">
        <v>1.4138279502176306E-4</v>
      </c>
      <c r="H21" s="337">
        <v>1.5048615056162501E-4</v>
      </c>
      <c r="I21" s="337">
        <v>0</v>
      </c>
      <c r="J21" s="337">
        <v>1.3065722849564374E-4</v>
      </c>
      <c r="K21" s="337">
        <v>6.0420327704163485E-4</v>
      </c>
      <c r="L21" s="337">
        <v>6.7968838633267192E-4</v>
      </c>
      <c r="M21" s="337">
        <v>2.5204776717955294E-4</v>
      </c>
      <c r="N21" s="337">
        <v>0</v>
      </c>
      <c r="O21" s="337">
        <v>3.4222474677043083E-4</v>
      </c>
      <c r="P21" s="337">
        <v>9.9609458683551952E-4</v>
      </c>
      <c r="Q21" s="337">
        <v>1.583209036266815E-3</v>
      </c>
      <c r="R21" s="337">
        <v>1.8178529042988906E-3</v>
      </c>
      <c r="S21" s="337">
        <v>1.0501899693879837</v>
      </c>
      <c r="T21" s="337">
        <v>4.3816512601825841E-2</v>
      </c>
      <c r="U21" s="337">
        <v>1.9410107021243166E-2</v>
      </c>
      <c r="V21" s="337">
        <v>2.0879492622936211E-4</v>
      </c>
      <c r="W21" s="337">
        <v>2.3006801709932016E-4</v>
      </c>
      <c r="X21" s="337">
        <v>1.9028962409915174E-5</v>
      </c>
      <c r="Y21" s="337">
        <v>7.9237905732865228E-5</v>
      </c>
      <c r="Z21" s="337">
        <v>3.3943645338543188E-4</v>
      </c>
      <c r="AA21" s="337">
        <v>3.7223879207474928E-3</v>
      </c>
      <c r="AB21" s="337">
        <v>9.0680155262239765E-4</v>
      </c>
      <c r="AC21" s="337">
        <v>6.5107253675507164E-4</v>
      </c>
      <c r="AD21" s="337">
        <v>1.0688069422355946E-5</v>
      </c>
      <c r="AE21" s="337">
        <v>3.7517058256301638E-5</v>
      </c>
      <c r="AF21" s="337">
        <v>7.2401566503770302E-4</v>
      </c>
      <c r="AG21" s="337">
        <v>5.9896234921698029E-4</v>
      </c>
      <c r="AH21" s="337">
        <v>4.1236707722911803E-4</v>
      </c>
      <c r="AI21" s="337">
        <v>1.0670057855855361E-3</v>
      </c>
      <c r="AJ21" s="337">
        <v>1.0201013701551309E-4</v>
      </c>
      <c r="AK21" s="337">
        <v>2.8397587120294887E-3</v>
      </c>
      <c r="AL21" s="337">
        <v>2.5532596528858682E-3</v>
      </c>
      <c r="AM21" s="337">
        <v>5.7927821366824161E-5</v>
      </c>
      <c r="AN21" s="337">
        <v>5.5181770183359606E-5</v>
      </c>
      <c r="AO21" s="337">
        <v>8.2475152360889976E-5</v>
      </c>
      <c r="AP21" s="337">
        <v>1.0422914144137765E-4</v>
      </c>
      <c r="AQ21" s="337">
        <v>1.0632063898390538E-4</v>
      </c>
      <c r="AR21" s="337">
        <v>1.3713800472482359E-4</v>
      </c>
      <c r="AS21" s="337">
        <v>1.0587323327669941E-4</v>
      </c>
      <c r="AT21" s="337">
        <v>2.7524234343631187E-4</v>
      </c>
      <c r="AU21" s="337">
        <v>1.9500368513267094E-4</v>
      </c>
      <c r="AV21" s="337">
        <v>1.8595421681589345E-4</v>
      </c>
      <c r="AW21" s="337">
        <v>1.8559459115781411E-4</v>
      </c>
      <c r="AX21" s="337">
        <v>3.2603069706450572E-4</v>
      </c>
      <c r="AY21" s="337">
        <v>7.2658688288983078E-4</v>
      </c>
      <c r="AZ21" s="337">
        <v>7.1098445058224123E-4</v>
      </c>
      <c r="BA21" s="337">
        <v>6.0343430068902405E-4</v>
      </c>
      <c r="BB21" s="337">
        <v>1.5831968905222771E-4</v>
      </c>
      <c r="BC21" s="337">
        <v>4.9003224076465686E-4</v>
      </c>
      <c r="BD21" s="337">
        <v>4.1041785124437083E-4</v>
      </c>
      <c r="BE21" s="337">
        <v>5.1774825172037236E-4</v>
      </c>
      <c r="BF21" s="337">
        <v>1.4873054125320674E-4</v>
      </c>
      <c r="BG21" s="337">
        <v>1.3374670273666754E-4</v>
      </c>
      <c r="BH21" s="337">
        <v>2.0653433157850489E-4</v>
      </c>
      <c r="BI21" s="337">
        <v>1.0100287772898855E-4</v>
      </c>
      <c r="BJ21" s="337">
        <v>9.8113028466692234E-5</v>
      </c>
      <c r="BK21" s="337">
        <v>1.5244762685420949E-4</v>
      </c>
      <c r="BL21" s="337">
        <v>2.554330518923122E-3</v>
      </c>
      <c r="BM21" s="337">
        <v>1.4433639807377027E-4</v>
      </c>
      <c r="BN21" s="337">
        <v>1.106998073841131E-3</v>
      </c>
      <c r="BO21" s="337">
        <v>3.0087607350877057E-4</v>
      </c>
      <c r="BP21" s="337">
        <v>5.6147744818257743E-4</v>
      </c>
      <c r="BQ21" s="337">
        <v>1.7240164606278758E-4</v>
      </c>
      <c r="BR21" s="337">
        <v>9.9756776163986461E-5</v>
      </c>
      <c r="BS21" s="337">
        <v>6.3160938018657511E-5</v>
      </c>
      <c r="BT21" s="337">
        <v>9.1809439244290491E-5</v>
      </c>
      <c r="BU21" s="337">
        <v>2.2146989293681421E-4</v>
      </c>
      <c r="BV21" s="337">
        <v>2.1393837592040624E-4</v>
      </c>
      <c r="BW21" s="337">
        <v>2.8468740653965691E-4</v>
      </c>
      <c r="BX21" s="337">
        <v>2.3659238336497815E-4</v>
      </c>
      <c r="BY21" s="337">
        <v>4.5583269059898363E-4</v>
      </c>
      <c r="BZ21" s="337">
        <v>1.3274411584923116E-4</v>
      </c>
      <c r="CA21" s="337">
        <v>9.3605704685370355E-5</v>
      </c>
      <c r="CB21" s="337">
        <v>4.1601298102347322E-5</v>
      </c>
      <c r="CC21" s="337">
        <v>1.5646482066843085E-4</v>
      </c>
      <c r="CD21" s="337">
        <v>1.6891608250100485E-4</v>
      </c>
      <c r="CE21" s="337">
        <v>1.9875381462623423E-4</v>
      </c>
      <c r="CF21" s="337">
        <v>1.3466543927370133E-4</v>
      </c>
      <c r="CG21" s="337">
        <v>3.1142881402938994E-4</v>
      </c>
      <c r="CH21" s="337">
        <v>7.8445422911174744E-4</v>
      </c>
      <c r="CI21" s="337">
        <v>7.19443733590403E-4</v>
      </c>
      <c r="CJ21" s="337">
        <v>2.3065459652983375E-4</v>
      </c>
      <c r="CK21" s="337">
        <v>3.7690153514693297E-4</v>
      </c>
      <c r="CL21" s="337">
        <v>1.4240631152169086E-3</v>
      </c>
      <c r="CM21" s="337">
        <v>1.1725036779556212E-3</v>
      </c>
      <c r="CN21" s="337">
        <v>6.2220191390603414E-4</v>
      </c>
      <c r="CO21" s="337">
        <v>1.0964332778169052E-2</v>
      </c>
      <c r="CP21" s="337">
        <v>2.7019584559698966E-4</v>
      </c>
      <c r="CQ21" s="337">
        <v>4.0534265377749248E-4</v>
      </c>
      <c r="CR21" s="337">
        <v>1.270627881380243E-3</v>
      </c>
      <c r="CS21" s="337">
        <v>1.5899468323113636E-4</v>
      </c>
      <c r="CT21" s="337">
        <v>6.8208109234957326E-4</v>
      </c>
      <c r="CU21" s="337">
        <v>6.0756222747618131E-4</v>
      </c>
      <c r="CV21" s="337">
        <v>4.2243822047992926E-4</v>
      </c>
      <c r="CW21" s="337">
        <v>9.9201304905858177E-4</v>
      </c>
      <c r="CX21" s="337">
        <v>1.3543391770698076E-4</v>
      </c>
      <c r="CY21" s="337">
        <v>1.9735348424871598E-3</v>
      </c>
      <c r="CZ21" s="337">
        <v>1.7719503173666782E-4</v>
      </c>
      <c r="DA21" s="337">
        <v>4.4921510875232067E-4</v>
      </c>
      <c r="DB21" s="337">
        <v>3.8779648022469365E-4</v>
      </c>
      <c r="DC21" s="337">
        <v>2.403580573385203E-4</v>
      </c>
      <c r="DD21" s="337">
        <v>3.3904097615282717E-4</v>
      </c>
      <c r="DE21" s="337">
        <v>4.4277712193969071E-4</v>
      </c>
      <c r="DF21" s="337">
        <v>2.2287448953260054E-4</v>
      </c>
      <c r="DG21" s="337">
        <v>2.4032706141359449E-2</v>
      </c>
      <c r="DH21" s="338">
        <v>2.78669889670246E-4</v>
      </c>
    </row>
    <row r="22" spans="1:112">
      <c r="A22" s="224">
        <v>17</v>
      </c>
      <c r="B22" s="263" t="s">
        <v>470</v>
      </c>
      <c r="C22" s="264" t="s">
        <v>118</v>
      </c>
      <c r="D22" s="336">
        <v>1.8782085245665832E-2</v>
      </c>
      <c r="E22" s="337">
        <v>6.6985058443653316E-3</v>
      </c>
      <c r="F22" s="337">
        <v>9.4324709578016992E-3</v>
      </c>
      <c r="G22" s="337">
        <v>1.7583640448695257E-3</v>
      </c>
      <c r="H22" s="337">
        <v>1.1769469417341344E-3</v>
      </c>
      <c r="I22" s="337">
        <v>0</v>
      </c>
      <c r="J22" s="337">
        <v>5.4062602501379442E-4</v>
      </c>
      <c r="K22" s="337">
        <v>8.7601266660361984E-3</v>
      </c>
      <c r="L22" s="337">
        <v>1.2167328547580319E-2</v>
      </c>
      <c r="M22" s="337">
        <v>3.7247528641592303E-3</v>
      </c>
      <c r="N22" s="337">
        <v>0</v>
      </c>
      <c r="O22" s="337">
        <v>1.4212617751267148E-3</v>
      </c>
      <c r="P22" s="337">
        <v>2.8599147587854683E-3</v>
      </c>
      <c r="Q22" s="337">
        <v>1.065138657920385E-3</v>
      </c>
      <c r="R22" s="337">
        <v>5.591788216202472E-3</v>
      </c>
      <c r="S22" s="337">
        <v>8.7516597231046198E-4</v>
      </c>
      <c r="T22" s="337">
        <v>1.0025183435824674</v>
      </c>
      <c r="U22" s="337">
        <v>9.7826704522062814E-4</v>
      </c>
      <c r="V22" s="337">
        <v>2.3730945166556558E-3</v>
      </c>
      <c r="W22" s="337">
        <v>8.7259560076461079E-4</v>
      </c>
      <c r="X22" s="337">
        <v>8.6260395518961404E-5</v>
      </c>
      <c r="Y22" s="337">
        <v>9.6111887524931352E-4</v>
      </c>
      <c r="Z22" s="337">
        <v>1.9405892917357037E-3</v>
      </c>
      <c r="AA22" s="337">
        <v>4.0529195008746676E-3</v>
      </c>
      <c r="AB22" s="337">
        <v>1.0300089999649686E-2</v>
      </c>
      <c r="AC22" s="337">
        <v>8.4636807111285167E-3</v>
      </c>
      <c r="AD22" s="337">
        <v>4.0266713175125086E-5</v>
      </c>
      <c r="AE22" s="337">
        <v>1.8682500252197663E-4</v>
      </c>
      <c r="AF22" s="337">
        <v>1.4579832364120238E-3</v>
      </c>
      <c r="AG22" s="337">
        <v>1.0700011690530232E-3</v>
      </c>
      <c r="AH22" s="337">
        <v>4.0996689703622106E-3</v>
      </c>
      <c r="AI22" s="337">
        <v>3.0641519771094391E-3</v>
      </c>
      <c r="AJ22" s="337">
        <v>5.6808632768841989E-4</v>
      </c>
      <c r="AK22" s="337">
        <v>1.2162610780461278E-2</v>
      </c>
      <c r="AL22" s="337">
        <v>2.0737053860657691E-3</v>
      </c>
      <c r="AM22" s="337">
        <v>1.6912580738639304E-4</v>
      </c>
      <c r="AN22" s="337">
        <v>1.5755101717509801E-4</v>
      </c>
      <c r="AO22" s="337">
        <v>2.6005615948673479E-4</v>
      </c>
      <c r="AP22" s="337">
        <v>6.2709393996105681E-4</v>
      </c>
      <c r="AQ22" s="337">
        <v>3.5535481791679809E-4</v>
      </c>
      <c r="AR22" s="337">
        <v>3.9750885873443819E-4</v>
      </c>
      <c r="AS22" s="337">
        <v>4.2501894980405912E-4</v>
      </c>
      <c r="AT22" s="337">
        <v>2.4877128150023148E-3</v>
      </c>
      <c r="AU22" s="337">
        <v>6.2848989763387834E-4</v>
      </c>
      <c r="AV22" s="337">
        <v>7.8697129110863332E-4</v>
      </c>
      <c r="AW22" s="337">
        <v>1.0023884706828934E-3</v>
      </c>
      <c r="AX22" s="337">
        <v>8.0278717384506195E-4</v>
      </c>
      <c r="AY22" s="337">
        <v>1.6271573695220253E-3</v>
      </c>
      <c r="AZ22" s="337">
        <v>1.5398916801008552E-3</v>
      </c>
      <c r="BA22" s="337">
        <v>3.3526537234654548E-3</v>
      </c>
      <c r="BB22" s="337">
        <v>6.6379702713950629E-4</v>
      </c>
      <c r="BC22" s="337">
        <v>4.1264807959253596E-3</v>
      </c>
      <c r="BD22" s="337">
        <v>1.1322016392858747E-3</v>
      </c>
      <c r="BE22" s="337">
        <v>8.2023409586106624E-4</v>
      </c>
      <c r="BF22" s="337">
        <v>4.2778722183869282E-4</v>
      </c>
      <c r="BG22" s="337">
        <v>3.9529307330546609E-4</v>
      </c>
      <c r="BH22" s="337">
        <v>5.8591114182725192E-4</v>
      </c>
      <c r="BI22" s="337">
        <v>4.2046773197071635E-4</v>
      </c>
      <c r="BJ22" s="337">
        <v>2.4437907136877225E-4</v>
      </c>
      <c r="BK22" s="337">
        <v>6.6318609960496931E-4</v>
      </c>
      <c r="BL22" s="337">
        <v>2.789280032376744E-3</v>
      </c>
      <c r="BM22" s="337">
        <v>7.9752812295356339E-4</v>
      </c>
      <c r="BN22" s="337">
        <v>5.1388474035457109E-4</v>
      </c>
      <c r="BO22" s="337">
        <v>4.3872182725183533E-4</v>
      </c>
      <c r="BP22" s="337">
        <v>1.5354731839834943E-3</v>
      </c>
      <c r="BQ22" s="337">
        <v>6.9735897277167726E-4</v>
      </c>
      <c r="BR22" s="337">
        <v>3.2950104689908916E-4</v>
      </c>
      <c r="BS22" s="337">
        <v>1.4953536984335848E-4</v>
      </c>
      <c r="BT22" s="337">
        <v>1.7360676265332258E-4</v>
      </c>
      <c r="BU22" s="337">
        <v>5.0113124906622222E-4</v>
      </c>
      <c r="BV22" s="337">
        <v>9.4396461028293545E-4</v>
      </c>
      <c r="BW22" s="337">
        <v>3.3124255979311858E-3</v>
      </c>
      <c r="BX22" s="337">
        <v>3.8131746887570118E-3</v>
      </c>
      <c r="BY22" s="337">
        <v>1.3848038899474189E-3</v>
      </c>
      <c r="BZ22" s="337">
        <v>3.9114489800267196E-4</v>
      </c>
      <c r="CA22" s="337">
        <v>2.4117573364543585E-4</v>
      </c>
      <c r="CB22" s="337">
        <v>9.2053982107679464E-5</v>
      </c>
      <c r="CC22" s="337">
        <v>6.0922753521314209E-4</v>
      </c>
      <c r="CD22" s="337">
        <v>6.0546997566965583E-4</v>
      </c>
      <c r="CE22" s="337">
        <v>8.8232738706654074E-4</v>
      </c>
      <c r="CF22" s="337">
        <v>6.3819171674870366E-4</v>
      </c>
      <c r="CG22" s="337">
        <v>1.1034972087047637E-3</v>
      </c>
      <c r="CH22" s="337">
        <v>1.2900805662508011E-3</v>
      </c>
      <c r="CI22" s="337">
        <v>2.1171519170719842E-3</v>
      </c>
      <c r="CJ22" s="337">
        <v>8.2760073263818466E-4</v>
      </c>
      <c r="CK22" s="337">
        <v>8.2399019244829832E-4</v>
      </c>
      <c r="CL22" s="337">
        <v>8.5865492156532604E-4</v>
      </c>
      <c r="CM22" s="337">
        <v>8.5850105493241811E-4</v>
      </c>
      <c r="CN22" s="337">
        <v>9.0368758462462749E-4</v>
      </c>
      <c r="CO22" s="337">
        <v>1.018248367855377E-3</v>
      </c>
      <c r="CP22" s="337">
        <v>7.2680530164859745E-4</v>
      </c>
      <c r="CQ22" s="337">
        <v>6.5146268489638874E-4</v>
      </c>
      <c r="CR22" s="337">
        <v>1.9131643353162704E-3</v>
      </c>
      <c r="CS22" s="337">
        <v>1.0805179921484442E-3</v>
      </c>
      <c r="CT22" s="337">
        <v>2.0311240971026354E-3</v>
      </c>
      <c r="CU22" s="337">
        <v>4.1693388243901593E-3</v>
      </c>
      <c r="CV22" s="337">
        <v>3.0382408732458174E-3</v>
      </c>
      <c r="CW22" s="337">
        <v>1.8807896913304659E-3</v>
      </c>
      <c r="CX22" s="337">
        <v>3.8130554663900936E-4</v>
      </c>
      <c r="CY22" s="337">
        <v>8.8782798203833053E-4</v>
      </c>
      <c r="CZ22" s="337">
        <v>5.4771029877331498E-4</v>
      </c>
      <c r="DA22" s="337">
        <v>8.0787690922278063E-4</v>
      </c>
      <c r="DB22" s="337">
        <v>1.4406022823342398E-3</v>
      </c>
      <c r="DC22" s="337">
        <v>2.9562275197579173E-3</v>
      </c>
      <c r="DD22" s="337">
        <v>9.8364314728074422E-4</v>
      </c>
      <c r="DE22" s="337">
        <v>8.0772358059581415E-4</v>
      </c>
      <c r="DF22" s="337">
        <v>1.3602602871752637E-3</v>
      </c>
      <c r="DG22" s="337">
        <v>0.14675962143711321</v>
      </c>
      <c r="DH22" s="338">
        <v>6.4158978716523981E-4</v>
      </c>
    </row>
    <row r="23" spans="1:112">
      <c r="A23" s="224">
        <v>18</v>
      </c>
      <c r="B23" s="263" t="s">
        <v>471</v>
      </c>
      <c r="C23" s="264" t="s">
        <v>123</v>
      </c>
      <c r="D23" s="336">
        <v>6.663504845983195E-4</v>
      </c>
      <c r="E23" s="337">
        <v>5.3415971740942373E-4</v>
      </c>
      <c r="F23" s="337">
        <v>6.2089225025672642E-4</v>
      </c>
      <c r="G23" s="337">
        <v>2.4361557425800137E-4</v>
      </c>
      <c r="H23" s="337">
        <v>6.8692698345211177E-4</v>
      </c>
      <c r="I23" s="337">
        <v>0</v>
      </c>
      <c r="J23" s="337">
        <v>9.8364330198288355E-4</v>
      </c>
      <c r="K23" s="337">
        <v>5.0184537937334071E-3</v>
      </c>
      <c r="L23" s="337">
        <v>1.4502987979952532E-3</v>
      </c>
      <c r="M23" s="337">
        <v>8.8956783928961379E-4</v>
      </c>
      <c r="N23" s="337">
        <v>0</v>
      </c>
      <c r="O23" s="337">
        <v>5.4800548380424369E-4</v>
      </c>
      <c r="P23" s="337">
        <v>1.408833500899158E-3</v>
      </c>
      <c r="Q23" s="337">
        <v>7.7630771350691474E-4</v>
      </c>
      <c r="R23" s="337">
        <v>2.2831093429993834E-3</v>
      </c>
      <c r="S23" s="337">
        <v>5.0585307633585139E-4</v>
      </c>
      <c r="T23" s="337">
        <v>4.7468482863246703E-3</v>
      </c>
      <c r="U23" s="337">
        <v>1.0195493945318417</v>
      </c>
      <c r="V23" s="337">
        <v>6.5715873345440965E-4</v>
      </c>
      <c r="W23" s="337">
        <v>5.3398790016245909E-4</v>
      </c>
      <c r="X23" s="337">
        <v>1.0886306078937931E-4</v>
      </c>
      <c r="Y23" s="337">
        <v>3.805539872546681E-4</v>
      </c>
      <c r="Z23" s="337">
        <v>2.8942381266959955E-4</v>
      </c>
      <c r="AA23" s="337">
        <v>1.9952152912041999E-3</v>
      </c>
      <c r="AB23" s="337">
        <v>2.1859278458792489E-3</v>
      </c>
      <c r="AC23" s="337">
        <v>3.1314257980010565E-3</v>
      </c>
      <c r="AD23" s="337">
        <v>6.2538217065049423E-5</v>
      </c>
      <c r="AE23" s="337">
        <v>2.3772810605367874E-4</v>
      </c>
      <c r="AF23" s="337">
        <v>5.2398586454355527E-4</v>
      </c>
      <c r="AG23" s="337">
        <v>8.4497654831645203E-4</v>
      </c>
      <c r="AH23" s="337">
        <v>9.6140896364253011E-4</v>
      </c>
      <c r="AI23" s="337">
        <v>2.7755024010659097E-3</v>
      </c>
      <c r="AJ23" s="337">
        <v>4.1291012621309353E-4</v>
      </c>
      <c r="AK23" s="337">
        <v>1.3167755037205694E-3</v>
      </c>
      <c r="AL23" s="337">
        <v>5.2870527157039126E-4</v>
      </c>
      <c r="AM23" s="337">
        <v>2.6138444104955563E-4</v>
      </c>
      <c r="AN23" s="337">
        <v>2.659562007523031E-4</v>
      </c>
      <c r="AO23" s="337">
        <v>1.0014856007116444E-3</v>
      </c>
      <c r="AP23" s="337">
        <v>2.9750417656667326E-4</v>
      </c>
      <c r="AQ23" s="337">
        <v>5.6902896430302183E-4</v>
      </c>
      <c r="AR23" s="337">
        <v>9.9921258135837526E-4</v>
      </c>
      <c r="AS23" s="337">
        <v>6.1315127217131504E-4</v>
      </c>
      <c r="AT23" s="337">
        <v>3.4839326948439614E-3</v>
      </c>
      <c r="AU23" s="337">
        <v>1.0681093762907395E-3</v>
      </c>
      <c r="AV23" s="337">
        <v>9.627028020566577E-4</v>
      </c>
      <c r="AW23" s="337">
        <v>1.7794326190834673E-3</v>
      </c>
      <c r="AX23" s="337">
        <v>2.7562711127986361E-3</v>
      </c>
      <c r="AY23" s="337">
        <v>1.2362587097786806E-3</v>
      </c>
      <c r="AZ23" s="337">
        <v>1.0928819632013299E-3</v>
      </c>
      <c r="BA23" s="337">
        <v>5.3962947117501044E-3</v>
      </c>
      <c r="BB23" s="337">
        <v>1.1702161300080121E-3</v>
      </c>
      <c r="BC23" s="337">
        <v>6.8225596643869697E-4</v>
      </c>
      <c r="BD23" s="337">
        <v>4.3717288191428491E-3</v>
      </c>
      <c r="BE23" s="337">
        <v>2.183229244014321E-3</v>
      </c>
      <c r="BF23" s="337">
        <v>1.0278964037282331E-3</v>
      </c>
      <c r="BG23" s="337">
        <v>8.3923835599872341E-4</v>
      </c>
      <c r="BH23" s="337">
        <v>6.1869018005246217E-4</v>
      </c>
      <c r="BI23" s="337">
        <v>1.0528432009673017E-3</v>
      </c>
      <c r="BJ23" s="337">
        <v>1.8404940172855962E-3</v>
      </c>
      <c r="BK23" s="337">
        <v>1.1036354281439772E-3</v>
      </c>
      <c r="BL23" s="337">
        <v>3.775312424509035E-3</v>
      </c>
      <c r="BM23" s="337">
        <v>1.4580287590109421E-3</v>
      </c>
      <c r="BN23" s="337">
        <v>6.8583276690833831E-4</v>
      </c>
      <c r="BO23" s="337">
        <v>8.8410344772847627E-4</v>
      </c>
      <c r="BP23" s="337">
        <v>9.8658729940367235E-4</v>
      </c>
      <c r="BQ23" s="337">
        <v>7.5100113619745344E-4</v>
      </c>
      <c r="BR23" s="337">
        <v>5.9949885778918263E-4</v>
      </c>
      <c r="BS23" s="337">
        <v>8.1220912928639468E-4</v>
      </c>
      <c r="BT23" s="337">
        <v>1.8227302945687776E-3</v>
      </c>
      <c r="BU23" s="337">
        <v>2.2308869512958043E-3</v>
      </c>
      <c r="BV23" s="337">
        <v>1.8174006251657775E-3</v>
      </c>
      <c r="BW23" s="337">
        <v>2.0656259586700506E-3</v>
      </c>
      <c r="BX23" s="337">
        <v>3.8353527185917323E-3</v>
      </c>
      <c r="BY23" s="337">
        <v>7.3093669287756461E-3</v>
      </c>
      <c r="BZ23" s="337">
        <v>1.0703591597204039E-3</v>
      </c>
      <c r="CA23" s="337">
        <v>8.1801835497773894E-4</v>
      </c>
      <c r="CB23" s="337">
        <v>4.4296723554952764E-4</v>
      </c>
      <c r="CC23" s="337">
        <v>1.3544612576886024E-3</v>
      </c>
      <c r="CD23" s="337">
        <v>1.0203975841396897E-3</v>
      </c>
      <c r="CE23" s="337">
        <v>1.2533586238964501E-3</v>
      </c>
      <c r="CF23" s="337">
        <v>8.1392084037520344E-4</v>
      </c>
      <c r="CG23" s="337">
        <v>1.6348904785279332E-3</v>
      </c>
      <c r="CH23" s="337">
        <v>9.846292829270725E-4</v>
      </c>
      <c r="CI23" s="337">
        <v>3.4117076922921485E-3</v>
      </c>
      <c r="CJ23" s="337">
        <v>3.1651008869721864E-3</v>
      </c>
      <c r="CK23" s="337">
        <v>4.4936020825248266E-3</v>
      </c>
      <c r="CL23" s="337">
        <v>6.0913510291844995E-3</v>
      </c>
      <c r="CM23" s="337">
        <v>3.7845406301581196E-3</v>
      </c>
      <c r="CN23" s="337">
        <v>5.818000427942914E-3</v>
      </c>
      <c r="CO23" s="337">
        <v>3.7640293953612264E-2</v>
      </c>
      <c r="CP23" s="337">
        <v>3.3850953156901288E-3</v>
      </c>
      <c r="CQ23" s="337">
        <v>2.3645011769937024E-3</v>
      </c>
      <c r="CR23" s="337">
        <v>9.9313325737074715E-3</v>
      </c>
      <c r="CS23" s="337">
        <v>1.3790666464068562E-3</v>
      </c>
      <c r="CT23" s="337">
        <v>3.0833590791390524E-3</v>
      </c>
      <c r="CU23" s="337">
        <v>3.1405767679441423E-3</v>
      </c>
      <c r="CV23" s="337">
        <v>1.0776639314782534E-3</v>
      </c>
      <c r="CW23" s="337">
        <v>1.7373449805956547E-2</v>
      </c>
      <c r="CX23" s="337">
        <v>1.1477385935137413E-3</v>
      </c>
      <c r="CY23" s="337">
        <v>2.2626739395970243E-2</v>
      </c>
      <c r="CZ23" s="337">
        <v>9.6391275406081827E-4</v>
      </c>
      <c r="DA23" s="337">
        <v>1.6666835999392701E-3</v>
      </c>
      <c r="DB23" s="337">
        <v>1.2419061631880669E-3</v>
      </c>
      <c r="DC23" s="337">
        <v>1.2806233364229137E-3</v>
      </c>
      <c r="DD23" s="337">
        <v>1.489803477177376E-3</v>
      </c>
      <c r="DE23" s="337">
        <v>3.8059849751896661E-3</v>
      </c>
      <c r="DF23" s="337">
        <v>2.2364777526302929E-3</v>
      </c>
      <c r="DG23" s="337">
        <v>1.2688977320567227E-3</v>
      </c>
      <c r="DH23" s="338">
        <v>1.6887565331083572E-3</v>
      </c>
    </row>
    <row r="24" spans="1:112">
      <c r="A24" s="224">
        <v>19</v>
      </c>
      <c r="B24" s="263" t="s">
        <v>472</v>
      </c>
      <c r="C24" s="264" t="s">
        <v>125</v>
      </c>
      <c r="D24" s="336">
        <v>1.8895192731687788E-2</v>
      </c>
      <c r="E24" s="337">
        <v>9.4873322636995414E-4</v>
      </c>
      <c r="F24" s="337">
        <v>2.4225753254728094E-4</v>
      </c>
      <c r="G24" s="337">
        <v>1.1727383259355958E-4</v>
      </c>
      <c r="H24" s="337">
        <v>1.3831759082043457E-4</v>
      </c>
      <c r="I24" s="337">
        <v>0</v>
      </c>
      <c r="J24" s="337">
        <v>1.2659950960087433E-5</v>
      </c>
      <c r="K24" s="337">
        <v>6.8221505897726753E-4</v>
      </c>
      <c r="L24" s="337">
        <v>2.0749563855942176E-4</v>
      </c>
      <c r="M24" s="337">
        <v>2.0391269142922275E-3</v>
      </c>
      <c r="N24" s="337">
        <v>0</v>
      </c>
      <c r="O24" s="337">
        <v>1.6086166456513089E-4</v>
      </c>
      <c r="P24" s="337">
        <v>4.7719298442549911E-5</v>
      </c>
      <c r="Q24" s="337">
        <v>1.8326777404644833E-5</v>
      </c>
      <c r="R24" s="337">
        <v>9.8448789289775262E-6</v>
      </c>
      <c r="S24" s="337">
        <v>3.1656632177364124E-5</v>
      </c>
      <c r="T24" s="337">
        <v>1.1067297684253274E-5</v>
      </c>
      <c r="U24" s="337">
        <v>1.2869410320889443E-5</v>
      </c>
      <c r="V24" s="337">
        <v>1.0940917312318177</v>
      </c>
      <c r="W24" s="337">
        <v>2.616665726932249E-3</v>
      </c>
      <c r="X24" s="337">
        <v>8.7314767953301937E-6</v>
      </c>
      <c r="Y24" s="337">
        <v>4.2741049036989576E-3</v>
      </c>
      <c r="Z24" s="337">
        <v>3.4670977204603053E-3</v>
      </c>
      <c r="AA24" s="337">
        <v>3.6331433009953348E-4</v>
      </c>
      <c r="AB24" s="337">
        <v>6.5453415503395867E-4</v>
      </c>
      <c r="AC24" s="337">
        <v>1.0058789463870163E-3</v>
      </c>
      <c r="AD24" s="337">
        <v>1.8944379524092258E-6</v>
      </c>
      <c r="AE24" s="337">
        <v>-1.2569851507319427E-3</v>
      </c>
      <c r="AF24" s="337">
        <v>1.0845596770695627E-4</v>
      </c>
      <c r="AG24" s="337">
        <v>4.377318799864566E-4</v>
      </c>
      <c r="AH24" s="337">
        <v>4.6754139834803608E-5</v>
      </c>
      <c r="AI24" s="337">
        <v>4.6223274411067011E-5</v>
      </c>
      <c r="AJ24" s="337">
        <v>8.5256788417480836E-6</v>
      </c>
      <c r="AK24" s="337">
        <v>1.824746162469135E-5</v>
      </c>
      <c r="AL24" s="337">
        <v>7.1228570950874893E-5</v>
      </c>
      <c r="AM24" s="337">
        <v>-9.8385894721030216E-4</v>
      </c>
      <c r="AN24" s="337">
        <v>-1.8581781895783719E-4</v>
      </c>
      <c r="AO24" s="337">
        <v>-1.1967455551118987E-4</v>
      </c>
      <c r="AP24" s="337">
        <v>-2.594496951649394E-5</v>
      </c>
      <c r="AQ24" s="337">
        <v>1.2514580231149253E-5</v>
      </c>
      <c r="AR24" s="337">
        <v>7.4560367038580411E-6</v>
      </c>
      <c r="AS24" s="337">
        <v>-2.2308190516939136E-6</v>
      </c>
      <c r="AT24" s="337">
        <v>-6.8170713829584947E-7</v>
      </c>
      <c r="AU24" s="337">
        <v>5.4476076465355909E-6</v>
      </c>
      <c r="AV24" s="337">
        <v>1.5166755514272627E-5</v>
      </c>
      <c r="AW24" s="337">
        <v>9.7441422805227469E-6</v>
      </c>
      <c r="AX24" s="337">
        <v>1.622938131995942E-5</v>
      </c>
      <c r="AY24" s="337">
        <v>8.1537689056530318E-6</v>
      </c>
      <c r="AZ24" s="337">
        <v>9.0885302036789823E-6</v>
      </c>
      <c r="BA24" s="337">
        <v>1.0297035899729541E-5</v>
      </c>
      <c r="BB24" s="337">
        <v>4.7997953637625156E-6</v>
      </c>
      <c r="BC24" s="337">
        <v>3.6835710566737159E-5</v>
      </c>
      <c r="BD24" s="337">
        <v>1.0272494505685538E-5</v>
      </c>
      <c r="BE24" s="337">
        <v>7.88256256193322E-6</v>
      </c>
      <c r="BF24" s="337">
        <v>8.0196691142867732E-6</v>
      </c>
      <c r="BG24" s="337">
        <v>9.6630393782582078E-6</v>
      </c>
      <c r="BH24" s="337">
        <v>9.6573117651155523E-6</v>
      </c>
      <c r="BI24" s="337">
        <v>4.6032048059313218E-6</v>
      </c>
      <c r="BJ24" s="337">
        <v>5.0095623487900341E-6</v>
      </c>
      <c r="BK24" s="337">
        <v>6.1713921213365546E-6</v>
      </c>
      <c r="BL24" s="337">
        <v>4.6973217680058419E-5</v>
      </c>
      <c r="BM24" s="337">
        <v>5.169904897666751E-6</v>
      </c>
      <c r="BN24" s="337">
        <v>1.1269242440686716E-5</v>
      </c>
      <c r="BO24" s="337">
        <v>1.333774248656206E-5</v>
      </c>
      <c r="BP24" s="337">
        <v>9.8384132105455764E-6</v>
      </c>
      <c r="BQ24" s="337">
        <v>1.958303768653266E-4</v>
      </c>
      <c r="BR24" s="337">
        <v>1.0834415970092522E-4</v>
      </c>
      <c r="BS24" s="337">
        <v>6.7293558998348079E-5</v>
      </c>
      <c r="BT24" s="337">
        <v>5.9752583225252977E-5</v>
      </c>
      <c r="BU24" s="337">
        <v>2.2570560402433144E-5</v>
      </c>
      <c r="BV24" s="337">
        <v>1.7055737173883861E-5</v>
      </c>
      <c r="BW24" s="337">
        <v>6.3791892639558381E-6</v>
      </c>
      <c r="BX24" s="337">
        <v>8.498082643356394E-6</v>
      </c>
      <c r="BY24" s="337">
        <v>3.8865718806733775E-6</v>
      </c>
      <c r="BZ24" s="337">
        <v>7.6955493603974251E-6</v>
      </c>
      <c r="CA24" s="337">
        <v>4.6214768260233689E-6</v>
      </c>
      <c r="CB24" s="337">
        <v>3.1157373403582763E-6</v>
      </c>
      <c r="CC24" s="337">
        <v>8.9985672738297144E-6</v>
      </c>
      <c r="CD24" s="337">
        <v>6.6373408536574329E-6</v>
      </c>
      <c r="CE24" s="337">
        <v>9.9746355685970952E-6</v>
      </c>
      <c r="CF24" s="337">
        <v>7.2514892088493553E-6</v>
      </c>
      <c r="CG24" s="337">
        <v>6.4876270931086458E-6</v>
      </c>
      <c r="CH24" s="337">
        <v>1.3816545477189357E-5</v>
      </c>
      <c r="CI24" s="337">
        <v>1.0135066116866544E-5</v>
      </c>
      <c r="CJ24" s="337">
        <v>1.9666951167725057E-6</v>
      </c>
      <c r="CK24" s="337">
        <v>4.3835546802835652E-6</v>
      </c>
      <c r="CL24" s="337">
        <v>1.1851638329536077E-5</v>
      </c>
      <c r="CM24" s="337">
        <v>3.2926554640022295E-6</v>
      </c>
      <c r="CN24" s="337">
        <v>6.3612022314130983E-6</v>
      </c>
      <c r="CO24" s="337">
        <v>8.8286303200205324E-6</v>
      </c>
      <c r="CP24" s="337">
        <v>7.4355221050446567E-6</v>
      </c>
      <c r="CQ24" s="337">
        <v>2.4484997015812362E-5</v>
      </c>
      <c r="CR24" s="337">
        <v>2.2148768449479612E-5</v>
      </c>
      <c r="CS24" s="337">
        <v>2.4289915080534988E-5</v>
      </c>
      <c r="CT24" s="337">
        <v>1.765615267546759E-5</v>
      </c>
      <c r="CU24" s="337">
        <v>3.7612893296835278E-5</v>
      </c>
      <c r="CV24" s="337">
        <v>4.5490398529592146E-5</v>
      </c>
      <c r="CW24" s="337">
        <v>2.0531627022224331E-5</v>
      </c>
      <c r="CX24" s="337">
        <v>6.1136081777580357E-6</v>
      </c>
      <c r="CY24" s="337">
        <v>7.044377696540165E-6</v>
      </c>
      <c r="CZ24" s="337">
        <v>1.2512257880026513E-5</v>
      </c>
      <c r="DA24" s="337">
        <v>3.1705080981588059E-6</v>
      </c>
      <c r="DB24" s="337">
        <v>9.7476369938828892E-5</v>
      </c>
      <c r="DC24" s="337">
        <v>2.086311507033519E-4</v>
      </c>
      <c r="DD24" s="337">
        <v>1.3497986336592411E-5</v>
      </c>
      <c r="DE24" s="337">
        <v>7.7810971261310354E-5</v>
      </c>
      <c r="DF24" s="337">
        <v>4.134465096216766E-4</v>
      </c>
      <c r="DG24" s="337">
        <v>1.0283391791771443E-5</v>
      </c>
      <c r="DH24" s="338">
        <v>6.6625255964295773E-4</v>
      </c>
    </row>
    <row r="25" spans="1:112">
      <c r="A25" s="224">
        <v>20</v>
      </c>
      <c r="B25" s="263" t="s">
        <v>473</v>
      </c>
      <c r="C25" s="264" t="s">
        <v>127</v>
      </c>
      <c r="D25" s="336">
        <v>7.1383718189152315E-4</v>
      </c>
      <c r="E25" s="337">
        <v>4.053884204793445E-4</v>
      </c>
      <c r="F25" s="337">
        <v>8.3428077603950356E-4</v>
      </c>
      <c r="G25" s="337">
        <v>3.9101341735531316E-5</v>
      </c>
      <c r="H25" s="337">
        <v>6.702190009853431E-4</v>
      </c>
      <c r="I25" s="337">
        <v>0</v>
      </c>
      <c r="J25" s="337">
        <v>1.6857349124867077E-4</v>
      </c>
      <c r="K25" s="337">
        <v>1.6023759285945856E-3</v>
      </c>
      <c r="L25" s="337">
        <v>8.3285798958787193E-4</v>
      </c>
      <c r="M25" s="337">
        <v>8.438661061940107E-4</v>
      </c>
      <c r="N25" s="337">
        <v>0</v>
      </c>
      <c r="O25" s="337">
        <v>4.2993990373108981E-3</v>
      </c>
      <c r="P25" s="337">
        <v>4.6768105948773078E-4</v>
      </c>
      <c r="Q25" s="337">
        <v>2.0709091089612293E-4</v>
      </c>
      <c r="R25" s="337">
        <v>2.6648532305760644E-4</v>
      </c>
      <c r="S25" s="337">
        <v>3.1355185681661846E-3</v>
      </c>
      <c r="T25" s="337">
        <v>4.436462627385995E-4</v>
      </c>
      <c r="U25" s="337">
        <v>1.8241069555545463E-4</v>
      </c>
      <c r="V25" s="337">
        <v>2.433524915203714E-2</v>
      </c>
      <c r="W25" s="337">
        <v>1.0378936383226156</v>
      </c>
      <c r="X25" s="337">
        <v>2.4486416715824512E-3</v>
      </c>
      <c r="Y25" s="337">
        <v>9.2512688573559553E-3</v>
      </c>
      <c r="Z25" s="337">
        <v>5.2272176349538128E-3</v>
      </c>
      <c r="AA25" s="337">
        <v>3.5320003560637436E-3</v>
      </c>
      <c r="AB25" s="337">
        <v>7.2022390720331937E-3</v>
      </c>
      <c r="AC25" s="337">
        <v>1.6911655108402149E-2</v>
      </c>
      <c r="AD25" s="337">
        <v>1.5520842561914746E-5</v>
      </c>
      <c r="AE25" s="337">
        <v>9.4295740492785244E-5</v>
      </c>
      <c r="AF25" s="337">
        <v>1.3471616114574616E-3</v>
      </c>
      <c r="AG25" s="337">
        <v>9.3598014605067916E-3</v>
      </c>
      <c r="AH25" s="337">
        <v>5.9147903706408347E-4</v>
      </c>
      <c r="AI25" s="337">
        <v>6.2326701361811107E-3</v>
      </c>
      <c r="AJ25" s="337">
        <v>3.8897884471824403E-4</v>
      </c>
      <c r="AK25" s="337">
        <v>4.4778926725795882E-3</v>
      </c>
      <c r="AL25" s="337">
        <v>8.6159784895199364E-4</v>
      </c>
      <c r="AM25" s="337">
        <v>2.3867926855253266E-3</v>
      </c>
      <c r="AN25" s="337">
        <v>1.5319153058505313E-3</v>
      </c>
      <c r="AO25" s="337">
        <v>7.4979729776299651E-4</v>
      </c>
      <c r="AP25" s="337">
        <v>2.9660407909934086E-4</v>
      </c>
      <c r="AQ25" s="337">
        <v>2.7380970005794177E-3</v>
      </c>
      <c r="AR25" s="337">
        <v>4.2758821587174199E-4</v>
      </c>
      <c r="AS25" s="337">
        <v>1.5122286031899635E-3</v>
      </c>
      <c r="AT25" s="337">
        <v>3.5613944163707272E-4</v>
      </c>
      <c r="AU25" s="337">
        <v>5.8933537663674184E-4</v>
      </c>
      <c r="AV25" s="337">
        <v>2.8715794826738406E-4</v>
      </c>
      <c r="AW25" s="337">
        <v>3.9390555162497856E-4</v>
      </c>
      <c r="AX25" s="337">
        <v>2.5455283091985565E-3</v>
      </c>
      <c r="AY25" s="337">
        <v>8.0513972897150172E-4</v>
      </c>
      <c r="AZ25" s="337">
        <v>3.9435859791759232E-4</v>
      </c>
      <c r="BA25" s="337">
        <v>4.555077734342534E-4</v>
      </c>
      <c r="BB25" s="337">
        <v>5.8810794991608257E-4</v>
      </c>
      <c r="BC25" s="337">
        <v>1.1265667897755176E-3</v>
      </c>
      <c r="BD25" s="337">
        <v>1.2326232514116016E-3</v>
      </c>
      <c r="BE25" s="337">
        <v>4.809378543952836E-4</v>
      </c>
      <c r="BF25" s="337">
        <v>2.717608304467943E-4</v>
      </c>
      <c r="BG25" s="337">
        <v>2.68420750105013E-4</v>
      </c>
      <c r="BH25" s="337">
        <v>2.5946293439528707E-4</v>
      </c>
      <c r="BI25" s="337">
        <v>4.5404436647765055E-4</v>
      </c>
      <c r="BJ25" s="337">
        <v>1.963850127640403E-4</v>
      </c>
      <c r="BK25" s="337">
        <v>3.1273102268132482E-4</v>
      </c>
      <c r="BL25" s="337">
        <v>1.2202636548551131E-3</v>
      </c>
      <c r="BM25" s="337">
        <v>1.8739712558337376E-4</v>
      </c>
      <c r="BN25" s="337">
        <v>1.5578325934728011E-4</v>
      </c>
      <c r="BO25" s="337">
        <v>2.2119507419636415E-4</v>
      </c>
      <c r="BP25" s="337">
        <v>2.6116686665221756E-4</v>
      </c>
      <c r="BQ25" s="337">
        <v>2.628314995541411E-4</v>
      </c>
      <c r="BR25" s="337">
        <v>3.5859536576887349E-4</v>
      </c>
      <c r="BS25" s="337">
        <v>3.7917842646979364E-5</v>
      </c>
      <c r="BT25" s="337">
        <v>3.3397901598674922E-5</v>
      </c>
      <c r="BU25" s="337">
        <v>2.2407272487167161E-3</v>
      </c>
      <c r="BV25" s="337">
        <v>1.8751810014162444E-3</v>
      </c>
      <c r="BW25" s="337">
        <v>2.1545079848698899E-5</v>
      </c>
      <c r="BX25" s="337">
        <v>3.5609904357825115E-5</v>
      </c>
      <c r="BY25" s="337">
        <v>2.5690227863446803E-5</v>
      </c>
      <c r="BZ25" s="337">
        <v>1.4528298611083726E-5</v>
      </c>
      <c r="CA25" s="337">
        <v>9.8815650574337835E-6</v>
      </c>
      <c r="CB25" s="337">
        <v>4.0578980797314977E-6</v>
      </c>
      <c r="CC25" s="337">
        <v>9.0342905558460829E-5</v>
      </c>
      <c r="CD25" s="337">
        <v>4.8232233877153926E-5</v>
      </c>
      <c r="CE25" s="337">
        <v>1.4309224720464599E-4</v>
      </c>
      <c r="CF25" s="337">
        <v>2.5464663903554079E-5</v>
      </c>
      <c r="CG25" s="337">
        <v>4.1211095693941699E-5</v>
      </c>
      <c r="CH25" s="337">
        <v>2.6434607909440615E-4</v>
      </c>
      <c r="CI25" s="337">
        <v>7.861043762569387E-5</v>
      </c>
      <c r="CJ25" s="337">
        <v>1.4595003203522076E-5</v>
      </c>
      <c r="CK25" s="337">
        <v>5.0553550147647675E-5</v>
      </c>
      <c r="CL25" s="337">
        <v>5.8889775278809268E-5</v>
      </c>
      <c r="CM25" s="337">
        <v>3.0107534294396454E-5</v>
      </c>
      <c r="CN25" s="337">
        <v>3.9743392567535637E-5</v>
      </c>
      <c r="CO25" s="337">
        <v>1.4644343543898945E-4</v>
      </c>
      <c r="CP25" s="337">
        <v>1.3540030385321409E-4</v>
      </c>
      <c r="CQ25" s="337">
        <v>5.1874653100304928E-5</v>
      </c>
      <c r="CR25" s="337">
        <v>1.7978294553258711E-3</v>
      </c>
      <c r="CS25" s="337">
        <v>3.0858026933225965E-4</v>
      </c>
      <c r="CT25" s="337">
        <v>3.1580996512468461E-3</v>
      </c>
      <c r="CU25" s="337">
        <v>1.8079804214988148E-4</v>
      </c>
      <c r="CV25" s="337">
        <v>1.5394551397173882E-4</v>
      </c>
      <c r="CW25" s="337">
        <v>5.6335258195355933E-5</v>
      </c>
      <c r="CX25" s="337">
        <v>5.8093100172587511E-5</v>
      </c>
      <c r="CY25" s="337">
        <v>1.239470095830002E-4</v>
      </c>
      <c r="CZ25" s="337">
        <v>3.544700265098037E-4</v>
      </c>
      <c r="DA25" s="337">
        <v>2.284146732844118E-5</v>
      </c>
      <c r="DB25" s="337">
        <v>2.1719681817835096E-4</v>
      </c>
      <c r="DC25" s="337">
        <v>2.74920240004339E-4</v>
      </c>
      <c r="DD25" s="337">
        <v>9.6972888655131706E-4</v>
      </c>
      <c r="DE25" s="337">
        <v>2.0689396083861913E-4</v>
      </c>
      <c r="DF25" s="337">
        <v>1.0528384518582998E-4</v>
      </c>
      <c r="DG25" s="337">
        <v>2.5384308347811625E-4</v>
      </c>
      <c r="DH25" s="338">
        <v>3.7031939388049287E-4</v>
      </c>
    </row>
    <row r="26" spans="1:112">
      <c r="A26" s="224">
        <v>21</v>
      </c>
      <c r="B26" s="263" t="s">
        <v>474</v>
      </c>
      <c r="C26" s="264" t="s">
        <v>475</v>
      </c>
      <c r="D26" s="336">
        <v>1.4308772666760044E-5</v>
      </c>
      <c r="E26" s="337">
        <v>1.7150740989876827E-6</v>
      </c>
      <c r="F26" s="337">
        <v>1.9758473529831842E-6</v>
      </c>
      <c r="G26" s="337">
        <v>4.8862834945394412E-7</v>
      </c>
      <c r="H26" s="337">
        <v>1.2063534340356646E-6</v>
      </c>
      <c r="I26" s="337">
        <v>0</v>
      </c>
      <c r="J26" s="337">
        <v>4.1141683345998451E-6</v>
      </c>
      <c r="K26" s="337">
        <v>4.007619936875804E-6</v>
      </c>
      <c r="L26" s="337">
        <v>3.281505453935575E-6</v>
      </c>
      <c r="M26" s="337">
        <v>2.8859815887174184E-6</v>
      </c>
      <c r="N26" s="337">
        <v>0</v>
      </c>
      <c r="O26" s="337">
        <v>2.0122952876306113E-5</v>
      </c>
      <c r="P26" s="337">
        <v>7.3383234445402974E-6</v>
      </c>
      <c r="Q26" s="337">
        <v>7.0895102548731179E-6</v>
      </c>
      <c r="R26" s="337">
        <v>6.45532156113445E-6</v>
      </c>
      <c r="S26" s="337">
        <v>1.046521162683249E-5</v>
      </c>
      <c r="T26" s="337">
        <v>5.5447179151751363E-6</v>
      </c>
      <c r="U26" s="337">
        <v>7.0282674316447346E-6</v>
      </c>
      <c r="V26" s="337">
        <v>4.3616829589709005E-4</v>
      </c>
      <c r="W26" s="337">
        <v>2.8530372726838933E-4</v>
      </c>
      <c r="X26" s="337">
        <v>1.0083849338299773</v>
      </c>
      <c r="Y26" s="337">
        <v>4.4207920716294261E-3</v>
      </c>
      <c r="Z26" s="337">
        <v>8.2541884106421108E-4</v>
      </c>
      <c r="AA26" s="337">
        <v>1.8013050495404442E-4</v>
      </c>
      <c r="AB26" s="337">
        <v>4.767238167356622E-5</v>
      </c>
      <c r="AC26" s="337">
        <v>1.0949305675843129E-3</v>
      </c>
      <c r="AD26" s="337">
        <v>3.2874879827829825E-6</v>
      </c>
      <c r="AE26" s="337">
        <v>3.1918245085457502E-6</v>
      </c>
      <c r="AF26" s="337">
        <v>4.1354344542814171E-5</v>
      </c>
      <c r="AG26" s="337">
        <v>7.2092658733362739E-5</v>
      </c>
      <c r="AH26" s="337">
        <v>5.5071493243801738E-6</v>
      </c>
      <c r="AI26" s="337">
        <v>2.4562469152029454E-5</v>
      </c>
      <c r="AJ26" s="337">
        <v>1.9636837357384852E-6</v>
      </c>
      <c r="AK26" s="337">
        <v>2.4548267941417829E-6</v>
      </c>
      <c r="AL26" s="337">
        <v>2.494898857417377E-5</v>
      </c>
      <c r="AM26" s="337">
        <v>7.5848121335941816E-7</v>
      </c>
      <c r="AN26" s="337">
        <v>8.0229757977990668E-7</v>
      </c>
      <c r="AO26" s="337">
        <v>1.5375323295582012E-6</v>
      </c>
      <c r="AP26" s="337">
        <v>2.2651350823573681E-7</v>
      </c>
      <c r="AQ26" s="337">
        <v>1.3434159780871337E-6</v>
      </c>
      <c r="AR26" s="337">
        <v>1.081363996428007E-6</v>
      </c>
      <c r="AS26" s="337">
        <v>2.1107943021963546E-6</v>
      </c>
      <c r="AT26" s="337">
        <v>1.4651011395042639E-6</v>
      </c>
      <c r="AU26" s="337">
        <v>2.5976926289511969E-6</v>
      </c>
      <c r="AV26" s="337">
        <v>1.2459751368104617E-6</v>
      </c>
      <c r="AW26" s="337">
        <v>5.1468126210346101E-6</v>
      </c>
      <c r="AX26" s="337">
        <v>5.867774898740218E-6</v>
      </c>
      <c r="AY26" s="337">
        <v>6.6644862656058411E-6</v>
      </c>
      <c r="AZ26" s="337">
        <v>2.8387473127182692E-6</v>
      </c>
      <c r="BA26" s="337">
        <v>4.9912466999387775E-6</v>
      </c>
      <c r="BB26" s="337">
        <v>1.6900951313001408E-6</v>
      </c>
      <c r="BC26" s="337">
        <v>4.4818816973294003E-6</v>
      </c>
      <c r="BD26" s="337">
        <v>3.0727085128840002E-6</v>
      </c>
      <c r="BE26" s="337">
        <v>2.9350225491689232E-6</v>
      </c>
      <c r="BF26" s="337">
        <v>3.6937427669033579E-6</v>
      </c>
      <c r="BG26" s="337">
        <v>4.2795463725714054E-6</v>
      </c>
      <c r="BH26" s="337">
        <v>4.4454419438287083E-6</v>
      </c>
      <c r="BI26" s="337">
        <v>2.9602895778595416E-6</v>
      </c>
      <c r="BJ26" s="337">
        <v>1.1733388064408309E-6</v>
      </c>
      <c r="BK26" s="337">
        <v>2.2507739160316082E-6</v>
      </c>
      <c r="BL26" s="337">
        <v>1.6247030634178346E-5</v>
      </c>
      <c r="BM26" s="337">
        <v>4.9717914282609071E-7</v>
      </c>
      <c r="BN26" s="337">
        <v>1.9751222699830086E-6</v>
      </c>
      <c r="BO26" s="337">
        <v>1.5739323934355015E-6</v>
      </c>
      <c r="BP26" s="337">
        <v>2.2336034391807428E-6</v>
      </c>
      <c r="BQ26" s="337">
        <v>1.0882955791984047E-6</v>
      </c>
      <c r="BR26" s="337">
        <v>1.2743812298018836E-6</v>
      </c>
      <c r="BS26" s="337">
        <v>2.8841869063413937E-7</v>
      </c>
      <c r="BT26" s="337">
        <v>6.5698093562767068E-6</v>
      </c>
      <c r="BU26" s="337">
        <v>2.1016457254365003E-6</v>
      </c>
      <c r="BV26" s="337">
        <v>1.6205634664782117E-6</v>
      </c>
      <c r="BW26" s="337">
        <v>2.2686443448522444E-7</v>
      </c>
      <c r="BX26" s="337">
        <v>4.6906951890358013E-7</v>
      </c>
      <c r="BY26" s="337">
        <v>2.9232262674330536E-7</v>
      </c>
      <c r="BZ26" s="337">
        <v>1.5606087901067986E-7</v>
      </c>
      <c r="CA26" s="337">
        <v>1.2579190009235507E-7</v>
      </c>
      <c r="CB26" s="337">
        <v>4.3883841387903367E-8</v>
      </c>
      <c r="CC26" s="337">
        <v>2.7122081714543245E-7</v>
      </c>
      <c r="CD26" s="337">
        <v>3.9663785105927857E-7</v>
      </c>
      <c r="CE26" s="337">
        <v>1.4938891950993867E-6</v>
      </c>
      <c r="CF26" s="337">
        <v>2.7402282610636436E-7</v>
      </c>
      <c r="CG26" s="337">
        <v>6.5621459143865904E-7</v>
      </c>
      <c r="CH26" s="337">
        <v>4.6528709172265382E-7</v>
      </c>
      <c r="CI26" s="337">
        <v>4.6608577742920345E-7</v>
      </c>
      <c r="CJ26" s="337">
        <v>1.3617865774902617E-7</v>
      </c>
      <c r="CK26" s="337">
        <v>2.807166091089346E-7</v>
      </c>
      <c r="CL26" s="337">
        <v>5.9933907066391563E-7</v>
      </c>
      <c r="CM26" s="337">
        <v>6.1464222837616245E-7</v>
      </c>
      <c r="CN26" s="337">
        <v>4.165695938645546E-7</v>
      </c>
      <c r="CO26" s="337">
        <v>2.3007717354982266E-6</v>
      </c>
      <c r="CP26" s="337">
        <v>4.2763344953060816E-7</v>
      </c>
      <c r="CQ26" s="337">
        <v>4.3759934797252598E-7</v>
      </c>
      <c r="CR26" s="337">
        <v>4.4638342786413541E-5</v>
      </c>
      <c r="CS26" s="337">
        <v>3.3506423813300774E-6</v>
      </c>
      <c r="CT26" s="337">
        <v>4.6995574077539822E-6</v>
      </c>
      <c r="CU26" s="337">
        <v>1.0683345476323104E-6</v>
      </c>
      <c r="CV26" s="337">
        <v>9.1927460125810789E-7</v>
      </c>
      <c r="CW26" s="337">
        <v>9.6448979397165602E-7</v>
      </c>
      <c r="CX26" s="337">
        <v>9.4874786360965196E-7</v>
      </c>
      <c r="CY26" s="337">
        <v>1.5213023866886337E-6</v>
      </c>
      <c r="CZ26" s="337">
        <v>3.0903803232105885E-6</v>
      </c>
      <c r="DA26" s="337">
        <v>7.5432784811079417E-7</v>
      </c>
      <c r="DB26" s="337">
        <v>1.2023746220452347E-6</v>
      </c>
      <c r="DC26" s="337">
        <v>1.1564519371370134E-6</v>
      </c>
      <c r="DD26" s="337">
        <v>5.2707800269891115E-6</v>
      </c>
      <c r="DE26" s="337">
        <v>1.0637768206409838E-6</v>
      </c>
      <c r="DF26" s="337">
        <v>1.8904248340326811E-6</v>
      </c>
      <c r="DG26" s="337">
        <v>4.0283319422879947E-6</v>
      </c>
      <c r="DH26" s="338">
        <v>1.2507540299409093E-6</v>
      </c>
    </row>
    <row r="27" spans="1:112">
      <c r="A27" s="224">
        <v>22</v>
      </c>
      <c r="B27" s="263" t="s">
        <v>476</v>
      </c>
      <c r="C27" s="264" t="s">
        <v>477</v>
      </c>
      <c r="D27" s="336">
        <v>2.296521005236139E-4</v>
      </c>
      <c r="E27" s="337">
        <v>1.1382043692468579E-4</v>
      </c>
      <c r="F27" s="337">
        <v>2.2194165676771147E-4</v>
      </c>
      <c r="G27" s="337">
        <v>4.8957837121167387E-5</v>
      </c>
      <c r="H27" s="337">
        <v>8.7750206550907541E-5</v>
      </c>
      <c r="I27" s="337">
        <v>0</v>
      </c>
      <c r="J27" s="337">
        <v>2.3947488017124071E-4</v>
      </c>
      <c r="K27" s="337">
        <v>5.3150130102306496E-4</v>
      </c>
      <c r="L27" s="337">
        <v>5.0105791289583874E-4</v>
      </c>
      <c r="M27" s="337">
        <v>2.5851831119722219E-4</v>
      </c>
      <c r="N27" s="337">
        <v>0</v>
      </c>
      <c r="O27" s="337">
        <v>2.9467788731914577E-3</v>
      </c>
      <c r="P27" s="337">
        <v>8.2356920089076433E-4</v>
      </c>
      <c r="Q27" s="337">
        <v>4.3238229783488163E-4</v>
      </c>
      <c r="R27" s="337">
        <v>4.4908147912337801E-4</v>
      </c>
      <c r="S27" s="337">
        <v>1.3937714751950327E-3</v>
      </c>
      <c r="T27" s="337">
        <v>4.238296926300942E-4</v>
      </c>
      <c r="U27" s="337">
        <v>3.2934441610883524E-4</v>
      </c>
      <c r="V27" s="337">
        <v>9.2108704254467331E-4</v>
      </c>
      <c r="W27" s="337">
        <v>4.5671632255272938E-3</v>
      </c>
      <c r="X27" s="337">
        <v>2.7081813670627963E-4</v>
      </c>
      <c r="Y27" s="337">
        <v>1.0318244152463669</v>
      </c>
      <c r="Z27" s="337">
        <v>6.1770426305875807E-2</v>
      </c>
      <c r="AA27" s="337">
        <v>2.9967907401509116E-2</v>
      </c>
      <c r="AB27" s="337">
        <v>7.7556419194716652E-3</v>
      </c>
      <c r="AC27" s="337">
        <v>1.9528974201711669E-2</v>
      </c>
      <c r="AD27" s="337">
        <v>3.0933618916497286E-5</v>
      </c>
      <c r="AE27" s="337">
        <v>2.7569231854602079E-4</v>
      </c>
      <c r="AF27" s="337">
        <v>6.1500832722165416E-3</v>
      </c>
      <c r="AG27" s="337">
        <v>1.4018118170177792E-2</v>
      </c>
      <c r="AH27" s="337">
        <v>8.2756438774313093E-4</v>
      </c>
      <c r="AI27" s="337">
        <v>2.7615935468942574E-3</v>
      </c>
      <c r="AJ27" s="337">
        <v>8.6697812320427802E-5</v>
      </c>
      <c r="AK27" s="337">
        <v>1.7442636249861786E-4</v>
      </c>
      <c r="AL27" s="337">
        <v>3.9562219732606364E-3</v>
      </c>
      <c r="AM27" s="337">
        <v>6.9809511445959065E-5</v>
      </c>
      <c r="AN27" s="337">
        <v>4.2078215053123021E-5</v>
      </c>
      <c r="AO27" s="337">
        <v>6.3080307606318685E-5</v>
      </c>
      <c r="AP27" s="337">
        <v>1.2012852645652679E-5</v>
      </c>
      <c r="AQ27" s="337">
        <v>9.8311694580156657E-5</v>
      </c>
      <c r="AR27" s="337">
        <v>1.143662932857676E-4</v>
      </c>
      <c r="AS27" s="337">
        <v>8.661779489790065E-5</v>
      </c>
      <c r="AT27" s="337">
        <v>9.4442298342568438E-5</v>
      </c>
      <c r="AU27" s="337">
        <v>2.6871704512779345E-4</v>
      </c>
      <c r="AV27" s="337">
        <v>8.879203370950986E-5</v>
      </c>
      <c r="AW27" s="337">
        <v>4.9425956812620866E-4</v>
      </c>
      <c r="AX27" s="337">
        <v>8.6840370454152539E-4</v>
      </c>
      <c r="AY27" s="337">
        <v>2.5114796877066825E-4</v>
      </c>
      <c r="AZ27" s="337">
        <v>3.3856700456750416E-4</v>
      </c>
      <c r="BA27" s="337">
        <v>7.9156157943740472E-4</v>
      </c>
      <c r="BB27" s="337">
        <v>1.6953603609941282E-4</v>
      </c>
      <c r="BC27" s="337">
        <v>5.1862163214379503E-4</v>
      </c>
      <c r="BD27" s="337">
        <v>2.8376015948126634E-4</v>
      </c>
      <c r="BE27" s="337">
        <v>2.3735866096257974E-4</v>
      </c>
      <c r="BF27" s="337">
        <v>3.3869823609705062E-4</v>
      </c>
      <c r="BG27" s="337">
        <v>3.5340536717362977E-4</v>
      </c>
      <c r="BH27" s="337">
        <v>3.7749284824391179E-4</v>
      </c>
      <c r="BI27" s="337">
        <v>1.5659163554472769E-4</v>
      </c>
      <c r="BJ27" s="337">
        <v>1.1471303791378656E-4</v>
      </c>
      <c r="BK27" s="337">
        <v>2.0076470580010424E-4</v>
      </c>
      <c r="BL27" s="337">
        <v>6.1347128360719923E-4</v>
      </c>
      <c r="BM27" s="337">
        <v>5.3840651727195499E-5</v>
      </c>
      <c r="BN27" s="337">
        <v>1.0790232478592462E-4</v>
      </c>
      <c r="BO27" s="337">
        <v>9.262677458832541E-5</v>
      </c>
      <c r="BP27" s="337">
        <v>1.4655067287460452E-4</v>
      </c>
      <c r="BQ27" s="337">
        <v>7.9703942678128963E-5</v>
      </c>
      <c r="BR27" s="337">
        <v>1.0456237162606875E-4</v>
      </c>
      <c r="BS27" s="337">
        <v>1.6393723673017206E-5</v>
      </c>
      <c r="BT27" s="337">
        <v>1.5876199180642901E-5</v>
      </c>
      <c r="BU27" s="337">
        <v>1.8135600970117528E-4</v>
      </c>
      <c r="BV27" s="337">
        <v>1.2191913360800358E-4</v>
      </c>
      <c r="BW27" s="337">
        <v>1.7241354155134753E-5</v>
      </c>
      <c r="BX27" s="337">
        <v>4.1715424199661749E-5</v>
      </c>
      <c r="BY27" s="337">
        <v>2.1013222679572491E-5</v>
      </c>
      <c r="BZ27" s="337">
        <v>8.6265745659871242E-6</v>
      </c>
      <c r="CA27" s="337">
        <v>9.1054336683069265E-6</v>
      </c>
      <c r="CB27" s="337">
        <v>3.2817100305580762E-6</v>
      </c>
      <c r="CC27" s="337">
        <v>1.9912051727065433E-5</v>
      </c>
      <c r="CD27" s="337">
        <v>3.1802694087291587E-5</v>
      </c>
      <c r="CE27" s="337">
        <v>1.3482133095968208E-4</v>
      </c>
      <c r="CF27" s="337">
        <v>2.0301176971058929E-5</v>
      </c>
      <c r="CG27" s="337">
        <v>3.0003933942795307E-5</v>
      </c>
      <c r="CH27" s="337">
        <v>3.1887492519032673E-5</v>
      </c>
      <c r="CI27" s="337">
        <v>4.4419420593152072E-5</v>
      </c>
      <c r="CJ27" s="337">
        <v>9.9816621473824139E-6</v>
      </c>
      <c r="CK27" s="337">
        <v>1.6898499637602657E-5</v>
      </c>
      <c r="CL27" s="337">
        <v>2.9923283603178368E-5</v>
      </c>
      <c r="CM27" s="337">
        <v>4.7007221991290102E-5</v>
      </c>
      <c r="CN27" s="337">
        <v>2.3932623611674487E-5</v>
      </c>
      <c r="CO27" s="337">
        <v>1.0359599142361452E-4</v>
      </c>
      <c r="CP27" s="337">
        <v>2.955664783242213E-5</v>
      </c>
      <c r="CQ27" s="337">
        <v>6.5283117563637663E-5</v>
      </c>
      <c r="CR27" s="337">
        <v>7.1187597984441432E-4</v>
      </c>
      <c r="CS27" s="337">
        <v>2.2660246219682106E-4</v>
      </c>
      <c r="CT27" s="337">
        <v>1.8456894945222593E-4</v>
      </c>
      <c r="CU27" s="337">
        <v>5.0375998281017622E-5</v>
      </c>
      <c r="CV27" s="337">
        <v>4.7753315817544454E-5</v>
      </c>
      <c r="CW27" s="337">
        <v>6.7238224773702549E-5</v>
      </c>
      <c r="CX27" s="337">
        <v>5.8520483180851323E-5</v>
      </c>
      <c r="CY27" s="337">
        <v>5.7670433482362366E-5</v>
      </c>
      <c r="CZ27" s="337">
        <v>3.6655834868219576E-4</v>
      </c>
      <c r="DA27" s="337">
        <v>2.3100255904515415E-5</v>
      </c>
      <c r="DB27" s="337">
        <v>6.2145228495211788E-5</v>
      </c>
      <c r="DC27" s="337">
        <v>7.106097233531128E-5</v>
      </c>
      <c r="DD27" s="337">
        <v>2.3490606990897155E-4</v>
      </c>
      <c r="DE27" s="337">
        <v>5.6883223028635718E-5</v>
      </c>
      <c r="DF27" s="337">
        <v>5.9678700586168194E-5</v>
      </c>
      <c r="DG27" s="337">
        <v>3.1624896526610119E-4</v>
      </c>
      <c r="DH27" s="338">
        <v>8.586475539042506E-5</v>
      </c>
    </row>
    <row r="28" spans="1:112">
      <c r="A28" s="224">
        <v>23</v>
      </c>
      <c r="B28" s="263" t="s">
        <v>478</v>
      </c>
      <c r="C28" s="264" t="s">
        <v>139</v>
      </c>
      <c r="D28" s="336">
        <v>2.9559817149543704E-4</v>
      </c>
      <c r="E28" s="337">
        <v>7.0217476460657422E-5</v>
      </c>
      <c r="F28" s="337">
        <v>4.425188950887041E-5</v>
      </c>
      <c r="G28" s="337">
        <v>1.0773773890530271E-4</v>
      </c>
      <c r="H28" s="337">
        <v>1.3712098140595587E-4</v>
      </c>
      <c r="I28" s="337">
        <v>0</v>
      </c>
      <c r="J28" s="337">
        <v>4.635130399831194E-5</v>
      </c>
      <c r="K28" s="337">
        <v>2.3645639055320849E-4</v>
      </c>
      <c r="L28" s="337">
        <v>3.7708135679172413E-4</v>
      </c>
      <c r="M28" s="337">
        <v>6.9665372724349734E-5</v>
      </c>
      <c r="N28" s="337">
        <v>0</v>
      </c>
      <c r="O28" s="337">
        <v>5.0204509699657614E-4</v>
      </c>
      <c r="P28" s="337">
        <v>3.8446608713338913E-4</v>
      </c>
      <c r="Q28" s="337">
        <v>6.0787424428392707E-4</v>
      </c>
      <c r="R28" s="337">
        <v>5.6034881085322453E-4</v>
      </c>
      <c r="S28" s="337">
        <v>2.2652775302235359E-4</v>
      </c>
      <c r="T28" s="337">
        <v>6.5107350098432147E-4</v>
      </c>
      <c r="U28" s="337">
        <v>6.3570041643478119E-4</v>
      </c>
      <c r="V28" s="337">
        <v>1.3913073006510102E-4</v>
      </c>
      <c r="W28" s="337">
        <v>1.1139772877745392E-4</v>
      </c>
      <c r="X28" s="337">
        <v>6.972699615328898E-6</v>
      </c>
      <c r="Y28" s="337">
        <v>4.7914132713671381E-5</v>
      </c>
      <c r="Z28" s="337">
        <v>1.000192652982719</v>
      </c>
      <c r="AA28" s="337">
        <v>8.8895498064982016E-3</v>
      </c>
      <c r="AB28" s="337">
        <v>4.2432856858530082E-4</v>
      </c>
      <c r="AC28" s="337">
        <v>5.1254297259709317E-3</v>
      </c>
      <c r="AD28" s="337">
        <v>3.3427208951788272E-6</v>
      </c>
      <c r="AE28" s="337">
        <v>1.8381514169640416E-5</v>
      </c>
      <c r="AF28" s="337">
        <v>2.3469901256172484E-2</v>
      </c>
      <c r="AG28" s="337">
        <v>5.5514788746308314E-4</v>
      </c>
      <c r="AH28" s="337">
        <v>2.1900626117802189E-3</v>
      </c>
      <c r="AI28" s="337">
        <v>4.1148688826979623E-4</v>
      </c>
      <c r="AJ28" s="337">
        <v>3.3708309473922268E-5</v>
      </c>
      <c r="AK28" s="337">
        <v>5.1166221925838747E-5</v>
      </c>
      <c r="AL28" s="337">
        <v>4.3727675450181195E-4</v>
      </c>
      <c r="AM28" s="337">
        <v>1.2133252595987477E-5</v>
      </c>
      <c r="AN28" s="337">
        <v>1.211740566393805E-5</v>
      </c>
      <c r="AO28" s="337">
        <v>2.2330592987385176E-5</v>
      </c>
      <c r="AP28" s="337">
        <v>7.9839918223058283E-6</v>
      </c>
      <c r="AQ28" s="337">
        <v>2.3318333066630346E-5</v>
      </c>
      <c r="AR28" s="337">
        <v>1.7035265162673729E-4</v>
      </c>
      <c r="AS28" s="337">
        <v>4.8813385455029198E-5</v>
      </c>
      <c r="AT28" s="337">
        <v>1.0589047459506619E-4</v>
      </c>
      <c r="AU28" s="337">
        <v>1.2540589822528759E-4</v>
      </c>
      <c r="AV28" s="337">
        <v>8.7743073780716322E-5</v>
      </c>
      <c r="AW28" s="337">
        <v>3.7325787812946605E-4</v>
      </c>
      <c r="AX28" s="337">
        <v>7.1860604352434688E-4</v>
      </c>
      <c r="AY28" s="337">
        <v>4.8429068086614148E-4</v>
      </c>
      <c r="AZ28" s="337">
        <v>8.1828296907826342E-4</v>
      </c>
      <c r="BA28" s="337">
        <v>1.2584981006432429E-3</v>
      </c>
      <c r="BB28" s="337">
        <v>1.2817455821596688E-4</v>
      </c>
      <c r="BC28" s="337">
        <v>1.6871690435575945E-3</v>
      </c>
      <c r="BD28" s="337">
        <v>8.3673039875429732E-4</v>
      </c>
      <c r="BE28" s="337">
        <v>6.6068434263078782E-4</v>
      </c>
      <c r="BF28" s="337">
        <v>6.781728171934338E-4</v>
      </c>
      <c r="BG28" s="337">
        <v>4.7838574563437858E-4</v>
      </c>
      <c r="BH28" s="337">
        <v>1.0242210880104909E-3</v>
      </c>
      <c r="BI28" s="337">
        <v>1.5359437099247164E-4</v>
      </c>
      <c r="BJ28" s="337">
        <v>3.4329504815251287E-4</v>
      </c>
      <c r="BK28" s="337">
        <v>1.7634791040164427E-4</v>
      </c>
      <c r="BL28" s="337">
        <v>1.3642340513166313E-3</v>
      </c>
      <c r="BM28" s="337">
        <v>3.7588139094594702E-5</v>
      </c>
      <c r="BN28" s="337">
        <v>1.6380430786247632E-4</v>
      </c>
      <c r="BO28" s="337">
        <v>1.5819975308134371E-4</v>
      </c>
      <c r="BP28" s="337">
        <v>2.1954888797668092E-4</v>
      </c>
      <c r="BQ28" s="337">
        <v>1.1501196487594249E-4</v>
      </c>
      <c r="BR28" s="337">
        <v>1.4937738203217704E-4</v>
      </c>
      <c r="BS28" s="337">
        <v>1.2126920400311896E-5</v>
      </c>
      <c r="BT28" s="337">
        <v>1.3645075963171316E-5</v>
      </c>
      <c r="BU28" s="337">
        <v>4.8707561989184901E-4</v>
      </c>
      <c r="BV28" s="337">
        <v>4.5500424998645659E-5</v>
      </c>
      <c r="BW28" s="337">
        <v>2.8315431207024158E-5</v>
      </c>
      <c r="BX28" s="337">
        <v>1.1839141990285939E-4</v>
      </c>
      <c r="BY28" s="337">
        <v>4.9555616291334774E-5</v>
      </c>
      <c r="BZ28" s="337">
        <v>1.6891902195195438E-5</v>
      </c>
      <c r="CA28" s="337">
        <v>2.2936449554086864E-5</v>
      </c>
      <c r="CB28" s="337">
        <v>8.9052068253247079E-6</v>
      </c>
      <c r="CC28" s="337">
        <v>2.006479031127832E-5</v>
      </c>
      <c r="CD28" s="337">
        <v>1.9467362500747249E-5</v>
      </c>
      <c r="CE28" s="337">
        <v>6.4853608260330095E-5</v>
      </c>
      <c r="CF28" s="337">
        <v>1.1603135077858738E-5</v>
      </c>
      <c r="CG28" s="337">
        <v>3.593518228672488E-5</v>
      </c>
      <c r="CH28" s="337">
        <v>5.4925232697790033E-5</v>
      </c>
      <c r="CI28" s="337">
        <v>3.6370473957754749E-5</v>
      </c>
      <c r="CJ28" s="337">
        <v>8.6633907695113163E-6</v>
      </c>
      <c r="CK28" s="337">
        <v>2.0829031256806076E-5</v>
      </c>
      <c r="CL28" s="337">
        <v>3.4763073896541934E-5</v>
      </c>
      <c r="CM28" s="337">
        <v>1.1890678537244797E-4</v>
      </c>
      <c r="CN28" s="337">
        <v>2.9074188904655014E-5</v>
      </c>
      <c r="CO28" s="337">
        <v>8.2520465613277564E-5</v>
      </c>
      <c r="CP28" s="337">
        <v>2.825951415945065E-5</v>
      </c>
      <c r="CQ28" s="337">
        <v>1.7273288698005547E-5</v>
      </c>
      <c r="CR28" s="337">
        <v>1.5168653885140932E-4</v>
      </c>
      <c r="CS28" s="337">
        <v>5.5378460290401779E-5</v>
      </c>
      <c r="CT28" s="337">
        <v>5.8284216736104364E-5</v>
      </c>
      <c r="CU28" s="337">
        <v>2.7140304053488273E-5</v>
      </c>
      <c r="CV28" s="337">
        <v>2.5714545720772772E-5</v>
      </c>
      <c r="CW28" s="337">
        <v>6.11169398290932E-5</v>
      </c>
      <c r="CX28" s="337">
        <v>3.7403548201659896E-5</v>
      </c>
      <c r="CY28" s="337">
        <v>8.8478170544008551E-5</v>
      </c>
      <c r="CZ28" s="337">
        <v>1.9696229646417552E-4</v>
      </c>
      <c r="DA28" s="337">
        <v>2.8825065232711996E-5</v>
      </c>
      <c r="DB28" s="337">
        <v>5.3847930926468895E-5</v>
      </c>
      <c r="DC28" s="337">
        <v>5.9285325013674928E-5</v>
      </c>
      <c r="DD28" s="337">
        <v>8.6104204260597586E-5</v>
      </c>
      <c r="DE28" s="337">
        <v>8.2042868118833043E-5</v>
      </c>
      <c r="DF28" s="337">
        <v>3.7148452098875376E-5</v>
      </c>
      <c r="DG28" s="337">
        <v>5.4828462949195543E-4</v>
      </c>
      <c r="DH28" s="338">
        <v>2.6383037609501982E-4</v>
      </c>
    </row>
    <row r="29" spans="1:112">
      <c r="A29" s="224">
        <v>24</v>
      </c>
      <c r="B29" s="263" t="s">
        <v>479</v>
      </c>
      <c r="C29" s="264" t="s">
        <v>141</v>
      </c>
      <c r="D29" s="336">
        <v>1.3899685922263709E-5</v>
      </c>
      <c r="E29" s="337">
        <v>5.4796223221779975E-6</v>
      </c>
      <c r="F29" s="337">
        <v>1.1640602119121718E-5</v>
      </c>
      <c r="G29" s="337">
        <v>7.1654331746257578E-6</v>
      </c>
      <c r="H29" s="337">
        <v>5.5239700834513718E-5</v>
      </c>
      <c r="I29" s="337">
        <v>0</v>
      </c>
      <c r="J29" s="337">
        <v>9.4903878430853122E-6</v>
      </c>
      <c r="K29" s="337">
        <v>5.732660578044754E-6</v>
      </c>
      <c r="L29" s="337">
        <v>4.6531790982435905E-6</v>
      </c>
      <c r="M29" s="337">
        <v>5.0167592991139834E-6</v>
      </c>
      <c r="N29" s="337">
        <v>0</v>
      </c>
      <c r="O29" s="337">
        <v>2.4285688448587792E-2</v>
      </c>
      <c r="P29" s="337">
        <v>1.6545732368072486E-2</v>
      </c>
      <c r="Q29" s="337">
        <v>3.421889476398433E-5</v>
      </c>
      <c r="R29" s="337">
        <v>3.4051315482354528E-4</v>
      </c>
      <c r="S29" s="337">
        <v>2.2615130617694917E-4</v>
      </c>
      <c r="T29" s="337">
        <v>2.8910370609700758E-5</v>
      </c>
      <c r="U29" s="337">
        <v>9.9381958546669779E-6</v>
      </c>
      <c r="V29" s="337">
        <v>1.8348954981699155E-5</v>
      </c>
      <c r="W29" s="337">
        <v>1.3749980900985557E-5</v>
      </c>
      <c r="X29" s="337">
        <v>4.726359674618568E-7</v>
      </c>
      <c r="Y29" s="337">
        <v>2.9226468009960194E-6</v>
      </c>
      <c r="Z29" s="337">
        <v>2.9483253922254797E-6</v>
      </c>
      <c r="AA29" s="337">
        <v>1.0000661406445346</v>
      </c>
      <c r="AB29" s="337">
        <v>5.9845776094575992E-6</v>
      </c>
      <c r="AC29" s="337">
        <v>5.0818093820740016E-6</v>
      </c>
      <c r="AD29" s="337">
        <v>2.1116056601797037E-7</v>
      </c>
      <c r="AE29" s="337">
        <v>7.8011919945220542E-5</v>
      </c>
      <c r="AF29" s="337">
        <v>8.4140295619514088E-5</v>
      </c>
      <c r="AG29" s="337">
        <v>1.1964465177015644E-4</v>
      </c>
      <c r="AH29" s="337">
        <v>2.4830674057213698E-4</v>
      </c>
      <c r="AI29" s="337">
        <v>7.5413997333037341E-5</v>
      </c>
      <c r="AJ29" s="337">
        <v>1.5464370792096764E-5</v>
      </c>
      <c r="AK29" s="337">
        <v>2.8294150564716521E-5</v>
      </c>
      <c r="AL29" s="337">
        <v>2.22375128625128E-3</v>
      </c>
      <c r="AM29" s="337">
        <v>2.0351030270085865E-5</v>
      </c>
      <c r="AN29" s="337">
        <v>9.3068769299632732E-6</v>
      </c>
      <c r="AO29" s="337">
        <v>1.7377233745667082E-5</v>
      </c>
      <c r="AP29" s="337">
        <v>3.1433242011553158E-6</v>
      </c>
      <c r="AQ29" s="337">
        <v>3.7343035342731154E-5</v>
      </c>
      <c r="AR29" s="337">
        <v>1.0680758213969209E-5</v>
      </c>
      <c r="AS29" s="337">
        <v>7.2164556135233809E-6</v>
      </c>
      <c r="AT29" s="337">
        <v>6.9848680371518771E-6</v>
      </c>
      <c r="AU29" s="337">
        <v>1.0278743176241915E-5</v>
      </c>
      <c r="AV29" s="337">
        <v>1.0254068353211648E-5</v>
      </c>
      <c r="AW29" s="337">
        <v>4.7941550899933677E-5</v>
      </c>
      <c r="AX29" s="337">
        <v>2.3795848415311673E-5</v>
      </c>
      <c r="AY29" s="337">
        <v>1.0412528763080572E-5</v>
      </c>
      <c r="AZ29" s="337">
        <v>1.0152692213192968E-5</v>
      </c>
      <c r="BA29" s="337">
        <v>2.5939713144732646E-5</v>
      </c>
      <c r="BB29" s="337">
        <v>5.3480906328719336E-6</v>
      </c>
      <c r="BC29" s="337">
        <v>1.0334011355062179E-5</v>
      </c>
      <c r="BD29" s="337">
        <v>9.6313366381275858E-6</v>
      </c>
      <c r="BE29" s="337">
        <v>7.9580522496108412E-6</v>
      </c>
      <c r="BF29" s="337">
        <v>1.5107443816116949E-5</v>
      </c>
      <c r="BG29" s="337">
        <v>8.3628905069179568E-6</v>
      </c>
      <c r="BH29" s="337">
        <v>1.1418905038998144E-5</v>
      </c>
      <c r="BI29" s="337">
        <v>1.2820385062120091E-5</v>
      </c>
      <c r="BJ29" s="337">
        <v>4.7333290457873479E-6</v>
      </c>
      <c r="BK29" s="337">
        <v>6.918563644066902E-6</v>
      </c>
      <c r="BL29" s="337">
        <v>2.3108731151423732E-3</v>
      </c>
      <c r="BM29" s="337">
        <v>5.0282399817816069E-6</v>
      </c>
      <c r="BN29" s="337">
        <v>1.6769106795429327E-5</v>
      </c>
      <c r="BO29" s="337">
        <v>2.0022043545062439E-5</v>
      </c>
      <c r="BP29" s="337">
        <v>3.29313416371516E-5</v>
      </c>
      <c r="BQ29" s="337">
        <v>1.0450069103922457E-5</v>
      </c>
      <c r="BR29" s="337">
        <v>1.5032754629300047E-5</v>
      </c>
      <c r="BS29" s="337">
        <v>1.7420813096420369E-6</v>
      </c>
      <c r="BT29" s="337">
        <v>2.0366216453441696E-6</v>
      </c>
      <c r="BU29" s="337">
        <v>1.0805461208805321E-5</v>
      </c>
      <c r="BV29" s="337">
        <v>6.2581267025222296E-6</v>
      </c>
      <c r="BW29" s="337">
        <v>8.4140291907022077E-6</v>
      </c>
      <c r="BX29" s="337">
        <v>1.0960813744528106E-5</v>
      </c>
      <c r="BY29" s="337">
        <v>4.615817066700197E-6</v>
      </c>
      <c r="BZ29" s="337">
        <v>1.6044844930550548E-6</v>
      </c>
      <c r="CA29" s="337">
        <v>1.1894893763022978E-6</v>
      </c>
      <c r="CB29" s="337">
        <v>5.0824634447174848E-7</v>
      </c>
      <c r="CC29" s="337">
        <v>5.8933199095691037E-6</v>
      </c>
      <c r="CD29" s="337">
        <v>3.6221206902111919E-6</v>
      </c>
      <c r="CE29" s="337">
        <v>5.8029240253750596E-6</v>
      </c>
      <c r="CF29" s="337">
        <v>1.4850727280583991E-5</v>
      </c>
      <c r="CG29" s="337">
        <v>6.2662471422339009E-6</v>
      </c>
      <c r="CH29" s="337">
        <v>5.4923247057381783E-6</v>
      </c>
      <c r="CI29" s="337">
        <v>6.6173226787348261E-6</v>
      </c>
      <c r="CJ29" s="337">
        <v>4.0409133121828106E-6</v>
      </c>
      <c r="CK29" s="337">
        <v>3.5540325785196403E-6</v>
      </c>
      <c r="CL29" s="337">
        <v>5.2483931709543698E-6</v>
      </c>
      <c r="CM29" s="337">
        <v>7.511831251930568E-6</v>
      </c>
      <c r="CN29" s="337">
        <v>5.2551446775696433E-6</v>
      </c>
      <c r="CO29" s="337">
        <v>9.9559772533871885E-6</v>
      </c>
      <c r="CP29" s="337">
        <v>8.7512438103186882E-6</v>
      </c>
      <c r="CQ29" s="337">
        <v>2.8869967142617825E-6</v>
      </c>
      <c r="CR29" s="337">
        <v>7.262280224865191E-6</v>
      </c>
      <c r="CS29" s="337">
        <v>5.6562047346595597E-6</v>
      </c>
      <c r="CT29" s="337">
        <v>2.0465407388088563E-5</v>
      </c>
      <c r="CU29" s="337">
        <v>1.2723020459630487E-5</v>
      </c>
      <c r="CV29" s="337">
        <v>7.5526509657966375E-6</v>
      </c>
      <c r="CW29" s="337">
        <v>4.219903467154477E-5</v>
      </c>
      <c r="CX29" s="337">
        <v>9.3662998620143099E-6</v>
      </c>
      <c r="CY29" s="337">
        <v>4.7826598551978598E-6</v>
      </c>
      <c r="CZ29" s="337">
        <v>7.2151688538436257E-6</v>
      </c>
      <c r="DA29" s="337">
        <v>6.3507419818278364E-6</v>
      </c>
      <c r="DB29" s="337">
        <v>2.1170215812467722E-5</v>
      </c>
      <c r="DC29" s="337">
        <v>4.2739685950891932E-6</v>
      </c>
      <c r="DD29" s="337">
        <v>1.2916282021998406E-5</v>
      </c>
      <c r="DE29" s="337">
        <v>2.1737567556147776E-5</v>
      </c>
      <c r="DF29" s="337">
        <v>1.5003145885351322E-5</v>
      </c>
      <c r="DG29" s="337">
        <v>1.2460977392119736E-4</v>
      </c>
      <c r="DH29" s="338">
        <v>3.4477091854325038E-5</v>
      </c>
    </row>
    <row r="30" spans="1:112">
      <c r="A30" s="224">
        <v>25</v>
      </c>
      <c r="B30" s="263" t="s">
        <v>480</v>
      </c>
      <c r="C30" s="264" t="s">
        <v>143</v>
      </c>
      <c r="D30" s="336">
        <v>2.2599985751925325E-4</v>
      </c>
      <c r="E30" s="337">
        <v>1.6366981387597307E-3</v>
      </c>
      <c r="F30" s="337">
        <v>6.6779071596217762E-3</v>
      </c>
      <c r="G30" s="337">
        <v>2.3889462916705223E-6</v>
      </c>
      <c r="H30" s="337">
        <v>8.8366012146857812E-4</v>
      </c>
      <c r="I30" s="337">
        <v>0</v>
      </c>
      <c r="J30" s="337">
        <v>4.453654843557407E-6</v>
      </c>
      <c r="K30" s="337">
        <v>8.0116696330435725E-5</v>
      </c>
      <c r="L30" s="337">
        <v>4.8863156809034134E-6</v>
      </c>
      <c r="M30" s="337">
        <v>2.7085048757144768E-4</v>
      </c>
      <c r="N30" s="337">
        <v>0</v>
      </c>
      <c r="O30" s="337">
        <v>4.3280643848887354E-6</v>
      </c>
      <c r="P30" s="337">
        <v>9.8754936911191333E-6</v>
      </c>
      <c r="Q30" s="337">
        <v>2.1773778087541745E-6</v>
      </c>
      <c r="R30" s="337">
        <v>1.8640039509786932E-6</v>
      </c>
      <c r="S30" s="337">
        <v>2.9247791355934251E-6</v>
      </c>
      <c r="T30" s="337">
        <v>1.8755175788144706E-6</v>
      </c>
      <c r="U30" s="337">
        <v>2.0643160490304881E-6</v>
      </c>
      <c r="V30" s="337">
        <v>5.4246909433277575E-6</v>
      </c>
      <c r="W30" s="337">
        <v>4.7929466441627283E-6</v>
      </c>
      <c r="X30" s="337">
        <v>1.4868399318775007E-6</v>
      </c>
      <c r="Y30" s="337">
        <v>1.7121239096632966E-6</v>
      </c>
      <c r="Z30" s="337">
        <v>1.8269923530831729E-6</v>
      </c>
      <c r="AA30" s="337">
        <v>4.7426667669191666E-6</v>
      </c>
      <c r="AB30" s="337">
        <v>1.0041333612494254</v>
      </c>
      <c r="AC30" s="337">
        <v>1.2423129218030326E-4</v>
      </c>
      <c r="AD30" s="337">
        <v>3.4503410832753587E-7</v>
      </c>
      <c r="AE30" s="337">
        <v>1.2751461340529653E-6</v>
      </c>
      <c r="AF30" s="337">
        <v>1.4390135686974867E-6</v>
      </c>
      <c r="AG30" s="337">
        <v>5.551690435987448E-6</v>
      </c>
      <c r="AH30" s="337">
        <v>2.1401611068489063E-5</v>
      </c>
      <c r="AI30" s="337">
        <v>3.8807968285159253E-6</v>
      </c>
      <c r="AJ30" s="337">
        <v>4.3778428791277199E-6</v>
      </c>
      <c r="AK30" s="337">
        <v>2.0301587516155571E-6</v>
      </c>
      <c r="AL30" s="337">
        <v>4.3581104928174624E-6</v>
      </c>
      <c r="AM30" s="337">
        <v>2.6544024302576565E-6</v>
      </c>
      <c r="AN30" s="337">
        <v>2.1339956779569178E-6</v>
      </c>
      <c r="AO30" s="337">
        <v>3.1630668373412663E-6</v>
      </c>
      <c r="AP30" s="337">
        <v>1.6679279451458502E-6</v>
      </c>
      <c r="AQ30" s="337">
        <v>2.2229021618934038E-6</v>
      </c>
      <c r="AR30" s="337">
        <v>1.7575540551351488E-6</v>
      </c>
      <c r="AS30" s="337">
        <v>1.6384449407826447E-6</v>
      </c>
      <c r="AT30" s="337">
        <v>1.6738647696457976E-6</v>
      </c>
      <c r="AU30" s="337">
        <v>1.9079825073600677E-6</v>
      </c>
      <c r="AV30" s="337">
        <v>1.4070990361007943E-6</v>
      </c>
      <c r="AW30" s="337">
        <v>1.8404835791847727E-6</v>
      </c>
      <c r="AX30" s="337">
        <v>1.3703360122462179E-6</v>
      </c>
      <c r="AY30" s="337">
        <v>1.4680060900005819E-6</v>
      </c>
      <c r="AZ30" s="337">
        <v>1.8303826023124707E-6</v>
      </c>
      <c r="BA30" s="337">
        <v>8.1254558501899676E-7</v>
      </c>
      <c r="BB30" s="337">
        <v>9.7708964324847071E-7</v>
      </c>
      <c r="BC30" s="337">
        <v>2.1135311444508249E-6</v>
      </c>
      <c r="BD30" s="337">
        <v>1.0467154378193744E-6</v>
      </c>
      <c r="BE30" s="337">
        <v>1.2997229630450816E-6</v>
      </c>
      <c r="BF30" s="337">
        <v>9.5849885861810186E-7</v>
      </c>
      <c r="BG30" s="337">
        <v>1.3385188147264741E-6</v>
      </c>
      <c r="BH30" s="337">
        <v>1.1623912564905605E-6</v>
      </c>
      <c r="BI30" s="337">
        <v>2.5532482842058614E-6</v>
      </c>
      <c r="BJ30" s="337">
        <v>9.6337354690254656E-7</v>
      </c>
      <c r="BK30" s="337">
        <v>3.9859063299477119E-6</v>
      </c>
      <c r="BL30" s="337">
        <v>2.7850960779852957E-6</v>
      </c>
      <c r="BM30" s="337">
        <v>5.9202750763610475E-6</v>
      </c>
      <c r="BN30" s="337">
        <v>2.870349826763637E-6</v>
      </c>
      <c r="BO30" s="337">
        <v>3.0510476086431572E-6</v>
      </c>
      <c r="BP30" s="337">
        <v>3.1569461483270237E-6</v>
      </c>
      <c r="BQ30" s="337">
        <v>4.0909822226633373E-6</v>
      </c>
      <c r="BR30" s="337">
        <v>4.9953717383991645E-6</v>
      </c>
      <c r="BS30" s="337">
        <v>6.8950121209648417E-6</v>
      </c>
      <c r="BT30" s="337">
        <v>4.5143932056333767E-6</v>
      </c>
      <c r="BU30" s="337">
        <v>9.4906230814631699E-6</v>
      </c>
      <c r="BV30" s="337">
        <v>5.5688532058221997E-4</v>
      </c>
      <c r="BW30" s="337">
        <v>3.0039992536254657E-6</v>
      </c>
      <c r="BX30" s="337">
        <v>3.0273204177939384E-6</v>
      </c>
      <c r="BY30" s="337">
        <v>4.1400637094231751E-6</v>
      </c>
      <c r="BZ30" s="337">
        <v>1.8941398477647418E-6</v>
      </c>
      <c r="CA30" s="337">
        <v>1.7006907526778243E-6</v>
      </c>
      <c r="CB30" s="337">
        <v>1.18367706420831E-6</v>
      </c>
      <c r="CC30" s="337">
        <v>1.5813172863022435E-5</v>
      </c>
      <c r="CD30" s="337">
        <v>5.0880311403963785E-6</v>
      </c>
      <c r="CE30" s="337">
        <v>3.1197031694461457E-6</v>
      </c>
      <c r="CF30" s="337">
        <v>4.9356308715770256E-6</v>
      </c>
      <c r="CG30" s="337">
        <v>3.8652336881791569E-6</v>
      </c>
      <c r="CH30" s="337">
        <v>4.3378702193275711E-5</v>
      </c>
      <c r="CI30" s="337">
        <v>8.2129009400670234E-6</v>
      </c>
      <c r="CJ30" s="337">
        <v>9.5311420180561361E-5</v>
      </c>
      <c r="CK30" s="337">
        <v>1.0041530332327389E-5</v>
      </c>
      <c r="CL30" s="337">
        <v>9.119696593280854E-6</v>
      </c>
      <c r="CM30" s="337">
        <v>1.0621366964224298E-6</v>
      </c>
      <c r="CN30" s="337">
        <v>5.6319805243940936E-6</v>
      </c>
      <c r="CO30" s="337">
        <v>3.722390038834301E-6</v>
      </c>
      <c r="CP30" s="337">
        <v>4.7699619674440191E-5</v>
      </c>
      <c r="CQ30" s="337">
        <v>8.3104038595388542E-6</v>
      </c>
      <c r="CR30" s="337">
        <v>6.9047838194692045E-5</v>
      </c>
      <c r="CS30" s="337">
        <v>1.9630509923083753E-2</v>
      </c>
      <c r="CT30" s="337">
        <v>1.8293469285745384E-3</v>
      </c>
      <c r="CU30" s="337">
        <v>9.1883637431375851E-4</v>
      </c>
      <c r="CV30" s="337">
        <v>4.0118768006220935E-4</v>
      </c>
      <c r="CW30" s="337">
        <v>2.1843955818854583E-6</v>
      </c>
      <c r="CX30" s="337">
        <v>1.8697982493242433E-6</v>
      </c>
      <c r="CY30" s="337">
        <v>3.3117388510056472E-6</v>
      </c>
      <c r="CZ30" s="337">
        <v>1.6100999406589027E-6</v>
      </c>
      <c r="DA30" s="337">
        <v>1.1344691478508669E-6</v>
      </c>
      <c r="DB30" s="337">
        <v>3.482204956529171E-5</v>
      </c>
      <c r="DC30" s="337">
        <v>2.2770294088255156E-5</v>
      </c>
      <c r="DD30" s="337">
        <v>1.1605603812723233E-5</v>
      </c>
      <c r="DE30" s="337">
        <v>1.4001573951002094E-5</v>
      </c>
      <c r="DF30" s="337">
        <v>1.2230679445709708E-5</v>
      </c>
      <c r="DG30" s="337">
        <v>1.4089097085223854E-6</v>
      </c>
      <c r="DH30" s="338">
        <v>2.2975861879421746E-4</v>
      </c>
    </row>
    <row r="31" spans="1:112">
      <c r="A31" s="224">
        <v>26</v>
      </c>
      <c r="B31" s="263" t="s">
        <v>481</v>
      </c>
      <c r="C31" s="264" t="s">
        <v>482</v>
      </c>
      <c r="D31" s="336">
        <v>5.6120824423389077E-3</v>
      </c>
      <c r="E31" s="337">
        <v>6.7261843836454729E-4</v>
      </c>
      <c r="F31" s="337">
        <v>5.6087194008475061E-4</v>
      </c>
      <c r="G31" s="337">
        <v>1.2375529253567068E-4</v>
      </c>
      <c r="H31" s="337">
        <v>4.3878911873417747E-4</v>
      </c>
      <c r="I31" s="337">
        <v>0</v>
      </c>
      <c r="J31" s="337">
        <v>2.8739986054100255E-3</v>
      </c>
      <c r="K31" s="337">
        <v>8.711863180855756E-4</v>
      </c>
      <c r="L31" s="337">
        <v>5.4195015323659119E-4</v>
      </c>
      <c r="M31" s="337">
        <v>7.0054956295735593E-4</v>
      </c>
      <c r="N31" s="337">
        <v>0</v>
      </c>
      <c r="O31" s="337">
        <v>3.2815049529284269E-3</v>
      </c>
      <c r="P31" s="337">
        <v>2.6341024852278147E-3</v>
      </c>
      <c r="Q31" s="337">
        <v>4.8526532108283229E-3</v>
      </c>
      <c r="R31" s="337">
        <v>4.072815995732784E-3</v>
      </c>
      <c r="S31" s="337">
        <v>1.2900823647905486E-3</v>
      </c>
      <c r="T31" s="337">
        <v>3.0456761385234208E-3</v>
      </c>
      <c r="U31" s="337">
        <v>4.7880495195310327E-3</v>
      </c>
      <c r="V31" s="337">
        <v>7.4864155596710859E-4</v>
      </c>
      <c r="W31" s="337">
        <v>1.6929154241801328E-3</v>
      </c>
      <c r="X31" s="337">
        <v>6.2303253335066868E-4</v>
      </c>
      <c r="Y31" s="337">
        <v>1.9383513158131309E-3</v>
      </c>
      <c r="Z31" s="337">
        <v>1.9173478676091644E-3</v>
      </c>
      <c r="AA31" s="337">
        <v>2.2259992332105258E-3</v>
      </c>
      <c r="AB31" s="337">
        <v>2.5316260191237086E-3</v>
      </c>
      <c r="AC31" s="337">
        <v>1.0127689057934377</v>
      </c>
      <c r="AD31" s="337">
        <v>1.1553466028098764E-4</v>
      </c>
      <c r="AE31" s="337">
        <v>2.2892234512873733E-3</v>
      </c>
      <c r="AF31" s="337">
        <v>1.052725430307642E-3</v>
      </c>
      <c r="AG31" s="337">
        <v>1.8243881993172046E-3</v>
      </c>
      <c r="AH31" s="337">
        <v>4.8247662296228112E-4</v>
      </c>
      <c r="AI31" s="337">
        <v>4.3432790228854285E-4</v>
      </c>
      <c r="AJ31" s="337">
        <v>1.4145000294792252E-3</v>
      </c>
      <c r="AK31" s="337">
        <v>3.0629134745228595E-4</v>
      </c>
      <c r="AL31" s="337">
        <v>2.2941171296190347E-3</v>
      </c>
      <c r="AM31" s="337">
        <v>1.5022685211728837E-4</v>
      </c>
      <c r="AN31" s="337">
        <v>2.198803847232063E-4</v>
      </c>
      <c r="AO31" s="337">
        <v>8.9381548897999176E-4</v>
      </c>
      <c r="AP31" s="337">
        <v>8.2293115622821355E-5</v>
      </c>
      <c r="AQ31" s="337">
        <v>9.9417034127084514E-5</v>
      </c>
      <c r="AR31" s="337">
        <v>3.3046251507195423E-4</v>
      </c>
      <c r="AS31" s="337">
        <v>1.2850116153375302E-3</v>
      </c>
      <c r="AT31" s="337">
        <v>8.4053641832468372E-4</v>
      </c>
      <c r="AU31" s="337">
        <v>5.5508230167400569E-4</v>
      </c>
      <c r="AV31" s="337">
        <v>6.3347579852847944E-4</v>
      </c>
      <c r="AW31" s="337">
        <v>2.5873657137718015E-3</v>
      </c>
      <c r="AX31" s="337">
        <v>4.8556231088479906E-4</v>
      </c>
      <c r="AY31" s="337">
        <v>7.4424488610580247E-4</v>
      </c>
      <c r="AZ31" s="337">
        <v>7.3269466690424785E-4</v>
      </c>
      <c r="BA31" s="337">
        <v>6.7307493132160768E-4</v>
      </c>
      <c r="BB31" s="337">
        <v>5.3795740446935031E-4</v>
      </c>
      <c r="BC31" s="337">
        <v>8.7513709242770634E-4</v>
      </c>
      <c r="BD31" s="337">
        <v>9.0411631251890491E-4</v>
      </c>
      <c r="BE31" s="337">
        <v>1.2770608454503688E-3</v>
      </c>
      <c r="BF31" s="337">
        <v>1.6377080290392307E-3</v>
      </c>
      <c r="BG31" s="337">
        <v>2.2615295004914443E-3</v>
      </c>
      <c r="BH31" s="337">
        <v>2.0631343634080301E-3</v>
      </c>
      <c r="BI31" s="337">
        <v>1.7076103912212787E-3</v>
      </c>
      <c r="BJ31" s="337">
        <v>3.4611372609763026E-4</v>
      </c>
      <c r="BK31" s="337">
        <v>1.0799897934417469E-3</v>
      </c>
      <c r="BL31" s="337">
        <v>5.9671412913268537E-3</v>
      </c>
      <c r="BM31" s="337">
        <v>1.2137418113478788E-4</v>
      </c>
      <c r="BN31" s="337">
        <v>1.3266845051131497E-3</v>
      </c>
      <c r="BO31" s="337">
        <v>9.6342190673061659E-4</v>
      </c>
      <c r="BP31" s="337">
        <v>1.3432915014350408E-3</v>
      </c>
      <c r="BQ31" s="337">
        <v>4.773298236062389E-4</v>
      </c>
      <c r="BR31" s="337">
        <v>5.4259727069304298E-4</v>
      </c>
      <c r="BS31" s="337">
        <v>1.1106460311668027E-4</v>
      </c>
      <c r="BT31" s="337">
        <v>4.429464870845836E-4</v>
      </c>
      <c r="BU31" s="337">
        <v>4.0260645588556152E-4</v>
      </c>
      <c r="BV31" s="337">
        <v>4.8745232370732189E-4</v>
      </c>
      <c r="BW31" s="337">
        <v>9.5460574811027075E-5</v>
      </c>
      <c r="BX31" s="337">
        <v>1.3324688048400101E-4</v>
      </c>
      <c r="BY31" s="337">
        <v>1.4327256236884573E-4</v>
      </c>
      <c r="BZ31" s="337">
        <v>7.9857109868981254E-5</v>
      </c>
      <c r="CA31" s="337">
        <v>5.9761835071749501E-5</v>
      </c>
      <c r="CB31" s="337">
        <v>2.0252727946818169E-5</v>
      </c>
      <c r="CC31" s="337">
        <v>1.2512717327015088E-4</v>
      </c>
      <c r="CD31" s="337">
        <v>1.3996374738949727E-4</v>
      </c>
      <c r="CE31" s="337">
        <v>3.5265224805941265E-4</v>
      </c>
      <c r="CF31" s="337">
        <v>7.1471484497710039E-5</v>
      </c>
      <c r="CG31" s="337">
        <v>1.8760956292132233E-4</v>
      </c>
      <c r="CH31" s="337">
        <v>1.7478244347367345E-4</v>
      </c>
      <c r="CI31" s="337">
        <v>2.0851329530405238E-4</v>
      </c>
      <c r="CJ31" s="337">
        <v>5.406040292243843E-5</v>
      </c>
      <c r="CK31" s="337">
        <v>1.5272302020524555E-4</v>
      </c>
      <c r="CL31" s="337">
        <v>3.6322334099899605E-4</v>
      </c>
      <c r="CM31" s="337">
        <v>3.0594750636957977E-4</v>
      </c>
      <c r="CN31" s="337">
        <v>2.4829155153677912E-4</v>
      </c>
      <c r="CO31" s="337">
        <v>1.3988384624887247E-3</v>
      </c>
      <c r="CP31" s="337">
        <v>1.9292362433680156E-4</v>
      </c>
      <c r="CQ31" s="337">
        <v>7.7019000070633646E-5</v>
      </c>
      <c r="CR31" s="337">
        <v>1.5641969574831604E-3</v>
      </c>
      <c r="CS31" s="337">
        <v>4.2067834709055911E-4</v>
      </c>
      <c r="CT31" s="337">
        <v>1.5416002279307151E-3</v>
      </c>
      <c r="CU31" s="337">
        <v>7.0547842645890795E-4</v>
      </c>
      <c r="CV31" s="337">
        <v>5.8440628227635202E-4</v>
      </c>
      <c r="CW31" s="337">
        <v>5.5909491919293238E-4</v>
      </c>
      <c r="CX31" s="337">
        <v>6.1807241419423761E-4</v>
      </c>
      <c r="CY31" s="337">
        <v>1.1172684848964915E-3</v>
      </c>
      <c r="CZ31" s="337">
        <v>1.0679598479270364E-3</v>
      </c>
      <c r="DA31" s="337">
        <v>6.108010349734535E-4</v>
      </c>
      <c r="DB31" s="337">
        <v>6.6337700073190416E-4</v>
      </c>
      <c r="DC31" s="337">
        <v>5.4076839804016784E-4</v>
      </c>
      <c r="DD31" s="337">
        <v>3.9155764989880987E-3</v>
      </c>
      <c r="DE31" s="337">
        <v>6.3090898946366E-4</v>
      </c>
      <c r="DF31" s="337">
        <v>1.3640031115278778E-3</v>
      </c>
      <c r="DG31" s="337">
        <v>2.048422478425163E-3</v>
      </c>
      <c r="DH31" s="338">
        <v>3.136036208893488E-4</v>
      </c>
    </row>
    <row r="32" spans="1:112">
      <c r="A32" s="224">
        <v>27</v>
      </c>
      <c r="B32" s="263" t="s">
        <v>483</v>
      </c>
      <c r="C32" s="264" t="s">
        <v>156</v>
      </c>
      <c r="D32" s="336">
        <v>1.3341852312715429E-2</v>
      </c>
      <c r="E32" s="337">
        <v>4.9264657300633905E-3</v>
      </c>
      <c r="F32" s="337">
        <v>3.8368549835666277E-3</v>
      </c>
      <c r="G32" s="337">
        <v>7.8738145154963503E-3</v>
      </c>
      <c r="H32" s="337">
        <v>2.1573209534937316E-2</v>
      </c>
      <c r="I32" s="337">
        <v>0</v>
      </c>
      <c r="J32" s="337">
        <v>4.2700426577685947E-2</v>
      </c>
      <c r="K32" s="337">
        <v>5.4374237574996691E-3</v>
      </c>
      <c r="L32" s="337">
        <v>2.7188509982443761E-3</v>
      </c>
      <c r="M32" s="337">
        <v>5.3255867754351148E-3</v>
      </c>
      <c r="N32" s="337">
        <v>0</v>
      </c>
      <c r="O32" s="337">
        <v>7.6704360160335106E-3</v>
      </c>
      <c r="P32" s="337">
        <v>3.112544947077659E-3</v>
      </c>
      <c r="Q32" s="337">
        <v>4.1761937168845421E-3</v>
      </c>
      <c r="R32" s="337">
        <v>2.887736846383437E-3</v>
      </c>
      <c r="S32" s="337">
        <v>4.6774158467014666E-3</v>
      </c>
      <c r="T32" s="337">
        <v>2.6970492015242547E-3</v>
      </c>
      <c r="U32" s="337">
        <v>2.865649225818047E-3</v>
      </c>
      <c r="V32" s="337">
        <v>2.6955178396854015E-2</v>
      </c>
      <c r="W32" s="337">
        <v>8.221727493291876E-3</v>
      </c>
      <c r="X32" s="337">
        <v>0.17847241318796134</v>
      </c>
      <c r="Y32" s="337">
        <v>4.9374345642375249E-3</v>
      </c>
      <c r="Z32" s="337">
        <v>1.8505673019800252E-3</v>
      </c>
      <c r="AA32" s="337">
        <v>5.265198725637626E-3</v>
      </c>
      <c r="AB32" s="337">
        <v>2.3646579819850111E-3</v>
      </c>
      <c r="AC32" s="337">
        <v>3.3934510627606201E-3</v>
      </c>
      <c r="AD32" s="337">
        <v>1.0217906217698201</v>
      </c>
      <c r="AE32" s="337">
        <v>5.9799667092037635E-2</v>
      </c>
      <c r="AF32" s="337">
        <v>1.6153494729764396E-3</v>
      </c>
      <c r="AG32" s="337">
        <v>3.5418514243241508E-3</v>
      </c>
      <c r="AH32" s="337">
        <v>3.4248040291161618E-3</v>
      </c>
      <c r="AI32" s="337">
        <v>1.2284789184163356E-2</v>
      </c>
      <c r="AJ32" s="337">
        <v>8.6782914824090115E-3</v>
      </c>
      <c r="AK32" s="337">
        <v>2.0154462806663258E-2</v>
      </c>
      <c r="AL32" s="337">
        <v>1.1734771843087296E-2</v>
      </c>
      <c r="AM32" s="337">
        <v>4.1767247274670594E-3</v>
      </c>
      <c r="AN32" s="337">
        <v>3.8390362222810348E-3</v>
      </c>
      <c r="AO32" s="337">
        <v>4.2825312348034709E-3</v>
      </c>
      <c r="AP32" s="337">
        <v>2.5052397676238788E-3</v>
      </c>
      <c r="AQ32" s="337">
        <v>5.0935996020132863E-3</v>
      </c>
      <c r="AR32" s="337">
        <v>3.1702332916218184E-3</v>
      </c>
      <c r="AS32" s="337">
        <v>3.6369955115717356E-3</v>
      </c>
      <c r="AT32" s="337">
        <v>3.4510005248851333E-3</v>
      </c>
      <c r="AU32" s="337">
        <v>2.0758350332782142E-3</v>
      </c>
      <c r="AV32" s="337">
        <v>2.1945905802092484E-3</v>
      </c>
      <c r="AW32" s="337">
        <v>2.2845858595920794E-3</v>
      </c>
      <c r="AX32" s="337">
        <v>2.1707405560170675E-3</v>
      </c>
      <c r="AY32" s="337">
        <v>1.6311008797886134E-3</v>
      </c>
      <c r="AZ32" s="337">
        <v>1.8129878751629673E-3</v>
      </c>
      <c r="BA32" s="337">
        <v>1.5073361542415904E-3</v>
      </c>
      <c r="BB32" s="337">
        <v>1.1719810675510855E-3</v>
      </c>
      <c r="BC32" s="337">
        <v>1.6643523456882482E-3</v>
      </c>
      <c r="BD32" s="337">
        <v>1.0399388866261941E-3</v>
      </c>
      <c r="BE32" s="337">
        <v>1.4975709952298763E-3</v>
      </c>
      <c r="BF32" s="337">
        <v>1.8235903768355577E-3</v>
      </c>
      <c r="BG32" s="337">
        <v>1.889294789392971E-3</v>
      </c>
      <c r="BH32" s="337">
        <v>2.3443208113138156E-3</v>
      </c>
      <c r="BI32" s="337">
        <v>3.824115534696406E-3</v>
      </c>
      <c r="BJ32" s="337">
        <v>3.9365946895276935E-3</v>
      </c>
      <c r="BK32" s="337">
        <v>2.4625726447756908E-3</v>
      </c>
      <c r="BL32" s="337">
        <v>6.3694060741553071E-3</v>
      </c>
      <c r="BM32" s="337">
        <v>9.8555042864172243E-3</v>
      </c>
      <c r="BN32" s="337">
        <v>4.1434240056790854E-3</v>
      </c>
      <c r="BO32" s="337">
        <v>4.8624016707010907E-3</v>
      </c>
      <c r="BP32" s="337">
        <v>5.3723521349511999E-3</v>
      </c>
      <c r="BQ32" s="337">
        <v>8.8370927922221277E-3</v>
      </c>
      <c r="BR32" s="337">
        <v>5.2770129785593787E-3</v>
      </c>
      <c r="BS32" s="337">
        <v>1.6334932511887293E-2</v>
      </c>
      <c r="BT32" s="337">
        <v>1.2955097363962918E-2</v>
      </c>
      <c r="BU32" s="337">
        <v>8.4812957689643191E-3</v>
      </c>
      <c r="BV32" s="337">
        <v>8.7307633275195817E-3</v>
      </c>
      <c r="BW32" s="337">
        <v>6.2081209868602872E-3</v>
      </c>
      <c r="BX32" s="337">
        <v>5.9342312120336457E-3</v>
      </c>
      <c r="BY32" s="337">
        <v>1.9896074966259448E-3</v>
      </c>
      <c r="BZ32" s="337">
        <v>1.8377869812037449E-3</v>
      </c>
      <c r="CA32" s="337">
        <v>1.1962394442047491E-3</v>
      </c>
      <c r="CB32" s="337">
        <v>2.8705685337202392E-4</v>
      </c>
      <c r="CC32" s="337">
        <v>2.6724225638802366E-3</v>
      </c>
      <c r="CD32" s="337">
        <v>2.473929060715558E-2</v>
      </c>
      <c r="CE32" s="337">
        <v>0.13719373118576533</v>
      </c>
      <c r="CF32" s="337">
        <v>2.8937770613136602E-2</v>
      </c>
      <c r="CG32" s="337">
        <v>9.7934143217951991E-2</v>
      </c>
      <c r="CH32" s="337">
        <v>1.7918808545907441E-3</v>
      </c>
      <c r="CI32" s="337">
        <v>2.0040263210366021E-3</v>
      </c>
      <c r="CJ32" s="337">
        <v>5.1359854180901537E-3</v>
      </c>
      <c r="CK32" s="337">
        <v>2.3286744910243802E-3</v>
      </c>
      <c r="CL32" s="337">
        <v>2.7283213910148586E-3</v>
      </c>
      <c r="CM32" s="337">
        <v>3.0361249033465775E-3</v>
      </c>
      <c r="CN32" s="337">
        <v>1.9447024893496903E-3</v>
      </c>
      <c r="CO32" s="337">
        <v>3.8958174860694358E-3</v>
      </c>
      <c r="CP32" s="337">
        <v>5.838028677381135E-3</v>
      </c>
      <c r="CQ32" s="337">
        <v>2.4855193272881235E-3</v>
      </c>
      <c r="CR32" s="337">
        <v>3.7872396795872159E-3</v>
      </c>
      <c r="CS32" s="337">
        <v>2.2666466551077382E-3</v>
      </c>
      <c r="CT32" s="337">
        <v>2.9489769561179442E-3</v>
      </c>
      <c r="CU32" s="337">
        <v>2.4639654235483668E-3</v>
      </c>
      <c r="CV32" s="337">
        <v>2.8873132688678601E-3</v>
      </c>
      <c r="CW32" s="337">
        <v>3.8900972555981103E-3</v>
      </c>
      <c r="CX32" s="337">
        <v>3.1960678421748727E-3</v>
      </c>
      <c r="CY32" s="337">
        <v>3.4522241312737799E-3</v>
      </c>
      <c r="CZ32" s="337">
        <v>3.4955337113531547E-3</v>
      </c>
      <c r="DA32" s="337">
        <v>1.9545141305725398E-3</v>
      </c>
      <c r="DB32" s="337">
        <v>6.8275366801619298E-3</v>
      </c>
      <c r="DC32" s="337">
        <v>3.7736825446129034E-3</v>
      </c>
      <c r="DD32" s="337">
        <v>6.4593019045895653E-3</v>
      </c>
      <c r="DE32" s="337">
        <v>7.7478364064850445E-3</v>
      </c>
      <c r="DF32" s="337">
        <v>5.8749950959640224E-3</v>
      </c>
      <c r="DG32" s="337">
        <v>2.1782348242793841E-3</v>
      </c>
      <c r="DH32" s="338">
        <v>1.2129281805847934E-2</v>
      </c>
    </row>
    <row r="33" spans="1:112">
      <c r="A33" s="224">
        <v>28</v>
      </c>
      <c r="B33" s="263" t="s">
        <v>484</v>
      </c>
      <c r="C33" s="264" t="s">
        <v>158</v>
      </c>
      <c r="D33" s="336">
        <v>5.9828601960711472E-5</v>
      </c>
      <c r="E33" s="337">
        <v>3.2636694880232047E-5</v>
      </c>
      <c r="F33" s="337">
        <v>4.1641425464906257E-5</v>
      </c>
      <c r="G33" s="337">
        <v>1.152342194568241E-5</v>
      </c>
      <c r="H33" s="337">
        <v>5.4160578508373214E-5</v>
      </c>
      <c r="I33" s="337">
        <v>0</v>
      </c>
      <c r="J33" s="337">
        <v>1.3665176039258622E-4</v>
      </c>
      <c r="K33" s="337">
        <v>3.4847796811036918E-5</v>
      </c>
      <c r="L33" s="337">
        <v>3.0175895914211838E-5</v>
      </c>
      <c r="M33" s="337">
        <v>2.7611605030928356E-5</v>
      </c>
      <c r="N33" s="337">
        <v>0</v>
      </c>
      <c r="O33" s="337">
        <v>7.0551033113900113E-5</v>
      </c>
      <c r="P33" s="337">
        <v>3.7538614191834245E-5</v>
      </c>
      <c r="Q33" s="337">
        <v>4.4510607811091652E-5</v>
      </c>
      <c r="R33" s="337">
        <v>9.6137243016382399E-5</v>
      </c>
      <c r="S33" s="337">
        <v>1.5633247943548501E-4</v>
      </c>
      <c r="T33" s="337">
        <v>3.2547241155919729E-5</v>
      </c>
      <c r="U33" s="337">
        <v>4.7354681499447425E-5</v>
      </c>
      <c r="V33" s="337">
        <v>1.3968057084195742E-3</v>
      </c>
      <c r="W33" s="337">
        <v>4.3261079827864549E-4</v>
      </c>
      <c r="X33" s="337">
        <v>1.5309841136988903E-4</v>
      </c>
      <c r="Y33" s="337">
        <v>1.9005047896155805E-3</v>
      </c>
      <c r="Z33" s="337">
        <v>1.4410364475740412E-4</v>
      </c>
      <c r="AA33" s="337">
        <v>1.8513331016060334E-4</v>
      </c>
      <c r="AB33" s="337">
        <v>4.1944441244428497E-5</v>
      </c>
      <c r="AC33" s="337">
        <v>1.0085458950932851E-4</v>
      </c>
      <c r="AD33" s="337">
        <v>1.3171502292684904E-5</v>
      </c>
      <c r="AE33" s="337">
        <v>1.0084142970996</v>
      </c>
      <c r="AF33" s="337">
        <v>8.7436628002061359E-5</v>
      </c>
      <c r="AG33" s="337">
        <v>8.9639950940174302E-5</v>
      </c>
      <c r="AH33" s="337">
        <v>2.7136277351644471E-5</v>
      </c>
      <c r="AI33" s="337">
        <v>7.1300856419769532E-5</v>
      </c>
      <c r="AJ33" s="337">
        <v>1.1986548773588551E-4</v>
      </c>
      <c r="AK33" s="337">
        <v>9.4510113272922592E-5</v>
      </c>
      <c r="AL33" s="337">
        <v>2.0617338141706945E-3</v>
      </c>
      <c r="AM33" s="337">
        <v>1.3852172632971246E-2</v>
      </c>
      <c r="AN33" s="337">
        <v>7.0633340306875767E-3</v>
      </c>
      <c r="AO33" s="337">
        <v>5.1406177372235002E-3</v>
      </c>
      <c r="AP33" s="337">
        <v>1.0950164057783602E-3</v>
      </c>
      <c r="AQ33" s="337">
        <v>6.137258438940579E-4</v>
      </c>
      <c r="AR33" s="337">
        <v>1.4331729411772937E-4</v>
      </c>
      <c r="AS33" s="337">
        <v>4.758425396633924E-4</v>
      </c>
      <c r="AT33" s="337">
        <v>3.640312207260973E-4</v>
      </c>
      <c r="AU33" s="337">
        <v>2.0445087871758211E-4</v>
      </c>
      <c r="AV33" s="337">
        <v>2.2577180244882648E-4</v>
      </c>
      <c r="AW33" s="337">
        <v>8.8281970490958501E-5</v>
      </c>
      <c r="AX33" s="337">
        <v>7.6857454583298426E-5</v>
      </c>
      <c r="AY33" s="337">
        <v>7.7190839927074477E-5</v>
      </c>
      <c r="AZ33" s="337">
        <v>1.3139011847564894E-4</v>
      </c>
      <c r="BA33" s="337">
        <v>1.0166702893489457E-4</v>
      </c>
      <c r="BB33" s="337">
        <v>3.3662190694558055E-5</v>
      </c>
      <c r="BC33" s="337">
        <v>1.0797156283424374E-4</v>
      </c>
      <c r="BD33" s="337">
        <v>5.0443471682271913E-5</v>
      </c>
      <c r="BE33" s="337">
        <v>3.8102146240983484E-5</v>
      </c>
      <c r="BF33" s="337">
        <v>1.5118804940297134E-4</v>
      </c>
      <c r="BG33" s="337">
        <v>1.7077905936617167E-4</v>
      </c>
      <c r="BH33" s="337">
        <v>1.8066560268533753E-4</v>
      </c>
      <c r="BI33" s="337">
        <v>3.1145024835290867E-4</v>
      </c>
      <c r="BJ33" s="337">
        <v>4.4299953776885227E-5</v>
      </c>
      <c r="BK33" s="337">
        <v>2.9332222951831239E-4</v>
      </c>
      <c r="BL33" s="337">
        <v>4.712886511126292E-5</v>
      </c>
      <c r="BM33" s="337">
        <v>1.0015589569215095E-4</v>
      </c>
      <c r="BN33" s="337">
        <v>1.1521646111600228E-4</v>
      </c>
      <c r="BO33" s="337">
        <v>4.5062775942854717E-4</v>
      </c>
      <c r="BP33" s="337">
        <v>9.3232963642733078E-5</v>
      </c>
      <c r="BQ33" s="337">
        <v>7.6866462596974884E-3</v>
      </c>
      <c r="BR33" s="337">
        <v>3.6218546985092455E-3</v>
      </c>
      <c r="BS33" s="337">
        <v>5.3899579855654547E-3</v>
      </c>
      <c r="BT33" s="337">
        <v>3.0892155426364224E-5</v>
      </c>
      <c r="BU33" s="337">
        <v>9.6770937585164966E-5</v>
      </c>
      <c r="BV33" s="337">
        <v>1.7619023801478559E-4</v>
      </c>
      <c r="BW33" s="337">
        <v>1.2780051860018424E-5</v>
      </c>
      <c r="BX33" s="337">
        <v>6.1238880542609637E-5</v>
      </c>
      <c r="BY33" s="337">
        <v>1.3543235210360602E-5</v>
      </c>
      <c r="BZ33" s="337">
        <v>2.8054647116620278E-5</v>
      </c>
      <c r="CA33" s="337">
        <v>1.3337348178503106E-5</v>
      </c>
      <c r="CB33" s="337">
        <v>1.424960699104746E-6</v>
      </c>
      <c r="CC33" s="337">
        <v>1.1221931947578836E-4</v>
      </c>
      <c r="CD33" s="337">
        <v>1.2430451739046123E-5</v>
      </c>
      <c r="CE33" s="337">
        <v>2.2464634098102903E-5</v>
      </c>
      <c r="CF33" s="337">
        <v>7.097201496690635E-6</v>
      </c>
      <c r="CG33" s="337">
        <v>1.5526461709189951E-5</v>
      </c>
      <c r="CH33" s="337">
        <v>8.6393344549625116E-5</v>
      </c>
      <c r="CI33" s="337">
        <v>2.2335342694675343E-5</v>
      </c>
      <c r="CJ33" s="337">
        <v>1.2383193240634689E-5</v>
      </c>
      <c r="CK33" s="337">
        <v>2.5178058002540567E-5</v>
      </c>
      <c r="CL33" s="337">
        <v>1.9765772556276182E-5</v>
      </c>
      <c r="CM33" s="337">
        <v>9.4876386020838254E-6</v>
      </c>
      <c r="CN33" s="337">
        <v>1.7176304312686876E-5</v>
      </c>
      <c r="CO33" s="337">
        <v>2.0043629414884552E-5</v>
      </c>
      <c r="CP33" s="337">
        <v>2.6438929249810434E-5</v>
      </c>
      <c r="CQ33" s="337">
        <v>3.7780210214038126E-5</v>
      </c>
      <c r="CR33" s="337">
        <v>2.0282419389552492E-5</v>
      </c>
      <c r="CS33" s="337">
        <v>1.844914771528911E-5</v>
      </c>
      <c r="CT33" s="337">
        <v>2.7309514450491493E-5</v>
      </c>
      <c r="CU33" s="337">
        <v>3.4884487564167825E-5</v>
      </c>
      <c r="CV33" s="337">
        <v>3.1138827967532777E-5</v>
      </c>
      <c r="CW33" s="337">
        <v>6.9368576177155755E-5</v>
      </c>
      <c r="CX33" s="337">
        <v>1.6771012000826791E-5</v>
      </c>
      <c r="CY33" s="337">
        <v>1.8532159687449256E-5</v>
      </c>
      <c r="CZ33" s="337">
        <v>4.0326828940731215E-5</v>
      </c>
      <c r="DA33" s="337">
        <v>1.0163950859201486E-5</v>
      </c>
      <c r="DB33" s="337">
        <v>8.358333239468204E-5</v>
      </c>
      <c r="DC33" s="337">
        <v>1.7524020115396014E-4</v>
      </c>
      <c r="DD33" s="337">
        <v>5.6109875748854938E-5</v>
      </c>
      <c r="DE33" s="337">
        <v>6.3764055423333303E-5</v>
      </c>
      <c r="DF33" s="337">
        <v>6.1255055327146506E-5</v>
      </c>
      <c r="DG33" s="337">
        <v>2.0750924862431004E-5</v>
      </c>
      <c r="DH33" s="338">
        <v>3.9090841915120668E-5</v>
      </c>
    </row>
    <row r="34" spans="1:112">
      <c r="A34" s="224">
        <v>29</v>
      </c>
      <c r="B34" s="263" t="s">
        <v>485</v>
      </c>
      <c r="C34" s="264" t="s">
        <v>160</v>
      </c>
      <c r="D34" s="336">
        <v>1.2463795657279515E-2</v>
      </c>
      <c r="E34" s="337">
        <v>2.9513685063362067E-3</v>
      </c>
      <c r="F34" s="337">
        <v>1.7058690210489825E-3</v>
      </c>
      <c r="G34" s="337">
        <v>4.9827893292129785E-3</v>
      </c>
      <c r="H34" s="337">
        <v>6.2852194207117153E-3</v>
      </c>
      <c r="I34" s="337">
        <v>0</v>
      </c>
      <c r="J34" s="337">
        <v>1.2013479770286231E-3</v>
      </c>
      <c r="K34" s="337">
        <v>1.0329116156161619E-2</v>
      </c>
      <c r="L34" s="337">
        <v>1.7709973313676002E-2</v>
      </c>
      <c r="M34" s="337">
        <v>2.8541894483451336E-3</v>
      </c>
      <c r="N34" s="337">
        <v>0</v>
      </c>
      <c r="O34" s="337">
        <v>2.3342483057992285E-3</v>
      </c>
      <c r="P34" s="337">
        <v>9.9698368453474667E-3</v>
      </c>
      <c r="Q34" s="337">
        <v>6.0992315574797127E-3</v>
      </c>
      <c r="R34" s="337">
        <v>1.8805254052720981E-2</v>
      </c>
      <c r="S34" s="337">
        <v>1.9229382662272149E-3</v>
      </c>
      <c r="T34" s="337">
        <v>1.2839610276586493E-2</v>
      </c>
      <c r="U34" s="337">
        <v>2.5825270529402582E-2</v>
      </c>
      <c r="V34" s="337">
        <v>6.3500950861887437E-3</v>
      </c>
      <c r="W34" s="337">
        <v>4.7326663992333729E-3</v>
      </c>
      <c r="X34" s="337">
        <v>1.5282120342594228E-4</v>
      </c>
      <c r="Y34" s="337">
        <v>1.7478919920742467E-3</v>
      </c>
      <c r="Z34" s="337">
        <v>1.5034394112029483E-3</v>
      </c>
      <c r="AA34" s="337">
        <v>3.8501957543762093E-3</v>
      </c>
      <c r="AB34" s="337">
        <v>1.9572525668240793E-2</v>
      </c>
      <c r="AC34" s="337">
        <v>1.2650661211080209E-2</v>
      </c>
      <c r="AD34" s="337">
        <v>1.214867208459067E-4</v>
      </c>
      <c r="AE34" s="337">
        <v>2.3229565740573961E-4</v>
      </c>
      <c r="AF34" s="337">
        <v>1.130619866530117</v>
      </c>
      <c r="AG34" s="337">
        <v>2.2476802997496374E-2</v>
      </c>
      <c r="AH34" s="337">
        <v>3.6802325330092964E-2</v>
      </c>
      <c r="AI34" s="337">
        <v>1.8068445649192199E-2</v>
      </c>
      <c r="AJ34" s="337">
        <v>1.0281113693105561E-3</v>
      </c>
      <c r="AK34" s="337">
        <v>1.7271544901822959E-3</v>
      </c>
      <c r="AL34" s="337">
        <v>2.2484863294975213E-3</v>
      </c>
      <c r="AM34" s="337">
        <v>2.7334034847749356E-4</v>
      </c>
      <c r="AN34" s="337">
        <v>2.8837887147658371E-4</v>
      </c>
      <c r="AO34" s="337">
        <v>5.7999823216747706E-4</v>
      </c>
      <c r="AP34" s="337">
        <v>2.535224851160322E-4</v>
      </c>
      <c r="AQ34" s="337">
        <v>6.8964652969994474E-4</v>
      </c>
      <c r="AR34" s="337">
        <v>1.9782945828678107E-3</v>
      </c>
      <c r="AS34" s="337">
        <v>1.6143282300423013E-3</v>
      </c>
      <c r="AT34" s="337">
        <v>3.7592413825301065E-3</v>
      </c>
      <c r="AU34" s="337">
        <v>5.2658348963263296E-3</v>
      </c>
      <c r="AV34" s="337">
        <v>2.7851754080061072E-3</v>
      </c>
      <c r="AW34" s="337">
        <v>1.0370137634967665E-2</v>
      </c>
      <c r="AX34" s="337">
        <v>1.2302989899963436E-2</v>
      </c>
      <c r="AY34" s="337">
        <v>7.9045669526397345E-3</v>
      </c>
      <c r="AZ34" s="337">
        <v>1.2392167639277869E-2</v>
      </c>
      <c r="BA34" s="337">
        <v>2.1281364425612379E-2</v>
      </c>
      <c r="BB34" s="337">
        <v>4.1776613555461056E-3</v>
      </c>
      <c r="BC34" s="337">
        <v>6.7344598658045637E-2</v>
      </c>
      <c r="BD34" s="337">
        <v>1.9577160735137839E-2</v>
      </c>
      <c r="BE34" s="337">
        <v>2.4097979589062499E-2</v>
      </c>
      <c r="BF34" s="337">
        <v>2.0870663329706822E-2</v>
      </c>
      <c r="BG34" s="337">
        <v>1.1935715379730876E-2</v>
      </c>
      <c r="BH34" s="337">
        <v>2.0496268431858863E-2</v>
      </c>
      <c r="BI34" s="337">
        <v>4.4881885410301475E-3</v>
      </c>
      <c r="BJ34" s="337">
        <v>1.6296589967321713E-2</v>
      </c>
      <c r="BK34" s="337">
        <v>4.5226799969489652E-3</v>
      </c>
      <c r="BL34" s="337">
        <v>4.3735902976335533E-2</v>
      </c>
      <c r="BM34" s="337">
        <v>1.6624999132082141E-3</v>
      </c>
      <c r="BN34" s="337">
        <v>6.6278832960923479E-3</v>
      </c>
      <c r="BO34" s="337">
        <v>6.9265338240977513E-3</v>
      </c>
      <c r="BP34" s="337">
        <v>9.6926666651399075E-3</v>
      </c>
      <c r="BQ34" s="337">
        <v>5.217293394480388E-3</v>
      </c>
      <c r="BR34" s="337">
        <v>6.7283661613688492E-3</v>
      </c>
      <c r="BS34" s="337">
        <v>3.8369877430727002E-4</v>
      </c>
      <c r="BT34" s="337">
        <v>3.7668290304848694E-4</v>
      </c>
      <c r="BU34" s="337">
        <v>2.300997686855551E-2</v>
      </c>
      <c r="BV34" s="337">
        <v>1.829285504348101E-3</v>
      </c>
      <c r="BW34" s="337">
        <v>1.1366595589273392E-3</v>
      </c>
      <c r="BX34" s="337">
        <v>5.4764490345697615E-3</v>
      </c>
      <c r="BY34" s="337">
        <v>2.2199108166120495E-3</v>
      </c>
      <c r="BZ34" s="337">
        <v>7.019178703287221E-4</v>
      </c>
      <c r="CA34" s="337">
        <v>1.0106716835175003E-3</v>
      </c>
      <c r="CB34" s="337">
        <v>3.7374979729446725E-4</v>
      </c>
      <c r="CC34" s="337">
        <v>6.74948341695697E-4</v>
      </c>
      <c r="CD34" s="337">
        <v>6.881700685937445E-4</v>
      </c>
      <c r="CE34" s="337">
        <v>2.2591735976115607E-3</v>
      </c>
      <c r="CF34" s="337">
        <v>3.9706295600422473E-4</v>
      </c>
      <c r="CG34" s="337">
        <v>1.5062227970294956E-3</v>
      </c>
      <c r="CH34" s="337">
        <v>2.3778054841551662E-3</v>
      </c>
      <c r="CI34" s="337">
        <v>1.4680033048052005E-3</v>
      </c>
      <c r="CJ34" s="337">
        <v>3.3167853079586285E-4</v>
      </c>
      <c r="CK34" s="337">
        <v>8.063758794783658E-4</v>
      </c>
      <c r="CL34" s="337">
        <v>1.3184106057590084E-3</v>
      </c>
      <c r="CM34" s="337">
        <v>5.5047825626416674E-3</v>
      </c>
      <c r="CN34" s="337">
        <v>1.1438527009773808E-3</v>
      </c>
      <c r="CO34" s="337">
        <v>3.0938195668969814E-3</v>
      </c>
      <c r="CP34" s="337">
        <v>1.135039401958334E-3</v>
      </c>
      <c r="CQ34" s="337">
        <v>6.6350121474235166E-4</v>
      </c>
      <c r="CR34" s="337">
        <v>6.6746260473284341E-3</v>
      </c>
      <c r="CS34" s="337">
        <v>1.4638106158813859E-3</v>
      </c>
      <c r="CT34" s="337">
        <v>7.5730377711563006E-4</v>
      </c>
      <c r="CU34" s="337">
        <v>9.0882075831192667E-4</v>
      </c>
      <c r="CV34" s="337">
        <v>8.7088581452539847E-4</v>
      </c>
      <c r="CW34" s="337">
        <v>2.5566289647691084E-3</v>
      </c>
      <c r="CX34" s="337">
        <v>1.2273582357585058E-3</v>
      </c>
      <c r="CY34" s="337">
        <v>3.7724553206050721E-3</v>
      </c>
      <c r="CZ34" s="337">
        <v>6.089706069677377E-3</v>
      </c>
      <c r="DA34" s="337">
        <v>1.1571843974771596E-3</v>
      </c>
      <c r="DB34" s="337">
        <v>2.2741008190809227E-3</v>
      </c>
      <c r="DC34" s="337">
        <v>2.5534194424710732E-3</v>
      </c>
      <c r="DD34" s="337">
        <v>3.0877181054151178E-3</v>
      </c>
      <c r="DE34" s="337">
        <v>3.636547093022603E-3</v>
      </c>
      <c r="DF34" s="337">
        <v>1.290747355856274E-3</v>
      </c>
      <c r="DG34" s="337">
        <v>2.2581517368736238E-2</v>
      </c>
      <c r="DH34" s="338">
        <v>2.5983637286483706E-3</v>
      </c>
    </row>
    <row r="35" spans="1:112">
      <c r="A35" s="224">
        <v>30</v>
      </c>
      <c r="B35" s="263" t="s">
        <v>486</v>
      </c>
      <c r="C35" s="264" t="s">
        <v>161</v>
      </c>
      <c r="D35" s="336">
        <v>1.5724845362325582E-3</v>
      </c>
      <c r="E35" s="337">
        <v>8.1063990591282201E-4</v>
      </c>
      <c r="F35" s="337">
        <v>4.3323798837659171E-3</v>
      </c>
      <c r="G35" s="337">
        <v>9.2901783596222574E-4</v>
      </c>
      <c r="H35" s="337">
        <v>7.466886515034687E-4</v>
      </c>
      <c r="I35" s="337">
        <v>0</v>
      </c>
      <c r="J35" s="337">
        <v>3.5127183169749734E-3</v>
      </c>
      <c r="K35" s="337">
        <v>4.4289065118704752E-4</v>
      </c>
      <c r="L35" s="337">
        <v>3.0921900875335818E-4</v>
      </c>
      <c r="M35" s="337">
        <v>3.4609175567746356E-4</v>
      </c>
      <c r="N35" s="337">
        <v>0</v>
      </c>
      <c r="O35" s="337">
        <v>4.4843512926480953E-4</v>
      </c>
      <c r="P35" s="337">
        <v>2.7073965911171738E-3</v>
      </c>
      <c r="Q35" s="337">
        <v>5.6667938124190268E-4</v>
      </c>
      <c r="R35" s="337">
        <v>8.1941325907533124E-4</v>
      </c>
      <c r="S35" s="337">
        <v>3.0079356314526115E-4</v>
      </c>
      <c r="T35" s="337">
        <v>4.2253143737036326E-4</v>
      </c>
      <c r="U35" s="337">
        <v>4.7906330820046293E-4</v>
      </c>
      <c r="V35" s="337">
        <v>1.0273513973979487E-3</v>
      </c>
      <c r="W35" s="337">
        <v>5.6022852412125743E-4</v>
      </c>
      <c r="X35" s="337">
        <v>1.711145583389186E-4</v>
      </c>
      <c r="Y35" s="337">
        <v>5.944951029405645E-4</v>
      </c>
      <c r="Z35" s="337">
        <v>5.7923455726344197E-4</v>
      </c>
      <c r="AA35" s="337">
        <v>2.6068982014246776E-4</v>
      </c>
      <c r="AB35" s="337">
        <v>9.1712558484286703E-4</v>
      </c>
      <c r="AC35" s="337">
        <v>3.5651490299285789E-4</v>
      </c>
      <c r="AD35" s="337">
        <v>5.0003484971171771E-5</v>
      </c>
      <c r="AE35" s="337">
        <v>3.890599411209754E-4</v>
      </c>
      <c r="AF35" s="337">
        <v>6.1989482180044959E-4</v>
      </c>
      <c r="AG35" s="337">
        <v>1.020329745964913</v>
      </c>
      <c r="AH35" s="337">
        <v>5.6061054508352746E-3</v>
      </c>
      <c r="AI35" s="337">
        <v>5.4801950648290549E-4</v>
      </c>
      <c r="AJ35" s="337">
        <v>8.9618814325992196E-4</v>
      </c>
      <c r="AK35" s="337">
        <v>6.3494722759603443E-4</v>
      </c>
      <c r="AL35" s="337">
        <v>1.2310403062503099E-3</v>
      </c>
      <c r="AM35" s="337">
        <v>7.5832569113340118E-4</v>
      </c>
      <c r="AN35" s="337">
        <v>8.3646513654309247E-4</v>
      </c>
      <c r="AO35" s="337">
        <v>7.5011271660186394E-4</v>
      </c>
      <c r="AP35" s="337">
        <v>2.9161267402447383E-4</v>
      </c>
      <c r="AQ35" s="337">
        <v>5.9003788726881784E-4</v>
      </c>
      <c r="AR35" s="337">
        <v>5.1619483345327676E-4</v>
      </c>
      <c r="AS35" s="337">
        <v>1.7267486363502526E-3</v>
      </c>
      <c r="AT35" s="337">
        <v>1.0380549995603807E-3</v>
      </c>
      <c r="AU35" s="337">
        <v>4.8466261326797011E-3</v>
      </c>
      <c r="AV35" s="337">
        <v>2.9457220946550403E-3</v>
      </c>
      <c r="AW35" s="337">
        <v>7.3171815556585321E-3</v>
      </c>
      <c r="AX35" s="337">
        <v>2.9276591634412956E-3</v>
      </c>
      <c r="AY35" s="337">
        <v>5.9791313718702795E-4</v>
      </c>
      <c r="AZ35" s="337">
        <v>4.883765155285544E-3</v>
      </c>
      <c r="BA35" s="337">
        <v>4.1598788648269207E-3</v>
      </c>
      <c r="BB35" s="337">
        <v>8.1205979348936261E-4</v>
      </c>
      <c r="BC35" s="337">
        <v>3.0392147006275696E-3</v>
      </c>
      <c r="BD35" s="337">
        <v>3.6976046514980792E-3</v>
      </c>
      <c r="BE35" s="337">
        <v>1.6540905645540368E-3</v>
      </c>
      <c r="BF35" s="337">
        <v>1.0033076629892326E-2</v>
      </c>
      <c r="BG35" s="337">
        <v>1.4425986045125076E-2</v>
      </c>
      <c r="BH35" s="337">
        <v>9.5489977095383309E-3</v>
      </c>
      <c r="BI35" s="337">
        <v>4.5034744395897825E-3</v>
      </c>
      <c r="BJ35" s="337">
        <v>2.7256025233399087E-4</v>
      </c>
      <c r="BK35" s="337">
        <v>9.9615220161934897E-3</v>
      </c>
      <c r="BL35" s="337">
        <v>3.3129258037917454E-3</v>
      </c>
      <c r="BM35" s="337">
        <v>2.8822347946420913E-3</v>
      </c>
      <c r="BN35" s="337">
        <v>4.6545447693171484E-4</v>
      </c>
      <c r="BO35" s="337">
        <v>6.2436414423108874E-4</v>
      </c>
      <c r="BP35" s="337">
        <v>6.7789036939858421E-4</v>
      </c>
      <c r="BQ35" s="337">
        <v>2.0927891138523042E-3</v>
      </c>
      <c r="BR35" s="337">
        <v>2.5737438393732054E-3</v>
      </c>
      <c r="BS35" s="337">
        <v>5.6076404700640165E-4</v>
      </c>
      <c r="BT35" s="337">
        <v>1.8195325021595719E-4</v>
      </c>
      <c r="BU35" s="337">
        <v>1.5002183031933704E-3</v>
      </c>
      <c r="BV35" s="337">
        <v>6.3734665277819964E-3</v>
      </c>
      <c r="BW35" s="337">
        <v>3.8825421233547417E-4</v>
      </c>
      <c r="BX35" s="337">
        <v>3.9375845208425861E-4</v>
      </c>
      <c r="BY35" s="337">
        <v>2.3250054144830228E-4</v>
      </c>
      <c r="BZ35" s="337">
        <v>1.3446008660027438E-4</v>
      </c>
      <c r="CA35" s="337">
        <v>9.5186585266071629E-5</v>
      </c>
      <c r="CB35" s="337">
        <v>2.3974043235393518E-5</v>
      </c>
      <c r="CC35" s="337">
        <v>6.4956490971797764E-4</v>
      </c>
      <c r="CD35" s="337">
        <v>1.4948271576355823E-3</v>
      </c>
      <c r="CE35" s="337">
        <v>6.9083794125786814E-3</v>
      </c>
      <c r="CF35" s="337">
        <v>8.9701190835210802E-4</v>
      </c>
      <c r="CG35" s="337">
        <v>4.4282476684355548E-4</v>
      </c>
      <c r="CH35" s="337">
        <v>5.4976783598318691E-4</v>
      </c>
      <c r="CI35" s="337">
        <v>3.3615955021299994E-4</v>
      </c>
      <c r="CJ35" s="337">
        <v>3.2787165661206862E-4</v>
      </c>
      <c r="CK35" s="337">
        <v>4.1149775931357852E-4</v>
      </c>
      <c r="CL35" s="337">
        <v>4.5363600632015831E-4</v>
      </c>
      <c r="CM35" s="337">
        <v>4.6258098832095733E-4</v>
      </c>
      <c r="CN35" s="337">
        <v>5.5900057910336133E-4</v>
      </c>
      <c r="CO35" s="337">
        <v>3.1629177483040227E-4</v>
      </c>
      <c r="CP35" s="337">
        <v>1.0647551959475047E-3</v>
      </c>
      <c r="CQ35" s="337">
        <v>2.274379487528731E-4</v>
      </c>
      <c r="CR35" s="337">
        <v>5.7003241837088486E-4</v>
      </c>
      <c r="CS35" s="337">
        <v>7.0037560853676876E-4</v>
      </c>
      <c r="CT35" s="337">
        <v>7.5110236018868575E-4</v>
      </c>
      <c r="CU35" s="337">
        <v>1.0134168362339951E-3</v>
      </c>
      <c r="CV35" s="337">
        <v>9.4259320657407223E-4</v>
      </c>
      <c r="CW35" s="337">
        <v>2.544980091693818E-3</v>
      </c>
      <c r="CX35" s="337">
        <v>2.2694286907114316E-3</v>
      </c>
      <c r="CY35" s="337">
        <v>3.1147925423842028E-4</v>
      </c>
      <c r="CZ35" s="337">
        <v>1.8226821277218839E-2</v>
      </c>
      <c r="DA35" s="337">
        <v>1.910857906650957E-4</v>
      </c>
      <c r="DB35" s="337">
        <v>1.2663224332631576E-3</v>
      </c>
      <c r="DC35" s="337">
        <v>4.0550188162504825E-4</v>
      </c>
      <c r="DD35" s="337">
        <v>6.9450999132157089E-4</v>
      </c>
      <c r="DE35" s="337">
        <v>1.2482918795209477E-3</v>
      </c>
      <c r="DF35" s="337">
        <v>7.1775223733898798E-4</v>
      </c>
      <c r="DG35" s="337">
        <v>4.9287205271748265E-3</v>
      </c>
      <c r="DH35" s="338">
        <v>7.3733883667880516E-4</v>
      </c>
    </row>
    <row r="36" spans="1:112">
      <c r="A36" s="224">
        <v>31</v>
      </c>
      <c r="B36" s="263" t="s">
        <v>487</v>
      </c>
      <c r="C36" s="264" t="s">
        <v>488</v>
      </c>
      <c r="D36" s="336">
        <v>1.5720107768669221E-5</v>
      </c>
      <c r="E36" s="337">
        <v>5.5858837651393365E-6</v>
      </c>
      <c r="F36" s="337">
        <v>1.0731824441475688E-5</v>
      </c>
      <c r="G36" s="337">
        <v>2.8482664899151812E-6</v>
      </c>
      <c r="H36" s="337">
        <v>3.0938245560898839E-5</v>
      </c>
      <c r="I36" s="337">
        <v>0</v>
      </c>
      <c r="J36" s="337">
        <v>3.466196745503438E-4</v>
      </c>
      <c r="K36" s="337">
        <v>1.290253270380353E-5</v>
      </c>
      <c r="L36" s="337">
        <v>8.7458943968221446E-6</v>
      </c>
      <c r="M36" s="337">
        <v>7.8267247481761908E-6</v>
      </c>
      <c r="N36" s="337">
        <v>0</v>
      </c>
      <c r="O36" s="337">
        <v>2.8914477615607042E-5</v>
      </c>
      <c r="P36" s="337">
        <v>3.5394229687703738E-4</v>
      </c>
      <c r="Q36" s="337">
        <v>3.1042702969918961E-5</v>
      </c>
      <c r="R36" s="337">
        <v>1.5557309822590888E-4</v>
      </c>
      <c r="S36" s="337">
        <v>1.3421811672801839E-5</v>
      </c>
      <c r="T36" s="337">
        <v>2.4544228594939897E-5</v>
      </c>
      <c r="U36" s="337">
        <v>1.7487400932001412E-5</v>
      </c>
      <c r="V36" s="337">
        <v>3.1708463790516241E-5</v>
      </c>
      <c r="W36" s="337">
        <v>1.0982650273796784E-5</v>
      </c>
      <c r="X36" s="337">
        <v>1.1787252406596035E-5</v>
      </c>
      <c r="Y36" s="337">
        <v>5.7396973776263906E-6</v>
      </c>
      <c r="Z36" s="337">
        <v>5.1143546159722108E-6</v>
      </c>
      <c r="AA36" s="337">
        <v>1.5778569046694308E-5</v>
      </c>
      <c r="AB36" s="337">
        <v>1.5064918076414896E-5</v>
      </c>
      <c r="AC36" s="337">
        <v>4.1460003015807133E-5</v>
      </c>
      <c r="AD36" s="337">
        <v>5.0402233988681724E-7</v>
      </c>
      <c r="AE36" s="337">
        <v>4.6410372451353902E-5</v>
      </c>
      <c r="AF36" s="337">
        <v>2.2858879623608951E-5</v>
      </c>
      <c r="AG36" s="337">
        <v>2.8338263290306998E-5</v>
      </c>
      <c r="AH36" s="337">
        <v>1.01848130294494</v>
      </c>
      <c r="AI36" s="337">
        <v>1.0428560422302441E-5</v>
      </c>
      <c r="AJ36" s="337">
        <v>2.1189664551823012E-5</v>
      </c>
      <c r="AK36" s="337">
        <v>1.2377569696462614E-4</v>
      </c>
      <c r="AL36" s="337">
        <v>3.0677098329185232E-5</v>
      </c>
      <c r="AM36" s="337">
        <v>1.4546305996279089E-5</v>
      </c>
      <c r="AN36" s="337">
        <v>1.8560051574436597E-5</v>
      </c>
      <c r="AO36" s="337">
        <v>5.1455181087466434E-5</v>
      </c>
      <c r="AP36" s="337">
        <v>8.1904090477864683E-6</v>
      </c>
      <c r="AQ36" s="337">
        <v>1.1234545629003191E-5</v>
      </c>
      <c r="AR36" s="337">
        <v>1.9134824327096888E-5</v>
      </c>
      <c r="AS36" s="337">
        <v>6.1137364086807057E-5</v>
      </c>
      <c r="AT36" s="337">
        <v>1.5336345686199548E-5</v>
      </c>
      <c r="AU36" s="337">
        <v>1.0875209566555795E-5</v>
      </c>
      <c r="AV36" s="337">
        <v>2.9610034626080939E-5</v>
      </c>
      <c r="AW36" s="337">
        <v>9.6768977389490325E-5</v>
      </c>
      <c r="AX36" s="337">
        <v>4.9735968845855319E-5</v>
      </c>
      <c r="AY36" s="337">
        <v>3.5879223893481032E-5</v>
      </c>
      <c r="AZ36" s="337">
        <v>1.5635197748719704E-5</v>
      </c>
      <c r="BA36" s="337">
        <v>9.122025780386989E-6</v>
      </c>
      <c r="BB36" s="337">
        <v>3.9150841985448699E-5</v>
      </c>
      <c r="BC36" s="337">
        <v>1.5577879529162097E-5</v>
      </c>
      <c r="BD36" s="337">
        <v>5.2661792258661862E-5</v>
      </c>
      <c r="BE36" s="337">
        <v>7.6490998844295263E-6</v>
      </c>
      <c r="BF36" s="337">
        <v>2.6805182530437672E-5</v>
      </c>
      <c r="BG36" s="337">
        <v>2.427749073076587E-5</v>
      </c>
      <c r="BH36" s="337">
        <v>2.7365803221221082E-5</v>
      </c>
      <c r="BI36" s="337">
        <v>1.1992228421280945E-5</v>
      </c>
      <c r="BJ36" s="337">
        <v>8.6748005706698782E-6</v>
      </c>
      <c r="BK36" s="337">
        <v>2.5447228122357154E-5</v>
      </c>
      <c r="BL36" s="337">
        <v>2.3914475186114946E-4</v>
      </c>
      <c r="BM36" s="337">
        <v>1.9165276176776601E-5</v>
      </c>
      <c r="BN36" s="337">
        <v>1.06533210522951E-5</v>
      </c>
      <c r="BO36" s="337">
        <v>1.3204111186908355E-5</v>
      </c>
      <c r="BP36" s="337">
        <v>2.0704894104551187E-5</v>
      </c>
      <c r="BQ36" s="337">
        <v>1.3518062554150955E-5</v>
      </c>
      <c r="BR36" s="337">
        <v>2.1762913263204209E-5</v>
      </c>
      <c r="BS36" s="337">
        <v>1.193123126492093E-5</v>
      </c>
      <c r="BT36" s="337">
        <v>4.7887435165617375E-4</v>
      </c>
      <c r="BU36" s="337">
        <v>3.3831480049930209E-5</v>
      </c>
      <c r="BV36" s="337">
        <v>3.2146057122380306E-5</v>
      </c>
      <c r="BW36" s="337">
        <v>2.1477178236737291E-5</v>
      </c>
      <c r="BX36" s="337">
        <v>3.1578847444135619E-5</v>
      </c>
      <c r="BY36" s="337">
        <v>2.8613165335864888E-5</v>
      </c>
      <c r="BZ36" s="337">
        <v>8.7010908953989162E-6</v>
      </c>
      <c r="CA36" s="337">
        <v>7.0355452720624472E-6</v>
      </c>
      <c r="CB36" s="337">
        <v>2.582053565715907E-6</v>
      </c>
      <c r="CC36" s="337">
        <v>3.7382032376338449E-5</v>
      </c>
      <c r="CD36" s="337">
        <v>1.063441364071223E-5</v>
      </c>
      <c r="CE36" s="337">
        <v>1.7889144647031807E-5</v>
      </c>
      <c r="CF36" s="337">
        <v>9.9818965816244745E-6</v>
      </c>
      <c r="CG36" s="337">
        <v>1.3639134702336802E-5</v>
      </c>
      <c r="CH36" s="337">
        <v>1.1178007648017491E-5</v>
      </c>
      <c r="CI36" s="337">
        <v>1.4045564174374185E-5</v>
      </c>
      <c r="CJ36" s="337">
        <v>8.2712151009150419E-5</v>
      </c>
      <c r="CK36" s="337">
        <v>5.0585926635991914E-4</v>
      </c>
      <c r="CL36" s="337">
        <v>6.7508812492074994E-5</v>
      </c>
      <c r="CM36" s="337">
        <v>1.0608191913082423E-5</v>
      </c>
      <c r="CN36" s="337">
        <v>2.6873576027803886E-4</v>
      </c>
      <c r="CO36" s="337">
        <v>2.0189401286831803E-5</v>
      </c>
      <c r="CP36" s="337">
        <v>4.889584248802887E-5</v>
      </c>
      <c r="CQ36" s="337">
        <v>1.5330288655624174E-5</v>
      </c>
      <c r="CR36" s="337">
        <v>5.0926096810939168E-5</v>
      </c>
      <c r="CS36" s="337">
        <v>1.1359280697360599E-5</v>
      </c>
      <c r="CT36" s="337">
        <v>4.168204494392039E-5</v>
      </c>
      <c r="CU36" s="337">
        <v>2.0076646714594056E-5</v>
      </c>
      <c r="CV36" s="337">
        <v>1.5224910795602057E-5</v>
      </c>
      <c r="CW36" s="337">
        <v>2.0132072990989311E-4</v>
      </c>
      <c r="CX36" s="337">
        <v>9.3223472886969923E-5</v>
      </c>
      <c r="CY36" s="337">
        <v>3.3559420425978802E-5</v>
      </c>
      <c r="CZ36" s="337">
        <v>1.3206276713898442E-5</v>
      </c>
      <c r="DA36" s="337">
        <v>2.1115772948864575E-5</v>
      </c>
      <c r="DB36" s="337">
        <v>8.0434194772416914E-5</v>
      </c>
      <c r="DC36" s="337">
        <v>1.9858862235283869E-5</v>
      </c>
      <c r="DD36" s="337">
        <v>5.8191352045439572E-5</v>
      </c>
      <c r="DE36" s="337">
        <v>3.6959786634163789E-5</v>
      </c>
      <c r="DF36" s="337">
        <v>1.8163487916386209E-4</v>
      </c>
      <c r="DG36" s="337">
        <v>1.3269394773638859E-5</v>
      </c>
      <c r="DH36" s="338">
        <v>1.8393018758218973E-4</v>
      </c>
    </row>
    <row r="37" spans="1:112">
      <c r="A37" s="224">
        <v>32</v>
      </c>
      <c r="B37" s="263" t="s">
        <v>489</v>
      </c>
      <c r="C37" s="264" t="s">
        <v>171</v>
      </c>
      <c r="D37" s="336">
        <v>6.8771264448281479E-5</v>
      </c>
      <c r="E37" s="337">
        <v>4.6988127256141868E-5</v>
      </c>
      <c r="F37" s="337">
        <v>7.1546816980024101E-5</v>
      </c>
      <c r="G37" s="337">
        <v>1.8767883084211048E-4</v>
      </c>
      <c r="H37" s="337">
        <v>5.5002941724865948E-5</v>
      </c>
      <c r="I37" s="337">
        <v>0</v>
      </c>
      <c r="J37" s="337">
        <v>1.097715775198966E-4</v>
      </c>
      <c r="K37" s="337">
        <v>3.6800173398051858E-4</v>
      </c>
      <c r="L37" s="337">
        <v>4.5610348981933741E-3</v>
      </c>
      <c r="M37" s="337">
        <v>5.7920379947999835E-5</v>
      </c>
      <c r="N37" s="337">
        <v>0</v>
      </c>
      <c r="O37" s="337">
        <v>1.8746548597742713E-4</v>
      </c>
      <c r="P37" s="337">
        <v>5.4673288517051726E-4</v>
      </c>
      <c r="Q37" s="337">
        <v>8.3991655556499211E-5</v>
      </c>
      <c r="R37" s="337">
        <v>4.8889779537968385E-3</v>
      </c>
      <c r="S37" s="337">
        <v>3.583220185021927E-5</v>
      </c>
      <c r="T37" s="337">
        <v>3.7772591071266703E-5</v>
      </c>
      <c r="U37" s="337">
        <v>6.415028285380738E-5</v>
      </c>
      <c r="V37" s="337">
        <v>8.2163062424644629E-5</v>
      </c>
      <c r="W37" s="337">
        <v>6.2595916074898784E-4</v>
      </c>
      <c r="X37" s="337">
        <v>1.5322826721325102E-5</v>
      </c>
      <c r="Y37" s="337">
        <v>3.6237904149642063E-4</v>
      </c>
      <c r="Z37" s="337">
        <v>6.9892960360712491E-5</v>
      </c>
      <c r="AA37" s="337">
        <v>4.3332520622372339E-5</v>
      </c>
      <c r="AB37" s="337">
        <v>3.8385501678346312E-3</v>
      </c>
      <c r="AC37" s="337">
        <v>2.421584772890153E-3</v>
      </c>
      <c r="AD37" s="337">
        <v>4.3615396261139726E-6</v>
      </c>
      <c r="AE37" s="337">
        <v>2.3297385483591608E-5</v>
      </c>
      <c r="AF37" s="337">
        <v>1.5165522428647886E-3</v>
      </c>
      <c r="AG37" s="337">
        <v>3.2877747138732841E-4</v>
      </c>
      <c r="AH37" s="337">
        <v>8.2743325803147797E-5</v>
      </c>
      <c r="AI37" s="337">
        <v>1.0173339759209479</v>
      </c>
      <c r="AJ37" s="337">
        <v>6.3023597731282503E-5</v>
      </c>
      <c r="AK37" s="337">
        <v>5.1001858240705719E-5</v>
      </c>
      <c r="AL37" s="337">
        <v>1.0282078886886404E-3</v>
      </c>
      <c r="AM37" s="337">
        <v>3.3490099577231876E-5</v>
      </c>
      <c r="AN37" s="337">
        <v>2.5700509854239711E-5</v>
      </c>
      <c r="AO37" s="337">
        <v>4.2748239445321709E-5</v>
      </c>
      <c r="AP37" s="337">
        <v>1.3727481862089915E-5</v>
      </c>
      <c r="AQ37" s="337">
        <v>4.5986255030751654E-5</v>
      </c>
      <c r="AR37" s="337">
        <v>1.0739977769421693E-4</v>
      </c>
      <c r="AS37" s="337">
        <v>1.7002292376338261E-4</v>
      </c>
      <c r="AT37" s="337">
        <v>4.8077816024009724E-4</v>
      </c>
      <c r="AU37" s="337">
        <v>3.9855454965148293E-4</v>
      </c>
      <c r="AV37" s="337">
        <v>7.4117578666390015E-5</v>
      </c>
      <c r="AW37" s="337">
        <v>2.1472599592025779E-3</v>
      </c>
      <c r="AX37" s="337">
        <v>1.3909122643043202E-3</v>
      </c>
      <c r="AY37" s="337">
        <v>3.2736428357666128E-3</v>
      </c>
      <c r="AZ37" s="337">
        <v>1.6892599659247884E-4</v>
      </c>
      <c r="BA37" s="337">
        <v>9.7304635647394984E-4</v>
      </c>
      <c r="BB37" s="337">
        <v>4.963377191426762E-4</v>
      </c>
      <c r="BC37" s="337">
        <v>2.5036008957248297E-3</v>
      </c>
      <c r="BD37" s="337">
        <v>6.8420196819298212E-4</v>
      </c>
      <c r="BE37" s="337">
        <v>2.6563279512842206E-4</v>
      </c>
      <c r="BF37" s="337">
        <v>4.2930133170758457E-3</v>
      </c>
      <c r="BG37" s="337">
        <v>1.5290720000949141E-3</v>
      </c>
      <c r="BH37" s="337">
        <v>8.8521246492541576E-5</v>
      </c>
      <c r="BI37" s="337">
        <v>1.9686300623300093E-4</v>
      </c>
      <c r="BJ37" s="337">
        <v>4.6622662081127093E-3</v>
      </c>
      <c r="BK37" s="337">
        <v>1.1284885766093345E-3</v>
      </c>
      <c r="BL37" s="337">
        <v>4.681900316524725E-3</v>
      </c>
      <c r="BM37" s="337">
        <v>3.9185497642798468E-5</v>
      </c>
      <c r="BN37" s="337">
        <v>1.4865916278789871E-3</v>
      </c>
      <c r="BO37" s="337">
        <v>1.5066365474984884E-3</v>
      </c>
      <c r="BP37" s="337">
        <v>8.7295872519178039E-4</v>
      </c>
      <c r="BQ37" s="337">
        <v>6.5857223012026289E-5</v>
      </c>
      <c r="BR37" s="337">
        <v>8.3528441245955915E-5</v>
      </c>
      <c r="BS37" s="337">
        <v>4.3007969261556938E-5</v>
      </c>
      <c r="BT37" s="337">
        <v>2.0678683733594554E-5</v>
      </c>
      <c r="BU37" s="337">
        <v>1.0573573626872501E-4</v>
      </c>
      <c r="BV37" s="337">
        <v>9.314889088210818E-5</v>
      </c>
      <c r="BW37" s="337">
        <v>3.4474544209718694E-5</v>
      </c>
      <c r="BX37" s="337">
        <v>8.4145443819151001E-5</v>
      </c>
      <c r="BY37" s="337">
        <v>2.3893417807772378E-5</v>
      </c>
      <c r="BZ37" s="337">
        <v>1.3993622800466904E-5</v>
      </c>
      <c r="CA37" s="337">
        <v>1.3184513892758167E-5</v>
      </c>
      <c r="CB37" s="337">
        <v>5.6143349764142004E-6</v>
      </c>
      <c r="CC37" s="337">
        <v>5.4971960689047356E-5</v>
      </c>
      <c r="CD37" s="337">
        <v>6.6014832119568503E-5</v>
      </c>
      <c r="CE37" s="337">
        <v>3.0865516935084484E-4</v>
      </c>
      <c r="CF37" s="337">
        <v>2.8075903819225043E-5</v>
      </c>
      <c r="CG37" s="337">
        <v>1.7213176855774079E-4</v>
      </c>
      <c r="CH37" s="337">
        <v>6.6633316418632856E-5</v>
      </c>
      <c r="CI37" s="337">
        <v>3.5384607582695756E-5</v>
      </c>
      <c r="CJ37" s="337">
        <v>1.1762317200843866E-5</v>
      </c>
      <c r="CK37" s="337">
        <v>2.7852261323568847E-5</v>
      </c>
      <c r="CL37" s="337">
        <v>4.7410158910072006E-5</v>
      </c>
      <c r="CM37" s="337">
        <v>4.9696897933768884E-5</v>
      </c>
      <c r="CN37" s="337">
        <v>3.9272693801482533E-5</v>
      </c>
      <c r="CO37" s="337">
        <v>4.5522247811230746E-5</v>
      </c>
      <c r="CP37" s="337">
        <v>8.1251049364914038E-5</v>
      </c>
      <c r="CQ37" s="337">
        <v>1.5396753663001763E-4</v>
      </c>
      <c r="CR37" s="337">
        <v>5.8304194426543425E-4</v>
      </c>
      <c r="CS37" s="337">
        <v>2.4852348533528087E-4</v>
      </c>
      <c r="CT37" s="337">
        <v>1.6711691955817228E-3</v>
      </c>
      <c r="CU37" s="337">
        <v>1.453512413553541E-4</v>
      </c>
      <c r="CV37" s="337">
        <v>1.3157065776466355E-4</v>
      </c>
      <c r="CW37" s="337">
        <v>1.4317030666826167E-4</v>
      </c>
      <c r="CX37" s="337">
        <v>1.6425436908341437E-4</v>
      </c>
      <c r="CY37" s="337">
        <v>4.5512839121627659E-5</v>
      </c>
      <c r="CZ37" s="337">
        <v>1.3949979045699279E-3</v>
      </c>
      <c r="DA37" s="337">
        <v>2.2940591672174888E-5</v>
      </c>
      <c r="DB37" s="337">
        <v>3.7630118683580513E-4</v>
      </c>
      <c r="DC37" s="337">
        <v>3.4712534158380773E-4</v>
      </c>
      <c r="DD37" s="337">
        <v>7.5686922297165066E-5</v>
      </c>
      <c r="DE37" s="337">
        <v>2.432879249071672E-4</v>
      </c>
      <c r="DF37" s="337">
        <v>6.5132646660754701E-5</v>
      </c>
      <c r="DG37" s="337">
        <v>1.5790558848170798E-4</v>
      </c>
      <c r="DH37" s="338">
        <v>5.464842303178031E-4</v>
      </c>
    </row>
    <row r="38" spans="1:112">
      <c r="A38" s="224">
        <v>33</v>
      </c>
      <c r="B38" s="263" t="s">
        <v>490</v>
      </c>
      <c r="C38" s="264" t="s">
        <v>176</v>
      </c>
      <c r="D38" s="336">
        <v>4.7971056780610684E-6</v>
      </c>
      <c r="E38" s="337">
        <v>3.0807269367130106E-6</v>
      </c>
      <c r="F38" s="337">
        <v>1.9883393718194941E-6</v>
      </c>
      <c r="G38" s="337">
        <v>8.9855114365503575E-7</v>
      </c>
      <c r="H38" s="337">
        <v>2.4136552470297595E-6</v>
      </c>
      <c r="I38" s="337">
        <v>0</v>
      </c>
      <c r="J38" s="337">
        <v>1.845042176145282E-5</v>
      </c>
      <c r="K38" s="337">
        <v>1.9467841004723455E-6</v>
      </c>
      <c r="L38" s="337">
        <v>1.9275811185014349E-6</v>
      </c>
      <c r="M38" s="337">
        <v>2.7166589534841749E-6</v>
      </c>
      <c r="N38" s="337">
        <v>0</v>
      </c>
      <c r="O38" s="337">
        <v>3.9508370501676294E-6</v>
      </c>
      <c r="P38" s="337">
        <v>2.6019531174237315E-6</v>
      </c>
      <c r="Q38" s="337">
        <v>3.74525800748509E-6</v>
      </c>
      <c r="R38" s="337">
        <v>3.4564576383260621E-6</v>
      </c>
      <c r="S38" s="337">
        <v>6.5443308619673423E-6</v>
      </c>
      <c r="T38" s="337">
        <v>3.7781505186664561E-6</v>
      </c>
      <c r="U38" s="337">
        <v>2.5230935132395927E-6</v>
      </c>
      <c r="V38" s="337">
        <v>4.4013687297760332E-6</v>
      </c>
      <c r="W38" s="337">
        <v>7.1654289053691871E-6</v>
      </c>
      <c r="X38" s="337">
        <v>1.7332367701864357E-6</v>
      </c>
      <c r="Y38" s="337">
        <v>4.369309279207613E-6</v>
      </c>
      <c r="Z38" s="337">
        <v>5.6277902974031584E-6</v>
      </c>
      <c r="AA38" s="337">
        <v>9.1327364460344261E-6</v>
      </c>
      <c r="AB38" s="337">
        <v>2.6615611221754568E-6</v>
      </c>
      <c r="AC38" s="337">
        <v>1.1363173275895032E-5</v>
      </c>
      <c r="AD38" s="337">
        <v>5.3239836611199224E-7</v>
      </c>
      <c r="AE38" s="337">
        <v>1.7211799182429332E-5</v>
      </c>
      <c r="AF38" s="337">
        <v>4.3690996191765884E-6</v>
      </c>
      <c r="AG38" s="337">
        <v>2.8047152346634339E-6</v>
      </c>
      <c r="AH38" s="337">
        <v>1.8804890538926781E-6</v>
      </c>
      <c r="AI38" s="337">
        <v>5.8207159087476367E-6</v>
      </c>
      <c r="AJ38" s="337">
        <v>1.0206978105316893</v>
      </c>
      <c r="AK38" s="337">
        <v>6.1535959484693646E-6</v>
      </c>
      <c r="AL38" s="337">
        <v>1.3063000448074088E-4</v>
      </c>
      <c r="AM38" s="337">
        <v>1.1944248865551071E-5</v>
      </c>
      <c r="AN38" s="337">
        <v>7.8382895191371429E-6</v>
      </c>
      <c r="AO38" s="337">
        <v>1.0988378519201918E-5</v>
      </c>
      <c r="AP38" s="337">
        <v>3.8838306895585164E-6</v>
      </c>
      <c r="AQ38" s="337">
        <v>6.6359320686291364E-6</v>
      </c>
      <c r="AR38" s="337">
        <v>4.3845452702186609E-6</v>
      </c>
      <c r="AS38" s="337">
        <v>6.4867720352864756E-6</v>
      </c>
      <c r="AT38" s="337">
        <v>1.2996320790419599E-5</v>
      </c>
      <c r="AU38" s="337">
        <v>4.9178393026420351E-6</v>
      </c>
      <c r="AV38" s="337">
        <v>3.1980509294542978E-6</v>
      </c>
      <c r="AW38" s="337">
        <v>2.5830121106421583E-6</v>
      </c>
      <c r="AX38" s="337">
        <v>2.8036342789810888E-6</v>
      </c>
      <c r="AY38" s="337">
        <v>5.2289179129082741E-6</v>
      </c>
      <c r="AZ38" s="337">
        <v>3.6454558489197143E-6</v>
      </c>
      <c r="BA38" s="337">
        <v>2.09874401601966E-6</v>
      </c>
      <c r="BB38" s="337">
        <v>2.181212047155922E-6</v>
      </c>
      <c r="BC38" s="337">
        <v>2.8021195437936441E-6</v>
      </c>
      <c r="BD38" s="337">
        <v>2.4535442202820232E-6</v>
      </c>
      <c r="BE38" s="337">
        <v>2.3287217407944173E-6</v>
      </c>
      <c r="BF38" s="337">
        <v>1.5719105130488078E-6</v>
      </c>
      <c r="BG38" s="337">
        <v>2.09109313453737E-6</v>
      </c>
      <c r="BH38" s="337">
        <v>2.0006170289097171E-6</v>
      </c>
      <c r="BI38" s="337">
        <v>3.3073665589350718E-6</v>
      </c>
      <c r="BJ38" s="337">
        <v>2.2368602883569715E-6</v>
      </c>
      <c r="BK38" s="337">
        <v>3.9076586084297367E-6</v>
      </c>
      <c r="BL38" s="337">
        <v>1.1794532534387456E-4</v>
      </c>
      <c r="BM38" s="337">
        <v>1.7137654073058892E-6</v>
      </c>
      <c r="BN38" s="337">
        <v>4.5958290051457918E-3</v>
      </c>
      <c r="BO38" s="337">
        <v>6.1868944819266289E-3</v>
      </c>
      <c r="BP38" s="337">
        <v>6.324608679542495E-3</v>
      </c>
      <c r="BQ38" s="337">
        <v>1.0401458283908243E-2</v>
      </c>
      <c r="BR38" s="337">
        <v>6.8759281363978486E-3</v>
      </c>
      <c r="BS38" s="337">
        <v>1.1894584348754709E-5</v>
      </c>
      <c r="BT38" s="337">
        <v>2.3065727303140511E-5</v>
      </c>
      <c r="BU38" s="337">
        <v>2.9107383117699106E-5</v>
      </c>
      <c r="BV38" s="337">
        <v>3.3834034517455092E-5</v>
      </c>
      <c r="BW38" s="337">
        <v>4.0074236326232851E-6</v>
      </c>
      <c r="BX38" s="337">
        <v>4.9112868666774369E-6</v>
      </c>
      <c r="BY38" s="337">
        <v>3.6082202139754465E-6</v>
      </c>
      <c r="BZ38" s="337">
        <v>4.6544857481476273E-6</v>
      </c>
      <c r="CA38" s="337">
        <v>1.5996385253137833E-5</v>
      </c>
      <c r="CB38" s="337">
        <v>2.6663332438335471E-5</v>
      </c>
      <c r="CC38" s="337">
        <v>1.4817269842307469E-5</v>
      </c>
      <c r="CD38" s="337">
        <v>2.5363444212636833E-6</v>
      </c>
      <c r="CE38" s="337">
        <v>1.2695442342030888E-5</v>
      </c>
      <c r="CF38" s="337">
        <v>3.612576569529551E-6</v>
      </c>
      <c r="CG38" s="337">
        <v>4.319674760559352E-6</v>
      </c>
      <c r="CH38" s="337">
        <v>1.1894818025027927E-5</v>
      </c>
      <c r="CI38" s="337">
        <v>1.2735073811932697E-5</v>
      </c>
      <c r="CJ38" s="337">
        <v>1.9118257385299873E-6</v>
      </c>
      <c r="CK38" s="337">
        <v>5.623230804365865E-6</v>
      </c>
      <c r="CL38" s="337">
        <v>1.5140728720517601E-5</v>
      </c>
      <c r="CM38" s="337">
        <v>1.5879789469785199E-6</v>
      </c>
      <c r="CN38" s="337">
        <v>9.3720088329399957E-6</v>
      </c>
      <c r="CO38" s="337">
        <v>3.7352258644961496E-6</v>
      </c>
      <c r="CP38" s="337">
        <v>1.0966081479063827E-5</v>
      </c>
      <c r="CQ38" s="337">
        <v>7.5531988024927754E-6</v>
      </c>
      <c r="CR38" s="337">
        <v>1.1034822493160217E-5</v>
      </c>
      <c r="CS38" s="337">
        <v>2.7342646127558577E-6</v>
      </c>
      <c r="CT38" s="337">
        <v>3.3288960505387899E-6</v>
      </c>
      <c r="CU38" s="337">
        <v>5.1438741671475514E-6</v>
      </c>
      <c r="CV38" s="337">
        <v>3.2689785229097665E-6</v>
      </c>
      <c r="CW38" s="337">
        <v>2.611017012016271E-6</v>
      </c>
      <c r="CX38" s="337">
        <v>2.6736132220472763E-6</v>
      </c>
      <c r="CY38" s="337">
        <v>4.8814807382824507E-6</v>
      </c>
      <c r="CZ38" s="337">
        <v>1.8734812333544441E-6</v>
      </c>
      <c r="DA38" s="337">
        <v>1.9451880510246042E-6</v>
      </c>
      <c r="DB38" s="337">
        <v>5.9135734061549036E-6</v>
      </c>
      <c r="DC38" s="337">
        <v>3.5024110106299448E-6</v>
      </c>
      <c r="DD38" s="337">
        <v>4.6770284912896569E-6</v>
      </c>
      <c r="DE38" s="337">
        <v>5.0394183168312378E-6</v>
      </c>
      <c r="DF38" s="337">
        <v>4.8399101400400163E-6</v>
      </c>
      <c r="DG38" s="337">
        <v>3.4150391299661485E-6</v>
      </c>
      <c r="DH38" s="338">
        <v>1.2713408928105726E-4</v>
      </c>
    </row>
    <row r="39" spans="1:112">
      <c r="A39" s="224">
        <v>34</v>
      </c>
      <c r="B39" s="263" t="s">
        <v>491</v>
      </c>
      <c r="C39" s="264" t="s">
        <v>181</v>
      </c>
      <c r="D39" s="336">
        <v>4.8783551779533187E-5</v>
      </c>
      <c r="E39" s="337">
        <v>4.3676658340035017E-6</v>
      </c>
      <c r="F39" s="337">
        <v>2.2630536927923868E-6</v>
      </c>
      <c r="G39" s="337">
        <v>2.521175064058958E-6</v>
      </c>
      <c r="H39" s="337">
        <v>2.4257897118823447E-6</v>
      </c>
      <c r="I39" s="337">
        <v>0</v>
      </c>
      <c r="J39" s="337">
        <v>6.685507341563731E-6</v>
      </c>
      <c r="K39" s="337">
        <v>3.4321562663384628E-6</v>
      </c>
      <c r="L39" s="337">
        <v>1.7117294436134012E-5</v>
      </c>
      <c r="M39" s="337">
        <v>7.2359674841585943E-6</v>
      </c>
      <c r="N39" s="337">
        <v>0</v>
      </c>
      <c r="O39" s="337">
        <v>1.9715825519538877E-6</v>
      </c>
      <c r="P39" s="337">
        <v>1.6356944136545574E-6</v>
      </c>
      <c r="Q39" s="337">
        <v>3.2204035405940812E-6</v>
      </c>
      <c r="R39" s="337">
        <v>1.6956009973277762E-4</v>
      </c>
      <c r="S39" s="337">
        <v>2.0469337807014585E-6</v>
      </c>
      <c r="T39" s="337">
        <v>1.3490465072320978E-6</v>
      </c>
      <c r="U39" s="337">
        <v>2.4557337585465907E-6</v>
      </c>
      <c r="V39" s="337">
        <v>2.6873325640238097E-6</v>
      </c>
      <c r="W39" s="337">
        <v>2.1969531589341481E-5</v>
      </c>
      <c r="X39" s="337">
        <v>8.641359620751689E-7</v>
      </c>
      <c r="Y39" s="337">
        <v>2.574201977094886E-6</v>
      </c>
      <c r="Z39" s="337">
        <v>1.4902628458988141E-6</v>
      </c>
      <c r="AA39" s="337">
        <v>2.1203747357952572E-6</v>
      </c>
      <c r="AB39" s="337">
        <v>2.3048750241319874E-6</v>
      </c>
      <c r="AC39" s="337">
        <v>5.4167658724556625E-6</v>
      </c>
      <c r="AD39" s="337">
        <v>2.716645152970939E-7</v>
      </c>
      <c r="AE39" s="337">
        <v>1.282090550888672E-6</v>
      </c>
      <c r="AF39" s="337">
        <v>7.5743581374973548E-6</v>
      </c>
      <c r="AG39" s="337">
        <v>3.8448870975764842E-6</v>
      </c>
      <c r="AH39" s="337">
        <v>2.1969738195249621E-6</v>
      </c>
      <c r="AI39" s="337">
        <v>3.0391215432076473E-6</v>
      </c>
      <c r="AJ39" s="337">
        <v>1.004670574670992E-5</v>
      </c>
      <c r="AK39" s="337">
        <v>1.0005395061534761</v>
      </c>
      <c r="AL39" s="337">
        <v>3.2104940461983588E-6</v>
      </c>
      <c r="AM39" s="337">
        <v>2.2257329452786206E-6</v>
      </c>
      <c r="AN39" s="337">
        <v>1.8458471788662799E-6</v>
      </c>
      <c r="AO39" s="337">
        <v>3.7061609427851519E-6</v>
      </c>
      <c r="AP39" s="337">
        <v>1.3690265721325043E-6</v>
      </c>
      <c r="AQ39" s="337">
        <v>2.8157044602197912E-6</v>
      </c>
      <c r="AR39" s="337">
        <v>2.2552853178878411E-6</v>
      </c>
      <c r="AS39" s="337">
        <v>3.6756708378652698E-6</v>
      </c>
      <c r="AT39" s="337">
        <v>6.025340548008261E-5</v>
      </c>
      <c r="AU39" s="337">
        <v>2.3908653146651054E-5</v>
      </c>
      <c r="AV39" s="337">
        <v>2.176694580946915E-5</v>
      </c>
      <c r="AW39" s="337">
        <v>8.2126622368346169E-5</v>
      </c>
      <c r="AX39" s="337">
        <v>6.067727270394472E-4</v>
      </c>
      <c r="AY39" s="337">
        <v>4.3718495436594618E-3</v>
      </c>
      <c r="AZ39" s="337">
        <v>2.805116002417144E-4</v>
      </c>
      <c r="BA39" s="337">
        <v>5.3794163542970345E-5</v>
      </c>
      <c r="BB39" s="337">
        <v>2.2095992557758022E-4</v>
      </c>
      <c r="BC39" s="337">
        <v>7.4110240079649093E-5</v>
      </c>
      <c r="BD39" s="337">
        <v>2.1608749560657442E-4</v>
      </c>
      <c r="BE39" s="337">
        <v>1.2399158748448925E-4</v>
      </c>
      <c r="BF39" s="337">
        <v>1.8295564359416872E-5</v>
      </c>
      <c r="BG39" s="337">
        <v>1.5908923540447616E-5</v>
      </c>
      <c r="BH39" s="337">
        <v>3.6273171337837069E-5</v>
      </c>
      <c r="BI39" s="337">
        <v>5.9425168688301398E-6</v>
      </c>
      <c r="BJ39" s="337">
        <v>4.1346356839549298E-6</v>
      </c>
      <c r="BK39" s="337">
        <v>1.1710359774566727E-5</v>
      </c>
      <c r="BL39" s="337">
        <v>4.2832732120187187E-5</v>
      </c>
      <c r="BM39" s="337">
        <v>8.7885840609522406E-6</v>
      </c>
      <c r="BN39" s="337">
        <v>5.1319910144788372E-4</v>
      </c>
      <c r="BO39" s="337">
        <v>4.3417055647012437E-4</v>
      </c>
      <c r="BP39" s="337">
        <v>7.9726255959112455E-5</v>
      </c>
      <c r="BQ39" s="337">
        <v>2.4146033770609019E-5</v>
      </c>
      <c r="BR39" s="337">
        <v>3.9819283440473816E-5</v>
      </c>
      <c r="BS39" s="337">
        <v>3.0541079059842149E-6</v>
      </c>
      <c r="BT39" s="337">
        <v>2.1655411528614105E-6</v>
      </c>
      <c r="BU39" s="337">
        <v>5.6286512472758649E-6</v>
      </c>
      <c r="BV39" s="337">
        <v>2.4616111371665389E-5</v>
      </c>
      <c r="BW39" s="337">
        <v>5.4560948130357303E-6</v>
      </c>
      <c r="BX39" s="337">
        <v>9.4102316839879157E-6</v>
      </c>
      <c r="BY39" s="337">
        <v>1.9009335779005733E-6</v>
      </c>
      <c r="BZ39" s="337">
        <v>1.2852031031554591E-6</v>
      </c>
      <c r="CA39" s="337">
        <v>1.1735630880375066E-6</v>
      </c>
      <c r="CB39" s="337">
        <v>6.7574771595344762E-7</v>
      </c>
      <c r="CC39" s="337">
        <v>2.7805577122812683E-6</v>
      </c>
      <c r="CD39" s="337">
        <v>5.4911560536045831E-6</v>
      </c>
      <c r="CE39" s="337">
        <v>1.6707616547002933E-5</v>
      </c>
      <c r="CF39" s="337">
        <v>7.0071323047136452E-6</v>
      </c>
      <c r="CG39" s="337">
        <v>2.8344041737886179E-6</v>
      </c>
      <c r="CH39" s="337">
        <v>3.0063861512750752E-6</v>
      </c>
      <c r="CI39" s="337">
        <v>3.3275471662644544E-6</v>
      </c>
      <c r="CJ39" s="337">
        <v>9.4282309188352949E-7</v>
      </c>
      <c r="CK39" s="337">
        <v>2.3523756319841815E-6</v>
      </c>
      <c r="CL39" s="337">
        <v>6.7477898357783221E-6</v>
      </c>
      <c r="CM39" s="337">
        <v>3.5663576343498319E-6</v>
      </c>
      <c r="CN39" s="337">
        <v>3.6326870111049897E-6</v>
      </c>
      <c r="CO39" s="337">
        <v>6.5600005555185479E-6</v>
      </c>
      <c r="CP39" s="337">
        <v>9.7928306485492846E-6</v>
      </c>
      <c r="CQ39" s="337">
        <v>1.0445195586218961E-5</v>
      </c>
      <c r="CR39" s="337">
        <v>8.8476943048157381E-6</v>
      </c>
      <c r="CS39" s="337">
        <v>1.6609040310666927E-5</v>
      </c>
      <c r="CT39" s="337">
        <v>2.2209030396640836E-5</v>
      </c>
      <c r="CU39" s="337">
        <v>1.016803723500663E-4</v>
      </c>
      <c r="CV39" s="337">
        <v>6.5401132806403996E-5</v>
      </c>
      <c r="CW39" s="337">
        <v>1.7170067401496883E-5</v>
      </c>
      <c r="CX39" s="337">
        <v>8.6578636890339462E-6</v>
      </c>
      <c r="CY39" s="337">
        <v>3.1330452015816121E-6</v>
      </c>
      <c r="CZ39" s="337">
        <v>7.0918888790870452E-5</v>
      </c>
      <c r="DA39" s="337">
        <v>1.5170860749391517E-6</v>
      </c>
      <c r="DB39" s="337">
        <v>9.5330696583036855E-5</v>
      </c>
      <c r="DC39" s="337">
        <v>1.0458627126607684E-4</v>
      </c>
      <c r="DD39" s="337">
        <v>2.6336881044286075E-6</v>
      </c>
      <c r="DE39" s="337">
        <v>3.4845698562769556E-6</v>
      </c>
      <c r="DF39" s="337">
        <v>1.9107804542139343E-5</v>
      </c>
      <c r="DG39" s="337">
        <v>4.4083828155927947E-5</v>
      </c>
      <c r="DH39" s="338">
        <v>1.0359205589832502E-4</v>
      </c>
    </row>
    <row r="40" spans="1:112">
      <c r="A40" s="224">
        <v>35</v>
      </c>
      <c r="B40" s="263" t="s">
        <v>492</v>
      </c>
      <c r="C40" s="264" t="s">
        <v>183</v>
      </c>
      <c r="D40" s="336">
        <v>1.1030374988127438E-3</v>
      </c>
      <c r="E40" s="337">
        <v>7.3807176770265565E-4</v>
      </c>
      <c r="F40" s="337">
        <v>5.2374065586835612E-4</v>
      </c>
      <c r="G40" s="337">
        <v>2.1282337624597063E-5</v>
      </c>
      <c r="H40" s="337">
        <v>8.3764762262151504E-5</v>
      </c>
      <c r="I40" s="337">
        <v>0</v>
      </c>
      <c r="J40" s="337">
        <v>5.9583385243364839E-5</v>
      </c>
      <c r="K40" s="337">
        <v>1.9865806914287981E-4</v>
      </c>
      <c r="L40" s="337">
        <v>8.2112483031353945E-5</v>
      </c>
      <c r="M40" s="337">
        <v>8.9660243222534832E-4</v>
      </c>
      <c r="N40" s="337">
        <v>0</v>
      </c>
      <c r="O40" s="337">
        <v>4.7968383578788672E-5</v>
      </c>
      <c r="P40" s="337">
        <v>2.4143319403740895E-5</v>
      </c>
      <c r="Q40" s="337">
        <v>8.1472904673835907E-5</v>
      </c>
      <c r="R40" s="337">
        <v>2.7429655062622603E-4</v>
      </c>
      <c r="S40" s="337">
        <v>3.6849967331249701E-4</v>
      </c>
      <c r="T40" s="337">
        <v>3.7108203598947195E-5</v>
      </c>
      <c r="U40" s="337">
        <v>2.7188805990363272E-5</v>
      </c>
      <c r="V40" s="337">
        <v>1.6173706281924912E-3</v>
      </c>
      <c r="W40" s="337">
        <v>4.9106662473271164E-3</v>
      </c>
      <c r="X40" s="337">
        <v>1.9894765408548143E-5</v>
      </c>
      <c r="Y40" s="337">
        <v>1.9801655663295489E-4</v>
      </c>
      <c r="Z40" s="337">
        <v>2.7976097048155617E-4</v>
      </c>
      <c r="AA40" s="337">
        <v>8.718456127054405E-5</v>
      </c>
      <c r="AB40" s="337">
        <v>4.4321004499137616E-4</v>
      </c>
      <c r="AC40" s="337">
        <v>2.6497197881563176E-4</v>
      </c>
      <c r="AD40" s="337">
        <v>7.6845685097394217E-6</v>
      </c>
      <c r="AE40" s="337">
        <v>1.5118125826823437E-3</v>
      </c>
      <c r="AF40" s="337">
        <v>8.7266633355612383E-5</v>
      </c>
      <c r="AG40" s="337">
        <v>1.8551292669304395E-4</v>
      </c>
      <c r="AH40" s="337">
        <v>6.5866582450499746E-5</v>
      </c>
      <c r="AI40" s="337">
        <v>3.0136074577726945E-3</v>
      </c>
      <c r="AJ40" s="337">
        <v>5.5086196402828842E-3</v>
      </c>
      <c r="AK40" s="337">
        <v>7.8552294044248513E-3</v>
      </c>
      <c r="AL40" s="337">
        <v>1.0179346093548594</v>
      </c>
      <c r="AM40" s="337">
        <v>8.3102123409878759E-3</v>
      </c>
      <c r="AN40" s="337">
        <v>3.1573832677439305E-3</v>
      </c>
      <c r="AO40" s="337">
        <v>5.8394796197482387E-3</v>
      </c>
      <c r="AP40" s="337">
        <v>4.8735400733347672E-4</v>
      </c>
      <c r="AQ40" s="337">
        <v>1.6170916922432499E-2</v>
      </c>
      <c r="AR40" s="337">
        <v>2.796014292182826E-3</v>
      </c>
      <c r="AS40" s="337">
        <v>1.4976916560703996E-3</v>
      </c>
      <c r="AT40" s="337">
        <v>1.0016914264562333E-3</v>
      </c>
      <c r="AU40" s="337">
        <v>2.5050546942631652E-3</v>
      </c>
      <c r="AV40" s="337">
        <v>2.441958171234512E-3</v>
      </c>
      <c r="AW40" s="337">
        <v>5.4390321915921247E-4</v>
      </c>
      <c r="AX40" s="337">
        <v>3.3837802833501887E-3</v>
      </c>
      <c r="AY40" s="337">
        <v>1.0915605981231681E-3</v>
      </c>
      <c r="AZ40" s="337">
        <v>1.7223640603197434E-3</v>
      </c>
      <c r="BA40" s="337">
        <v>7.8273132959559653E-4</v>
      </c>
      <c r="BB40" s="337">
        <v>6.2559151680544153E-4</v>
      </c>
      <c r="BC40" s="337">
        <v>6.2446566890735403E-4</v>
      </c>
      <c r="BD40" s="337">
        <v>8.707259084281756E-4</v>
      </c>
      <c r="BE40" s="337">
        <v>6.6863005817615001E-4</v>
      </c>
      <c r="BF40" s="337">
        <v>9.8562146742644553E-4</v>
      </c>
      <c r="BG40" s="337">
        <v>6.0241785994908053E-4</v>
      </c>
      <c r="BH40" s="337">
        <v>9.6635421060713199E-4</v>
      </c>
      <c r="BI40" s="337">
        <v>5.858814384719802E-4</v>
      </c>
      <c r="BJ40" s="337">
        <v>1.2302881428571035E-4</v>
      </c>
      <c r="BK40" s="337">
        <v>5.7207177159859573E-4</v>
      </c>
      <c r="BL40" s="337">
        <v>8.7087731420353075E-4</v>
      </c>
      <c r="BM40" s="337">
        <v>1.7733630281774574E-5</v>
      </c>
      <c r="BN40" s="337">
        <v>2.5217833374275647E-3</v>
      </c>
      <c r="BO40" s="337">
        <v>3.8623079583689837E-3</v>
      </c>
      <c r="BP40" s="337">
        <v>5.5246029666412262E-3</v>
      </c>
      <c r="BQ40" s="337">
        <v>1.8752911661817728E-3</v>
      </c>
      <c r="BR40" s="337">
        <v>4.1508160734471172E-3</v>
      </c>
      <c r="BS40" s="337">
        <v>4.3394184062238715E-5</v>
      </c>
      <c r="BT40" s="337">
        <v>5.5128287865398969E-5</v>
      </c>
      <c r="BU40" s="337">
        <v>1.8022354603439326E-3</v>
      </c>
      <c r="BV40" s="337">
        <v>5.1968542217319588E-5</v>
      </c>
      <c r="BW40" s="337">
        <v>4.3530768502170285E-5</v>
      </c>
      <c r="BX40" s="337">
        <v>4.4604482711059216E-5</v>
      </c>
      <c r="BY40" s="337">
        <v>1.9130831886048435E-5</v>
      </c>
      <c r="BZ40" s="337">
        <v>1.6062017239787976E-5</v>
      </c>
      <c r="CA40" s="337">
        <v>1.5941694994790693E-5</v>
      </c>
      <c r="CB40" s="337">
        <v>1.0924416582672925E-5</v>
      </c>
      <c r="CC40" s="337">
        <v>5.5915783225101531E-5</v>
      </c>
      <c r="CD40" s="337">
        <v>2.3499685663370404E-5</v>
      </c>
      <c r="CE40" s="337">
        <v>1.0221785677993803E-4</v>
      </c>
      <c r="CF40" s="337">
        <v>1.7806626974880476E-5</v>
      </c>
      <c r="CG40" s="337">
        <v>2.4852080171141598E-5</v>
      </c>
      <c r="CH40" s="337">
        <v>3.0859520315013186E-5</v>
      </c>
      <c r="CI40" s="337">
        <v>3.5216643413574016E-5</v>
      </c>
      <c r="CJ40" s="337">
        <v>1.3155096085631019E-5</v>
      </c>
      <c r="CK40" s="337">
        <v>3.036929825491224E-5</v>
      </c>
      <c r="CL40" s="337">
        <v>4.3683002723100975E-5</v>
      </c>
      <c r="CM40" s="337">
        <v>1.6409047363769114E-5</v>
      </c>
      <c r="CN40" s="337">
        <v>3.1549911592955858E-5</v>
      </c>
      <c r="CO40" s="337">
        <v>5.2329672906716323E-5</v>
      </c>
      <c r="CP40" s="337">
        <v>5.4552392006383736E-5</v>
      </c>
      <c r="CQ40" s="337">
        <v>3.6786676650103561E-4</v>
      </c>
      <c r="CR40" s="337">
        <v>7.5443828081978126E-5</v>
      </c>
      <c r="CS40" s="337">
        <v>4.5610564071241829E-5</v>
      </c>
      <c r="CT40" s="337">
        <v>4.5637143845946687E-5</v>
      </c>
      <c r="CU40" s="337">
        <v>3.7515975502762636E-5</v>
      </c>
      <c r="CV40" s="337">
        <v>3.9584950566424618E-5</v>
      </c>
      <c r="CW40" s="337">
        <v>2.8742902859172425E-5</v>
      </c>
      <c r="CX40" s="337">
        <v>4.2169861485069969E-5</v>
      </c>
      <c r="CY40" s="337">
        <v>2.5023370549738609E-5</v>
      </c>
      <c r="CZ40" s="337">
        <v>2.9238217891824946E-4</v>
      </c>
      <c r="DA40" s="337">
        <v>1.3224720016850428E-5</v>
      </c>
      <c r="DB40" s="337">
        <v>6.6054076592326585E-5</v>
      </c>
      <c r="DC40" s="337">
        <v>8.3403606464220424E-5</v>
      </c>
      <c r="DD40" s="337">
        <v>6.830103024398815E-5</v>
      </c>
      <c r="DE40" s="337">
        <v>2.4858924397491196E-4</v>
      </c>
      <c r="DF40" s="337">
        <v>2.4092398335427633E-4</v>
      </c>
      <c r="DG40" s="337">
        <v>1.6606490519995873E-3</v>
      </c>
      <c r="DH40" s="338">
        <v>5.5286169748201765E-4</v>
      </c>
    </row>
    <row r="41" spans="1:112">
      <c r="A41" s="224">
        <v>36</v>
      </c>
      <c r="B41" s="263" t="s">
        <v>493</v>
      </c>
      <c r="C41" s="264" t="s">
        <v>188</v>
      </c>
      <c r="D41" s="336">
        <v>7.4077348771381244E-5</v>
      </c>
      <c r="E41" s="337">
        <v>5.5044953391188564E-5</v>
      </c>
      <c r="F41" s="337">
        <v>4.3100320633139245E-5</v>
      </c>
      <c r="G41" s="337">
        <v>5.135613726918977E-5</v>
      </c>
      <c r="H41" s="337">
        <v>1.030689208668061E-4</v>
      </c>
      <c r="I41" s="337">
        <v>0</v>
      </c>
      <c r="J41" s="337">
        <v>5.2054738924968424E-4</v>
      </c>
      <c r="K41" s="337">
        <v>8.647449586866335E-5</v>
      </c>
      <c r="L41" s="337">
        <v>7.1685969391188447E-4</v>
      </c>
      <c r="M41" s="337">
        <v>5.5015897777910656E-5</v>
      </c>
      <c r="N41" s="337">
        <v>0</v>
      </c>
      <c r="O41" s="337">
        <v>4.2946245366878445E-5</v>
      </c>
      <c r="P41" s="337">
        <v>1.237260903374532E-4</v>
      </c>
      <c r="Q41" s="337">
        <v>3.0130195511383217E-4</v>
      </c>
      <c r="R41" s="337">
        <v>4.9825060276045743E-3</v>
      </c>
      <c r="S41" s="337">
        <v>5.7985575855372245E-5</v>
      </c>
      <c r="T41" s="337">
        <v>4.5044811186634395E-5</v>
      </c>
      <c r="U41" s="337">
        <v>3.7349476955891636E-5</v>
      </c>
      <c r="V41" s="337">
        <v>4.6008032646934063E-5</v>
      </c>
      <c r="W41" s="337">
        <v>4.8132254277814704E-4</v>
      </c>
      <c r="X41" s="337">
        <v>2.1348746900707924E-5</v>
      </c>
      <c r="Y41" s="337">
        <v>1.4626782664137479E-4</v>
      </c>
      <c r="Z41" s="337">
        <v>6.9400779679849512E-5</v>
      </c>
      <c r="AA41" s="337">
        <v>4.6545190945581696E-5</v>
      </c>
      <c r="AB41" s="337">
        <v>2.1268538105867203E-4</v>
      </c>
      <c r="AC41" s="337">
        <v>2.9369102017110448E-4</v>
      </c>
      <c r="AD41" s="337">
        <v>1.0279213289672156E-5</v>
      </c>
      <c r="AE41" s="337">
        <v>3.5044682710953964E-5</v>
      </c>
      <c r="AF41" s="337">
        <v>3.0579490560964914E-4</v>
      </c>
      <c r="AG41" s="337">
        <v>9.1962203170482468E-4</v>
      </c>
      <c r="AH41" s="337">
        <v>2.5452741193445123E-4</v>
      </c>
      <c r="AI41" s="337">
        <v>2.5328541497910399E-4</v>
      </c>
      <c r="AJ41" s="337">
        <v>2.5303603193053089E-3</v>
      </c>
      <c r="AK41" s="337">
        <v>6.2453503596488185E-4</v>
      </c>
      <c r="AL41" s="337">
        <v>4.8666260462943811E-4</v>
      </c>
      <c r="AM41" s="337">
        <v>1.526226367637378</v>
      </c>
      <c r="AN41" s="337">
        <v>0.54493255416260833</v>
      </c>
      <c r="AO41" s="337">
        <v>0.2045913332400999</v>
      </c>
      <c r="AP41" s="337">
        <v>8.2795326369111452E-2</v>
      </c>
      <c r="AQ41" s="337">
        <v>9.5919107608637375E-5</v>
      </c>
      <c r="AR41" s="337">
        <v>1.8284376573107842E-4</v>
      </c>
      <c r="AS41" s="337">
        <v>3.1952601117676442E-2</v>
      </c>
      <c r="AT41" s="337">
        <v>2.2585926189116427E-2</v>
      </c>
      <c r="AU41" s="337">
        <v>1.0330383286065895E-2</v>
      </c>
      <c r="AV41" s="337">
        <v>1.1737179969883783E-2</v>
      </c>
      <c r="AW41" s="337">
        <v>4.272525585609044E-3</v>
      </c>
      <c r="AX41" s="337">
        <v>3.5754637626223755E-4</v>
      </c>
      <c r="AY41" s="337">
        <v>1.3110398562959059E-3</v>
      </c>
      <c r="AZ41" s="337">
        <v>7.0318060710233762E-3</v>
      </c>
      <c r="BA41" s="337">
        <v>5.7333273956405792E-3</v>
      </c>
      <c r="BB41" s="337">
        <v>1.0460478678068399E-3</v>
      </c>
      <c r="BC41" s="337">
        <v>5.6663740317942973E-3</v>
      </c>
      <c r="BD41" s="337">
        <v>1.9533911507328733E-3</v>
      </c>
      <c r="BE41" s="337">
        <v>1.0343650929465111E-3</v>
      </c>
      <c r="BF41" s="337">
        <v>7.8981475425712825E-3</v>
      </c>
      <c r="BG41" s="337">
        <v>9.5876043462137031E-3</v>
      </c>
      <c r="BH41" s="337">
        <v>7.2630579500190268E-3</v>
      </c>
      <c r="BI41" s="337">
        <v>1.6562686986920708E-2</v>
      </c>
      <c r="BJ41" s="337">
        <v>5.2213841890358685E-4</v>
      </c>
      <c r="BK41" s="337">
        <v>1.2510838119477787E-2</v>
      </c>
      <c r="BL41" s="337">
        <v>1.5031408692753076E-3</v>
      </c>
      <c r="BM41" s="337">
        <v>3.8797300528468832E-5</v>
      </c>
      <c r="BN41" s="337">
        <v>3.927532854083364E-3</v>
      </c>
      <c r="BO41" s="337">
        <v>5.431308533199241E-3</v>
      </c>
      <c r="BP41" s="337">
        <v>4.4434681334939189E-3</v>
      </c>
      <c r="BQ41" s="337">
        <v>3.6763259531567491E-3</v>
      </c>
      <c r="BR41" s="337">
        <v>7.0058985177253999E-3</v>
      </c>
      <c r="BS41" s="337">
        <v>5.4366270052790671E-5</v>
      </c>
      <c r="BT41" s="337">
        <v>5.1731083756046589E-5</v>
      </c>
      <c r="BU41" s="337">
        <v>1.476951853588114E-4</v>
      </c>
      <c r="BV41" s="337">
        <v>6.6160260494899133E-5</v>
      </c>
      <c r="BW41" s="337">
        <v>8.439619288666066E-5</v>
      </c>
      <c r="BX41" s="337">
        <v>5.3967021253275507E-5</v>
      </c>
      <c r="BY41" s="337">
        <v>2.7352958667481931E-5</v>
      </c>
      <c r="BZ41" s="337">
        <v>1.7685899145519556E-5</v>
      </c>
      <c r="CA41" s="337">
        <v>2.3959835603882287E-5</v>
      </c>
      <c r="CB41" s="337">
        <v>1.598280367729071E-5</v>
      </c>
      <c r="CC41" s="337">
        <v>4.1788630501757138E-4</v>
      </c>
      <c r="CD41" s="337">
        <v>8.0680709011602135E-5</v>
      </c>
      <c r="CE41" s="337">
        <v>3.3077199163428559E-4</v>
      </c>
      <c r="CF41" s="337">
        <v>6.8802403511906312E-5</v>
      </c>
      <c r="CG41" s="337">
        <v>8.4689936810807058E-5</v>
      </c>
      <c r="CH41" s="337">
        <v>7.362147584284472E-5</v>
      </c>
      <c r="CI41" s="337">
        <v>1.5535851814797795E-4</v>
      </c>
      <c r="CJ41" s="337">
        <v>1.3417405128343618E-5</v>
      </c>
      <c r="CK41" s="337">
        <v>3.7794497428422323E-5</v>
      </c>
      <c r="CL41" s="337">
        <v>5.0117588219770453E-5</v>
      </c>
      <c r="CM41" s="337">
        <v>4.4592163950743392E-5</v>
      </c>
      <c r="CN41" s="337">
        <v>4.7930929100703772E-5</v>
      </c>
      <c r="CO41" s="337">
        <v>3.8568639024406077E-5</v>
      </c>
      <c r="CP41" s="337">
        <v>9.9125185300427248E-5</v>
      </c>
      <c r="CQ41" s="337">
        <v>2.8379289733429581E-5</v>
      </c>
      <c r="CR41" s="337">
        <v>5.5554851023188813E-5</v>
      </c>
      <c r="CS41" s="337">
        <v>4.5667386903016313E-5</v>
      </c>
      <c r="CT41" s="337">
        <v>4.4954508050948557E-5</v>
      </c>
      <c r="CU41" s="337">
        <v>4.5546267756273581E-5</v>
      </c>
      <c r="CV41" s="337">
        <v>3.4625366155513551E-5</v>
      </c>
      <c r="CW41" s="337">
        <v>7.8072325135155352E-5</v>
      </c>
      <c r="CX41" s="337">
        <v>1.7691276274103422E-4</v>
      </c>
      <c r="CY41" s="337">
        <v>2.9126582584180552E-5</v>
      </c>
      <c r="CZ41" s="337">
        <v>1.3779779478575798E-3</v>
      </c>
      <c r="DA41" s="337">
        <v>2.1645552996355501E-5</v>
      </c>
      <c r="DB41" s="337">
        <v>6.6704393027591284E-5</v>
      </c>
      <c r="DC41" s="337">
        <v>9.0750304415349546E-5</v>
      </c>
      <c r="DD41" s="337">
        <v>7.2555387514078429E-5</v>
      </c>
      <c r="DE41" s="337">
        <v>4.6188439718038957E-5</v>
      </c>
      <c r="DF41" s="337">
        <v>1.0962597937042705E-4</v>
      </c>
      <c r="DG41" s="337">
        <v>1.0530953127481405E-4</v>
      </c>
      <c r="DH41" s="338">
        <v>7.4167627555859258E-4</v>
      </c>
    </row>
    <row r="42" spans="1:112">
      <c r="A42" s="224">
        <v>37</v>
      </c>
      <c r="B42" s="263" t="s">
        <v>494</v>
      </c>
      <c r="C42" s="264" t="s">
        <v>192</v>
      </c>
      <c r="D42" s="336">
        <v>1.3533383304504935E-4</v>
      </c>
      <c r="E42" s="337">
        <v>1.0207058255897582E-4</v>
      </c>
      <c r="F42" s="337">
        <v>7.343316692971575E-5</v>
      </c>
      <c r="G42" s="337">
        <v>8.5540748859882143E-5</v>
      </c>
      <c r="H42" s="337">
        <v>1.8074018689974647E-4</v>
      </c>
      <c r="I42" s="337">
        <v>0</v>
      </c>
      <c r="J42" s="337">
        <v>9.0842776460370507E-4</v>
      </c>
      <c r="K42" s="337">
        <v>1.6924913852077539E-4</v>
      </c>
      <c r="L42" s="337">
        <v>1.4748829736254629E-3</v>
      </c>
      <c r="M42" s="337">
        <v>1.0447789460940432E-4</v>
      </c>
      <c r="N42" s="337">
        <v>0</v>
      </c>
      <c r="O42" s="337">
        <v>7.6193434088403603E-5</v>
      </c>
      <c r="P42" s="337">
        <v>2.4101755088276435E-4</v>
      </c>
      <c r="Q42" s="337">
        <v>5.9740383904906844E-4</v>
      </c>
      <c r="R42" s="337">
        <v>9.547207647679759E-3</v>
      </c>
      <c r="S42" s="337">
        <v>1.0972014617807897E-4</v>
      </c>
      <c r="T42" s="337">
        <v>8.7195798544368076E-5</v>
      </c>
      <c r="U42" s="337">
        <v>6.9117972612031315E-5</v>
      </c>
      <c r="V42" s="337">
        <v>7.3178875020141654E-5</v>
      </c>
      <c r="W42" s="337">
        <v>6.0912422608144919E-4</v>
      </c>
      <c r="X42" s="337">
        <v>3.7173396872403591E-5</v>
      </c>
      <c r="Y42" s="337">
        <v>2.8702668962495411E-4</v>
      </c>
      <c r="Z42" s="337">
        <v>1.3471643694502248E-4</v>
      </c>
      <c r="AA42" s="337">
        <v>8.5915828700665103E-5</v>
      </c>
      <c r="AB42" s="337">
        <v>4.2739846008619229E-4</v>
      </c>
      <c r="AC42" s="337">
        <v>5.9409909178335561E-4</v>
      </c>
      <c r="AD42" s="337">
        <v>1.9388131234792129E-5</v>
      </c>
      <c r="AE42" s="337">
        <v>6.435715703719467E-5</v>
      </c>
      <c r="AF42" s="337">
        <v>5.9137767218782528E-4</v>
      </c>
      <c r="AG42" s="337">
        <v>1.8306710610460828E-3</v>
      </c>
      <c r="AH42" s="337">
        <v>4.8770876645848197E-4</v>
      </c>
      <c r="AI42" s="337">
        <v>5.0432183332209477E-4</v>
      </c>
      <c r="AJ42" s="337">
        <v>4.9349253602250856E-3</v>
      </c>
      <c r="AK42" s="337">
        <v>8.0931597111140235E-4</v>
      </c>
      <c r="AL42" s="337">
        <v>9.1243882700664872E-4</v>
      </c>
      <c r="AM42" s="337">
        <v>7.8104771383185242E-5</v>
      </c>
      <c r="AN42" s="337">
        <v>1.0731361949361129</v>
      </c>
      <c r="AO42" s="337">
        <v>2.621840680091268E-2</v>
      </c>
      <c r="AP42" s="337">
        <v>0.15252422624380971</v>
      </c>
      <c r="AQ42" s="337">
        <v>1.8261172729216695E-4</v>
      </c>
      <c r="AR42" s="337">
        <v>3.1266955296010014E-4</v>
      </c>
      <c r="AS42" s="337">
        <v>6.0157418580958855E-2</v>
      </c>
      <c r="AT42" s="337">
        <v>4.6676103616393766E-2</v>
      </c>
      <c r="AU42" s="337">
        <v>1.6607858785246572E-2</v>
      </c>
      <c r="AV42" s="337">
        <v>1.876731910010369E-2</v>
      </c>
      <c r="AW42" s="337">
        <v>7.3343518568690369E-3</v>
      </c>
      <c r="AX42" s="337">
        <v>7.0015378150616969E-4</v>
      </c>
      <c r="AY42" s="337">
        <v>2.5160432883725068E-3</v>
      </c>
      <c r="AZ42" s="337">
        <v>1.289860532170109E-2</v>
      </c>
      <c r="BA42" s="337">
        <v>1.2065583480015338E-2</v>
      </c>
      <c r="BB42" s="337">
        <v>1.768980765822725E-3</v>
      </c>
      <c r="BC42" s="337">
        <v>1.1273647044922052E-2</v>
      </c>
      <c r="BD42" s="337">
        <v>3.6408918346150917E-3</v>
      </c>
      <c r="BE42" s="337">
        <v>1.8726133379675413E-3</v>
      </c>
      <c r="BF42" s="337">
        <v>1.3883601334591702E-2</v>
      </c>
      <c r="BG42" s="337">
        <v>1.8440623428172671E-2</v>
      </c>
      <c r="BH42" s="337">
        <v>9.5323851049709685E-3</v>
      </c>
      <c r="BI42" s="337">
        <v>3.011799188278165E-2</v>
      </c>
      <c r="BJ42" s="337">
        <v>6.091162925740682E-4</v>
      </c>
      <c r="BK42" s="337">
        <v>1.8280445951911837E-2</v>
      </c>
      <c r="BL42" s="337">
        <v>2.776549785072763E-3</v>
      </c>
      <c r="BM42" s="337">
        <v>6.6881051930742366E-5</v>
      </c>
      <c r="BN42" s="337">
        <v>7.5846380355801268E-3</v>
      </c>
      <c r="BO42" s="337">
        <v>1.0486047144838586E-2</v>
      </c>
      <c r="BP42" s="337">
        <v>9.7112663161221073E-3</v>
      </c>
      <c r="BQ42" s="337">
        <v>7.2280972817339428E-3</v>
      </c>
      <c r="BR42" s="337">
        <v>1.1984429980393856E-2</v>
      </c>
      <c r="BS42" s="337">
        <v>9.2921832949631347E-5</v>
      </c>
      <c r="BT42" s="337">
        <v>1.0142021096281388E-4</v>
      </c>
      <c r="BU42" s="337">
        <v>2.5151189812541789E-4</v>
      </c>
      <c r="BV42" s="337">
        <v>1.1058951935202637E-4</v>
      </c>
      <c r="BW42" s="337">
        <v>1.6194471269875116E-4</v>
      </c>
      <c r="BX42" s="337">
        <v>1.0158008732856758E-4</v>
      </c>
      <c r="BY42" s="337">
        <v>4.6996245229613202E-5</v>
      </c>
      <c r="BZ42" s="337">
        <v>3.1162662226043002E-5</v>
      </c>
      <c r="CA42" s="337">
        <v>4.5555948681801736E-5</v>
      </c>
      <c r="CB42" s="337">
        <v>3.1949686245611791E-5</v>
      </c>
      <c r="CC42" s="337">
        <v>6.2629655646503338E-4</v>
      </c>
      <c r="CD42" s="337">
        <v>1.3777263630778436E-4</v>
      </c>
      <c r="CE42" s="337">
        <v>5.2621256355133729E-4</v>
      </c>
      <c r="CF42" s="337">
        <v>1.2940110980615046E-4</v>
      </c>
      <c r="CG42" s="337">
        <v>1.4391467996931586E-4</v>
      </c>
      <c r="CH42" s="337">
        <v>1.4097402675779602E-4</v>
      </c>
      <c r="CI42" s="337">
        <v>2.9968303282705918E-4</v>
      </c>
      <c r="CJ42" s="337">
        <v>2.3151639497125931E-5</v>
      </c>
      <c r="CK42" s="337">
        <v>6.9058646789723209E-5</v>
      </c>
      <c r="CL42" s="337">
        <v>8.8882520550119442E-5</v>
      </c>
      <c r="CM42" s="337">
        <v>7.4937000623582502E-5</v>
      </c>
      <c r="CN42" s="337">
        <v>8.5067444651915037E-5</v>
      </c>
      <c r="CO42" s="337">
        <v>6.9561465890714157E-5</v>
      </c>
      <c r="CP42" s="337">
        <v>1.8286590543763857E-4</v>
      </c>
      <c r="CQ42" s="337">
        <v>5.1041050101820528E-5</v>
      </c>
      <c r="CR42" s="337">
        <v>9.5503602340876514E-5</v>
      </c>
      <c r="CS42" s="337">
        <v>8.2029568596124526E-5</v>
      </c>
      <c r="CT42" s="337">
        <v>7.5425151428843928E-5</v>
      </c>
      <c r="CU42" s="337">
        <v>8.2305751512227251E-5</v>
      </c>
      <c r="CV42" s="337">
        <v>6.2132361252665918E-5</v>
      </c>
      <c r="CW42" s="337">
        <v>1.461933364311551E-4</v>
      </c>
      <c r="CX42" s="337">
        <v>2.8325066659129819E-4</v>
      </c>
      <c r="CY42" s="337">
        <v>5.0968607045938992E-5</v>
      </c>
      <c r="CZ42" s="337">
        <v>2.1208204771797599E-3</v>
      </c>
      <c r="DA42" s="337">
        <v>3.7982711089624077E-5</v>
      </c>
      <c r="DB42" s="337">
        <v>1.2107739757104106E-4</v>
      </c>
      <c r="DC42" s="337">
        <v>1.7377514284754646E-4</v>
      </c>
      <c r="DD42" s="337">
        <v>1.3693176113596274E-4</v>
      </c>
      <c r="DE42" s="337">
        <v>8.0496071118708385E-5</v>
      </c>
      <c r="DF42" s="337">
        <v>2.0430866277828586E-4</v>
      </c>
      <c r="DG42" s="337">
        <v>1.9051997813113194E-4</v>
      </c>
      <c r="DH42" s="338">
        <v>1.2893096894823594E-3</v>
      </c>
    </row>
    <row r="43" spans="1:112">
      <c r="A43" s="224">
        <v>38</v>
      </c>
      <c r="B43" s="263" t="s">
        <v>495</v>
      </c>
      <c r="C43" s="264" t="s">
        <v>496</v>
      </c>
      <c r="D43" s="336">
        <v>4.5822928881607878E-5</v>
      </c>
      <c r="E43" s="337">
        <v>3.2322522650744318E-5</v>
      </c>
      <c r="F43" s="337">
        <v>4.0969721972314642E-5</v>
      </c>
      <c r="G43" s="337">
        <v>5.4315604378269745E-5</v>
      </c>
      <c r="H43" s="337">
        <v>1.097185944374262E-4</v>
      </c>
      <c r="I43" s="337">
        <v>0</v>
      </c>
      <c r="J43" s="337">
        <v>4.3291033092862034E-4</v>
      </c>
      <c r="K43" s="337">
        <v>2.8951390212516797E-5</v>
      </c>
      <c r="L43" s="337">
        <v>8.742530937525134E-5</v>
      </c>
      <c r="M43" s="337">
        <v>2.473236225752278E-5</v>
      </c>
      <c r="N43" s="337">
        <v>0</v>
      </c>
      <c r="O43" s="337">
        <v>2.7592979070591727E-5</v>
      </c>
      <c r="P43" s="337">
        <v>2.2629622784999074E-5</v>
      </c>
      <c r="Q43" s="337">
        <v>5.416513651025058E-5</v>
      </c>
      <c r="R43" s="337">
        <v>3.945576346470004E-4</v>
      </c>
      <c r="S43" s="337">
        <v>2.6479497001122174E-5</v>
      </c>
      <c r="T43" s="337">
        <v>1.7138673660774402E-5</v>
      </c>
      <c r="U43" s="337">
        <v>2.069366943131801E-5</v>
      </c>
      <c r="V43" s="337">
        <v>3.5362278774879596E-5</v>
      </c>
      <c r="W43" s="337">
        <v>7.0005698979219317E-5</v>
      </c>
      <c r="X43" s="337">
        <v>1.701527979523312E-5</v>
      </c>
      <c r="Y43" s="337">
        <v>4.3625359186247087E-5</v>
      </c>
      <c r="Z43" s="337">
        <v>2.3602984794186931E-5</v>
      </c>
      <c r="AA43" s="337">
        <v>2.6551109494392577E-5</v>
      </c>
      <c r="AB43" s="337">
        <v>4.2511097772998411E-5</v>
      </c>
      <c r="AC43" s="337">
        <v>4.4633210800400448E-5</v>
      </c>
      <c r="AD43" s="337">
        <v>5.5412242603183022E-6</v>
      </c>
      <c r="AE43" s="337">
        <v>2.2971156137750652E-5</v>
      </c>
      <c r="AF43" s="337">
        <v>4.9396798183167096E-5</v>
      </c>
      <c r="AG43" s="337">
        <v>6.785672220489747E-5</v>
      </c>
      <c r="AH43" s="337">
        <v>1.1589038794790663E-4</v>
      </c>
      <c r="AI43" s="337">
        <v>6.1545641573970485E-5</v>
      </c>
      <c r="AJ43" s="337">
        <v>1.3246560859570233E-4</v>
      </c>
      <c r="AK43" s="337">
        <v>1.2439964614965602E-3</v>
      </c>
      <c r="AL43" s="337">
        <v>2.1784090203054915E-4</v>
      </c>
      <c r="AM43" s="337">
        <v>3.377927061307717E-5</v>
      </c>
      <c r="AN43" s="337">
        <v>2.7005601984743032E-5</v>
      </c>
      <c r="AO43" s="337">
        <v>1.0036841812489186</v>
      </c>
      <c r="AP43" s="337">
        <v>1.7048579161145654E-5</v>
      </c>
      <c r="AQ43" s="337">
        <v>4.3273920312400239E-5</v>
      </c>
      <c r="AR43" s="337">
        <v>3.8250562393090168E-5</v>
      </c>
      <c r="AS43" s="337">
        <v>8.9185823835184145E-3</v>
      </c>
      <c r="AT43" s="337">
        <v>2.3363325290948114E-3</v>
      </c>
      <c r="AU43" s="337">
        <v>1.3569113876792067E-2</v>
      </c>
      <c r="AV43" s="337">
        <v>1.5156177526258887E-2</v>
      </c>
      <c r="AW43" s="337">
        <v>4.2659103700232849E-3</v>
      </c>
      <c r="AX43" s="337">
        <v>8.2888374840856078E-5</v>
      </c>
      <c r="AY43" s="337">
        <v>2.5751953087859662E-4</v>
      </c>
      <c r="AZ43" s="337">
        <v>4.7805590066352854E-3</v>
      </c>
      <c r="BA43" s="337">
        <v>7.3477441657944411E-4</v>
      </c>
      <c r="BB43" s="337">
        <v>8.844883010228051E-4</v>
      </c>
      <c r="BC43" s="337">
        <v>2.4144403745590673E-4</v>
      </c>
      <c r="BD43" s="337">
        <v>8.3155843644560333E-4</v>
      </c>
      <c r="BE43" s="337">
        <v>6.3169166257437501E-4</v>
      </c>
      <c r="BF43" s="337">
        <v>5.8446134965798591E-3</v>
      </c>
      <c r="BG43" s="337">
        <v>5.4623327091879049E-3</v>
      </c>
      <c r="BH43" s="337">
        <v>1.4295873666120505E-2</v>
      </c>
      <c r="BI43" s="337">
        <v>2.0254100280938575E-2</v>
      </c>
      <c r="BJ43" s="337">
        <v>2.1775492239559536E-3</v>
      </c>
      <c r="BK43" s="337">
        <v>1.8469222765178643E-2</v>
      </c>
      <c r="BL43" s="337">
        <v>7.0182401470100461E-4</v>
      </c>
      <c r="BM43" s="337">
        <v>3.5095658619842145E-5</v>
      </c>
      <c r="BN43" s="337">
        <v>5.3853641959912839E-4</v>
      </c>
      <c r="BO43" s="337">
        <v>7.8423430175215102E-4</v>
      </c>
      <c r="BP43" s="337">
        <v>8.0402990289936502E-4</v>
      </c>
      <c r="BQ43" s="337">
        <v>7.7919317365095339E-4</v>
      </c>
      <c r="BR43" s="337">
        <v>5.4674622165061717E-3</v>
      </c>
      <c r="BS43" s="337">
        <v>5.3839956587880878E-5</v>
      </c>
      <c r="BT43" s="337">
        <v>2.1476895499906181E-5</v>
      </c>
      <c r="BU43" s="337">
        <v>1.4687224079606214E-4</v>
      </c>
      <c r="BV43" s="337">
        <v>6.4596812153265269E-5</v>
      </c>
      <c r="BW43" s="337">
        <v>3.7021798046111647E-5</v>
      </c>
      <c r="BX43" s="337">
        <v>2.8226836703463821E-5</v>
      </c>
      <c r="BY43" s="337">
        <v>2.3964143413903077E-5</v>
      </c>
      <c r="BZ43" s="337">
        <v>1.4238233850951138E-5</v>
      </c>
      <c r="CA43" s="337">
        <v>1.2180282024131726E-5</v>
      </c>
      <c r="CB43" s="337">
        <v>5.3408522256317746E-6</v>
      </c>
      <c r="CC43" s="337">
        <v>5.8180460198238137E-4</v>
      </c>
      <c r="CD43" s="337">
        <v>7.6280515143809888E-5</v>
      </c>
      <c r="CE43" s="337">
        <v>4.1376784619686632E-4</v>
      </c>
      <c r="CF43" s="337">
        <v>4.5730186963314206E-5</v>
      </c>
      <c r="CG43" s="337">
        <v>9.9996246782438366E-5</v>
      </c>
      <c r="CH43" s="337">
        <v>3.3680628994782965E-5</v>
      </c>
      <c r="CI43" s="337">
        <v>3.7012256195801211E-5</v>
      </c>
      <c r="CJ43" s="337">
        <v>1.232022841643987E-5</v>
      </c>
      <c r="CK43" s="337">
        <v>2.4352965401311494E-5</v>
      </c>
      <c r="CL43" s="337">
        <v>4.0464091562091186E-5</v>
      </c>
      <c r="CM43" s="337">
        <v>4.3897293195120936E-5</v>
      </c>
      <c r="CN43" s="337">
        <v>3.7618562263844707E-5</v>
      </c>
      <c r="CO43" s="337">
        <v>2.6439184062222876E-5</v>
      </c>
      <c r="CP43" s="337">
        <v>6.3858466770434693E-5</v>
      </c>
      <c r="CQ43" s="337">
        <v>1.9970031085258764E-5</v>
      </c>
      <c r="CR43" s="337">
        <v>4.7413574673509973E-5</v>
      </c>
      <c r="CS43" s="337">
        <v>3.4170749782130412E-5</v>
      </c>
      <c r="CT43" s="337">
        <v>4.2869032915653377E-5</v>
      </c>
      <c r="CU43" s="337">
        <v>2.9816004797079035E-5</v>
      </c>
      <c r="CV43" s="337">
        <v>2.4668854582627196E-5</v>
      </c>
      <c r="CW43" s="337">
        <v>3.7754047046114188E-5</v>
      </c>
      <c r="CX43" s="337">
        <v>2.1656625594672761E-4</v>
      </c>
      <c r="CY43" s="337">
        <v>2.4274079457182602E-5</v>
      </c>
      <c r="CZ43" s="337">
        <v>1.9104811821741669E-3</v>
      </c>
      <c r="DA43" s="337">
        <v>1.740350173525956E-5</v>
      </c>
      <c r="DB43" s="337">
        <v>4.3667667200693688E-5</v>
      </c>
      <c r="DC43" s="337">
        <v>4.1116893368921392E-5</v>
      </c>
      <c r="DD43" s="337">
        <v>3.6905264020317693E-5</v>
      </c>
      <c r="DE43" s="337">
        <v>3.8330203715247627E-5</v>
      </c>
      <c r="DF43" s="337">
        <v>4.2137258397746546E-5</v>
      </c>
      <c r="DG43" s="337">
        <v>6.8706191326100337E-5</v>
      </c>
      <c r="DH43" s="338">
        <v>4.8348625483810487E-4</v>
      </c>
    </row>
    <row r="44" spans="1:112">
      <c r="A44" s="224">
        <v>39</v>
      </c>
      <c r="B44" s="263" t="s">
        <v>497</v>
      </c>
      <c r="C44" s="264" t="s">
        <v>202</v>
      </c>
      <c r="D44" s="336">
        <v>1.046226449268873E-4</v>
      </c>
      <c r="E44" s="337">
        <v>8.9440620344135189E-5</v>
      </c>
      <c r="F44" s="337">
        <v>6.8463996043780927E-5</v>
      </c>
      <c r="G44" s="337">
        <v>8.1401126902824541E-5</v>
      </c>
      <c r="H44" s="337">
        <v>1.6966747047073895E-4</v>
      </c>
      <c r="I44" s="337">
        <v>0</v>
      </c>
      <c r="J44" s="337">
        <v>6.6248651733892365E-4</v>
      </c>
      <c r="K44" s="337">
        <v>1.5242252038654946E-4</v>
      </c>
      <c r="L44" s="337">
        <v>1.3198872292280277E-3</v>
      </c>
      <c r="M44" s="337">
        <v>9.0020247732447277E-5</v>
      </c>
      <c r="N44" s="337">
        <v>0</v>
      </c>
      <c r="O44" s="337">
        <v>5.820655799054671E-5</v>
      </c>
      <c r="P44" s="337">
        <v>9.4014933747130978E-5</v>
      </c>
      <c r="Q44" s="337">
        <v>3.9261703803434016E-4</v>
      </c>
      <c r="R44" s="337">
        <v>2.2417679770812098E-2</v>
      </c>
      <c r="S44" s="337">
        <v>9.8335966490702966E-5</v>
      </c>
      <c r="T44" s="337">
        <v>7.7421959455631009E-5</v>
      </c>
      <c r="U44" s="337">
        <v>5.7994666280678573E-5</v>
      </c>
      <c r="V44" s="337">
        <v>7.9188411864884281E-5</v>
      </c>
      <c r="W44" s="337">
        <v>9.170483687790783E-4</v>
      </c>
      <c r="X44" s="337">
        <v>3.649387583034481E-5</v>
      </c>
      <c r="Y44" s="337">
        <v>2.6870772550503135E-4</v>
      </c>
      <c r="Z44" s="337">
        <v>1.2503622335988435E-4</v>
      </c>
      <c r="AA44" s="337">
        <v>7.7325255538781767E-5</v>
      </c>
      <c r="AB44" s="337">
        <v>3.8831725488695589E-4</v>
      </c>
      <c r="AC44" s="337">
        <v>5.4971825268303328E-4</v>
      </c>
      <c r="AD44" s="337">
        <v>1.8106120651942392E-5</v>
      </c>
      <c r="AE44" s="337">
        <v>6.0248776168167095E-5</v>
      </c>
      <c r="AF44" s="337">
        <v>1.7159240097736888E-4</v>
      </c>
      <c r="AG44" s="337">
        <v>6.7865546969965028E-4</v>
      </c>
      <c r="AH44" s="337">
        <v>4.2125559401576181E-4</v>
      </c>
      <c r="AI44" s="337">
        <v>5.002912637105337E-4</v>
      </c>
      <c r="AJ44" s="337">
        <v>2.5781162887353846E-3</v>
      </c>
      <c r="AK44" s="337">
        <v>1.4145197238268953E-3</v>
      </c>
      <c r="AL44" s="337">
        <v>1.4636489393170739E-3</v>
      </c>
      <c r="AM44" s="337">
        <v>8.8814783153855656E-5</v>
      </c>
      <c r="AN44" s="337">
        <v>6.0747296778181924E-5</v>
      </c>
      <c r="AO44" s="337">
        <v>9.8888935223409775E-4</v>
      </c>
      <c r="AP44" s="337">
        <v>1.0000369035108858</v>
      </c>
      <c r="AQ44" s="337">
        <v>1.7273989253238748E-4</v>
      </c>
      <c r="AR44" s="337">
        <v>1.0321795964815016E-3</v>
      </c>
      <c r="AS44" s="337">
        <v>7.1892863851920674E-2</v>
      </c>
      <c r="AT44" s="337">
        <v>4.1842669396025697E-2</v>
      </c>
      <c r="AU44" s="337">
        <v>1.8620680986586674E-2</v>
      </c>
      <c r="AV44" s="337">
        <v>1.3673932668581835E-2</v>
      </c>
      <c r="AW44" s="337">
        <v>7.383238757773648E-3</v>
      </c>
      <c r="AX44" s="337">
        <v>6.6413350811445418E-4</v>
      </c>
      <c r="AY44" s="337">
        <v>4.131128553797634E-3</v>
      </c>
      <c r="AZ44" s="337">
        <v>7.6093857176573526E-3</v>
      </c>
      <c r="BA44" s="337">
        <v>1.811735219763444E-2</v>
      </c>
      <c r="BB44" s="337">
        <v>7.4566077505032902E-4</v>
      </c>
      <c r="BC44" s="337">
        <v>5.516188578133862E-3</v>
      </c>
      <c r="BD44" s="337">
        <v>3.7765560754313325E-3</v>
      </c>
      <c r="BE44" s="337">
        <v>1.7792105536937385E-3</v>
      </c>
      <c r="BF44" s="337">
        <v>7.1717506117594575E-3</v>
      </c>
      <c r="BG44" s="337">
        <v>7.0420056411282126E-3</v>
      </c>
      <c r="BH44" s="337">
        <v>8.9763662126569679E-3</v>
      </c>
      <c r="BI44" s="337">
        <v>3.2564890569635366E-2</v>
      </c>
      <c r="BJ44" s="337">
        <v>9.201112709829807E-5</v>
      </c>
      <c r="BK44" s="337">
        <v>3.1537586702940684E-2</v>
      </c>
      <c r="BL44" s="337">
        <v>3.1740928867915429E-3</v>
      </c>
      <c r="BM44" s="337">
        <v>6.1721129116265288E-5</v>
      </c>
      <c r="BN44" s="337">
        <v>2.9005594038382125E-3</v>
      </c>
      <c r="BO44" s="337">
        <v>5.6321995003434542E-3</v>
      </c>
      <c r="BP44" s="337">
        <v>6.7071254089457284E-3</v>
      </c>
      <c r="BQ44" s="337">
        <v>1.8966750904127506E-3</v>
      </c>
      <c r="BR44" s="337">
        <v>2.9252539888533703E-3</v>
      </c>
      <c r="BS44" s="337">
        <v>8.7322066362113289E-5</v>
      </c>
      <c r="BT44" s="337">
        <v>8.3092894335285377E-5</v>
      </c>
      <c r="BU44" s="337">
        <v>2.376201054609848E-4</v>
      </c>
      <c r="BV44" s="337">
        <v>1.106899588896342E-4</v>
      </c>
      <c r="BW44" s="337">
        <v>1.51386875382582E-4</v>
      </c>
      <c r="BX44" s="337">
        <v>9.3354229283431394E-5</v>
      </c>
      <c r="BY44" s="337">
        <v>5.51192044160906E-5</v>
      </c>
      <c r="BZ44" s="337">
        <v>2.8556159040527959E-5</v>
      </c>
      <c r="CA44" s="337">
        <v>4.1821369697988685E-5</v>
      </c>
      <c r="CB44" s="337">
        <v>2.5513157696430334E-5</v>
      </c>
      <c r="CC44" s="337">
        <v>1.0113144921652792E-3</v>
      </c>
      <c r="CD44" s="337">
        <v>1.2821087493978734E-4</v>
      </c>
      <c r="CE44" s="337">
        <v>5.1233415545805456E-4</v>
      </c>
      <c r="CF44" s="337">
        <v>1.2030556429509021E-4</v>
      </c>
      <c r="CG44" s="337">
        <v>8.4548839347616805E-5</v>
      </c>
      <c r="CH44" s="337">
        <v>1.2910451744975186E-4</v>
      </c>
      <c r="CI44" s="337">
        <v>1.1244095350389772E-4</v>
      </c>
      <c r="CJ44" s="337">
        <v>2.2248174796623063E-5</v>
      </c>
      <c r="CK44" s="337">
        <v>7.3501327528126812E-5</v>
      </c>
      <c r="CL44" s="337">
        <v>8.2540337787025733E-5</v>
      </c>
      <c r="CM44" s="337">
        <v>8.4651842444225911E-5</v>
      </c>
      <c r="CN44" s="337">
        <v>8.9732529363409716E-5</v>
      </c>
      <c r="CO44" s="337">
        <v>7.2014895234884981E-5</v>
      </c>
      <c r="CP44" s="337">
        <v>1.844521935414169E-4</v>
      </c>
      <c r="CQ44" s="337">
        <v>4.9858570014982131E-5</v>
      </c>
      <c r="CR44" s="337">
        <v>1.0473313008201592E-4</v>
      </c>
      <c r="CS44" s="337">
        <v>8.3240352974406074E-5</v>
      </c>
      <c r="CT44" s="337">
        <v>7.480599944750761E-5</v>
      </c>
      <c r="CU44" s="337">
        <v>9.2948876129985041E-5</v>
      </c>
      <c r="CV44" s="337">
        <v>6.6630985233921049E-5</v>
      </c>
      <c r="CW44" s="337">
        <v>1.7449070275417548E-4</v>
      </c>
      <c r="CX44" s="337">
        <v>2.9146744257191537E-4</v>
      </c>
      <c r="CY44" s="337">
        <v>5.0408153298170317E-5</v>
      </c>
      <c r="CZ44" s="337">
        <v>2.2151519582412397E-3</v>
      </c>
      <c r="DA44" s="337">
        <v>4.1508125594915154E-5</v>
      </c>
      <c r="DB44" s="337">
        <v>1.0917476729276213E-4</v>
      </c>
      <c r="DC44" s="337">
        <v>1.649255729861221E-4</v>
      </c>
      <c r="DD44" s="337">
        <v>1.2781592356056885E-4</v>
      </c>
      <c r="DE44" s="337">
        <v>8.9449808909137851E-5</v>
      </c>
      <c r="DF44" s="337">
        <v>1.8025624869590998E-4</v>
      </c>
      <c r="DG44" s="337">
        <v>1.950053284046917E-4</v>
      </c>
      <c r="DH44" s="338">
        <v>7.0556435419539632E-4</v>
      </c>
    </row>
    <row r="45" spans="1:112">
      <c r="A45" s="224">
        <v>40</v>
      </c>
      <c r="B45" s="263" t="s">
        <v>498</v>
      </c>
      <c r="C45" s="264" t="s">
        <v>204</v>
      </c>
      <c r="D45" s="336">
        <v>2.7323076893712127E-5</v>
      </c>
      <c r="E45" s="337">
        <v>1.9202586729226361E-5</v>
      </c>
      <c r="F45" s="337">
        <v>2.0544215219554081E-5</v>
      </c>
      <c r="G45" s="337">
        <v>1.6169877118871536E-5</v>
      </c>
      <c r="H45" s="337">
        <v>2.1053586457597623E-5</v>
      </c>
      <c r="I45" s="337">
        <v>0</v>
      </c>
      <c r="J45" s="337">
        <v>9.0087423391529444E-5</v>
      </c>
      <c r="K45" s="337">
        <v>8.0994788114888594E-5</v>
      </c>
      <c r="L45" s="337">
        <v>1.9028531518833328E-4</v>
      </c>
      <c r="M45" s="337">
        <v>2.5901461438190329E-5</v>
      </c>
      <c r="N45" s="337">
        <v>0</v>
      </c>
      <c r="O45" s="337">
        <v>3.8642217094576061E-5</v>
      </c>
      <c r="P45" s="337">
        <v>2.0888791128669879E-5</v>
      </c>
      <c r="Q45" s="337">
        <v>8.2273120869029266E-5</v>
      </c>
      <c r="R45" s="337">
        <v>5.0895782903897895E-4</v>
      </c>
      <c r="S45" s="337">
        <v>3.8476226098453276E-5</v>
      </c>
      <c r="T45" s="337">
        <v>2.1163225621199421E-5</v>
      </c>
      <c r="U45" s="337">
        <v>-1.823489276859984E-5</v>
      </c>
      <c r="V45" s="337">
        <v>1.6647612501486078E-4</v>
      </c>
      <c r="W45" s="337">
        <v>6.4892809145474968E-3</v>
      </c>
      <c r="X45" s="337">
        <v>2.0961259916242979E-5</v>
      </c>
      <c r="Y45" s="337">
        <v>3.8752480261695709E-4</v>
      </c>
      <c r="Z45" s="337">
        <v>6.595104679000406E-5</v>
      </c>
      <c r="AA45" s="337">
        <v>4.3635944440213601E-5</v>
      </c>
      <c r="AB45" s="337">
        <v>1.1879722061367138E-4</v>
      </c>
      <c r="AC45" s="337">
        <v>5.9283163688028575E-4</v>
      </c>
      <c r="AD45" s="337">
        <v>2.8222338855351464E-6</v>
      </c>
      <c r="AE45" s="337">
        <v>1.3217810217059436E-5</v>
      </c>
      <c r="AF45" s="337">
        <v>1.836752983608287E-4</v>
      </c>
      <c r="AG45" s="337">
        <v>1.8427505428472387E-4</v>
      </c>
      <c r="AH45" s="337">
        <v>9.0744059406194479E-5</v>
      </c>
      <c r="AI45" s="337">
        <v>5.3117471303543455E-4</v>
      </c>
      <c r="AJ45" s="337">
        <v>6.8120185325612771E-5</v>
      </c>
      <c r="AK45" s="337">
        <v>5.2882603921013023E-3</v>
      </c>
      <c r="AL45" s="337">
        <v>2.1664826901927467E-3</v>
      </c>
      <c r="AM45" s="337">
        <v>2.124304077939241E-3</v>
      </c>
      <c r="AN45" s="337">
        <v>2.7087936437873773E-3</v>
      </c>
      <c r="AO45" s="337">
        <v>7.6167866907893051E-4</v>
      </c>
      <c r="AP45" s="337">
        <v>3.6211086165930897E-4</v>
      </c>
      <c r="AQ45" s="337">
        <v>1.0723005548117719</v>
      </c>
      <c r="AR45" s="337">
        <v>9.6750187247577335E-2</v>
      </c>
      <c r="AS45" s="337">
        <v>1.8060655660729467E-3</v>
      </c>
      <c r="AT45" s="337">
        <v>3.9288234211072477E-3</v>
      </c>
      <c r="AU45" s="337">
        <v>1.3453064263469646E-3</v>
      </c>
      <c r="AV45" s="337">
        <v>8.8331607357265934E-4</v>
      </c>
      <c r="AW45" s="337">
        <v>1.8866365172799774E-3</v>
      </c>
      <c r="AX45" s="337">
        <v>2.9772478534607102E-3</v>
      </c>
      <c r="AY45" s="337">
        <v>4.4923835844353248E-3</v>
      </c>
      <c r="AZ45" s="337">
        <v>4.0904491396458837E-3</v>
      </c>
      <c r="BA45" s="337">
        <v>1.3685081129811041E-3</v>
      </c>
      <c r="BB45" s="337">
        <v>1.0181181624638205E-3</v>
      </c>
      <c r="BC45" s="337">
        <v>2.3308559033054428E-3</v>
      </c>
      <c r="BD45" s="337">
        <v>2.2868079964668427E-3</v>
      </c>
      <c r="BE45" s="337">
        <v>6.8563663915597369E-4</v>
      </c>
      <c r="BF45" s="337">
        <v>1.1893476560426424E-3</v>
      </c>
      <c r="BG45" s="337">
        <v>9.443246884790642E-4</v>
      </c>
      <c r="BH45" s="337">
        <v>2.4354813522729189E-3</v>
      </c>
      <c r="BI45" s="337">
        <v>7.3418482253151374E-4</v>
      </c>
      <c r="BJ45" s="337">
        <v>4.9613998730211413E-4</v>
      </c>
      <c r="BK45" s="337">
        <v>6.3724903388993491E-4</v>
      </c>
      <c r="BL45" s="337">
        <v>3.2310838854770641E-3</v>
      </c>
      <c r="BM45" s="337">
        <v>1.2011195102286266E-5</v>
      </c>
      <c r="BN45" s="337">
        <v>2.8045688000033248E-4</v>
      </c>
      <c r="BO45" s="337">
        <v>4.5087250023689255E-4</v>
      </c>
      <c r="BP45" s="337">
        <v>5.5282867032592855E-4</v>
      </c>
      <c r="BQ45" s="337">
        <v>1.8654505683861122E-4</v>
      </c>
      <c r="BR45" s="337">
        <v>6.4937415784799995E-4</v>
      </c>
      <c r="BS45" s="337">
        <v>2.1794277554178607E-5</v>
      </c>
      <c r="BT45" s="337">
        <v>1.25104108493858E-5</v>
      </c>
      <c r="BU45" s="337">
        <v>6.2698403725749583E-5</v>
      </c>
      <c r="BV45" s="337">
        <v>3.1168891365191155E-5</v>
      </c>
      <c r="BW45" s="337">
        <v>1.9962583160517159E-5</v>
      </c>
      <c r="BX45" s="337">
        <v>1.4706992753486581E-5</v>
      </c>
      <c r="BY45" s="337">
        <v>7.6961963310979014E-6</v>
      </c>
      <c r="BZ45" s="337">
        <v>5.9517881753350408E-6</v>
      </c>
      <c r="CA45" s="337">
        <v>6.0124138647786618E-6</v>
      </c>
      <c r="CB45" s="337">
        <v>3.6339856317157025E-6</v>
      </c>
      <c r="CC45" s="337">
        <v>2.9333203403167975E-5</v>
      </c>
      <c r="CD45" s="337">
        <v>2.3365263642175881E-5</v>
      </c>
      <c r="CE45" s="337">
        <v>1.0151106215922488E-4</v>
      </c>
      <c r="CF45" s="337">
        <v>1.2917796830462295E-5</v>
      </c>
      <c r="CG45" s="337">
        <v>2.7623732073405351E-5</v>
      </c>
      <c r="CH45" s="337">
        <v>1.9553408336661353E-5</v>
      </c>
      <c r="CI45" s="337">
        <v>1.7740928321359535E-5</v>
      </c>
      <c r="CJ45" s="337">
        <v>4.3205094307917353E-6</v>
      </c>
      <c r="CK45" s="337">
        <v>1.1232438868726125E-5</v>
      </c>
      <c r="CL45" s="337">
        <v>2.3993563606032716E-5</v>
      </c>
      <c r="CM45" s="337">
        <v>1.6939579662370548E-5</v>
      </c>
      <c r="CN45" s="337">
        <v>1.5844363060535919E-5</v>
      </c>
      <c r="CO45" s="337">
        <v>5.8054096973434223E-5</v>
      </c>
      <c r="CP45" s="337">
        <v>2.8999664891071364E-5</v>
      </c>
      <c r="CQ45" s="337">
        <v>1.0227177146986996E-5</v>
      </c>
      <c r="CR45" s="337">
        <v>5.857688423748601E-5</v>
      </c>
      <c r="CS45" s="337">
        <v>6.1275692668633035E-5</v>
      </c>
      <c r="CT45" s="337">
        <v>3.6315944441856359E-5</v>
      </c>
      <c r="CU45" s="337">
        <v>1.9651577334408869E-5</v>
      </c>
      <c r="CV45" s="337">
        <v>2.1091174485595716E-5</v>
      </c>
      <c r="CW45" s="337">
        <v>2.3958999538703904E-5</v>
      </c>
      <c r="CX45" s="337">
        <v>5.6760069157932065E-5</v>
      </c>
      <c r="CY45" s="337">
        <v>1.7393041590593055E-5</v>
      </c>
      <c r="CZ45" s="337">
        <v>4.4435219488170991E-4</v>
      </c>
      <c r="DA45" s="337">
        <v>8.6644159296449928E-6</v>
      </c>
      <c r="DB45" s="337">
        <v>3.4736199925189828E-5</v>
      </c>
      <c r="DC45" s="337">
        <v>3.4133762812529214E-5</v>
      </c>
      <c r="DD45" s="337">
        <v>3.8601414127804164E-5</v>
      </c>
      <c r="DE45" s="337">
        <v>1.7805502457125721E-5</v>
      </c>
      <c r="DF45" s="337">
        <v>3.3059989587029823E-5</v>
      </c>
      <c r="DG45" s="337">
        <v>1.3858722967641799E-4</v>
      </c>
      <c r="DH45" s="338">
        <v>3.5523915296597201E-4</v>
      </c>
    </row>
    <row r="46" spans="1:112">
      <c r="A46" s="224">
        <v>41</v>
      </c>
      <c r="B46" s="263" t="s">
        <v>499</v>
      </c>
      <c r="C46" s="264" t="s">
        <v>207</v>
      </c>
      <c r="D46" s="336">
        <v>8.2282189149184714E-5</v>
      </c>
      <c r="E46" s="337">
        <v>7.2234395927372444E-5</v>
      </c>
      <c r="F46" s="337">
        <v>6.9987288353073941E-5</v>
      </c>
      <c r="G46" s="337">
        <v>7.601001651819294E-5</v>
      </c>
      <c r="H46" s="337">
        <v>7.5121763249964805E-5</v>
      </c>
      <c r="I46" s="337">
        <v>0</v>
      </c>
      <c r="J46" s="337">
        <v>4.0726652155248229E-4</v>
      </c>
      <c r="K46" s="337">
        <v>6.0903918622326719E-4</v>
      </c>
      <c r="L46" s="337">
        <v>1.0059155142998829E-3</v>
      </c>
      <c r="M46" s="337">
        <v>9.885602448445452E-5</v>
      </c>
      <c r="N46" s="337">
        <v>0</v>
      </c>
      <c r="O46" s="337">
        <v>4.876218872465797E-5</v>
      </c>
      <c r="P46" s="337">
        <v>5.9052437288645435E-5</v>
      </c>
      <c r="Q46" s="337">
        <v>4.9750413585169433E-4</v>
      </c>
      <c r="R46" s="337">
        <v>3.2112705009757635E-3</v>
      </c>
      <c r="S46" s="337">
        <v>6.4287893533746034E-5</v>
      </c>
      <c r="T46" s="337">
        <v>1.0887001482621668E-4</v>
      </c>
      <c r="U46" s="337">
        <v>7.0905104751182513E-4</v>
      </c>
      <c r="V46" s="337">
        <v>6.6356430420378822E-5</v>
      </c>
      <c r="W46" s="337">
        <v>6.3051607909266234E-4</v>
      </c>
      <c r="X46" s="337">
        <v>2.6636156331462268E-5</v>
      </c>
      <c r="Y46" s="337">
        <v>1.1808776599581353E-4</v>
      </c>
      <c r="Z46" s="337">
        <v>5.8874482219701255E-5</v>
      </c>
      <c r="AA46" s="337">
        <v>5.2880502192848912E-5</v>
      </c>
      <c r="AB46" s="337">
        <v>4.372290931049797E-4</v>
      </c>
      <c r="AC46" s="337">
        <v>6.1309897162652952E-4</v>
      </c>
      <c r="AD46" s="337">
        <v>1.3282183701492136E-5</v>
      </c>
      <c r="AE46" s="337">
        <v>3.8830698222678567E-5</v>
      </c>
      <c r="AF46" s="337">
        <v>6.1137842073915368E-4</v>
      </c>
      <c r="AG46" s="337">
        <v>7.8211955170046012E-4</v>
      </c>
      <c r="AH46" s="337">
        <v>5.6503247287678865E-4</v>
      </c>
      <c r="AI46" s="337">
        <v>3.9669165798395347E-4</v>
      </c>
      <c r="AJ46" s="337">
        <v>1.834896185589384E-4</v>
      </c>
      <c r="AK46" s="337">
        <v>6.1013055074945306E-4</v>
      </c>
      <c r="AL46" s="337">
        <v>9.3427173969901805E-4</v>
      </c>
      <c r="AM46" s="337">
        <v>5.6465666995603398E-5</v>
      </c>
      <c r="AN46" s="337">
        <v>3.5012095868494218E-4</v>
      </c>
      <c r="AO46" s="337">
        <v>2.2142871008370505E-4</v>
      </c>
      <c r="AP46" s="337">
        <v>6.941646958163886E-5</v>
      </c>
      <c r="AQ46" s="337">
        <v>9.1150819154420433E-4</v>
      </c>
      <c r="AR46" s="337">
        <v>1.0063867504864621</v>
      </c>
      <c r="AS46" s="337">
        <v>1.5662091050179738E-2</v>
      </c>
      <c r="AT46" s="337">
        <v>1.3450670728989511E-2</v>
      </c>
      <c r="AU46" s="337">
        <v>1.1482650665390047E-2</v>
      </c>
      <c r="AV46" s="337">
        <v>5.8872271637282238E-3</v>
      </c>
      <c r="AW46" s="337">
        <v>8.7462645400393554E-3</v>
      </c>
      <c r="AX46" s="337">
        <v>4.2267315684626407E-3</v>
      </c>
      <c r="AY46" s="337">
        <v>1.4452273823366524E-2</v>
      </c>
      <c r="AZ46" s="337">
        <v>1.631567017274399E-2</v>
      </c>
      <c r="BA46" s="337">
        <v>1.0612321039471779E-2</v>
      </c>
      <c r="BB46" s="337">
        <v>6.2120949454270106E-3</v>
      </c>
      <c r="BC46" s="337">
        <v>6.4779340009035839E-3</v>
      </c>
      <c r="BD46" s="337">
        <v>1.4639104855191666E-2</v>
      </c>
      <c r="BE46" s="337">
        <v>4.3293217304009946E-3</v>
      </c>
      <c r="BF46" s="337">
        <v>6.148861649686926E-3</v>
      </c>
      <c r="BG46" s="337">
        <v>6.8292398844278365E-3</v>
      </c>
      <c r="BH46" s="337">
        <v>1.1138839980760941E-2</v>
      </c>
      <c r="BI46" s="337">
        <v>5.8207571415726861E-3</v>
      </c>
      <c r="BJ46" s="337">
        <v>5.2582404729071327E-3</v>
      </c>
      <c r="BK46" s="337">
        <v>3.7706529811169791E-3</v>
      </c>
      <c r="BL46" s="337">
        <v>4.8287590280956692E-3</v>
      </c>
      <c r="BM46" s="337">
        <v>5.1269283920952998E-5</v>
      </c>
      <c r="BN46" s="337">
        <v>2.1840617551240125E-3</v>
      </c>
      <c r="BO46" s="337">
        <v>3.4246385778153939E-3</v>
      </c>
      <c r="BP46" s="337">
        <v>3.9668816515377034E-3</v>
      </c>
      <c r="BQ46" s="337">
        <v>1.4560039742128881E-3</v>
      </c>
      <c r="BR46" s="337">
        <v>6.0295428389211571E-3</v>
      </c>
      <c r="BS46" s="337">
        <v>1.3303064486091157E-4</v>
      </c>
      <c r="BT46" s="337">
        <v>4.8743400759047425E-5</v>
      </c>
      <c r="BU46" s="337">
        <v>2.3864093731440446E-4</v>
      </c>
      <c r="BV46" s="337">
        <v>9.0259978960037415E-5</v>
      </c>
      <c r="BW46" s="337">
        <v>7.9789540674738194E-5</v>
      </c>
      <c r="BX46" s="337">
        <v>6.1612784193530756E-5</v>
      </c>
      <c r="BY46" s="337">
        <v>3.7630843494133478E-5</v>
      </c>
      <c r="BZ46" s="337">
        <v>2.3875290548922E-5</v>
      </c>
      <c r="CA46" s="337">
        <v>2.5076633553728755E-5</v>
      </c>
      <c r="CB46" s="337">
        <v>1.3758904653814294E-5</v>
      </c>
      <c r="CC46" s="337">
        <v>1.5329920060466379E-4</v>
      </c>
      <c r="CD46" s="337">
        <v>1.0525679942815219E-4</v>
      </c>
      <c r="CE46" s="337">
        <v>5.1422613425798202E-4</v>
      </c>
      <c r="CF46" s="337">
        <v>6.278954811587876E-5</v>
      </c>
      <c r="CG46" s="337">
        <v>1.9884972332603291E-4</v>
      </c>
      <c r="CH46" s="337">
        <v>7.055857917251714E-5</v>
      </c>
      <c r="CI46" s="337">
        <v>7.27977556816532E-5</v>
      </c>
      <c r="CJ46" s="337">
        <v>2.1571106033683184E-5</v>
      </c>
      <c r="CK46" s="337">
        <v>4.8473623190659221E-5</v>
      </c>
      <c r="CL46" s="337">
        <v>9.1138275611871508E-5</v>
      </c>
      <c r="CM46" s="337">
        <v>7.4453627431615656E-5</v>
      </c>
      <c r="CN46" s="337">
        <v>6.975129598077265E-5</v>
      </c>
      <c r="CO46" s="337">
        <v>1.9756629380747654E-4</v>
      </c>
      <c r="CP46" s="337">
        <v>1.403019966775655E-4</v>
      </c>
      <c r="CQ46" s="337">
        <v>3.6258589552146513E-5</v>
      </c>
      <c r="CR46" s="337">
        <v>1.5360681533617721E-4</v>
      </c>
      <c r="CS46" s="337">
        <v>5.2448776668387906E-4</v>
      </c>
      <c r="CT46" s="337">
        <v>7.0563590730528033E-5</v>
      </c>
      <c r="CU46" s="337">
        <v>9.9366583860197613E-5</v>
      </c>
      <c r="CV46" s="337">
        <v>1.4217862977631467E-4</v>
      </c>
      <c r="CW46" s="337">
        <v>1.4208137066644316E-4</v>
      </c>
      <c r="CX46" s="337">
        <v>2.7686235903721121E-4</v>
      </c>
      <c r="CY46" s="337">
        <v>7.5459235671508523E-5</v>
      </c>
      <c r="CZ46" s="337">
        <v>2.3003560765936311E-3</v>
      </c>
      <c r="DA46" s="337">
        <v>4.0837407607106131E-5</v>
      </c>
      <c r="DB46" s="337">
        <v>2.451940973817278E-4</v>
      </c>
      <c r="DC46" s="337">
        <v>2.0470166070850904E-4</v>
      </c>
      <c r="DD46" s="337">
        <v>2.0361818252404861E-4</v>
      </c>
      <c r="DE46" s="337">
        <v>7.015821438800209E-5</v>
      </c>
      <c r="DF46" s="337">
        <v>1.6866824161098043E-4</v>
      </c>
      <c r="DG46" s="337">
        <v>5.5935835660951951E-4</v>
      </c>
      <c r="DH46" s="338">
        <v>6.6681949898727275E-4</v>
      </c>
    </row>
    <row r="47" spans="1:112">
      <c r="A47" s="224">
        <v>42</v>
      </c>
      <c r="B47" s="263" t="s">
        <v>500</v>
      </c>
      <c r="C47" s="264" t="s">
        <v>501</v>
      </c>
      <c r="D47" s="336">
        <v>4.237767923202525E-5</v>
      </c>
      <c r="E47" s="337">
        <v>2.7219976708330565E-5</v>
      </c>
      <c r="F47" s="337">
        <v>1.86562702872373E-5</v>
      </c>
      <c r="G47" s="337">
        <v>9.6124508427394115E-6</v>
      </c>
      <c r="H47" s="337">
        <v>1.0651136101967864E-4</v>
      </c>
      <c r="I47" s="337">
        <v>0</v>
      </c>
      <c r="J47" s="337">
        <v>7.5539563152149042E-5</v>
      </c>
      <c r="K47" s="337">
        <v>1.8957406814741089E-5</v>
      </c>
      <c r="L47" s="337">
        <v>4.0378235016152622E-5</v>
      </c>
      <c r="M47" s="337">
        <v>1.7113171536249513E-5</v>
      </c>
      <c r="N47" s="337">
        <v>0</v>
      </c>
      <c r="O47" s="337">
        <v>3.5871980767848746E-5</v>
      </c>
      <c r="P47" s="337">
        <v>2.9320999077616167E-5</v>
      </c>
      <c r="Q47" s="337">
        <v>6.8455678644897922E-5</v>
      </c>
      <c r="R47" s="337">
        <v>7.1677790637439615E-4</v>
      </c>
      <c r="S47" s="337">
        <v>5.8938332340041341E-5</v>
      </c>
      <c r="T47" s="337">
        <v>3.4128852704415218E-5</v>
      </c>
      <c r="U47" s="337">
        <v>2.2529473685694802E-5</v>
      </c>
      <c r="V47" s="337">
        <v>3.6718065515639886E-5</v>
      </c>
      <c r="W47" s="337">
        <v>6.5699043448736276E-5</v>
      </c>
      <c r="X47" s="337">
        <v>1.5841613508920688E-5</v>
      </c>
      <c r="Y47" s="337">
        <v>4.3927279299523262E-5</v>
      </c>
      <c r="Z47" s="337">
        <v>5.1421469056801783E-5</v>
      </c>
      <c r="AA47" s="337">
        <v>7.9236762776145847E-5</v>
      </c>
      <c r="AB47" s="337">
        <v>2.8600456835229016E-5</v>
      </c>
      <c r="AC47" s="337">
        <v>4.1156539794698466E-5</v>
      </c>
      <c r="AD47" s="337">
        <v>3.5599881600132781E-6</v>
      </c>
      <c r="AE47" s="337">
        <v>2.5684684400832268E-5</v>
      </c>
      <c r="AF47" s="337">
        <v>4.0350930671992669E-5</v>
      </c>
      <c r="AG47" s="337">
        <v>3.5567130039792736E-5</v>
      </c>
      <c r="AH47" s="337">
        <v>2.4825858505710014E-5</v>
      </c>
      <c r="AI47" s="337">
        <v>5.1844899285299338E-5</v>
      </c>
      <c r="AJ47" s="337">
        <v>1.8438822406566846E-4</v>
      </c>
      <c r="AK47" s="337">
        <v>5.7909602141702158E-5</v>
      </c>
      <c r="AL47" s="337">
        <v>7.0523523011362113E-5</v>
      </c>
      <c r="AM47" s="337">
        <v>9.3878403780000088E-5</v>
      </c>
      <c r="AN47" s="337">
        <v>6.4486683354387351E-5</v>
      </c>
      <c r="AO47" s="337">
        <v>1.0215795884271514E-4</v>
      </c>
      <c r="AP47" s="337">
        <v>3.1993609377250554E-5</v>
      </c>
      <c r="AQ47" s="337">
        <v>4.3052245362049363E-5</v>
      </c>
      <c r="AR47" s="337">
        <v>3.8143894956684719E-5</v>
      </c>
      <c r="AS47" s="337">
        <v>1.0135318301583018</v>
      </c>
      <c r="AT47" s="337">
        <v>8.5605432128219266E-4</v>
      </c>
      <c r="AU47" s="337">
        <v>2.7692873423273132E-4</v>
      </c>
      <c r="AV47" s="337">
        <v>1.5880791270586262E-4</v>
      </c>
      <c r="AW47" s="337">
        <v>5.127432588528776E-5</v>
      </c>
      <c r="AX47" s="337">
        <v>2.9863750692775088E-5</v>
      </c>
      <c r="AY47" s="337">
        <v>7.9424806363810282E-5</v>
      </c>
      <c r="AZ47" s="337">
        <v>4.7508609366146267E-5</v>
      </c>
      <c r="BA47" s="337">
        <v>3.2143963235817267E-5</v>
      </c>
      <c r="BB47" s="337">
        <v>3.0006306109934862E-5</v>
      </c>
      <c r="BC47" s="337">
        <v>3.4828403128927192E-5</v>
      </c>
      <c r="BD47" s="337">
        <v>9.0218614492311103E-5</v>
      </c>
      <c r="BE47" s="337">
        <v>3.9079361420413355E-5</v>
      </c>
      <c r="BF47" s="337">
        <v>1.8961195120199705E-5</v>
      </c>
      <c r="BG47" s="337">
        <v>2.45863364394582E-5</v>
      </c>
      <c r="BH47" s="337">
        <v>2.5166977876695213E-5</v>
      </c>
      <c r="BI47" s="337">
        <v>2.9759520608450729E-3</v>
      </c>
      <c r="BJ47" s="337">
        <v>2.0961458094692806E-5</v>
      </c>
      <c r="BK47" s="337">
        <v>2.0623500865436638E-3</v>
      </c>
      <c r="BL47" s="337">
        <v>6.6125499224042403E-3</v>
      </c>
      <c r="BM47" s="337">
        <v>2.3038114894148376E-5</v>
      </c>
      <c r="BN47" s="337">
        <v>2.9495795421751559E-2</v>
      </c>
      <c r="BO47" s="337">
        <v>6.7060735019555201E-2</v>
      </c>
      <c r="BP47" s="337">
        <v>5.8789914787936687E-2</v>
      </c>
      <c r="BQ47" s="337">
        <v>1.8381559982582285E-2</v>
      </c>
      <c r="BR47" s="337">
        <v>3.6280316645599983E-2</v>
      </c>
      <c r="BS47" s="337">
        <v>1.0526949911461273E-4</v>
      </c>
      <c r="BT47" s="337">
        <v>1.9445969233300333E-4</v>
      </c>
      <c r="BU47" s="337">
        <v>2.5923935400589093E-4</v>
      </c>
      <c r="BV47" s="337">
        <v>4.1791970334060403E-5</v>
      </c>
      <c r="BW47" s="337">
        <v>3.4964413403288306E-5</v>
      </c>
      <c r="BX47" s="337">
        <v>4.3272949669544787E-5</v>
      </c>
      <c r="BY47" s="337">
        <v>3.2385930654937049E-5</v>
      </c>
      <c r="BZ47" s="337">
        <v>3.9308459707181607E-5</v>
      </c>
      <c r="CA47" s="337">
        <v>1.4450192215627623E-4</v>
      </c>
      <c r="CB47" s="337">
        <v>8.1993349988726679E-5</v>
      </c>
      <c r="CC47" s="337">
        <v>2.0342271300174345E-4</v>
      </c>
      <c r="CD47" s="337">
        <v>2.1814667881577217E-5</v>
      </c>
      <c r="CE47" s="337">
        <v>1.406347083251272E-4</v>
      </c>
      <c r="CF47" s="337">
        <v>1.8576132668131348E-4</v>
      </c>
      <c r="CG47" s="337">
        <v>4.1186997351674387E-5</v>
      </c>
      <c r="CH47" s="337">
        <v>1.0411308674869727E-4</v>
      </c>
      <c r="CI47" s="337">
        <v>1.135466226146874E-4</v>
      </c>
      <c r="CJ47" s="337">
        <v>1.7088757420163054E-5</v>
      </c>
      <c r="CK47" s="337">
        <v>4.998629869451173E-5</v>
      </c>
      <c r="CL47" s="337">
        <v>1.336512524619959E-4</v>
      </c>
      <c r="CM47" s="337">
        <v>2.0940581562177619E-5</v>
      </c>
      <c r="CN47" s="337">
        <v>8.7152194867987776E-5</v>
      </c>
      <c r="CO47" s="337">
        <v>3.743251209722124E-5</v>
      </c>
      <c r="CP47" s="337">
        <v>9.1144791821059912E-5</v>
      </c>
      <c r="CQ47" s="337">
        <v>6.401678916338551E-5</v>
      </c>
      <c r="CR47" s="337">
        <v>4.9684432034826589E-5</v>
      </c>
      <c r="CS47" s="337">
        <v>2.4222085304395464E-5</v>
      </c>
      <c r="CT47" s="337">
        <v>2.5456901909724427E-5</v>
      </c>
      <c r="CU47" s="337">
        <v>4.5242441151108948E-5</v>
      </c>
      <c r="CV47" s="337">
        <v>3.0197905089145615E-5</v>
      </c>
      <c r="CW47" s="337">
        <v>2.9492739850599355E-5</v>
      </c>
      <c r="CX47" s="337">
        <v>9.3579899806751901E-5</v>
      </c>
      <c r="CY47" s="337">
        <v>4.565210817596908E-5</v>
      </c>
      <c r="CZ47" s="337">
        <v>1.2230908856160884E-4</v>
      </c>
      <c r="DA47" s="337">
        <v>1.9804365862574264E-5</v>
      </c>
      <c r="DB47" s="337">
        <v>4.357001021057489E-5</v>
      </c>
      <c r="DC47" s="337">
        <v>3.0507173016581054E-5</v>
      </c>
      <c r="DD47" s="337">
        <v>3.9127012541523084E-5</v>
      </c>
      <c r="DE47" s="337">
        <v>4.719350049052307E-5</v>
      </c>
      <c r="DF47" s="337">
        <v>4.4719244142060162E-5</v>
      </c>
      <c r="DG47" s="337">
        <v>1.0108326379688937E-4</v>
      </c>
      <c r="DH47" s="338">
        <v>3.2458842208054359E-4</v>
      </c>
    </row>
    <row r="48" spans="1:112">
      <c r="A48" s="224">
        <v>43</v>
      </c>
      <c r="B48" s="263" t="s">
        <v>502</v>
      </c>
      <c r="C48" s="264" t="s">
        <v>217</v>
      </c>
      <c r="D48" s="336">
        <v>1.3704338531815153E-3</v>
      </c>
      <c r="E48" s="337">
        <v>1.3836064120880691E-3</v>
      </c>
      <c r="F48" s="337">
        <v>5.0359385810145642E-4</v>
      </c>
      <c r="G48" s="337">
        <v>6.3651699903515078E-4</v>
      </c>
      <c r="H48" s="337">
        <v>1.0709760131807644E-3</v>
      </c>
      <c r="I48" s="337">
        <v>0</v>
      </c>
      <c r="J48" s="337">
        <v>1.2720122288120937E-2</v>
      </c>
      <c r="K48" s="337">
        <v>3.1167558682489251E-3</v>
      </c>
      <c r="L48" s="337">
        <v>3.303623299143385E-2</v>
      </c>
      <c r="M48" s="337">
        <v>1.6073715406879341E-3</v>
      </c>
      <c r="N48" s="337">
        <v>0</v>
      </c>
      <c r="O48" s="337">
        <v>5.2653874305506193E-4</v>
      </c>
      <c r="P48" s="337">
        <v>1.6586803277591591E-3</v>
      </c>
      <c r="Q48" s="337">
        <v>7.8542831980886064E-3</v>
      </c>
      <c r="R48" s="337">
        <v>3.4238447636144781E-2</v>
      </c>
      <c r="S48" s="337">
        <v>1.5628446476199788E-3</v>
      </c>
      <c r="T48" s="337">
        <v>1.3540580811660767E-3</v>
      </c>
      <c r="U48" s="337">
        <v>7.5589692143691216E-4</v>
      </c>
      <c r="V48" s="337">
        <v>5.8271579502173045E-4</v>
      </c>
      <c r="W48" s="337">
        <v>1.1061800314302626E-2</v>
      </c>
      <c r="X48" s="337">
        <v>4.2534742426170939E-4</v>
      </c>
      <c r="Y48" s="337">
        <v>5.6227640910408291E-3</v>
      </c>
      <c r="Z48" s="337">
        <v>2.4095796992249165E-3</v>
      </c>
      <c r="AA48" s="337">
        <v>1.0244487732219624E-3</v>
      </c>
      <c r="AB48" s="337">
        <v>8.8464544578083816E-3</v>
      </c>
      <c r="AC48" s="337">
        <v>1.2824900738290708E-2</v>
      </c>
      <c r="AD48" s="337">
        <v>3.1689950391013285E-4</v>
      </c>
      <c r="AE48" s="337">
        <v>8.6575664142693964E-4</v>
      </c>
      <c r="AF48" s="337">
        <v>1.7668528954578309E-3</v>
      </c>
      <c r="AG48" s="337">
        <v>1.6045274061576732E-2</v>
      </c>
      <c r="AH48" s="337">
        <v>1.0071702649023347E-2</v>
      </c>
      <c r="AI48" s="337">
        <v>9.8329663190090712E-3</v>
      </c>
      <c r="AJ48" s="337">
        <v>7.4744484260667694E-3</v>
      </c>
      <c r="AK48" s="337">
        <v>1.2655893544668015E-2</v>
      </c>
      <c r="AL48" s="337">
        <v>5.9504890229129231E-3</v>
      </c>
      <c r="AM48" s="337">
        <v>5.3318580420454219E-4</v>
      </c>
      <c r="AN48" s="337">
        <v>4.3172652279367175E-4</v>
      </c>
      <c r="AO48" s="337">
        <v>8.8986133036602164E-3</v>
      </c>
      <c r="AP48" s="337">
        <v>3.8476012488797875E-4</v>
      </c>
      <c r="AQ48" s="337">
        <v>2.8624452366748346E-3</v>
      </c>
      <c r="AR48" s="337">
        <v>2.040493262635014E-3</v>
      </c>
      <c r="AS48" s="337">
        <v>3.2281223464853195E-2</v>
      </c>
      <c r="AT48" s="337">
        <v>1.0649651578634241</v>
      </c>
      <c r="AU48" s="337">
        <v>1.86848640175045E-2</v>
      </c>
      <c r="AV48" s="337">
        <v>2.2342594059543433E-2</v>
      </c>
      <c r="AW48" s="337">
        <v>3.8071481714326491E-2</v>
      </c>
      <c r="AX48" s="337">
        <v>8.798566693758985E-3</v>
      </c>
      <c r="AY48" s="337">
        <v>2.1081639703163797E-2</v>
      </c>
      <c r="AZ48" s="337">
        <v>2.4591558338795744E-2</v>
      </c>
      <c r="BA48" s="337">
        <v>1.7706571086386191E-2</v>
      </c>
      <c r="BB48" s="337">
        <v>1.2574949566911988E-2</v>
      </c>
      <c r="BC48" s="337">
        <v>1.7376655757438089E-2</v>
      </c>
      <c r="BD48" s="337">
        <v>1.7721670485419939E-2</v>
      </c>
      <c r="BE48" s="337">
        <v>2.567320459168328E-2</v>
      </c>
      <c r="BF48" s="337">
        <v>6.9037728160967074E-3</v>
      </c>
      <c r="BG48" s="337">
        <v>8.701246487470015E-3</v>
      </c>
      <c r="BH48" s="337">
        <v>1.0198368006093382E-2</v>
      </c>
      <c r="BI48" s="337">
        <v>2.4114481541236792E-2</v>
      </c>
      <c r="BJ48" s="337">
        <v>1.2333789234936262E-3</v>
      </c>
      <c r="BK48" s="337">
        <v>9.4984437690953556E-3</v>
      </c>
      <c r="BL48" s="337">
        <v>1.8034085428673036E-2</v>
      </c>
      <c r="BM48" s="337">
        <v>5.4151512362772688E-4</v>
      </c>
      <c r="BN48" s="337">
        <v>1.3024580023687818E-2</v>
      </c>
      <c r="BO48" s="337">
        <v>1.6041031483634175E-2</v>
      </c>
      <c r="BP48" s="337">
        <v>4.9549561405628967E-2</v>
      </c>
      <c r="BQ48" s="337">
        <v>5.8996983087160294E-3</v>
      </c>
      <c r="BR48" s="337">
        <v>5.6428518798843606E-3</v>
      </c>
      <c r="BS48" s="337">
        <v>5.4055371270936986E-4</v>
      </c>
      <c r="BT48" s="337">
        <v>1.1933601352129299E-3</v>
      </c>
      <c r="BU48" s="337">
        <v>1.327324127657044E-3</v>
      </c>
      <c r="BV48" s="337">
        <v>5.7611136279447353E-4</v>
      </c>
      <c r="BW48" s="337">
        <v>2.6705685573469393E-3</v>
      </c>
      <c r="BX48" s="337">
        <v>1.4161615293688547E-3</v>
      </c>
      <c r="BY48" s="337">
        <v>2.6630282526002384E-4</v>
      </c>
      <c r="BZ48" s="337">
        <v>1.6879518958647441E-4</v>
      </c>
      <c r="CA48" s="337">
        <v>3.4246010798729906E-4</v>
      </c>
      <c r="CB48" s="337">
        <v>3.3747011232202617E-4</v>
      </c>
      <c r="CC48" s="337">
        <v>7.4017449530668869E-4</v>
      </c>
      <c r="CD48" s="337">
        <v>1.1888524444487664E-3</v>
      </c>
      <c r="CE48" s="337">
        <v>1.9215759253252776E-3</v>
      </c>
      <c r="CF48" s="337">
        <v>1.1038615871245498E-3</v>
      </c>
      <c r="CG48" s="337">
        <v>6.8309013437224664E-4</v>
      </c>
      <c r="CH48" s="337">
        <v>1.9900087344993404E-3</v>
      </c>
      <c r="CI48" s="337">
        <v>1.410927768126416E-3</v>
      </c>
      <c r="CJ48" s="337">
        <v>1.5017782759861898E-4</v>
      </c>
      <c r="CK48" s="337">
        <v>7.1347972843393312E-4</v>
      </c>
      <c r="CL48" s="337">
        <v>4.8190951947800557E-4</v>
      </c>
      <c r="CM48" s="337">
        <v>4.4302410952357297E-4</v>
      </c>
      <c r="CN48" s="337">
        <v>6.2200550377567777E-4</v>
      </c>
      <c r="CO48" s="337">
        <v>6.3574972376035787E-4</v>
      </c>
      <c r="CP48" s="337">
        <v>2.3454747194318767E-3</v>
      </c>
      <c r="CQ48" s="337">
        <v>3.1405306691112243E-4</v>
      </c>
      <c r="CR48" s="337">
        <v>6.2934915437728816E-4</v>
      </c>
      <c r="CS48" s="337">
        <v>7.8146594858076956E-4</v>
      </c>
      <c r="CT48" s="337">
        <v>4.6737601552342421E-4</v>
      </c>
      <c r="CU48" s="337">
        <v>7.6208733956064875E-4</v>
      </c>
      <c r="CV48" s="337">
        <v>6.6746290398704447E-4</v>
      </c>
      <c r="CW48" s="337">
        <v>1.8839418494196493E-3</v>
      </c>
      <c r="CX48" s="337">
        <v>1.3951976517841099E-3</v>
      </c>
      <c r="CY48" s="337">
        <v>3.2579844448752282E-4</v>
      </c>
      <c r="CZ48" s="337">
        <v>6.3278067205158519E-3</v>
      </c>
      <c r="DA48" s="337">
        <v>2.991061976957402E-4</v>
      </c>
      <c r="DB48" s="337">
        <v>1.4197414461870237E-3</v>
      </c>
      <c r="DC48" s="337">
        <v>3.1976053855815117E-3</v>
      </c>
      <c r="DD48" s="337">
        <v>2.1241487712682907E-3</v>
      </c>
      <c r="DE48" s="337">
        <v>4.8065387931052586E-4</v>
      </c>
      <c r="DF48" s="337">
        <v>3.2497505764547342E-3</v>
      </c>
      <c r="DG48" s="337">
        <v>1.7235466464290907E-3</v>
      </c>
      <c r="DH48" s="338">
        <v>4.2533467676829787E-3</v>
      </c>
    </row>
    <row r="49" spans="1:112">
      <c r="A49" s="224">
        <v>44</v>
      </c>
      <c r="B49" s="263" t="s">
        <v>503</v>
      </c>
      <c r="C49" s="264" t="s">
        <v>504</v>
      </c>
      <c r="D49" s="336">
        <v>2.7553714357488556E-4</v>
      </c>
      <c r="E49" s="337">
        <v>1.8603043409470705E-4</v>
      </c>
      <c r="F49" s="337">
        <v>2.2449314953303996E-4</v>
      </c>
      <c r="G49" s="337">
        <v>3.4695655891112663E-4</v>
      </c>
      <c r="H49" s="337">
        <v>1.263647536501822E-4</v>
      </c>
      <c r="I49" s="337">
        <v>0</v>
      </c>
      <c r="J49" s="337">
        <v>1.3965237111783079E-3</v>
      </c>
      <c r="K49" s="337">
        <v>1.3955705646057578E-4</v>
      </c>
      <c r="L49" s="337">
        <v>1.1499172465754378E-4</v>
      </c>
      <c r="M49" s="337">
        <v>1.0657778591383776E-4</v>
      </c>
      <c r="N49" s="337">
        <v>0</v>
      </c>
      <c r="O49" s="337">
        <v>1.6838591831398904E-4</v>
      </c>
      <c r="P49" s="337">
        <v>1.0942563570415323E-4</v>
      </c>
      <c r="Q49" s="337">
        <v>2.4045191790129895E-4</v>
      </c>
      <c r="R49" s="337">
        <v>2.6419852177361233E-3</v>
      </c>
      <c r="S49" s="337">
        <v>1.3758430597105175E-4</v>
      </c>
      <c r="T49" s="337">
        <v>7.7592176702951803E-5</v>
      </c>
      <c r="U49" s="337">
        <v>1.0932030878357448E-4</v>
      </c>
      <c r="V49" s="337">
        <v>2.249591413378338E-4</v>
      </c>
      <c r="W49" s="337">
        <v>3.0192126767620788E-4</v>
      </c>
      <c r="X49" s="337">
        <v>1.0501031447480564E-4</v>
      </c>
      <c r="Y49" s="337">
        <v>2.0935237942910855E-4</v>
      </c>
      <c r="Z49" s="337">
        <v>1.1060897369715297E-4</v>
      </c>
      <c r="AA49" s="337">
        <v>1.4433527503429668E-4</v>
      </c>
      <c r="AB49" s="337">
        <v>1.4637439627200697E-4</v>
      </c>
      <c r="AC49" s="337">
        <v>1.1447078608145953E-4</v>
      </c>
      <c r="AD49" s="337">
        <v>3.1472658191386518E-5</v>
      </c>
      <c r="AE49" s="337">
        <v>1.303810725484356E-4</v>
      </c>
      <c r="AF49" s="337">
        <v>3.014972484757555E-4</v>
      </c>
      <c r="AG49" s="337">
        <v>2.1355064672374654E-4</v>
      </c>
      <c r="AH49" s="337">
        <v>1.1100694631770363E-4</v>
      </c>
      <c r="AI49" s="337">
        <v>7.8283561462899446E-4</v>
      </c>
      <c r="AJ49" s="337">
        <v>2.93237542710846E-4</v>
      </c>
      <c r="AK49" s="337">
        <v>1.5249072411550085E-3</v>
      </c>
      <c r="AL49" s="337">
        <v>6.5115893581665181E-4</v>
      </c>
      <c r="AM49" s="337">
        <v>1.6824951989296221E-4</v>
      </c>
      <c r="AN49" s="337">
        <v>1.4572585338981384E-4</v>
      </c>
      <c r="AO49" s="337">
        <v>7.5013613631835763E-4</v>
      </c>
      <c r="AP49" s="337">
        <v>7.5274092710713941E-5</v>
      </c>
      <c r="AQ49" s="337">
        <v>2.0940573425385774E-4</v>
      </c>
      <c r="AR49" s="337">
        <v>2.0573954647515463E-4</v>
      </c>
      <c r="AS49" s="337">
        <v>5.4666944798301533E-4</v>
      </c>
      <c r="AT49" s="337">
        <v>5.4968175923789748E-4</v>
      </c>
      <c r="AU49" s="337">
        <v>1.0430834635286197</v>
      </c>
      <c r="AV49" s="337">
        <v>9.5823191447342183E-3</v>
      </c>
      <c r="AW49" s="337">
        <v>6.8711676396798942E-3</v>
      </c>
      <c r="AX49" s="337">
        <v>6.9813424362824366E-4</v>
      </c>
      <c r="AY49" s="337">
        <v>7.867519889101271E-4</v>
      </c>
      <c r="AZ49" s="337">
        <v>4.1186807998102627E-3</v>
      </c>
      <c r="BA49" s="337">
        <v>5.3175496634810457E-3</v>
      </c>
      <c r="BB49" s="337">
        <v>7.9485681392531379E-4</v>
      </c>
      <c r="BC49" s="337">
        <v>1.5376256432741734E-4</v>
      </c>
      <c r="BD49" s="337">
        <v>1.1201601937658784E-3</v>
      </c>
      <c r="BE49" s="337">
        <v>4.5678629267587148E-4</v>
      </c>
      <c r="BF49" s="337">
        <v>1.7093998739505392E-3</v>
      </c>
      <c r="BG49" s="337">
        <v>1.7604387594968602E-3</v>
      </c>
      <c r="BH49" s="337">
        <v>3.9089507530898548E-3</v>
      </c>
      <c r="BI49" s="337">
        <v>8.2576207533638524E-3</v>
      </c>
      <c r="BJ49" s="337">
        <v>5.2736194488341626E-4</v>
      </c>
      <c r="BK49" s="337">
        <v>6.3436820106562205E-3</v>
      </c>
      <c r="BL49" s="337">
        <v>2.9357602489423677E-4</v>
      </c>
      <c r="BM49" s="337">
        <v>2.1760176174619018E-4</v>
      </c>
      <c r="BN49" s="337">
        <v>1.1419337120651557E-3</v>
      </c>
      <c r="BO49" s="337">
        <v>4.2190759228101435E-3</v>
      </c>
      <c r="BP49" s="337">
        <v>4.8073374552781397E-4</v>
      </c>
      <c r="BQ49" s="337">
        <v>1.3206780384355458E-3</v>
      </c>
      <c r="BR49" s="337">
        <v>2.0581329355160495E-3</v>
      </c>
      <c r="BS49" s="337">
        <v>3.3182281000292314E-4</v>
      </c>
      <c r="BT49" s="337">
        <v>8.4319419852340005E-5</v>
      </c>
      <c r="BU49" s="337">
        <v>3.8880605763702124E-3</v>
      </c>
      <c r="BV49" s="337">
        <v>3.830672326576185E-4</v>
      </c>
      <c r="BW49" s="337">
        <v>1.498574376212299E-4</v>
      </c>
      <c r="BX49" s="337">
        <v>1.5366989452138917E-4</v>
      </c>
      <c r="BY49" s="337">
        <v>1.0592793349066747E-4</v>
      </c>
      <c r="BZ49" s="337">
        <v>7.5269126399079233E-5</v>
      </c>
      <c r="CA49" s="337">
        <v>5.0942084334442832E-5</v>
      </c>
      <c r="CB49" s="337">
        <v>1.06049720108443E-5</v>
      </c>
      <c r="CC49" s="337">
        <v>3.5854080428159225E-4</v>
      </c>
      <c r="CD49" s="337">
        <v>4.8168739448683817E-4</v>
      </c>
      <c r="CE49" s="337">
        <v>2.81468058158388E-3</v>
      </c>
      <c r="CF49" s="337">
        <v>7.1344414853894808E-5</v>
      </c>
      <c r="CG49" s="337">
        <v>3.2006084366748347E-4</v>
      </c>
      <c r="CH49" s="337">
        <v>1.8552545753039768E-4</v>
      </c>
      <c r="CI49" s="337">
        <v>2.5906837694654884E-4</v>
      </c>
      <c r="CJ49" s="337">
        <v>7.556253826674245E-5</v>
      </c>
      <c r="CK49" s="337">
        <v>1.4479152673613132E-4</v>
      </c>
      <c r="CL49" s="337">
        <v>2.1048393761470411E-4</v>
      </c>
      <c r="CM49" s="337">
        <v>2.8576396245250758E-4</v>
      </c>
      <c r="CN49" s="337">
        <v>2.1125550707228256E-4</v>
      </c>
      <c r="CO49" s="337">
        <v>1.4276023390634977E-4</v>
      </c>
      <c r="CP49" s="337">
        <v>3.4486571386525426E-4</v>
      </c>
      <c r="CQ49" s="337">
        <v>1.0980593874618384E-4</v>
      </c>
      <c r="CR49" s="337">
        <v>2.9196758377971176E-4</v>
      </c>
      <c r="CS49" s="337">
        <v>1.1742474320681351E-4</v>
      </c>
      <c r="CT49" s="337">
        <v>2.1890009731535473E-4</v>
      </c>
      <c r="CU49" s="337">
        <v>1.3488042706679513E-4</v>
      </c>
      <c r="CV49" s="337">
        <v>1.1672155158830995E-4</v>
      </c>
      <c r="CW49" s="337">
        <v>1.8983685103269392E-4</v>
      </c>
      <c r="CX49" s="337">
        <v>1.4336955317054642E-3</v>
      </c>
      <c r="CY49" s="337">
        <v>1.3888875199834658E-4</v>
      </c>
      <c r="CZ49" s="337">
        <v>1.3066126370258632E-2</v>
      </c>
      <c r="DA49" s="337">
        <v>1.2266922100988002E-4</v>
      </c>
      <c r="DB49" s="337">
        <v>2.2779531405405485E-4</v>
      </c>
      <c r="DC49" s="337">
        <v>1.5003466330643263E-4</v>
      </c>
      <c r="DD49" s="337">
        <v>2.3604176966453316E-4</v>
      </c>
      <c r="DE49" s="337">
        <v>2.0885278586573681E-4</v>
      </c>
      <c r="DF49" s="337">
        <v>1.5984941728090077E-4</v>
      </c>
      <c r="DG49" s="337">
        <v>1.2156566827156182E-4</v>
      </c>
      <c r="DH49" s="338">
        <v>2.1713737057899255E-4</v>
      </c>
    </row>
    <row r="50" spans="1:112">
      <c r="A50" s="224">
        <v>45</v>
      </c>
      <c r="B50" s="263" t="s">
        <v>505</v>
      </c>
      <c r="C50" s="264" t="s">
        <v>506</v>
      </c>
      <c r="D50" s="336">
        <v>5.3463640796131459E-4</v>
      </c>
      <c r="E50" s="337">
        <v>3.478559331253926E-4</v>
      </c>
      <c r="F50" s="337">
        <v>3.9751024630057592E-4</v>
      </c>
      <c r="G50" s="337">
        <v>7.362458642702906E-4</v>
      </c>
      <c r="H50" s="337">
        <v>1.9614476919583605E-4</v>
      </c>
      <c r="I50" s="337">
        <v>0</v>
      </c>
      <c r="J50" s="337">
        <v>2.2858353171266422E-3</v>
      </c>
      <c r="K50" s="337">
        <v>2.5734605778126294E-4</v>
      </c>
      <c r="L50" s="337">
        <v>2.0191674486303557E-4</v>
      </c>
      <c r="M50" s="337">
        <v>2.0054563216636553E-4</v>
      </c>
      <c r="N50" s="337">
        <v>0</v>
      </c>
      <c r="O50" s="337">
        <v>3.0626823519191526E-4</v>
      </c>
      <c r="P50" s="337">
        <v>2.0493450852990033E-4</v>
      </c>
      <c r="Q50" s="337">
        <v>4.6475584355973039E-4</v>
      </c>
      <c r="R50" s="337">
        <v>3.9370795869453904E-4</v>
      </c>
      <c r="S50" s="337">
        <v>2.3834644025760163E-4</v>
      </c>
      <c r="T50" s="337">
        <v>1.4737668648521178E-4</v>
      </c>
      <c r="U50" s="337">
        <v>2.2388624349432704E-4</v>
      </c>
      <c r="V50" s="337">
        <v>4.0911969915747117E-4</v>
      </c>
      <c r="W50" s="337">
        <v>5.5009490899473278E-4</v>
      </c>
      <c r="X50" s="337">
        <v>1.9651996846082657E-4</v>
      </c>
      <c r="Y50" s="337">
        <v>3.7961491260470607E-4</v>
      </c>
      <c r="Z50" s="337">
        <v>1.9305372296920826E-4</v>
      </c>
      <c r="AA50" s="337">
        <v>2.5135746759843248E-4</v>
      </c>
      <c r="AB50" s="337">
        <v>2.6397414481920431E-4</v>
      </c>
      <c r="AC50" s="337">
        <v>1.8643552632113223E-4</v>
      </c>
      <c r="AD50" s="337">
        <v>6.2506980187098358E-5</v>
      </c>
      <c r="AE50" s="337">
        <v>2.5512942448136536E-4</v>
      </c>
      <c r="AF50" s="337">
        <v>1.564839559302558E-3</v>
      </c>
      <c r="AG50" s="337">
        <v>4.178599243345325E-4</v>
      </c>
      <c r="AH50" s="337">
        <v>2.3315368094539474E-4</v>
      </c>
      <c r="AI50" s="337">
        <v>5.5486627565988944E-4</v>
      </c>
      <c r="AJ50" s="337">
        <v>5.554249260122789E-4</v>
      </c>
      <c r="AK50" s="337">
        <v>1.9415065849612025E-3</v>
      </c>
      <c r="AL50" s="337">
        <v>1.1396029999946704E-3</v>
      </c>
      <c r="AM50" s="337">
        <v>3.1470302954780696E-4</v>
      </c>
      <c r="AN50" s="337">
        <v>2.6669585184353756E-4</v>
      </c>
      <c r="AO50" s="337">
        <v>1.0372581029808028E-3</v>
      </c>
      <c r="AP50" s="337">
        <v>2.7124368448524155E-4</v>
      </c>
      <c r="AQ50" s="337">
        <v>4.7289933170550604E-4</v>
      </c>
      <c r="AR50" s="337">
        <v>5.0409695291062551E-4</v>
      </c>
      <c r="AS50" s="337">
        <v>3.7385411749432781E-4</v>
      </c>
      <c r="AT50" s="337">
        <v>6.2028183390612577E-4</v>
      </c>
      <c r="AU50" s="337">
        <v>2.6402744898464808E-3</v>
      </c>
      <c r="AV50" s="337">
        <v>1.0462724362123064</v>
      </c>
      <c r="AW50" s="337">
        <v>1.4834039373738082E-3</v>
      </c>
      <c r="AX50" s="337">
        <v>1.8447380359108026E-3</v>
      </c>
      <c r="AY50" s="337">
        <v>1.189895579128348E-3</v>
      </c>
      <c r="AZ50" s="337">
        <v>1.2841286993449839E-3</v>
      </c>
      <c r="BA50" s="337">
        <v>7.2591572450709195E-4</v>
      </c>
      <c r="BB50" s="337">
        <v>1.0610550365854237E-3</v>
      </c>
      <c r="BC50" s="337">
        <v>3.2631168093499239E-4</v>
      </c>
      <c r="BD50" s="337">
        <v>7.2071238639853153E-4</v>
      </c>
      <c r="BE50" s="337">
        <v>6.9113521842276507E-4</v>
      </c>
      <c r="BF50" s="337">
        <v>5.305075155893536E-4</v>
      </c>
      <c r="BG50" s="337">
        <v>5.5749373601350139E-4</v>
      </c>
      <c r="BH50" s="337">
        <v>7.634869510759944E-4</v>
      </c>
      <c r="BI50" s="337">
        <v>1.2069753225962801E-3</v>
      </c>
      <c r="BJ50" s="337">
        <v>2.8460481936093862E-4</v>
      </c>
      <c r="BK50" s="337">
        <v>1.5323627261828385E-3</v>
      </c>
      <c r="BL50" s="337">
        <v>4.2192077217493169E-4</v>
      </c>
      <c r="BM50" s="337">
        <v>3.9836524872874645E-4</v>
      </c>
      <c r="BN50" s="337">
        <v>2.7018750069322914E-4</v>
      </c>
      <c r="BO50" s="337">
        <v>3.674813470369741E-4</v>
      </c>
      <c r="BP50" s="337">
        <v>5.0358146122763856E-4</v>
      </c>
      <c r="BQ50" s="337">
        <v>5.1589558829904364E-4</v>
      </c>
      <c r="BR50" s="337">
        <v>4.6194881682949017E-4</v>
      </c>
      <c r="BS50" s="337">
        <v>6.3712830836964876E-4</v>
      </c>
      <c r="BT50" s="337">
        <v>1.5465648155154837E-4</v>
      </c>
      <c r="BU50" s="337">
        <v>1.0425367401092145E-3</v>
      </c>
      <c r="BV50" s="337">
        <v>6.6897121657467744E-4</v>
      </c>
      <c r="BW50" s="337">
        <v>2.649628551680047E-4</v>
      </c>
      <c r="BX50" s="337">
        <v>2.6133519375394775E-4</v>
      </c>
      <c r="BY50" s="337">
        <v>1.8271329557054003E-4</v>
      </c>
      <c r="BZ50" s="337">
        <v>1.2575264049063527E-4</v>
      </c>
      <c r="CA50" s="337">
        <v>9.0101433233040774E-5</v>
      </c>
      <c r="CB50" s="337">
        <v>1.8091472204226065E-5</v>
      </c>
      <c r="CC50" s="337">
        <v>1.9161459842720538E-4</v>
      </c>
      <c r="CD50" s="337">
        <v>9.2612148749267418E-4</v>
      </c>
      <c r="CE50" s="337">
        <v>5.3862599688632405E-3</v>
      </c>
      <c r="CF50" s="337">
        <v>1.3110307614558743E-4</v>
      </c>
      <c r="CG50" s="337">
        <v>5.3622708766678151E-4</v>
      </c>
      <c r="CH50" s="337">
        <v>3.0223397034703163E-4</v>
      </c>
      <c r="CI50" s="337">
        <v>3.4680707633709255E-4</v>
      </c>
      <c r="CJ50" s="337">
        <v>1.2523687523708943E-4</v>
      </c>
      <c r="CK50" s="337">
        <v>2.3285392213181108E-4</v>
      </c>
      <c r="CL50" s="337">
        <v>3.7794678800154074E-4</v>
      </c>
      <c r="CM50" s="337">
        <v>5.4143122565520274E-4</v>
      </c>
      <c r="CN50" s="337">
        <v>3.8630691464140488E-4</v>
      </c>
      <c r="CO50" s="337">
        <v>2.40294670817278E-4</v>
      </c>
      <c r="CP50" s="337">
        <v>5.1805532957513467E-4</v>
      </c>
      <c r="CQ50" s="337">
        <v>1.4974351733651573E-4</v>
      </c>
      <c r="CR50" s="337">
        <v>5.0981855926088174E-4</v>
      </c>
      <c r="CS50" s="337">
        <v>1.4079163959876699E-4</v>
      </c>
      <c r="CT50" s="337">
        <v>3.6891332023346383E-4</v>
      </c>
      <c r="CU50" s="337">
        <v>1.9670341704380105E-4</v>
      </c>
      <c r="CV50" s="337">
        <v>1.6236960709281852E-4</v>
      </c>
      <c r="CW50" s="337">
        <v>3.3058196007154227E-4</v>
      </c>
      <c r="CX50" s="337">
        <v>2.8035968780648472E-3</v>
      </c>
      <c r="CY50" s="337">
        <v>2.5318361950521029E-4</v>
      </c>
      <c r="CZ50" s="337">
        <v>2.5412289056794674E-2</v>
      </c>
      <c r="DA50" s="337">
        <v>1.7572594663319406E-4</v>
      </c>
      <c r="DB50" s="337">
        <v>3.4253470320909477E-4</v>
      </c>
      <c r="DC50" s="337">
        <v>2.1895495394656792E-4</v>
      </c>
      <c r="DD50" s="337">
        <v>3.5077584456250289E-4</v>
      </c>
      <c r="DE50" s="337">
        <v>3.438934982929135E-4</v>
      </c>
      <c r="DF50" s="337">
        <v>2.5671992332561847E-4</v>
      </c>
      <c r="DG50" s="337">
        <v>1.4742940894659312E-4</v>
      </c>
      <c r="DH50" s="338">
        <v>3.5638153010465431E-4</v>
      </c>
    </row>
    <row r="51" spans="1:112">
      <c r="A51" s="224">
        <v>46</v>
      </c>
      <c r="B51" s="263" t="s">
        <v>507</v>
      </c>
      <c r="C51" s="264" t="s">
        <v>508</v>
      </c>
      <c r="D51" s="336">
        <v>2.6448574646244504E-4</v>
      </c>
      <c r="E51" s="337">
        <v>2.3532331423187176E-4</v>
      </c>
      <c r="F51" s="337">
        <v>2.1618209588622744E-3</v>
      </c>
      <c r="G51" s="337">
        <v>2.3736379345423123E-4</v>
      </c>
      <c r="H51" s="337">
        <v>1.1006682781151274E-4</v>
      </c>
      <c r="I51" s="337">
        <v>0</v>
      </c>
      <c r="J51" s="337">
        <v>5.3128777488316845E-4</v>
      </c>
      <c r="K51" s="337">
        <v>1.3594518151421062E-4</v>
      </c>
      <c r="L51" s="337">
        <v>8.712316768937218E-5</v>
      </c>
      <c r="M51" s="337">
        <v>1.2637303034915542E-4</v>
      </c>
      <c r="N51" s="337">
        <v>0</v>
      </c>
      <c r="O51" s="337">
        <v>1.362668664896274E-4</v>
      </c>
      <c r="P51" s="337">
        <v>1.1280456527189269E-4</v>
      </c>
      <c r="Q51" s="337">
        <v>1.8111898459930776E-4</v>
      </c>
      <c r="R51" s="337">
        <v>1.1316832258361043E-4</v>
      </c>
      <c r="S51" s="337">
        <v>1.2909490182692353E-4</v>
      </c>
      <c r="T51" s="337">
        <v>9.1255241869300785E-5</v>
      </c>
      <c r="U51" s="337">
        <v>1.1125491404459117E-4</v>
      </c>
      <c r="V51" s="337">
        <v>1.5671387515713627E-4</v>
      </c>
      <c r="W51" s="337">
        <v>2.0265463397375411E-4</v>
      </c>
      <c r="X51" s="337">
        <v>7.0414879640410418E-5</v>
      </c>
      <c r="Y51" s="337">
        <v>1.4359864300124208E-4</v>
      </c>
      <c r="Z51" s="337">
        <v>8.5512700654391836E-5</v>
      </c>
      <c r="AA51" s="337">
        <v>1.1165004344490561E-4</v>
      </c>
      <c r="AB51" s="337">
        <v>1.0927288565138122E-4</v>
      </c>
      <c r="AC51" s="337">
        <v>9.7275554842104586E-5</v>
      </c>
      <c r="AD51" s="337">
        <v>2.3206362124965981E-5</v>
      </c>
      <c r="AE51" s="337">
        <v>9.6838647312000019E-5</v>
      </c>
      <c r="AF51" s="337">
        <v>1.2396477842254345E-4</v>
      </c>
      <c r="AG51" s="337">
        <v>1.5722993196909106E-4</v>
      </c>
      <c r="AH51" s="337">
        <v>1.2109374685843618E-4</v>
      </c>
      <c r="AI51" s="337">
        <v>1.2071119526352714E-4</v>
      </c>
      <c r="AJ51" s="337">
        <v>1.963720052051133E-4</v>
      </c>
      <c r="AK51" s="337">
        <v>1.5315790707746819E-4</v>
      </c>
      <c r="AL51" s="337">
        <v>1.967985343784126E-4</v>
      </c>
      <c r="AM51" s="337">
        <v>1.1263614068852552E-4</v>
      </c>
      <c r="AN51" s="337">
        <v>1.0122649762297258E-4</v>
      </c>
      <c r="AO51" s="337">
        <v>1.4232329530313356E-4</v>
      </c>
      <c r="AP51" s="337">
        <v>8.742027297816858E-5</v>
      </c>
      <c r="AQ51" s="337">
        <v>1.5379586570252429E-4</v>
      </c>
      <c r="AR51" s="337">
        <v>1.5137117810631596E-4</v>
      </c>
      <c r="AS51" s="337">
        <v>1.5398982907751039E-4</v>
      </c>
      <c r="AT51" s="337">
        <v>1.2925254570119032E-4</v>
      </c>
      <c r="AU51" s="337">
        <v>1.4424047699812118E-3</v>
      </c>
      <c r="AV51" s="337">
        <v>1.8195031435160485E-3</v>
      </c>
      <c r="AW51" s="337">
        <v>1.0339050046971412</v>
      </c>
      <c r="AX51" s="337">
        <v>2.0465418723631426E-4</v>
      </c>
      <c r="AY51" s="337">
        <v>1.3293539070333041E-4</v>
      </c>
      <c r="AZ51" s="337">
        <v>5.7102668622271643E-4</v>
      </c>
      <c r="BA51" s="337">
        <v>9.7307822303032614E-5</v>
      </c>
      <c r="BB51" s="337">
        <v>3.8192281745570413E-4</v>
      </c>
      <c r="BC51" s="337">
        <v>1.1431086302179051E-4</v>
      </c>
      <c r="BD51" s="337">
        <v>6.2134486201559261E-4</v>
      </c>
      <c r="BE51" s="337">
        <v>8.8412191270657121E-4</v>
      </c>
      <c r="BF51" s="337">
        <v>2.2164545780801285E-4</v>
      </c>
      <c r="BG51" s="337">
        <v>2.2939393911991382E-4</v>
      </c>
      <c r="BH51" s="337">
        <v>3.0159518664565687E-4</v>
      </c>
      <c r="BI51" s="337">
        <v>5.9886583327370901E-4</v>
      </c>
      <c r="BJ51" s="337">
        <v>4.4189578474920028E-4</v>
      </c>
      <c r="BK51" s="337">
        <v>1.6048518731491949E-4</v>
      </c>
      <c r="BL51" s="337">
        <v>3.8776317493239919E-4</v>
      </c>
      <c r="BM51" s="337">
        <v>1.6782078529079051E-4</v>
      </c>
      <c r="BN51" s="337">
        <v>1.7691319930501247E-4</v>
      </c>
      <c r="BO51" s="337">
        <v>3.8707885905051547E-4</v>
      </c>
      <c r="BP51" s="337">
        <v>1.8281970604708251E-4</v>
      </c>
      <c r="BQ51" s="337">
        <v>2.2497107439128038E-4</v>
      </c>
      <c r="BR51" s="337">
        <v>1.9398877861104237E-4</v>
      </c>
      <c r="BS51" s="337">
        <v>2.1575145492254823E-4</v>
      </c>
      <c r="BT51" s="337">
        <v>6.7759367553507012E-5</v>
      </c>
      <c r="BU51" s="337">
        <v>3.6507770174481504E-4</v>
      </c>
      <c r="BV51" s="337">
        <v>2.6441590605310401E-4</v>
      </c>
      <c r="BW51" s="337">
        <v>7.076247525385147E-4</v>
      </c>
      <c r="BX51" s="337">
        <v>2.218977552359457E-4</v>
      </c>
      <c r="BY51" s="337">
        <v>1.114384627131711E-4</v>
      </c>
      <c r="BZ51" s="337">
        <v>6.5173581013903636E-5</v>
      </c>
      <c r="CA51" s="337">
        <v>4.4902806795264207E-5</v>
      </c>
      <c r="CB51" s="337">
        <v>1.0106318999804844E-5</v>
      </c>
      <c r="CC51" s="337">
        <v>7.6026341556863271E-5</v>
      </c>
      <c r="CD51" s="337">
        <v>3.1740747292992343E-4</v>
      </c>
      <c r="CE51" s="337">
        <v>1.7839842245388235E-3</v>
      </c>
      <c r="CF51" s="337">
        <v>6.5391223882603372E-5</v>
      </c>
      <c r="CG51" s="337">
        <v>2.5206102292980929E-4</v>
      </c>
      <c r="CH51" s="337">
        <v>1.9730060498666238E-4</v>
      </c>
      <c r="CI51" s="337">
        <v>1.7219206615130245E-4</v>
      </c>
      <c r="CJ51" s="337">
        <v>9.5712044409437331E-5</v>
      </c>
      <c r="CK51" s="337">
        <v>1.3605756547137982E-4</v>
      </c>
      <c r="CL51" s="337">
        <v>2.6487669189609656E-4</v>
      </c>
      <c r="CM51" s="337">
        <v>2.0683049264414517E-4</v>
      </c>
      <c r="CN51" s="337">
        <v>2.6453257901499892E-4</v>
      </c>
      <c r="CO51" s="337">
        <v>5.459716946701438E-4</v>
      </c>
      <c r="CP51" s="337">
        <v>8.394079208015469E-4</v>
      </c>
      <c r="CQ51" s="337">
        <v>7.3209173069216317E-5</v>
      </c>
      <c r="CR51" s="337">
        <v>2.4639309855592587E-4</v>
      </c>
      <c r="CS51" s="337">
        <v>4.7436447376645883E-3</v>
      </c>
      <c r="CT51" s="337">
        <v>2.1281560444410849E-3</v>
      </c>
      <c r="CU51" s="337">
        <v>1.1410631075810412E-3</v>
      </c>
      <c r="CV51" s="337">
        <v>8.5724175746323961E-4</v>
      </c>
      <c r="CW51" s="337">
        <v>1.7544232440783102E-4</v>
      </c>
      <c r="CX51" s="337">
        <v>1.4461667722116122E-3</v>
      </c>
      <c r="CY51" s="337">
        <v>1.9197328665264662E-4</v>
      </c>
      <c r="CZ51" s="337">
        <v>7.9430072926625177E-3</v>
      </c>
      <c r="DA51" s="337">
        <v>1.5908541464822006E-4</v>
      </c>
      <c r="DB51" s="337">
        <v>1.7883218225764788E-4</v>
      </c>
      <c r="DC51" s="337">
        <v>1.2794218700427077E-4</v>
      </c>
      <c r="DD51" s="337">
        <v>1.6565251463093454E-4</v>
      </c>
      <c r="DE51" s="337">
        <v>1.6071263013366912E-3</v>
      </c>
      <c r="DF51" s="337">
        <v>3.0584258347197897E-4</v>
      </c>
      <c r="DG51" s="337">
        <v>8.2537065746551407E-3</v>
      </c>
      <c r="DH51" s="338">
        <v>3.0425062795103085E-4</v>
      </c>
    </row>
    <row r="52" spans="1:112">
      <c r="A52" s="224">
        <v>47</v>
      </c>
      <c r="B52" s="263" t="s">
        <v>509</v>
      </c>
      <c r="C52" s="264" t="s">
        <v>510</v>
      </c>
      <c r="D52" s="336">
        <v>1.0292923607023907E-4</v>
      </c>
      <c r="E52" s="337">
        <v>6.9882920937581653E-5</v>
      </c>
      <c r="F52" s="337">
        <v>1.2442671337048578E-4</v>
      </c>
      <c r="G52" s="337">
        <v>1.2929160319065836E-4</v>
      </c>
      <c r="H52" s="337">
        <v>4.1592521607856643E-5</v>
      </c>
      <c r="I52" s="337">
        <v>0</v>
      </c>
      <c r="J52" s="337">
        <v>3.0309926810920837E-4</v>
      </c>
      <c r="K52" s="337">
        <v>4.9603896893999247E-5</v>
      </c>
      <c r="L52" s="337">
        <v>4.2342984106486265E-5</v>
      </c>
      <c r="M52" s="337">
        <v>3.9910036578125466E-5</v>
      </c>
      <c r="N52" s="337">
        <v>0</v>
      </c>
      <c r="O52" s="337">
        <v>5.9708003576876979E-5</v>
      </c>
      <c r="P52" s="337">
        <v>3.970368323078027E-5</v>
      </c>
      <c r="Q52" s="337">
        <v>8.7277739920679697E-5</v>
      </c>
      <c r="R52" s="337">
        <v>4.9164115985608412E-5</v>
      </c>
      <c r="S52" s="337">
        <v>4.712411128262752E-5</v>
      </c>
      <c r="T52" s="337">
        <v>2.7338966442994949E-5</v>
      </c>
      <c r="U52" s="337">
        <v>4.1481489948105739E-5</v>
      </c>
      <c r="V52" s="337">
        <v>7.8034170983145576E-5</v>
      </c>
      <c r="W52" s="337">
        <v>1.0682173825019788E-4</v>
      </c>
      <c r="X52" s="337">
        <v>3.7942472720381052E-5</v>
      </c>
      <c r="Y52" s="337">
        <v>7.4392127044278365E-5</v>
      </c>
      <c r="Z52" s="337">
        <v>3.7986921869410363E-5</v>
      </c>
      <c r="AA52" s="337">
        <v>4.8667008687743674E-5</v>
      </c>
      <c r="AB52" s="337">
        <v>4.9720380305407092E-5</v>
      </c>
      <c r="AC52" s="337">
        <v>3.6902419206426442E-5</v>
      </c>
      <c r="AD52" s="337">
        <v>1.1341922088882463E-5</v>
      </c>
      <c r="AE52" s="337">
        <v>4.6014145975955692E-5</v>
      </c>
      <c r="AF52" s="337">
        <v>5.5825691420189049E-5</v>
      </c>
      <c r="AG52" s="337">
        <v>7.9678949895694361E-5</v>
      </c>
      <c r="AH52" s="337">
        <v>4.1047072625281509E-5</v>
      </c>
      <c r="AI52" s="337">
        <v>5.3269289443587595E-5</v>
      </c>
      <c r="AJ52" s="337">
        <v>1.030727272015656E-4</v>
      </c>
      <c r="AK52" s="337">
        <v>7.5413370828585752E-5</v>
      </c>
      <c r="AL52" s="337">
        <v>9.7750858018276753E-5</v>
      </c>
      <c r="AM52" s="337">
        <v>5.8426945355233317E-5</v>
      </c>
      <c r="AN52" s="337">
        <v>5.0858949849593171E-5</v>
      </c>
      <c r="AO52" s="337">
        <v>7.3131361751297471E-5</v>
      </c>
      <c r="AP52" s="337">
        <v>2.7752669705053093E-5</v>
      </c>
      <c r="AQ52" s="337">
        <v>7.4175691936456605E-5</v>
      </c>
      <c r="AR52" s="337">
        <v>7.1397943777816011E-5</v>
      </c>
      <c r="AS52" s="337">
        <v>7.6691529795433166E-5</v>
      </c>
      <c r="AT52" s="337">
        <v>3.2202069617198698E-4</v>
      </c>
      <c r="AU52" s="337">
        <v>6.8172568726505324E-4</v>
      </c>
      <c r="AV52" s="337">
        <v>1.6666147448037619E-3</v>
      </c>
      <c r="AW52" s="337">
        <v>2.4423055225884425E-2</v>
      </c>
      <c r="AX52" s="337">
        <v>1.0364092793522082</v>
      </c>
      <c r="AY52" s="337">
        <v>1.0248561408048954E-2</v>
      </c>
      <c r="AZ52" s="337">
        <v>9.4812515534339406E-3</v>
      </c>
      <c r="BA52" s="337">
        <v>3.5851657905955764E-2</v>
      </c>
      <c r="BB52" s="337">
        <v>5.0611001773814342E-2</v>
      </c>
      <c r="BC52" s="337">
        <v>1.0492647603842924E-2</v>
      </c>
      <c r="BD52" s="337">
        <v>4.1363485207021565E-2</v>
      </c>
      <c r="BE52" s="337">
        <v>5.3124184152089901E-2</v>
      </c>
      <c r="BF52" s="337">
        <v>1.5940520425036884E-3</v>
      </c>
      <c r="BG52" s="337">
        <v>1.4155181052154318E-3</v>
      </c>
      <c r="BH52" s="337">
        <v>3.5894906484721135E-3</v>
      </c>
      <c r="BI52" s="337">
        <v>1.4910990309574733E-4</v>
      </c>
      <c r="BJ52" s="337">
        <v>1.5224183144819014E-3</v>
      </c>
      <c r="BK52" s="337">
        <v>5.8575680487932887E-4</v>
      </c>
      <c r="BL52" s="337">
        <v>5.8956448314335583E-4</v>
      </c>
      <c r="BM52" s="337">
        <v>7.74728077601438E-5</v>
      </c>
      <c r="BN52" s="337">
        <v>8.6811009447466931E-5</v>
      </c>
      <c r="BO52" s="337">
        <v>1.199114382942153E-4</v>
      </c>
      <c r="BP52" s="337">
        <v>1.205868350264062E-4</v>
      </c>
      <c r="BQ52" s="337">
        <v>1.0755261514140238E-4</v>
      </c>
      <c r="BR52" s="337">
        <v>1.2147668805750457E-4</v>
      </c>
      <c r="BS52" s="337">
        <v>1.2309201235363666E-4</v>
      </c>
      <c r="BT52" s="337">
        <v>2.8552571646826104E-5</v>
      </c>
      <c r="BU52" s="337">
        <v>1.7795953857012558E-4</v>
      </c>
      <c r="BV52" s="337">
        <v>1.3024760223323049E-4</v>
      </c>
      <c r="BW52" s="337">
        <v>6.8086358684291021E-5</v>
      </c>
      <c r="BX52" s="337">
        <v>5.4519499152192253E-5</v>
      </c>
      <c r="BY52" s="337">
        <v>3.7633512029865295E-5</v>
      </c>
      <c r="BZ52" s="337">
        <v>2.6187506755354535E-5</v>
      </c>
      <c r="CA52" s="337">
        <v>1.8426798898770589E-5</v>
      </c>
      <c r="CB52" s="337">
        <v>3.7222564939235382E-6</v>
      </c>
      <c r="CC52" s="337">
        <v>4.6784544221296952E-5</v>
      </c>
      <c r="CD52" s="337">
        <v>1.7880705989643225E-4</v>
      </c>
      <c r="CE52" s="337">
        <v>1.0377476163238981E-3</v>
      </c>
      <c r="CF52" s="337">
        <v>2.093790311187646E-5</v>
      </c>
      <c r="CG52" s="337">
        <v>1.3833819989963095E-4</v>
      </c>
      <c r="CH52" s="337">
        <v>5.5938769397837541E-5</v>
      </c>
      <c r="CI52" s="337">
        <v>6.3927420330649057E-5</v>
      </c>
      <c r="CJ52" s="337">
        <v>2.3628014899338238E-5</v>
      </c>
      <c r="CK52" s="337">
        <v>4.7924423197377184E-5</v>
      </c>
      <c r="CL52" s="337">
        <v>8.8142973566918012E-5</v>
      </c>
      <c r="CM52" s="337">
        <v>1.0942792062397694E-4</v>
      </c>
      <c r="CN52" s="337">
        <v>8.0208138616936169E-5</v>
      </c>
      <c r="CO52" s="337">
        <v>7.303264948194586E-5</v>
      </c>
      <c r="CP52" s="337">
        <v>1.2801603257810544E-4</v>
      </c>
      <c r="CQ52" s="337">
        <v>3.1208651151360414E-5</v>
      </c>
      <c r="CR52" s="337">
        <v>1.2613700843503394E-4</v>
      </c>
      <c r="CS52" s="337">
        <v>1.3752161315259528E-4</v>
      </c>
      <c r="CT52" s="337">
        <v>1.1881735421071933E-4</v>
      </c>
      <c r="CU52" s="337">
        <v>6.3908279893608967E-5</v>
      </c>
      <c r="CV52" s="337">
        <v>5.0723359086285184E-5</v>
      </c>
      <c r="CW52" s="337">
        <v>6.6671838924205345E-5</v>
      </c>
      <c r="CX52" s="337">
        <v>5.5378514307929234E-4</v>
      </c>
      <c r="CY52" s="337">
        <v>5.6899799801991981E-5</v>
      </c>
      <c r="CZ52" s="337">
        <v>4.8835346370664301E-3</v>
      </c>
      <c r="DA52" s="337">
        <v>3.8817327810257669E-5</v>
      </c>
      <c r="DB52" s="337">
        <v>6.7718211258166632E-5</v>
      </c>
      <c r="DC52" s="337">
        <v>4.4598536960670564E-5</v>
      </c>
      <c r="DD52" s="337">
        <v>6.9237838539152707E-5</v>
      </c>
      <c r="DE52" s="337">
        <v>1.0407382561640743E-4</v>
      </c>
      <c r="DF52" s="337">
        <v>5.2995903348426522E-5</v>
      </c>
      <c r="DG52" s="337">
        <v>3.1680315115571392E-4</v>
      </c>
      <c r="DH52" s="338">
        <v>7.9511960415871064E-5</v>
      </c>
    </row>
    <row r="53" spans="1:112">
      <c r="A53" s="224">
        <v>48</v>
      </c>
      <c r="B53" s="263" t="s">
        <v>511</v>
      </c>
      <c r="C53" s="264" t="s">
        <v>512</v>
      </c>
      <c r="D53" s="336">
        <v>3.3240116794163875E-4</v>
      </c>
      <c r="E53" s="337">
        <v>2.3154115081776131E-4</v>
      </c>
      <c r="F53" s="337">
        <v>2.9742395390186337E-4</v>
      </c>
      <c r="G53" s="337">
        <v>4.3042582789045954E-4</v>
      </c>
      <c r="H53" s="337">
        <v>1.3589865970701066E-4</v>
      </c>
      <c r="I53" s="337">
        <v>0</v>
      </c>
      <c r="J53" s="337">
        <v>1.0112221056304846E-3</v>
      </c>
      <c r="K53" s="337">
        <v>1.7819387542690807E-4</v>
      </c>
      <c r="L53" s="337">
        <v>2.0957281486647146E-4</v>
      </c>
      <c r="M53" s="337">
        <v>1.3376581627708227E-4</v>
      </c>
      <c r="N53" s="337">
        <v>0</v>
      </c>
      <c r="O53" s="337">
        <v>2.0242537583665198E-4</v>
      </c>
      <c r="P53" s="337">
        <v>1.4542619598387479E-4</v>
      </c>
      <c r="Q53" s="337">
        <v>3.0195978453195619E-4</v>
      </c>
      <c r="R53" s="337">
        <v>2.3957477184582837E-4</v>
      </c>
      <c r="S53" s="337">
        <v>1.6062402047474768E-4</v>
      </c>
      <c r="T53" s="337">
        <v>1.0673400261184036E-4</v>
      </c>
      <c r="U53" s="337">
        <v>3.8303899881319468E-4</v>
      </c>
      <c r="V53" s="337">
        <v>2.6535941270037025E-4</v>
      </c>
      <c r="W53" s="337">
        <v>3.7334445538338731E-4</v>
      </c>
      <c r="X53" s="337">
        <v>1.2329643280842268E-4</v>
      </c>
      <c r="Y53" s="337">
        <v>2.5018737144537172E-4</v>
      </c>
      <c r="Z53" s="337">
        <v>1.3263907425131629E-4</v>
      </c>
      <c r="AA53" s="337">
        <v>1.6467592314668966E-4</v>
      </c>
      <c r="AB53" s="337">
        <v>2.0259802257606178E-4</v>
      </c>
      <c r="AC53" s="337">
        <v>1.6095050985949461E-4</v>
      </c>
      <c r="AD53" s="337">
        <v>3.7464678216146037E-5</v>
      </c>
      <c r="AE53" s="337">
        <v>1.4987476218219234E-4</v>
      </c>
      <c r="AF53" s="337">
        <v>1.8124383193568583E-4</v>
      </c>
      <c r="AG53" s="337">
        <v>2.9038660735014843E-4</v>
      </c>
      <c r="AH53" s="337">
        <v>1.6600616733157038E-4</v>
      </c>
      <c r="AI53" s="337">
        <v>2.052362763754316E-4</v>
      </c>
      <c r="AJ53" s="337">
        <v>3.5111000480482241E-4</v>
      </c>
      <c r="AK53" s="337">
        <v>2.78857958598094E-4</v>
      </c>
      <c r="AL53" s="337">
        <v>3.3675757777065248E-4</v>
      </c>
      <c r="AM53" s="337">
        <v>1.9052406419846108E-4</v>
      </c>
      <c r="AN53" s="337">
        <v>1.6576488154447852E-4</v>
      </c>
      <c r="AO53" s="337">
        <v>2.527772857153312E-4</v>
      </c>
      <c r="AP53" s="337">
        <v>9.7649772962736989E-5</v>
      </c>
      <c r="AQ53" s="337">
        <v>2.4728655339152796E-4</v>
      </c>
      <c r="AR53" s="337">
        <v>2.4942266485085326E-4</v>
      </c>
      <c r="AS53" s="337">
        <v>2.995280409664476E-4</v>
      </c>
      <c r="AT53" s="337">
        <v>2.9503812784378593E-3</v>
      </c>
      <c r="AU53" s="337">
        <v>4.1342568414730208E-3</v>
      </c>
      <c r="AV53" s="337">
        <v>2.0653203959161461E-3</v>
      </c>
      <c r="AW53" s="337">
        <v>8.7874912000472684E-3</v>
      </c>
      <c r="AX53" s="337">
        <v>2.5985280050497436E-2</v>
      </c>
      <c r="AY53" s="337">
        <v>1.0609314687072366</v>
      </c>
      <c r="AZ53" s="337">
        <v>6.9178784234910683E-3</v>
      </c>
      <c r="BA53" s="337">
        <v>7.5884039484570408E-3</v>
      </c>
      <c r="BB53" s="337">
        <v>3.9661398570227345E-2</v>
      </c>
      <c r="BC53" s="337">
        <v>1.2695518793492953E-2</v>
      </c>
      <c r="BD53" s="337">
        <v>2.4523701320811338E-2</v>
      </c>
      <c r="BE53" s="337">
        <v>2.3184217234237085E-2</v>
      </c>
      <c r="BF53" s="337">
        <v>1.8599923081639668E-3</v>
      </c>
      <c r="BG53" s="337">
        <v>1.6786431416693289E-3</v>
      </c>
      <c r="BH53" s="337">
        <v>3.8577034688932763E-3</v>
      </c>
      <c r="BI53" s="337">
        <v>4.8360206564728836E-4</v>
      </c>
      <c r="BJ53" s="337">
        <v>3.8600733675621596E-4</v>
      </c>
      <c r="BK53" s="337">
        <v>9.129673098119596E-4</v>
      </c>
      <c r="BL53" s="337">
        <v>5.4410382761851549E-4</v>
      </c>
      <c r="BM53" s="337">
        <v>2.52456439468548E-4</v>
      </c>
      <c r="BN53" s="337">
        <v>4.003733702516788E-4</v>
      </c>
      <c r="BO53" s="337">
        <v>4.181396307670775E-4</v>
      </c>
      <c r="BP53" s="337">
        <v>4.6987236512330667E-4</v>
      </c>
      <c r="BQ53" s="337">
        <v>3.5115417844247098E-4</v>
      </c>
      <c r="BR53" s="337">
        <v>3.2627827873083875E-4</v>
      </c>
      <c r="BS53" s="337">
        <v>3.9770381757340645E-4</v>
      </c>
      <c r="BT53" s="337">
        <v>1.0144154420115077E-4</v>
      </c>
      <c r="BU53" s="337">
        <v>6.0553712001811997E-4</v>
      </c>
      <c r="BV53" s="337">
        <v>4.4935757876294415E-4</v>
      </c>
      <c r="BW53" s="337">
        <v>2.0860409521712833E-4</v>
      </c>
      <c r="BX53" s="337">
        <v>2.1564965608552057E-4</v>
      </c>
      <c r="BY53" s="337">
        <v>1.8842784291179355E-4</v>
      </c>
      <c r="BZ53" s="337">
        <v>1.0575780052840277E-4</v>
      </c>
      <c r="CA53" s="337">
        <v>7.470156342406065E-5</v>
      </c>
      <c r="CB53" s="337">
        <v>1.6965297673545082E-5</v>
      </c>
      <c r="CC53" s="337">
        <v>1.4554458602258132E-4</v>
      </c>
      <c r="CD53" s="337">
        <v>5.8678560260098022E-4</v>
      </c>
      <c r="CE53" s="337">
        <v>3.295438239291652E-3</v>
      </c>
      <c r="CF53" s="337">
        <v>9.0890203095377164E-5</v>
      </c>
      <c r="CG53" s="337">
        <v>3.5447904190891627E-4</v>
      </c>
      <c r="CH53" s="337">
        <v>2.038326444199889E-4</v>
      </c>
      <c r="CI53" s="337">
        <v>2.3963835064219112E-4</v>
      </c>
      <c r="CJ53" s="337">
        <v>1.2257627558664636E-4</v>
      </c>
      <c r="CK53" s="337">
        <v>2.8685916378626161E-4</v>
      </c>
      <c r="CL53" s="337">
        <v>1.1597109690878226E-3</v>
      </c>
      <c r="CM53" s="337">
        <v>6.7276961245942978E-4</v>
      </c>
      <c r="CN53" s="337">
        <v>5.4036258223823415E-4</v>
      </c>
      <c r="CO53" s="337">
        <v>1.3342878974514781E-3</v>
      </c>
      <c r="CP53" s="337">
        <v>7.3909046951114402E-4</v>
      </c>
      <c r="CQ53" s="337">
        <v>1.2709599331111641E-4</v>
      </c>
      <c r="CR53" s="337">
        <v>1.7209922212797889E-3</v>
      </c>
      <c r="CS53" s="337">
        <v>1.4532671014270116E-4</v>
      </c>
      <c r="CT53" s="337">
        <v>2.8064254134771183E-4</v>
      </c>
      <c r="CU53" s="337">
        <v>1.9075590310896261E-4</v>
      </c>
      <c r="CV53" s="337">
        <v>1.6951599613996323E-4</v>
      </c>
      <c r="CW53" s="337">
        <v>2.9161512719851236E-4</v>
      </c>
      <c r="CX53" s="337">
        <v>1.7157064253545463E-3</v>
      </c>
      <c r="CY53" s="337">
        <v>5.341589188238825E-4</v>
      </c>
      <c r="CZ53" s="337">
        <v>1.5446936840755085E-2</v>
      </c>
      <c r="DA53" s="337">
        <v>1.5491539925379446E-4</v>
      </c>
      <c r="DB53" s="337">
        <v>2.5189303728479271E-4</v>
      </c>
      <c r="DC53" s="337">
        <v>1.673830652728611E-4</v>
      </c>
      <c r="DD53" s="337">
        <v>2.7338026826305293E-4</v>
      </c>
      <c r="DE53" s="337">
        <v>2.6998583825357212E-4</v>
      </c>
      <c r="DF53" s="337">
        <v>2.1799335017509504E-4</v>
      </c>
      <c r="DG53" s="337">
        <v>1.0142860864224494E-2</v>
      </c>
      <c r="DH53" s="338">
        <v>3.5454385015530637E-4</v>
      </c>
    </row>
    <row r="54" spans="1:112">
      <c r="A54" s="224">
        <v>49</v>
      </c>
      <c r="B54" s="263" t="s">
        <v>513</v>
      </c>
      <c r="C54" s="264" t="s">
        <v>514</v>
      </c>
      <c r="D54" s="336">
        <v>2.1424372781471515E-4</v>
      </c>
      <c r="E54" s="337">
        <v>1.507664111843563E-4</v>
      </c>
      <c r="F54" s="337">
        <v>1.7493067274449239E-4</v>
      </c>
      <c r="G54" s="337">
        <v>2.7324214106789211E-4</v>
      </c>
      <c r="H54" s="337">
        <v>3.1433093493973726E-4</v>
      </c>
      <c r="I54" s="337">
        <v>0</v>
      </c>
      <c r="J54" s="337">
        <v>7.2451033077536992E-4</v>
      </c>
      <c r="K54" s="337">
        <v>1.0279482875180246E-4</v>
      </c>
      <c r="L54" s="337">
        <v>7.5567052260899781E-5</v>
      </c>
      <c r="M54" s="337">
        <v>8.1803119185573387E-5</v>
      </c>
      <c r="N54" s="337">
        <v>0</v>
      </c>
      <c r="O54" s="337">
        <v>1.2537925170352251E-4</v>
      </c>
      <c r="P54" s="337">
        <v>8.0393415903699651E-5</v>
      </c>
      <c r="Q54" s="337">
        <v>1.9314238898136181E-4</v>
      </c>
      <c r="R54" s="337">
        <v>1.8038928009561235E-4</v>
      </c>
      <c r="S54" s="337">
        <v>9.8628748994244046E-5</v>
      </c>
      <c r="T54" s="337">
        <v>5.5924382515294804E-5</v>
      </c>
      <c r="U54" s="337">
        <v>8.0987447351726981E-5</v>
      </c>
      <c r="V54" s="337">
        <v>1.6483887388512154E-4</v>
      </c>
      <c r="W54" s="337">
        <v>2.2253152623257031E-4</v>
      </c>
      <c r="X54" s="337">
        <v>8.0429144279042081E-5</v>
      </c>
      <c r="Y54" s="337">
        <v>1.5560023235187381E-4</v>
      </c>
      <c r="Z54" s="337">
        <v>7.989177859266282E-5</v>
      </c>
      <c r="AA54" s="337">
        <v>1.0336519377535665E-4</v>
      </c>
      <c r="AB54" s="337">
        <v>1.0011588995384147E-4</v>
      </c>
      <c r="AC54" s="337">
        <v>7.19611008388873E-5</v>
      </c>
      <c r="AD54" s="337">
        <v>2.3851390799927598E-5</v>
      </c>
      <c r="AE54" s="337">
        <v>9.7118677746674078E-5</v>
      </c>
      <c r="AF54" s="337">
        <v>1.2749222901130297E-4</v>
      </c>
      <c r="AG54" s="337">
        <v>1.6180608004219443E-4</v>
      </c>
      <c r="AH54" s="337">
        <v>8.0009402675584445E-5</v>
      </c>
      <c r="AI54" s="337">
        <v>1.1573389540475158E-4</v>
      </c>
      <c r="AJ54" s="337">
        <v>2.2007109358184395E-4</v>
      </c>
      <c r="AK54" s="337">
        <v>1.7486403875140613E-4</v>
      </c>
      <c r="AL54" s="337">
        <v>2.1120682841709628E-4</v>
      </c>
      <c r="AM54" s="337">
        <v>1.2641171186861093E-4</v>
      </c>
      <c r="AN54" s="337">
        <v>1.0879476824840977E-4</v>
      </c>
      <c r="AO54" s="337">
        <v>1.6074442805880576E-4</v>
      </c>
      <c r="AP54" s="337">
        <v>5.7922751550224715E-5</v>
      </c>
      <c r="AQ54" s="337">
        <v>1.5644179417164755E-4</v>
      </c>
      <c r="AR54" s="337">
        <v>1.5234377755786579E-4</v>
      </c>
      <c r="AS54" s="337">
        <v>5.9584516525754084E-4</v>
      </c>
      <c r="AT54" s="337">
        <v>2.8437903175475878E-4</v>
      </c>
      <c r="AU54" s="337">
        <v>1.1291192025624666E-2</v>
      </c>
      <c r="AV54" s="337">
        <v>8.7987312008577043E-3</v>
      </c>
      <c r="AW54" s="337">
        <v>7.16557696431213E-3</v>
      </c>
      <c r="AX54" s="337">
        <v>1.8806944738419633E-4</v>
      </c>
      <c r="AY54" s="337">
        <v>6.2323188195499116E-4</v>
      </c>
      <c r="AZ54" s="337">
        <v>1.0703316641354448</v>
      </c>
      <c r="BA54" s="337">
        <v>6.4456254628600888E-3</v>
      </c>
      <c r="BB54" s="337">
        <v>4.9241646645596998E-3</v>
      </c>
      <c r="BC54" s="337">
        <v>3.4958090549434464E-3</v>
      </c>
      <c r="BD54" s="337">
        <v>2.9115895579638574E-3</v>
      </c>
      <c r="BE54" s="337">
        <v>5.0448483188665514E-3</v>
      </c>
      <c r="BF54" s="337">
        <v>1.5243773705764754E-2</v>
      </c>
      <c r="BG54" s="337">
        <v>9.7692369444125661E-3</v>
      </c>
      <c r="BH54" s="337">
        <v>1.6777223827998546E-2</v>
      </c>
      <c r="BI54" s="337">
        <v>6.6553111691819641E-3</v>
      </c>
      <c r="BJ54" s="337">
        <v>8.6513597500151914E-4</v>
      </c>
      <c r="BK54" s="337">
        <v>4.5348313770520402E-3</v>
      </c>
      <c r="BL54" s="337">
        <v>1.6484472339451363E-4</v>
      </c>
      <c r="BM54" s="337">
        <v>1.616720802990521E-4</v>
      </c>
      <c r="BN54" s="337">
        <v>5.9609144846653798E-4</v>
      </c>
      <c r="BO54" s="337">
        <v>1.6659988992845972E-3</v>
      </c>
      <c r="BP54" s="337">
        <v>1.6914966728199267E-3</v>
      </c>
      <c r="BQ54" s="337">
        <v>7.8538047351308998E-4</v>
      </c>
      <c r="BR54" s="337">
        <v>2.0412579707289307E-3</v>
      </c>
      <c r="BS54" s="337">
        <v>2.6280312990989196E-4</v>
      </c>
      <c r="BT54" s="337">
        <v>6.3788320943232812E-5</v>
      </c>
      <c r="BU54" s="337">
        <v>4.1104049754491699E-4</v>
      </c>
      <c r="BV54" s="337">
        <v>2.7545654926471437E-4</v>
      </c>
      <c r="BW54" s="337">
        <v>1.1364125399762627E-4</v>
      </c>
      <c r="BX54" s="337">
        <v>1.0633181603129844E-4</v>
      </c>
      <c r="BY54" s="337">
        <v>7.639154446245309E-5</v>
      </c>
      <c r="BZ54" s="337">
        <v>5.2566285578369083E-5</v>
      </c>
      <c r="CA54" s="337">
        <v>3.8947427562669499E-5</v>
      </c>
      <c r="CB54" s="337">
        <v>9.4306855234299881E-6</v>
      </c>
      <c r="CC54" s="337">
        <v>2.2349194106894597E-4</v>
      </c>
      <c r="CD54" s="337">
        <v>3.7586903471021775E-4</v>
      </c>
      <c r="CE54" s="337">
        <v>2.2033964699682863E-3</v>
      </c>
      <c r="CF54" s="337">
        <v>5.0604067523360918E-5</v>
      </c>
      <c r="CG54" s="337">
        <v>2.2818871483498633E-4</v>
      </c>
      <c r="CH54" s="337">
        <v>1.2334858373578542E-4</v>
      </c>
      <c r="CI54" s="337">
        <v>1.296257544825072E-4</v>
      </c>
      <c r="CJ54" s="337">
        <v>4.6351686318514597E-5</v>
      </c>
      <c r="CK54" s="337">
        <v>9.6572379899960987E-5</v>
      </c>
      <c r="CL54" s="337">
        <v>1.5949190228242246E-4</v>
      </c>
      <c r="CM54" s="337">
        <v>2.1934704578533581E-4</v>
      </c>
      <c r="CN54" s="337">
        <v>1.5720847596024904E-4</v>
      </c>
      <c r="CO54" s="337">
        <v>1.0193248634009789E-4</v>
      </c>
      <c r="CP54" s="337">
        <v>2.218016611976146E-4</v>
      </c>
      <c r="CQ54" s="337">
        <v>6.362342572615913E-5</v>
      </c>
      <c r="CR54" s="337">
        <v>2.0757067453686193E-4</v>
      </c>
      <c r="CS54" s="337">
        <v>8.7530290315070998E-5</v>
      </c>
      <c r="CT54" s="337">
        <v>1.6407311943634776E-4</v>
      </c>
      <c r="CU54" s="337">
        <v>8.8061282212161337E-5</v>
      </c>
      <c r="CV54" s="337">
        <v>7.1714774789097759E-5</v>
      </c>
      <c r="CW54" s="337">
        <v>1.3561235568220929E-4</v>
      </c>
      <c r="CX54" s="337">
        <v>1.1345949356941351E-3</v>
      </c>
      <c r="CY54" s="337">
        <v>1.0405684115336402E-4</v>
      </c>
      <c r="CZ54" s="337">
        <v>1.0372936144413506E-2</v>
      </c>
      <c r="DA54" s="337">
        <v>7.1931864124723531E-5</v>
      </c>
      <c r="DB54" s="337">
        <v>1.3979060974967609E-4</v>
      </c>
      <c r="DC54" s="337">
        <v>9.0121768908580009E-5</v>
      </c>
      <c r="DD54" s="337">
        <v>1.4342254178689474E-4</v>
      </c>
      <c r="DE54" s="337">
        <v>1.4952735530515234E-4</v>
      </c>
      <c r="DF54" s="337">
        <v>1.0630738551969124E-4</v>
      </c>
      <c r="DG54" s="337">
        <v>1.0379690983235383E-4</v>
      </c>
      <c r="DH54" s="338">
        <v>1.8010818471546865E-4</v>
      </c>
    </row>
    <row r="55" spans="1:112">
      <c r="A55" s="224">
        <v>50</v>
      </c>
      <c r="B55" s="263" t="s">
        <v>515</v>
      </c>
      <c r="C55" s="264" t="s">
        <v>516</v>
      </c>
      <c r="D55" s="336">
        <v>1.6593977287453459E-5</v>
      </c>
      <c r="E55" s="337">
        <v>1.114138538581372E-5</v>
      </c>
      <c r="F55" s="337">
        <v>1.2700803435958744E-5</v>
      </c>
      <c r="G55" s="337">
        <v>2.1249506777829939E-5</v>
      </c>
      <c r="H55" s="337">
        <v>6.1821766744021752E-6</v>
      </c>
      <c r="I55" s="337">
        <v>0</v>
      </c>
      <c r="J55" s="337">
        <v>4.9060074870506504E-5</v>
      </c>
      <c r="K55" s="337">
        <v>8.02002054827757E-6</v>
      </c>
      <c r="L55" s="337">
        <v>5.7150514890880519E-6</v>
      </c>
      <c r="M55" s="337">
        <v>6.5106958833841868E-6</v>
      </c>
      <c r="N55" s="337">
        <v>0</v>
      </c>
      <c r="O55" s="337">
        <v>9.7671369028714092E-6</v>
      </c>
      <c r="P55" s="337">
        <v>6.4016011486603674E-6</v>
      </c>
      <c r="Q55" s="337">
        <v>1.4020107976809781E-5</v>
      </c>
      <c r="R55" s="337">
        <v>5.9279066811743215E-6</v>
      </c>
      <c r="S55" s="337">
        <v>7.6533242581119292E-6</v>
      </c>
      <c r="T55" s="337">
        <v>4.4135647895269117E-6</v>
      </c>
      <c r="U55" s="337">
        <v>6.4192051046942284E-6</v>
      </c>
      <c r="V55" s="337">
        <v>1.2990848690205674E-5</v>
      </c>
      <c r="W55" s="337">
        <v>1.7184318064480349E-5</v>
      </c>
      <c r="X55" s="337">
        <v>6.2541754772467755E-6</v>
      </c>
      <c r="Y55" s="337">
        <v>1.1991917934501794E-5</v>
      </c>
      <c r="Z55" s="337">
        <v>6.151077260639368E-6</v>
      </c>
      <c r="AA55" s="337">
        <v>8.020169954322545E-6</v>
      </c>
      <c r="AB55" s="337">
        <v>8.0074000600142907E-6</v>
      </c>
      <c r="AC55" s="337">
        <v>5.6755644612993246E-6</v>
      </c>
      <c r="AD55" s="337">
        <v>1.8490628617523337E-6</v>
      </c>
      <c r="AE55" s="337">
        <v>7.6088851189125117E-6</v>
      </c>
      <c r="AF55" s="337">
        <v>8.9333498949839283E-6</v>
      </c>
      <c r="AG55" s="337">
        <v>1.2498410498920039E-5</v>
      </c>
      <c r="AH55" s="337">
        <v>6.1967496312485741E-6</v>
      </c>
      <c r="AI55" s="337">
        <v>8.3105113649773418E-6</v>
      </c>
      <c r="AJ55" s="337">
        <v>1.6802507147896126E-5</v>
      </c>
      <c r="AK55" s="337">
        <v>1.1410303368820356E-5</v>
      </c>
      <c r="AL55" s="337">
        <v>1.5680615592924914E-5</v>
      </c>
      <c r="AM55" s="337">
        <v>9.7063244768934741E-6</v>
      </c>
      <c r="AN55" s="337">
        <v>8.4185723995414799E-6</v>
      </c>
      <c r="AO55" s="337">
        <v>1.1573368040459216E-5</v>
      </c>
      <c r="AP55" s="337">
        <v>4.5077846705834193E-6</v>
      </c>
      <c r="AQ55" s="337">
        <v>1.2178880967041549E-5</v>
      </c>
      <c r="AR55" s="337">
        <v>1.1629789821891735E-5</v>
      </c>
      <c r="AS55" s="337">
        <v>1.0484351764613079E-5</v>
      </c>
      <c r="AT55" s="337">
        <v>9.1349623328876862E-6</v>
      </c>
      <c r="AU55" s="337">
        <v>1.1562630766768841E-5</v>
      </c>
      <c r="AV55" s="337">
        <v>7.9236942050523078E-6</v>
      </c>
      <c r="AW55" s="337">
        <v>1.1281796293251793E-5</v>
      </c>
      <c r="AX55" s="337">
        <v>1.1050758802962258E-5</v>
      </c>
      <c r="AY55" s="337">
        <v>9.7385924100636863E-6</v>
      </c>
      <c r="AZ55" s="337">
        <v>7.5863084635468737E-6</v>
      </c>
      <c r="BA55" s="337">
        <v>1.0073458220521272</v>
      </c>
      <c r="BB55" s="337">
        <v>6.4627783163006983E-6</v>
      </c>
      <c r="BC55" s="337">
        <v>6.623760306967657E-6</v>
      </c>
      <c r="BD55" s="337">
        <v>5.075425900988164E-6</v>
      </c>
      <c r="BE55" s="337">
        <v>7.4436583101453324E-6</v>
      </c>
      <c r="BF55" s="337">
        <v>6.1262209571568464E-6</v>
      </c>
      <c r="BG55" s="337">
        <v>6.4065913286704644E-6</v>
      </c>
      <c r="BH55" s="337">
        <v>7.257286924830628E-6</v>
      </c>
      <c r="BI55" s="337">
        <v>2.3405472938949193E-5</v>
      </c>
      <c r="BJ55" s="337">
        <v>5.4722359405870051E-6</v>
      </c>
      <c r="BK55" s="337">
        <v>1.0261334555541077E-4</v>
      </c>
      <c r="BL55" s="337">
        <v>1.1262633080289214E-5</v>
      </c>
      <c r="BM55" s="337">
        <v>1.3801058244515297E-5</v>
      </c>
      <c r="BN55" s="337">
        <v>4.3775656207086135E-4</v>
      </c>
      <c r="BO55" s="337">
        <v>2.5420207844037093E-4</v>
      </c>
      <c r="BP55" s="337">
        <v>1.3851251496869881E-5</v>
      </c>
      <c r="BQ55" s="337">
        <v>1.4469757386169325E-5</v>
      </c>
      <c r="BR55" s="337">
        <v>1.4315400988636092E-5</v>
      </c>
      <c r="BS55" s="337">
        <v>2.0330159406210528E-5</v>
      </c>
      <c r="BT55" s="337">
        <v>4.8667208330497844E-6</v>
      </c>
      <c r="BU55" s="337">
        <v>2.8923960490376074E-5</v>
      </c>
      <c r="BV55" s="337">
        <v>2.1436237159479466E-5</v>
      </c>
      <c r="BW55" s="337">
        <v>8.6799528158404392E-6</v>
      </c>
      <c r="BX55" s="337">
        <v>8.5416879378701456E-6</v>
      </c>
      <c r="BY55" s="337">
        <v>6.3103333243285528E-6</v>
      </c>
      <c r="BZ55" s="337">
        <v>4.3316374299506627E-6</v>
      </c>
      <c r="CA55" s="337">
        <v>3.1130298246042262E-6</v>
      </c>
      <c r="CB55" s="337">
        <v>6.4760607881840564E-7</v>
      </c>
      <c r="CC55" s="337">
        <v>7.8794678913092528E-6</v>
      </c>
      <c r="CD55" s="337">
        <v>3.4848669983909818E-5</v>
      </c>
      <c r="CE55" s="337">
        <v>1.7107166298098133E-4</v>
      </c>
      <c r="CF55" s="337">
        <v>3.4498143657667375E-6</v>
      </c>
      <c r="CG55" s="337">
        <v>1.7696985081563441E-5</v>
      </c>
      <c r="CH55" s="337">
        <v>9.0296289977189878E-6</v>
      </c>
      <c r="CI55" s="337">
        <v>1.3541742226440499E-5</v>
      </c>
      <c r="CJ55" s="337">
        <v>3.9982840253770028E-6</v>
      </c>
      <c r="CK55" s="337">
        <v>8.1694816929899701E-6</v>
      </c>
      <c r="CL55" s="337">
        <v>1.8856449056985319E-5</v>
      </c>
      <c r="CM55" s="337">
        <v>1.7765626152898537E-5</v>
      </c>
      <c r="CN55" s="337">
        <v>1.4076466115790297E-5</v>
      </c>
      <c r="CO55" s="337">
        <v>5.9604726091732408E-5</v>
      </c>
      <c r="CP55" s="337">
        <v>6.6767543989945327E-5</v>
      </c>
      <c r="CQ55" s="337">
        <v>4.9897455842772449E-6</v>
      </c>
      <c r="CR55" s="337">
        <v>1.6670399542109444E-5</v>
      </c>
      <c r="CS55" s="337">
        <v>4.4996520154412275E-6</v>
      </c>
      <c r="CT55" s="337">
        <v>1.1953262565779024E-5</v>
      </c>
      <c r="CU55" s="337">
        <v>6.6739699268955979E-6</v>
      </c>
      <c r="CV55" s="337">
        <v>5.3506964341553931E-6</v>
      </c>
      <c r="CW55" s="337">
        <v>1.1356430106517169E-5</v>
      </c>
      <c r="CX55" s="337">
        <v>9.6072950450405511E-5</v>
      </c>
      <c r="CY55" s="337">
        <v>1.5583633751996696E-5</v>
      </c>
      <c r="CZ55" s="337">
        <v>8.0206965528179842E-4</v>
      </c>
      <c r="DA55" s="337">
        <v>7.7242709369791603E-6</v>
      </c>
      <c r="DB55" s="337">
        <v>1.1270070356216022E-5</v>
      </c>
      <c r="DC55" s="337">
        <v>7.106431240082291E-6</v>
      </c>
      <c r="DD55" s="337">
        <v>1.1350670721157389E-5</v>
      </c>
      <c r="DE55" s="337">
        <v>3.4293492636960358E-5</v>
      </c>
      <c r="DF55" s="337">
        <v>9.2716404543267555E-6</v>
      </c>
      <c r="DG55" s="337">
        <v>3.4776484356490852E-6</v>
      </c>
      <c r="DH55" s="338">
        <v>2.4121970701507007E-5</v>
      </c>
    </row>
    <row r="56" spans="1:112">
      <c r="A56" s="224">
        <v>51</v>
      </c>
      <c r="B56" s="263" t="s">
        <v>517</v>
      </c>
      <c r="C56" s="264" t="s">
        <v>518</v>
      </c>
      <c r="D56" s="336">
        <v>7.2894685723996202E-6</v>
      </c>
      <c r="E56" s="337">
        <v>4.868264430666866E-6</v>
      </c>
      <c r="F56" s="337">
        <v>5.9476390947895026E-6</v>
      </c>
      <c r="G56" s="337">
        <v>9.2832843828608515E-6</v>
      </c>
      <c r="H56" s="337">
        <v>3.7214125356349464E-6</v>
      </c>
      <c r="I56" s="337">
        <v>0</v>
      </c>
      <c r="J56" s="337">
        <v>2.2092438901915152E-5</v>
      </c>
      <c r="K56" s="337">
        <v>3.5750832258484919E-6</v>
      </c>
      <c r="L56" s="337">
        <v>2.5084446758657172E-6</v>
      </c>
      <c r="M56" s="337">
        <v>2.9409095351493828E-6</v>
      </c>
      <c r="N56" s="337">
        <v>0</v>
      </c>
      <c r="O56" s="337">
        <v>4.3039693731300166E-6</v>
      </c>
      <c r="P56" s="337">
        <v>2.890421401926056E-6</v>
      </c>
      <c r="Q56" s="337">
        <v>6.1602387481141837E-6</v>
      </c>
      <c r="R56" s="337">
        <v>3.1057606389867029E-6</v>
      </c>
      <c r="S56" s="337">
        <v>3.4000791431004133E-6</v>
      </c>
      <c r="T56" s="337">
        <v>1.9789423176854766E-6</v>
      </c>
      <c r="U56" s="337">
        <v>2.9250683027447522E-6</v>
      </c>
      <c r="V56" s="337">
        <v>5.6575548685898678E-6</v>
      </c>
      <c r="W56" s="337">
        <v>7.6044347779902364E-6</v>
      </c>
      <c r="X56" s="337">
        <v>2.733911957826668E-6</v>
      </c>
      <c r="Y56" s="337">
        <v>5.2857809042456265E-6</v>
      </c>
      <c r="Z56" s="337">
        <v>2.7428056837002131E-6</v>
      </c>
      <c r="AA56" s="337">
        <v>3.5863801954215072E-6</v>
      </c>
      <c r="AB56" s="337">
        <v>3.5087506200819748E-6</v>
      </c>
      <c r="AC56" s="337">
        <v>2.5135911090897535E-6</v>
      </c>
      <c r="AD56" s="337">
        <v>8.2028053962075501E-7</v>
      </c>
      <c r="AE56" s="337">
        <v>3.3247483884306895E-6</v>
      </c>
      <c r="AF56" s="337">
        <v>4.9920087448632775E-6</v>
      </c>
      <c r="AG56" s="337">
        <v>5.5363715804649727E-6</v>
      </c>
      <c r="AH56" s="337">
        <v>2.8360553873797065E-6</v>
      </c>
      <c r="AI56" s="337">
        <v>4.1878513022568084E-6</v>
      </c>
      <c r="AJ56" s="337">
        <v>7.5621381431278714E-6</v>
      </c>
      <c r="AK56" s="337">
        <v>6.4209641298286936E-6</v>
      </c>
      <c r="AL56" s="337">
        <v>7.5810731807348272E-6</v>
      </c>
      <c r="AM56" s="337">
        <v>4.3032251012396934E-6</v>
      </c>
      <c r="AN56" s="337">
        <v>3.7320368623420642E-6</v>
      </c>
      <c r="AO56" s="337">
        <v>5.7493587110275999E-6</v>
      </c>
      <c r="AP56" s="337">
        <v>2.1319826759855508E-6</v>
      </c>
      <c r="AQ56" s="337">
        <v>5.3884942794366822E-6</v>
      </c>
      <c r="AR56" s="337">
        <v>5.232967191474622E-6</v>
      </c>
      <c r="AS56" s="337">
        <v>4.8738606383600489E-6</v>
      </c>
      <c r="AT56" s="337">
        <v>4.4349575425376841E-6</v>
      </c>
      <c r="AU56" s="337">
        <v>1.0281553522296906E-4</v>
      </c>
      <c r="AV56" s="337">
        <v>8.4087451578902057E-4</v>
      </c>
      <c r="AW56" s="337">
        <v>1.8940369476508752E-4</v>
      </c>
      <c r="AX56" s="337">
        <v>2.7560763564304375E-5</v>
      </c>
      <c r="AY56" s="337">
        <v>5.4838187270643014E-6</v>
      </c>
      <c r="AZ56" s="337">
        <v>3.5349094611775595E-4</v>
      </c>
      <c r="BA56" s="337">
        <v>5.9498050802600501E-6</v>
      </c>
      <c r="BB56" s="337">
        <v>1.004031780863669</v>
      </c>
      <c r="BC56" s="337">
        <v>4.3512880902327383E-6</v>
      </c>
      <c r="BD56" s="337">
        <v>1.085951314668472E-4</v>
      </c>
      <c r="BE56" s="337">
        <v>1.9056454693263932E-5</v>
      </c>
      <c r="BF56" s="337">
        <v>1.025743293646395E-5</v>
      </c>
      <c r="BG56" s="337">
        <v>6.6966359857673398E-6</v>
      </c>
      <c r="BH56" s="337">
        <v>9.8727049959542588E-6</v>
      </c>
      <c r="BI56" s="337">
        <v>3.0951457933221311E-4</v>
      </c>
      <c r="BJ56" s="337">
        <v>2.9994025563661694E-6</v>
      </c>
      <c r="BK56" s="337">
        <v>2.0760290858032698E-5</v>
      </c>
      <c r="BL56" s="337">
        <v>4.68241960901743E-6</v>
      </c>
      <c r="BM56" s="337">
        <v>5.6153461830771518E-6</v>
      </c>
      <c r="BN56" s="337">
        <v>1.114665213882819E-5</v>
      </c>
      <c r="BO56" s="337">
        <v>2.6911009259504097E-5</v>
      </c>
      <c r="BP56" s="337">
        <v>1.0981079902258824E-5</v>
      </c>
      <c r="BQ56" s="337">
        <v>4.2276895822566144E-5</v>
      </c>
      <c r="BR56" s="337">
        <v>7.5980153325475012E-5</v>
      </c>
      <c r="BS56" s="337">
        <v>9.0106038531369594E-6</v>
      </c>
      <c r="BT56" s="337">
        <v>2.2771709543623529E-6</v>
      </c>
      <c r="BU56" s="337">
        <v>1.3703606286128673E-5</v>
      </c>
      <c r="BV56" s="337">
        <v>9.5421393154947834E-6</v>
      </c>
      <c r="BW56" s="337">
        <v>4.1443829780249616E-6</v>
      </c>
      <c r="BX56" s="337">
        <v>4.0603353497891121E-6</v>
      </c>
      <c r="BY56" s="337">
        <v>3.0298070544725675E-6</v>
      </c>
      <c r="BZ56" s="337">
        <v>2.233512867504891E-6</v>
      </c>
      <c r="CA56" s="337">
        <v>1.565694924814665E-6</v>
      </c>
      <c r="CB56" s="337">
        <v>3.4275498429471431E-7</v>
      </c>
      <c r="CC56" s="337">
        <v>4.6267238839462006E-6</v>
      </c>
      <c r="CD56" s="337">
        <v>1.2849589670808056E-5</v>
      </c>
      <c r="CE56" s="337">
        <v>7.4252455286780356E-5</v>
      </c>
      <c r="CF56" s="337">
        <v>2.0233709048944112E-6</v>
      </c>
      <c r="CG56" s="337">
        <v>7.3732939697024773E-6</v>
      </c>
      <c r="CH56" s="337">
        <v>4.5305804584405964E-6</v>
      </c>
      <c r="CI56" s="337">
        <v>5.0606248263697701E-6</v>
      </c>
      <c r="CJ56" s="337">
        <v>1.623230811207327E-6</v>
      </c>
      <c r="CK56" s="337">
        <v>3.8514270669345533E-6</v>
      </c>
      <c r="CL56" s="337">
        <v>5.905549396440107E-6</v>
      </c>
      <c r="CM56" s="337">
        <v>9.196661717536256E-6</v>
      </c>
      <c r="CN56" s="337">
        <v>6.2439142290523359E-6</v>
      </c>
      <c r="CO56" s="337">
        <v>3.6927210782153783E-6</v>
      </c>
      <c r="CP56" s="337">
        <v>5.8754298124514137E-5</v>
      </c>
      <c r="CQ56" s="337">
        <v>2.3372147954493622E-6</v>
      </c>
      <c r="CR56" s="337">
        <v>7.527720730005191E-6</v>
      </c>
      <c r="CS56" s="337">
        <v>9.1108887348070448E-6</v>
      </c>
      <c r="CT56" s="337">
        <v>5.7736113549359964E-6</v>
      </c>
      <c r="CU56" s="337">
        <v>3.1935223703713304E-6</v>
      </c>
      <c r="CV56" s="337">
        <v>2.5400686635552839E-6</v>
      </c>
      <c r="CW56" s="337">
        <v>4.9288127801914789E-6</v>
      </c>
      <c r="CX56" s="337">
        <v>3.8576602103334121E-5</v>
      </c>
      <c r="CY56" s="337">
        <v>3.9846781091476728E-6</v>
      </c>
      <c r="CZ56" s="337">
        <v>3.4958589381772775E-4</v>
      </c>
      <c r="DA56" s="337">
        <v>8.4614752397494826E-6</v>
      </c>
      <c r="DB56" s="337">
        <v>4.8740660041263633E-6</v>
      </c>
      <c r="DC56" s="337">
        <v>3.1585278618520928E-6</v>
      </c>
      <c r="DD56" s="337">
        <v>5.0366550711850222E-6</v>
      </c>
      <c r="DE56" s="337">
        <v>5.1215041185024743E-6</v>
      </c>
      <c r="DF56" s="337">
        <v>3.5077308237185745E-6</v>
      </c>
      <c r="DG56" s="337">
        <v>3.0254434346997124E-6</v>
      </c>
      <c r="DH56" s="338">
        <v>1.7849519753450519E-5</v>
      </c>
    </row>
    <row r="57" spans="1:112">
      <c r="A57" s="224">
        <v>52</v>
      </c>
      <c r="B57" s="263" t="s">
        <v>519</v>
      </c>
      <c r="C57" s="264" t="s">
        <v>520</v>
      </c>
      <c r="D57" s="336">
        <v>5.6234752305461522E-5</v>
      </c>
      <c r="E57" s="337">
        <v>4.6535206088318273E-5</v>
      </c>
      <c r="F57" s="337">
        <v>3.6496825943951461E-5</v>
      </c>
      <c r="G57" s="337">
        <v>4.9703001390934312E-5</v>
      </c>
      <c r="H57" s="337">
        <v>1.7100131402131145E-4</v>
      </c>
      <c r="I57" s="337">
        <v>0</v>
      </c>
      <c r="J57" s="337">
        <v>1.8635635187496064E-4</v>
      </c>
      <c r="K57" s="337">
        <v>2.6868762443178384E-5</v>
      </c>
      <c r="L57" s="337">
        <v>2.2012437458802901E-5</v>
      </c>
      <c r="M57" s="337">
        <v>2.5342196726558294E-5</v>
      </c>
      <c r="N57" s="337">
        <v>0</v>
      </c>
      <c r="O57" s="337">
        <v>2.7233461145669886E-5</v>
      </c>
      <c r="P57" s="337">
        <v>2.1675190263825587E-5</v>
      </c>
      <c r="Q57" s="337">
        <v>3.7642513332922939E-5</v>
      </c>
      <c r="R57" s="337">
        <v>2.073484919666236E-4</v>
      </c>
      <c r="S57" s="337">
        <v>2.5339943585404814E-5</v>
      </c>
      <c r="T57" s="337">
        <v>1.6575702645682574E-5</v>
      </c>
      <c r="U57" s="337">
        <v>2.5842160382672869E-5</v>
      </c>
      <c r="V57" s="337">
        <v>3.3218232289357081E-5</v>
      </c>
      <c r="W57" s="337">
        <v>4.4545001517327667E-5</v>
      </c>
      <c r="X57" s="337">
        <v>1.5352331863079919E-5</v>
      </c>
      <c r="Y57" s="337">
        <v>3.1398872962843424E-5</v>
      </c>
      <c r="Z57" s="337">
        <v>1.8383307407687325E-5</v>
      </c>
      <c r="AA57" s="337">
        <v>2.456822794547903E-5</v>
      </c>
      <c r="AB57" s="337">
        <v>2.6605048602574629E-5</v>
      </c>
      <c r="AC57" s="337">
        <v>2.0854555235371698E-5</v>
      </c>
      <c r="AD57" s="337">
        <v>4.8680498979504437E-6</v>
      </c>
      <c r="AE57" s="337">
        <v>2.0146328029805979E-5</v>
      </c>
      <c r="AF57" s="337">
        <v>3.1426157879749856E-5</v>
      </c>
      <c r="AG57" s="337">
        <v>3.4818751183438102E-5</v>
      </c>
      <c r="AH57" s="337">
        <v>2.2644322921726951E-5</v>
      </c>
      <c r="AI57" s="337">
        <v>2.7718286201030345E-5</v>
      </c>
      <c r="AJ57" s="337">
        <v>4.5376554104416702E-5</v>
      </c>
      <c r="AK57" s="337">
        <v>3.4091769377355915E-5</v>
      </c>
      <c r="AL57" s="337">
        <v>6.5312970219240832E-5</v>
      </c>
      <c r="AM57" s="337">
        <v>2.7657728537271312E-5</v>
      </c>
      <c r="AN57" s="337">
        <v>2.3899674123244625E-5</v>
      </c>
      <c r="AO57" s="337">
        <v>3.3850171809044371E-5</v>
      </c>
      <c r="AP57" s="337">
        <v>1.6183279760074269E-5</v>
      </c>
      <c r="AQ57" s="337">
        <v>3.3116180152571124E-5</v>
      </c>
      <c r="AR57" s="337">
        <v>3.1727572303407921E-5</v>
      </c>
      <c r="AS57" s="337">
        <v>3.5519037243732651E-5</v>
      </c>
      <c r="AT57" s="337">
        <v>1.5225408052113473E-4</v>
      </c>
      <c r="AU57" s="337">
        <v>3.6648587969868645E-4</v>
      </c>
      <c r="AV57" s="337">
        <v>2.2294297133313627E-4</v>
      </c>
      <c r="AW57" s="337">
        <v>1.5446913493348772E-3</v>
      </c>
      <c r="AX57" s="337">
        <v>4.953731395116746E-3</v>
      </c>
      <c r="AY57" s="337">
        <v>2.5308607538180486E-3</v>
      </c>
      <c r="AZ57" s="337">
        <v>2.0518234157973179E-3</v>
      </c>
      <c r="BA57" s="337">
        <v>2.7397278877467498E-3</v>
      </c>
      <c r="BB57" s="337">
        <v>1.0632176324095106E-3</v>
      </c>
      <c r="BC57" s="337">
        <v>1.0248462505092124</v>
      </c>
      <c r="BD57" s="337">
        <v>3.126863788512835E-3</v>
      </c>
      <c r="BE57" s="337">
        <v>7.4618288008925079E-4</v>
      </c>
      <c r="BF57" s="337">
        <v>4.2767852686329214E-3</v>
      </c>
      <c r="BG57" s="337">
        <v>2.510182469519472E-3</v>
      </c>
      <c r="BH57" s="337">
        <v>1.0837433050264519E-3</v>
      </c>
      <c r="BI57" s="337">
        <v>5.0897732920070443E-4</v>
      </c>
      <c r="BJ57" s="337">
        <v>2.8531540593786388E-5</v>
      </c>
      <c r="BK57" s="337">
        <v>3.0089985185343948E-3</v>
      </c>
      <c r="BL57" s="337">
        <v>4.7252424111693386E-4</v>
      </c>
      <c r="BM57" s="337">
        <v>3.3880865640758036E-5</v>
      </c>
      <c r="BN57" s="337">
        <v>8.9952156462860746E-4</v>
      </c>
      <c r="BO57" s="337">
        <v>1.3829093537353063E-3</v>
      </c>
      <c r="BP57" s="337">
        <v>9.1519414399202049E-4</v>
      </c>
      <c r="BQ57" s="337">
        <v>3.2568023855758928E-4</v>
      </c>
      <c r="BR57" s="337">
        <v>4.6082915618956351E-4</v>
      </c>
      <c r="BS57" s="337">
        <v>5.0583243717937616E-5</v>
      </c>
      <c r="BT57" s="337">
        <v>1.9222045713826354E-5</v>
      </c>
      <c r="BU57" s="337">
        <v>1.3431741647555232E-4</v>
      </c>
      <c r="BV57" s="337">
        <v>5.5806019605771095E-5</v>
      </c>
      <c r="BW57" s="337">
        <v>8.796117718543178E-5</v>
      </c>
      <c r="BX57" s="337">
        <v>6.7915832736956705E-5</v>
      </c>
      <c r="BY57" s="337">
        <v>2.2188758045327571E-5</v>
      </c>
      <c r="BZ57" s="337">
        <v>2.6747041908173366E-5</v>
      </c>
      <c r="CA57" s="337">
        <v>1.6663412850361024E-5</v>
      </c>
      <c r="CB57" s="337">
        <v>4.2886822820896517E-6</v>
      </c>
      <c r="CC57" s="337">
        <v>1.9227691642957856E-4</v>
      </c>
      <c r="CD57" s="337">
        <v>7.7953971979151588E-5</v>
      </c>
      <c r="CE57" s="337">
        <v>4.2617746202337016E-4</v>
      </c>
      <c r="CF57" s="337">
        <v>3.7690398528888757E-5</v>
      </c>
      <c r="CG57" s="337">
        <v>7.8239484908299367E-5</v>
      </c>
      <c r="CH57" s="337">
        <v>3.6411467104570071E-5</v>
      </c>
      <c r="CI57" s="337">
        <v>1.3492893977219662E-4</v>
      </c>
      <c r="CJ57" s="337">
        <v>1.1850028224480274E-5</v>
      </c>
      <c r="CK57" s="337">
        <v>2.6429461628955358E-5</v>
      </c>
      <c r="CL57" s="337">
        <v>2.0013419361407549E-4</v>
      </c>
      <c r="CM57" s="337">
        <v>5.4087985221826382E-5</v>
      </c>
      <c r="CN57" s="337">
        <v>6.4838930538957919E-5</v>
      </c>
      <c r="CO57" s="337">
        <v>1.6418485483264447E-4</v>
      </c>
      <c r="CP57" s="337">
        <v>1.1023398921996769E-4</v>
      </c>
      <c r="CQ57" s="337">
        <v>1.4667153605817459E-4</v>
      </c>
      <c r="CR57" s="337">
        <v>6.226586638382967E-5</v>
      </c>
      <c r="CS57" s="337">
        <v>3.1907497475287423E-5</v>
      </c>
      <c r="CT57" s="337">
        <v>7.8542022803268152E-5</v>
      </c>
      <c r="CU57" s="337">
        <v>2.4035049015975834E-5</v>
      </c>
      <c r="CV57" s="337">
        <v>1.9213506097933002E-5</v>
      </c>
      <c r="CW57" s="337">
        <v>3.2987719144780951E-5</v>
      </c>
      <c r="CX57" s="337">
        <v>2.0470418446089144E-4</v>
      </c>
      <c r="CY57" s="337">
        <v>7.9448757566680207E-5</v>
      </c>
      <c r="CZ57" s="337">
        <v>1.7471087903573629E-3</v>
      </c>
      <c r="DA57" s="337">
        <v>3.863474819024428E-5</v>
      </c>
      <c r="DB57" s="337">
        <v>6.299345410783159E-5</v>
      </c>
      <c r="DC57" s="337">
        <v>3.6834710693885503E-5</v>
      </c>
      <c r="DD57" s="337">
        <v>3.7455147927227833E-5</v>
      </c>
      <c r="DE57" s="337">
        <v>1.4365233014544928E-4</v>
      </c>
      <c r="DF57" s="337">
        <v>4.8283368636758629E-5</v>
      </c>
      <c r="DG57" s="337">
        <v>6.0903781513301789E-5</v>
      </c>
      <c r="DH57" s="338">
        <v>3.0632855697686011E-4</v>
      </c>
    </row>
    <row r="58" spans="1:112">
      <c r="A58" s="224">
        <v>53</v>
      </c>
      <c r="B58" s="263" t="s">
        <v>521</v>
      </c>
      <c r="C58" s="264" t="s">
        <v>522</v>
      </c>
      <c r="D58" s="336">
        <v>5.8196376689164871E-6</v>
      </c>
      <c r="E58" s="337">
        <v>5.3915567962684152E-6</v>
      </c>
      <c r="F58" s="337">
        <v>9.7589609152856084E-6</v>
      </c>
      <c r="G58" s="337">
        <v>4.702905152736421E-6</v>
      </c>
      <c r="H58" s="337">
        <v>1.1879957235485699E-5</v>
      </c>
      <c r="I58" s="337">
        <v>0</v>
      </c>
      <c r="J58" s="337">
        <v>1.2095401774379627E-5</v>
      </c>
      <c r="K58" s="337">
        <v>6.8769345428545829E-6</v>
      </c>
      <c r="L58" s="337">
        <v>8.0723247891499611E-6</v>
      </c>
      <c r="M58" s="337">
        <v>5.2939140320290044E-6</v>
      </c>
      <c r="N58" s="337">
        <v>0</v>
      </c>
      <c r="O58" s="337">
        <v>4.807743236343888E-6</v>
      </c>
      <c r="P58" s="337">
        <v>5.200370291654062E-6</v>
      </c>
      <c r="Q58" s="337">
        <v>5.714515192352321E-6</v>
      </c>
      <c r="R58" s="337">
        <v>6.2877072435650134E-6</v>
      </c>
      <c r="S58" s="337">
        <v>5.14803233710828E-6</v>
      </c>
      <c r="T58" s="337">
        <v>4.1248237625838593E-6</v>
      </c>
      <c r="U58" s="337">
        <v>4.8762228873126548E-6</v>
      </c>
      <c r="V58" s="337">
        <v>4.8259951551199004E-6</v>
      </c>
      <c r="W58" s="337">
        <v>5.7438400245306825E-6</v>
      </c>
      <c r="X58" s="337">
        <v>1.939447428154792E-6</v>
      </c>
      <c r="Y58" s="337">
        <v>4.5633642068339228E-6</v>
      </c>
      <c r="Z58" s="337">
        <v>2.9560571862239041E-6</v>
      </c>
      <c r="AA58" s="337">
        <v>3.9818078006551911E-6</v>
      </c>
      <c r="AB58" s="337">
        <v>1.4892879685080731E-5</v>
      </c>
      <c r="AC58" s="337">
        <v>5.2878347622924518E-6</v>
      </c>
      <c r="AD58" s="337">
        <v>9.4760244794835812E-7</v>
      </c>
      <c r="AE58" s="337">
        <v>3.0481254274993209E-6</v>
      </c>
      <c r="AF58" s="337">
        <v>4.9791442430176572E-6</v>
      </c>
      <c r="AG58" s="337">
        <v>7.7348201265211374E-6</v>
      </c>
      <c r="AH58" s="337">
        <v>1.0889072628165045E-5</v>
      </c>
      <c r="AI58" s="337">
        <v>6.390645301622937E-6</v>
      </c>
      <c r="AJ58" s="337">
        <v>6.7684008217800883E-6</v>
      </c>
      <c r="AK58" s="337">
        <v>5.7873231575819096E-6</v>
      </c>
      <c r="AL58" s="337">
        <v>8.79768860289572E-6</v>
      </c>
      <c r="AM58" s="337">
        <v>3.5584511772453737E-6</v>
      </c>
      <c r="AN58" s="337">
        <v>3.1967256931741158E-6</v>
      </c>
      <c r="AO58" s="337">
        <v>4.9742240448017617E-6</v>
      </c>
      <c r="AP58" s="337">
        <v>3.8410994097925732E-6</v>
      </c>
      <c r="AQ58" s="337">
        <v>5.4356986765849281E-6</v>
      </c>
      <c r="AR58" s="337">
        <v>5.0353065258790819E-6</v>
      </c>
      <c r="AS58" s="337">
        <v>1.5237163854848411E-5</v>
      </c>
      <c r="AT58" s="337">
        <v>5.8740135849252812E-6</v>
      </c>
      <c r="AU58" s="337">
        <v>1.3760201142867183E-4</v>
      </c>
      <c r="AV58" s="337">
        <v>2.1537752317468468E-5</v>
      </c>
      <c r="AW58" s="337">
        <v>8.610366745064265E-6</v>
      </c>
      <c r="AX58" s="337">
        <v>1.353745624648881E-5</v>
      </c>
      <c r="AY58" s="337">
        <v>7.7179125157099119E-6</v>
      </c>
      <c r="AZ58" s="337">
        <v>9.7899270169926225E-6</v>
      </c>
      <c r="BA58" s="337">
        <v>4.9129287535165025E-6</v>
      </c>
      <c r="BB58" s="337">
        <v>9.6034819451296033E-6</v>
      </c>
      <c r="BC58" s="337">
        <v>5.351887704167127E-6</v>
      </c>
      <c r="BD58" s="337">
        <v>1.0011553296276694</v>
      </c>
      <c r="BE58" s="337">
        <v>7.736883626356169E-6</v>
      </c>
      <c r="BF58" s="337">
        <v>1.4228898467838346E-3</v>
      </c>
      <c r="BG58" s="337">
        <v>6.5711375780341515E-4</v>
      </c>
      <c r="BH58" s="337">
        <v>6.8610369438792836E-6</v>
      </c>
      <c r="BI58" s="337">
        <v>3.8649613182205897E-4</v>
      </c>
      <c r="BJ58" s="337">
        <v>6.3476635501680339E-6</v>
      </c>
      <c r="BK58" s="337">
        <v>8.2581456873858516E-5</v>
      </c>
      <c r="BL58" s="337">
        <v>1.1034199414394772E-5</v>
      </c>
      <c r="BM58" s="337">
        <v>1.3774972586338998E-5</v>
      </c>
      <c r="BN58" s="337">
        <v>7.6628665551672258E-5</v>
      </c>
      <c r="BO58" s="337">
        <v>1.6602008223902333E-4</v>
      </c>
      <c r="BP58" s="337">
        <v>4.7447550233160814E-5</v>
      </c>
      <c r="BQ58" s="337">
        <v>2.0746695499248246E-4</v>
      </c>
      <c r="BR58" s="337">
        <v>2.4400421636320345E-4</v>
      </c>
      <c r="BS58" s="337">
        <v>7.2904168714788671E-6</v>
      </c>
      <c r="BT58" s="337">
        <v>4.8034815844380591E-6</v>
      </c>
      <c r="BU58" s="337">
        <v>1.440764118862575E-5</v>
      </c>
      <c r="BV58" s="337">
        <v>8.4733078882581524E-6</v>
      </c>
      <c r="BW58" s="337">
        <v>3.4939442687652437E-5</v>
      </c>
      <c r="BX58" s="337">
        <v>2.7605994290789145E-5</v>
      </c>
      <c r="BY58" s="337">
        <v>1.8701963105867331E-5</v>
      </c>
      <c r="BZ58" s="337">
        <v>2.70062780462836E-5</v>
      </c>
      <c r="CA58" s="337">
        <v>1.416914252601296E-5</v>
      </c>
      <c r="CB58" s="337">
        <v>1.5354828134555788E-6</v>
      </c>
      <c r="CC58" s="337">
        <v>1.4632251195903858E-5</v>
      </c>
      <c r="CD58" s="337">
        <v>2.51909136621922E-5</v>
      </c>
      <c r="CE58" s="337">
        <v>3.3990696717426805E-5</v>
      </c>
      <c r="CF58" s="337">
        <v>1.2015845344164065E-5</v>
      </c>
      <c r="CG58" s="337">
        <v>1.1430705026270162E-5</v>
      </c>
      <c r="CH58" s="337">
        <v>1.1226371951248465E-5</v>
      </c>
      <c r="CI58" s="337">
        <v>1.3346799128220318E-5</v>
      </c>
      <c r="CJ58" s="337">
        <v>2.7385146428297921E-6</v>
      </c>
      <c r="CK58" s="337">
        <v>9.2395608862430148E-6</v>
      </c>
      <c r="CL58" s="337">
        <v>2.6480364508858783E-5</v>
      </c>
      <c r="CM58" s="337">
        <v>4.4603081581949556E-5</v>
      </c>
      <c r="CN58" s="337">
        <v>1.8959048127159026E-5</v>
      </c>
      <c r="CO58" s="337">
        <v>3.4725994781308824E-5</v>
      </c>
      <c r="CP58" s="337">
        <v>8.179939740798134E-5</v>
      </c>
      <c r="CQ58" s="337">
        <v>5.8141910152742204E-6</v>
      </c>
      <c r="CR58" s="337">
        <v>3.4107499490301649E-5</v>
      </c>
      <c r="CS58" s="337">
        <v>7.2694420486531974E-6</v>
      </c>
      <c r="CT58" s="337">
        <v>6.4292975684150217E-6</v>
      </c>
      <c r="CU58" s="337">
        <v>7.2032225430748456E-6</v>
      </c>
      <c r="CV58" s="337">
        <v>3.9144406934224707E-6</v>
      </c>
      <c r="CW58" s="337">
        <v>1.3895383347589488E-5</v>
      </c>
      <c r="CX58" s="337">
        <v>2.7683397029044097E-5</v>
      </c>
      <c r="CY58" s="337">
        <v>3.941292969666325E-5</v>
      </c>
      <c r="CZ58" s="337">
        <v>1.2994591531427087E-4</v>
      </c>
      <c r="DA58" s="337">
        <v>4.9989325798486637E-5</v>
      </c>
      <c r="DB58" s="337">
        <v>7.6295177499882675E-6</v>
      </c>
      <c r="DC58" s="337">
        <v>2.0113795196206641E-5</v>
      </c>
      <c r="DD58" s="337">
        <v>6.8119532492187838E-6</v>
      </c>
      <c r="DE58" s="337">
        <v>3.2680907592060567E-5</v>
      </c>
      <c r="DF58" s="337">
        <v>7.6598441452327294E-6</v>
      </c>
      <c r="DG58" s="337">
        <v>6.9526969339971942E-6</v>
      </c>
      <c r="DH58" s="338">
        <v>2.5449614449016173E-5</v>
      </c>
    </row>
    <row r="59" spans="1:112">
      <c r="A59" s="224">
        <v>54</v>
      </c>
      <c r="B59" s="263" t="s">
        <v>523</v>
      </c>
      <c r="C59" s="264" t="s">
        <v>524</v>
      </c>
      <c r="D59" s="336">
        <v>2.6048224279420817E-6</v>
      </c>
      <c r="E59" s="337">
        <v>2.1276816500446265E-6</v>
      </c>
      <c r="F59" s="337">
        <v>2.5571294421088911E-6</v>
      </c>
      <c r="G59" s="337">
        <v>2.9664220310111885E-6</v>
      </c>
      <c r="H59" s="337">
        <v>1.1472205912213245E-6</v>
      </c>
      <c r="I59" s="337">
        <v>0</v>
      </c>
      <c r="J59" s="337">
        <v>8.990884754065735E-6</v>
      </c>
      <c r="K59" s="337">
        <v>1.4411815899044479E-6</v>
      </c>
      <c r="L59" s="337">
        <v>1.1968146924778967E-6</v>
      </c>
      <c r="M59" s="337">
        <v>1.1153636195139533E-6</v>
      </c>
      <c r="N59" s="337">
        <v>0</v>
      </c>
      <c r="O59" s="337">
        <v>1.6507146840279257E-6</v>
      </c>
      <c r="P59" s="337">
        <v>1.2002546943010973E-6</v>
      </c>
      <c r="Q59" s="337">
        <v>2.577682239924425E-6</v>
      </c>
      <c r="R59" s="337">
        <v>1.4811690747590291E-6</v>
      </c>
      <c r="S59" s="337">
        <v>1.3146873459312986E-6</v>
      </c>
      <c r="T59" s="337">
        <v>9.4843839454953659E-7</v>
      </c>
      <c r="U59" s="337">
        <v>1.8327854487923637E-6</v>
      </c>
      <c r="V59" s="337">
        <v>1.8984621554581203E-6</v>
      </c>
      <c r="W59" s="337">
        <v>2.8549712545832875E-6</v>
      </c>
      <c r="X59" s="337">
        <v>8.8244283698689193E-7</v>
      </c>
      <c r="Y59" s="337">
        <v>1.6384896438909593E-6</v>
      </c>
      <c r="Z59" s="337">
        <v>8.9348028904883724E-7</v>
      </c>
      <c r="AA59" s="337">
        <v>1.2849853843823E-6</v>
      </c>
      <c r="AB59" s="337">
        <v>1.3064827909392335E-6</v>
      </c>
      <c r="AC59" s="337">
        <v>1.0701140952521085E-6</v>
      </c>
      <c r="AD59" s="337">
        <v>2.3696440528016808E-7</v>
      </c>
      <c r="AE59" s="337">
        <v>1.8301217385640472E-6</v>
      </c>
      <c r="AF59" s="337">
        <v>1.5525757771358898E-6</v>
      </c>
      <c r="AG59" s="337">
        <v>2.0698372977864774E-6</v>
      </c>
      <c r="AH59" s="337">
        <v>1.1892555768955927E-6</v>
      </c>
      <c r="AI59" s="337">
        <v>1.4819348583795601E-6</v>
      </c>
      <c r="AJ59" s="337">
        <v>2.83853184658433E-6</v>
      </c>
      <c r="AK59" s="337">
        <v>1.7511623934324335E-6</v>
      </c>
      <c r="AL59" s="337">
        <v>2.7615819932502489E-6</v>
      </c>
      <c r="AM59" s="337">
        <v>1.5317114620438659E-6</v>
      </c>
      <c r="AN59" s="337">
        <v>1.3514233650999792E-6</v>
      </c>
      <c r="AO59" s="337">
        <v>2.0046186169632743E-6</v>
      </c>
      <c r="AP59" s="337">
        <v>1.0775705682064508E-6</v>
      </c>
      <c r="AQ59" s="337">
        <v>2.2432921351830406E-6</v>
      </c>
      <c r="AR59" s="337">
        <v>1.9578945334011793E-6</v>
      </c>
      <c r="AS59" s="337">
        <v>1.6819583539821649E-6</v>
      </c>
      <c r="AT59" s="337">
        <v>1.6323022433399279E-6</v>
      </c>
      <c r="AU59" s="337">
        <v>2.1475742623547696E-6</v>
      </c>
      <c r="AV59" s="337">
        <v>5.471977230377504E-6</v>
      </c>
      <c r="AW59" s="337">
        <v>1.8055130563111055E-6</v>
      </c>
      <c r="AX59" s="337">
        <v>2.4927802496233916E-6</v>
      </c>
      <c r="AY59" s="337">
        <v>1.8506524858498561E-6</v>
      </c>
      <c r="AZ59" s="337">
        <v>2.1282595403740703E-6</v>
      </c>
      <c r="BA59" s="337">
        <v>1.0878514246352586E-6</v>
      </c>
      <c r="BB59" s="337">
        <v>1.2610958407616616E-6</v>
      </c>
      <c r="BC59" s="337">
        <v>2.866390582533165E-6</v>
      </c>
      <c r="BD59" s="337">
        <v>3.7969206678154481E-6</v>
      </c>
      <c r="BE59" s="337">
        <v>1.0022943735574139</v>
      </c>
      <c r="BF59" s="337">
        <v>1.2857512827758652E-6</v>
      </c>
      <c r="BG59" s="337">
        <v>1.2976686892136845E-6</v>
      </c>
      <c r="BH59" s="337">
        <v>1.380683893636298E-6</v>
      </c>
      <c r="BI59" s="337">
        <v>1.7894392352542819E-6</v>
      </c>
      <c r="BJ59" s="337">
        <v>3.1086955339034599E-6</v>
      </c>
      <c r="BK59" s="337">
        <v>3.0227404132003875E-6</v>
      </c>
      <c r="BL59" s="337">
        <v>2.3664947887891042E-6</v>
      </c>
      <c r="BM59" s="337">
        <v>6.6449045154638277E-6</v>
      </c>
      <c r="BN59" s="337">
        <v>2.5683038302961695E-6</v>
      </c>
      <c r="BO59" s="337">
        <v>4.021515811820577E-6</v>
      </c>
      <c r="BP59" s="337">
        <v>2.9881281782268309E-6</v>
      </c>
      <c r="BQ59" s="337">
        <v>5.5491704881360689E-6</v>
      </c>
      <c r="BR59" s="337">
        <v>7.4889954413636428E-6</v>
      </c>
      <c r="BS59" s="337">
        <v>2.7347727473884633E-6</v>
      </c>
      <c r="BT59" s="337">
        <v>1.4082461376092635E-6</v>
      </c>
      <c r="BU59" s="337">
        <v>3.8250865193613416E-6</v>
      </c>
      <c r="BV59" s="337">
        <v>3.3057091658347053E-6</v>
      </c>
      <c r="BW59" s="337">
        <v>2.3593661666806296E-6</v>
      </c>
      <c r="BX59" s="337">
        <v>2.5027554000826425E-6</v>
      </c>
      <c r="BY59" s="337">
        <v>1.9450212171312814E-6</v>
      </c>
      <c r="BZ59" s="337">
        <v>8.928286041647811E-7</v>
      </c>
      <c r="CA59" s="337">
        <v>7.2337312096620481E-7</v>
      </c>
      <c r="CB59" s="337">
        <v>1.591639901895718E-7</v>
      </c>
      <c r="CC59" s="337">
        <v>1.0433651271987737E-6</v>
      </c>
      <c r="CD59" s="337">
        <v>4.2692663196398862E-6</v>
      </c>
      <c r="CE59" s="337">
        <v>3.1181162397565534E-5</v>
      </c>
      <c r="CF59" s="337">
        <v>9.0829010747234089E-7</v>
      </c>
      <c r="CG59" s="337">
        <v>1.0977797302612233E-5</v>
      </c>
      <c r="CH59" s="337">
        <v>1.7555451378176232E-6</v>
      </c>
      <c r="CI59" s="337">
        <v>2.137070194380554E-6</v>
      </c>
      <c r="CJ59" s="337">
        <v>1.1347428227280805E-6</v>
      </c>
      <c r="CK59" s="337">
        <v>5.5855781794758454E-6</v>
      </c>
      <c r="CL59" s="337">
        <v>9.0668263138460955E-6</v>
      </c>
      <c r="CM59" s="337">
        <v>3.3368377051238928E-6</v>
      </c>
      <c r="CN59" s="337">
        <v>8.1256799524028922E-6</v>
      </c>
      <c r="CO59" s="337">
        <v>2.2345196694000368E-6</v>
      </c>
      <c r="CP59" s="337">
        <v>3.4477073812543729E-6</v>
      </c>
      <c r="CQ59" s="337">
        <v>9.2181740503574081E-7</v>
      </c>
      <c r="CR59" s="337">
        <v>2.5524026035978059E-6</v>
      </c>
      <c r="CS59" s="337">
        <v>1.3178847630112656E-6</v>
      </c>
      <c r="CT59" s="337">
        <v>2.9249085478039227E-6</v>
      </c>
      <c r="CU59" s="337">
        <v>1.6156534175372321E-6</v>
      </c>
      <c r="CV59" s="337">
        <v>2.6913636426296904E-6</v>
      </c>
      <c r="CW59" s="337">
        <v>2.1246556186886246E-6</v>
      </c>
      <c r="CX59" s="337">
        <v>1.403843679170036E-4</v>
      </c>
      <c r="CY59" s="337">
        <v>3.4270450208917065E-6</v>
      </c>
      <c r="CZ59" s="337">
        <v>8.7673564135190207E-5</v>
      </c>
      <c r="DA59" s="337">
        <v>1.843030373303631E-6</v>
      </c>
      <c r="DB59" s="337">
        <v>2.6919057856440107E-6</v>
      </c>
      <c r="DC59" s="337">
        <v>1.2883394322588481E-6</v>
      </c>
      <c r="DD59" s="337">
        <v>1.9705405824806908E-6</v>
      </c>
      <c r="DE59" s="337">
        <v>2.1979335723297338E-6</v>
      </c>
      <c r="DF59" s="337">
        <v>1.6822994617452518E-6</v>
      </c>
      <c r="DG59" s="337">
        <v>7.5382632787235234E-7</v>
      </c>
      <c r="DH59" s="338">
        <v>2.6572654062507675E-6</v>
      </c>
    </row>
    <row r="60" spans="1:112">
      <c r="A60" s="224">
        <v>55</v>
      </c>
      <c r="B60" s="263" t="s">
        <v>525</v>
      </c>
      <c r="C60" s="264" t="s">
        <v>526</v>
      </c>
      <c r="D60" s="336">
        <v>0</v>
      </c>
      <c r="E60" s="337">
        <v>0</v>
      </c>
      <c r="F60" s="337">
        <v>0</v>
      </c>
      <c r="G60" s="337">
        <v>0</v>
      </c>
      <c r="H60" s="337">
        <v>0</v>
      </c>
      <c r="I60" s="337">
        <v>0</v>
      </c>
      <c r="J60" s="337">
        <v>0</v>
      </c>
      <c r="K60" s="337">
        <v>0</v>
      </c>
      <c r="L60" s="337">
        <v>0</v>
      </c>
      <c r="M60" s="337">
        <v>0</v>
      </c>
      <c r="N60" s="337">
        <v>0</v>
      </c>
      <c r="O60" s="337">
        <v>0</v>
      </c>
      <c r="P60" s="337">
        <v>0</v>
      </c>
      <c r="Q60" s="337">
        <v>0</v>
      </c>
      <c r="R60" s="337">
        <v>0</v>
      </c>
      <c r="S60" s="337">
        <v>0</v>
      </c>
      <c r="T60" s="337">
        <v>0</v>
      </c>
      <c r="U60" s="337">
        <v>0</v>
      </c>
      <c r="V60" s="337">
        <v>0</v>
      </c>
      <c r="W60" s="337">
        <v>0</v>
      </c>
      <c r="X60" s="337">
        <v>0</v>
      </c>
      <c r="Y60" s="337">
        <v>0</v>
      </c>
      <c r="Z60" s="337">
        <v>0</v>
      </c>
      <c r="AA60" s="337">
        <v>0</v>
      </c>
      <c r="AB60" s="337">
        <v>0</v>
      </c>
      <c r="AC60" s="337">
        <v>0</v>
      </c>
      <c r="AD60" s="337">
        <v>0</v>
      </c>
      <c r="AE60" s="337">
        <v>0</v>
      </c>
      <c r="AF60" s="337">
        <v>0</v>
      </c>
      <c r="AG60" s="337">
        <v>0</v>
      </c>
      <c r="AH60" s="337">
        <v>0</v>
      </c>
      <c r="AI60" s="337">
        <v>0</v>
      </c>
      <c r="AJ60" s="337">
        <v>0</v>
      </c>
      <c r="AK60" s="337">
        <v>0</v>
      </c>
      <c r="AL60" s="337">
        <v>0</v>
      </c>
      <c r="AM60" s="337">
        <v>0</v>
      </c>
      <c r="AN60" s="337">
        <v>0</v>
      </c>
      <c r="AO60" s="337">
        <v>0</v>
      </c>
      <c r="AP60" s="337">
        <v>0</v>
      </c>
      <c r="AQ60" s="337">
        <v>0</v>
      </c>
      <c r="AR60" s="337">
        <v>0</v>
      </c>
      <c r="AS60" s="337">
        <v>0</v>
      </c>
      <c r="AT60" s="337">
        <v>0</v>
      </c>
      <c r="AU60" s="337">
        <v>0</v>
      </c>
      <c r="AV60" s="337">
        <v>0</v>
      </c>
      <c r="AW60" s="337">
        <v>0</v>
      </c>
      <c r="AX60" s="337">
        <v>0</v>
      </c>
      <c r="AY60" s="337">
        <v>0</v>
      </c>
      <c r="AZ60" s="337">
        <v>0</v>
      </c>
      <c r="BA60" s="337">
        <v>0</v>
      </c>
      <c r="BB60" s="337">
        <v>0</v>
      </c>
      <c r="BC60" s="337">
        <v>0</v>
      </c>
      <c r="BD60" s="337">
        <v>0</v>
      </c>
      <c r="BE60" s="337">
        <v>0</v>
      </c>
      <c r="BF60" s="337">
        <v>1</v>
      </c>
      <c r="BG60" s="337">
        <v>0</v>
      </c>
      <c r="BH60" s="337">
        <v>0</v>
      </c>
      <c r="BI60" s="337">
        <v>0</v>
      </c>
      <c r="BJ60" s="337">
        <v>0</v>
      </c>
      <c r="BK60" s="337">
        <v>0</v>
      </c>
      <c r="BL60" s="337">
        <v>0</v>
      </c>
      <c r="BM60" s="337">
        <v>0</v>
      </c>
      <c r="BN60" s="337">
        <v>0</v>
      </c>
      <c r="BO60" s="337">
        <v>0</v>
      </c>
      <c r="BP60" s="337">
        <v>0</v>
      </c>
      <c r="BQ60" s="337">
        <v>0</v>
      </c>
      <c r="BR60" s="337">
        <v>0</v>
      </c>
      <c r="BS60" s="337">
        <v>0</v>
      </c>
      <c r="BT60" s="337">
        <v>0</v>
      </c>
      <c r="BU60" s="337">
        <v>0</v>
      </c>
      <c r="BV60" s="337">
        <v>0</v>
      </c>
      <c r="BW60" s="337">
        <v>0</v>
      </c>
      <c r="BX60" s="337">
        <v>0</v>
      </c>
      <c r="BY60" s="337">
        <v>0</v>
      </c>
      <c r="BZ60" s="337">
        <v>0</v>
      </c>
      <c r="CA60" s="337">
        <v>0</v>
      </c>
      <c r="CB60" s="337">
        <v>0</v>
      </c>
      <c r="CC60" s="337">
        <v>0</v>
      </c>
      <c r="CD60" s="337">
        <v>0</v>
      </c>
      <c r="CE60" s="337">
        <v>0</v>
      </c>
      <c r="CF60" s="337">
        <v>0</v>
      </c>
      <c r="CG60" s="337">
        <v>0</v>
      </c>
      <c r="CH60" s="337">
        <v>0</v>
      </c>
      <c r="CI60" s="337">
        <v>0</v>
      </c>
      <c r="CJ60" s="337">
        <v>0</v>
      </c>
      <c r="CK60" s="337">
        <v>0</v>
      </c>
      <c r="CL60" s="337">
        <v>0</v>
      </c>
      <c r="CM60" s="337">
        <v>0</v>
      </c>
      <c r="CN60" s="337">
        <v>0</v>
      </c>
      <c r="CO60" s="337">
        <v>0</v>
      </c>
      <c r="CP60" s="337">
        <v>0</v>
      </c>
      <c r="CQ60" s="337">
        <v>0</v>
      </c>
      <c r="CR60" s="337">
        <v>0</v>
      </c>
      <c r="CS60" s="337">
        <v>0</v>
      </c>
      <c r="CT60" s="337">
        <v>0</v>
      </c>
      <c r="CU60" s="337">
        <v>0</v>
      </c>
      <c r="CV60" s="337">
        <v>0</v>
      </c>
      <c r="CW60" s="337">
        <v>0</v>
      </c>
      <c r="CX60" s="337">
        <v>0</v>
      </c>
      <c r="CY60" s="337">
        <v>0</v>
      </c>
      <c r="CZ60" s="337">
        <v>0</v>
      </c>
      <c r="DA60" s="337">
        <v>0</v>
      </c>
      <c r="DB60" s="337">
        <v>0</v>
      </c>
      <c r="DC60" s="337">
        <v>0</v>
      </c>
      <c r="DD60" s="337">
        <v>0</v>
      </c>
      <c r="DE60" s="337">
        <v>0</v>
      </c>
      <c r="DF60" s="337">
        <v>0</v>
      </c>
      <c r="DG60" s="337">
        <v>0</v>
      </c>
      <c r="DH60" s="338">
        <v>0</v>
      </c>
    </row>
    <row r="61" spans="1:112">
      <c r="A61" s="224">
        <v>56</v>
      </c>
      <c r="B61" s="263" t="s">
        <v>527</v>
      </c>
      <c r="C61" s="264" t="s">
        <v>528</v>
      </c>
      <c r="D61" s="336">
        <v>5.0308830865708774E-5</v>
      </c>
      <c r="E61" s="337">
        <v>3.3256062087412327E-5</v>
      </c>
      <c r="F61" s="337">
        <v>3.797708592324031E-5</v>
      </c>
      <c r="G61" s="337">
        <v>6.4510577079980634E-5</v>
      </c>
      <c r="H61" s="337">
        <v>1.8118594515957319E-5</v>
      </c>
      <c r="I61" s="337">
        <v>0</v>
      </c>
      <c r="J61" s="337">
        <v>1.4867463037829693E-4</v>
      </c>
      <c r="K61" s="337">
        <v>2.3637716262417891E-5</v>
      </c>
      <c r="L61" s="337">
        <v>1.6454404839948801E-5</v>
      </c>
      <c r="M61" s="337">
        <v>1.927022637556941E-5</v>
      </c>
      <c r="N61" s="337">
        <v>0</v>
      </c>
      <c r="O61" s="337">
        <v>2.9351743757304873E-5</v>
      </c>
      <c r="P61" s="337">
        <v>1.8679231047975445E-5</v>
      </c>
      <c r="Q61" s="337">
        <v>4.2196552130308989E-5</v>
      </c>
      <c r="R61" s="337">
        <v>1.7149608987809716E-5</v>
      </c>
      <c r="S61" s="337">
        <v>2.2787224446032696E-5</v>
      </c>
      <c r="T61" s="337">
        <v>1.2817890416089761E-5</v>
      </c>
      <c r="U61" s="337">
        <v>1.8760082721604506E-5</v>
      </c>
      <c r="V61" s="337">
        <v>3.8713540278106352E-5</v>
      </c>
      <c r="W61" s="337">
        <v>5.1874575786549392E-5</v>
      </c>
      <c r="X61" s="337">
        <v>1.8901394120380856E-5</v>
      </c>
      <c r="Y61" s="337">
        <v>3.6342398511991214E-5</v>
      </c>
      <c r="Z61" s="337">
        <v>1.8473485946590985E-5</v>
      </c>
      <c r="AA61" s="337">
        <v>2.4023124524166481E-5</v>
      </c>
      <c r="AB61" s="337">
        <v>2.2949199275480692E-5</v>
      </c>
      <c r="AC61" s="337">
        <v>1.6180019775598135E-5</v>
      </c>
      <c r="AD61" s="337">
        <v>5.5852344146562761E-6</v>
      </c>
      <c r="AE61" s="337">
        <v>2.2712897104659038E-5</v>
      </c>
      <c r="AF61" s="337">
        <v>2.6260275079720469E-5</v>
      </c>
      <c r="AG61" s="337">
        <v>3.7502668593146858E-5</v>
      </c>
      <c r="AH61" s="337">
        <v>1.8198649302791242E-5</v>
      </c>
      <c r="AI61" s="337">
        <v>2.4604579275753959E-5</v>
      </c>
      <c r="AJ61" s="337">
        <v>5.0487027475659592E-5</v>
      </c>
      <c r="AK61" s="337">
        <v>3.404629206936232E-5</v>
      </c>
      <c r="AL61" s="337">
        <v>4.7091814757635532E-5</v>
      </c>
      <c r="AM61" s="337">
        <v>2.9241499890794398E-5</v>
      </c>
      <c r="AN61" s="337">
        <v>2.5379666355019302E-5</v>
      </c>
      <c r="AO61" s="337">
        <v>3.4741970971878345E-5</v>
      </c>
      <c r="AP61" s="337">
        <v>1.3277428310222228E-5</v>
      </c>
      <c r="AQ61" s="337">
        <v>3.644827871127027E-5</v>
      </c>
      <c r="AR61" s="337">
        <v>3.4950186566165006E-5</v>
      </c>
      <c r="AS61" s="337">
        <v>3.1457175552335019E-5</v>
      </c>
      <c r="AT61" s="337">
        <v>2.7342857759589939E-5</v>
      </c>
      <c r="AU61" s="337">
        <v>3.4687965743801174E-5</v>
      </c>
      <c r="AV61" s="337">
        <v>2.3547888838837323E-5</v>
      </c>
      <c r="AW61" s="337">
        <v>3.3889298702101052E-5</v>
      </c>
      <c r="AX61" s="337">
        <v>3.2958976936448031E-5</v>
      </c>
      <c r="AY61" s="337">
        <v>2.9018054962418808E-5</v>
      </c>
      <c r="AZ61" s="337">
        <v>2.2361461179924312E-5</v>
      </c>
      <c r="BA61" s="337">
        <v>1.443847563682188E-5</v>
      </c>
      <c r="BB61" s="337">
        <v>1.9128791953108704E-5</v>
      </c>
      <c r="BC61" s="337">
        <v>1.9232417197433641E-5</v>
      </c>
      <c r="BD61" s="337">
        <v>1.4791580021985141E-5</v>
      </c>
      <c r="BE61" s="337">
        <v>2.1891731039299033E-5</v>
      </c>
      <c r="BF61" s="337">
        <v>1.806889728683112E-5</v>
      </c>
      <c r="BG61" s="337">
        <v>1.031035527880718</v>
      </c>
      <c r="BH61" s="337">
        <v>2.1604658895674992E-5</v>
      </c>
      <c r="BI61" s="337">
        <v>1.4283613790692207E-5</v>
      </c>
      <c r="BJ61" s="337">
        <v>1.5838630956374062E-5</v>
      </c>
      <c r="BK61" s="337">
        <v>1.8507658038262339E-5</v>
      </c>
      <c r="BL61" s="337">
        <v>3.0585280952213208E-5</v>
      </c>
      <c r="BM61" s="337">
        <v>3.7958369608424688E-5</v>
      </c>
      <c r="BN61" s="337">
        <v>2.374385975642737E-5</v>
      </c>
      <c r="BO61" s="337">
        <v>3.1599504446954172E-5</v>
      </c>
      <c r="BP61" s="337">
        <v>4.1431482671187697E-5</v>
      </c>
      <c r="BQ61" s="337">
        <v>4.2345186025569957E-5</v>
      </c>
      <c r="BR61" s="337">
        <v>4.1938015170836562E-5</v>
      </c>
      <c r="BS61" s="337">
        <v>6.1738108423969222E-5</v>
      </c>
      <c r="BT61" s="337">
        <v>1.4075739793810963E-5</v>
      </c>
      <c r="BU61" s="337">
        <v>8.7087763226523121E-5</v>
      </c>
      <c r="BV61" s="337">
        <v>6.4622921518120335E-5</v>
      </c>
      <c r="BW61" s="337">
        <v>2.5350369839043504E-5</v>
      </c>
      <c r="BX61" s="337">
        <v>2.4567366452674134E-5</v>
      </c>
      <c r="BY61" s="337">
        <v>1.7393078022969109E-5</v>
      </c>
      <c r="BZ61" s="337">
        <v>1.2213543653632476E-5</v>
      </c>
      <c r="CA61" s="337">
        <v>8.7408342938209698E-6</v>
      </c>
      <c r="CB61" s="337">
        <v>1.8376205429350288E-6</v>
      </c>
      <c r="CC61" s="337">
        <v>1.3970071664122921E-5</v>
      </c>
      <c r="CD61" s="337">
        <v>8.8972238701484198E-5</v>
      </c>
      <c r="CE61" s="337">
        <v>5.2007359018859712E-4</v>
      </c>
      <c r="CF61" s="337">
        <v>9.6094660071417536E-6</v>
      </c>
      <c r="CG61" s="337">
        <v>4.8833559046558142E-5</v>
      </c>
      <c r="CH61" s="337">
        <v>2.6334579575140029E-5</v>
      </c>
      <c r="CI61" s="337">
        <v>2.9550308004291078E-5</v>
      </c>
      <c r="CJ61" s="337">
        <v>1.0595794255980426E-5</v>
      </c>
      <c r="CK61" s="337">
        <v>2.2219987335564271E-5</v>
      </c>
      <c r="CL61" s="337">
        <v>3.6557636757988374E-5</v>
      </c>
      <c r="CM61" s="337">
        <v>5.1641458305390691E-5</v>
      </c>
      <c r="CN61" s="337">
        <v>3.6322556587928506E-5</v>
      </c>
      <c r="CO61" s="337">
        <v>2.2722747874496446E-5</v>
      </c>
      <c r="CP61" s="337">
        <v>2.0099949408582951E-4</v>
      </c>
      <c r="CQ61" s="337">
        <v>1.4515690164241557E-5</v>
      </c>
      <c r="CR61" s="337">
        <v>4.8462983932134957E-5</v>
      </c>
      <c r="CS61" s="337">
        <v>1.2900563119498838E-5</v>
      </c>
      <c r="CT61" s="337">
        <v>3.5481741264503217E-5</v>
      </c>
      <c r="CU61" s="337">
        <v>1.8875791995908385E-5</v>
      </c>
      <c r="CV61" s="337">
        <v>1.5420555706753601E-5</v>
      </c>
      <c r="CW61" s="337">
        <v>3.1556606845488337E-5</v>
      </c>
      <c r="CX61" s="337">
        <v>2.6755864731204093E-4</v>
      </c>
      <c r="CY61" s="337">
        <v>2.4026709284377369E-5</v>
      </c>
      <c r="CZ61" s="337">
        <v>2.4581312620877982E-3</v>
      </c>
      <c r="DA61" s="337">
        <v>1.657034511878584E-5</v>
      </c>
      <c r="DB61" s="337">
        <v>3.2405285632917098E-5</v>
      </c>
      <c r="DC61" s="337">
        <v>2.0645531177275026E-5</v>
      </c>
      <c r="DD61" s="337">
        <v>3.3459708657542234E-5</v>
      </c>
      <c r="DE61" s="337">
        <v>3.2440555406084819E-5</v>
      </c>
      <c r="DF61" s="337">
        <v>2.2681630098026447E-5</v>
      </c>
      <c r="DG61" s="337">
        <v>9.8830505938141927E-6</v>
      </c>
      <c r="DH61" s="338">
        <v>7.1047827655216158E-5</v>
      </c>
    </row>
    <row r="62" spans="1:112">
      <c r="A62" s="224">
        <v>57</v>
      </c>
      <c r="B62" s="263" t="s">
        <v>529</v>
      </c>
      <c r="C62" s="264" t="s">
        <v>530</v>
      </c>
      <c r="D62" s="336">
        <v>2.3364750673316413E-3</v>
      </c>
      <c r="E62" s="337">
        <v>1.5433070037250258E-3</v>
      </c>
      <c r="F62" s="337">
        <v>1.7684549824026597E-3</v>
      </c>
      <c r="G62" s="337">
        <v>2.998213039318757E-3</v>
      </c>
      <c r="H62" s="337">
        <v>8.3651483293211977E-4</v>
      </c>
      <c r="I62" s="337">
        <v>0</v>
      </c>
      <c r="J62" s="337">
        <v>6.934219784364079E-3</v>
      </c>
      <c r="K62" s="337">
        <v>1.1000476975159463E-3</v>
      </c>
      <c r="L62" s="337">
        <v>7.6500472027983676E-4</v>
      </c>
      <c r="M62" s="337">
        <v>8.8318116176446784E-4</v>
      </c>
      <c r="N62" s="337">
        <v>0</v>
      </c>
      <c r="O62" s="337">
        <v>1.3688350210542435E-3</v>
      </c>
      <c r="P62" s="337">
        <v>8.7408677252335729E-4</v>
      </c>
      <c r="Q62" s="337">
        <v>1.9605602376355433E-3</v>
      </c>
      <c r="R62" s="337">
        <v>8.0279396847745817E-4</v>
      </c>
      <c r="S62" s="337">
        <v>1.0610009031749449E-3</v>
      </c>
      <c r="T62" s="337">
        <v>6.0214524673240784E-4</v>
      </c>
      <c r="U62" s="337">
        <v>8.8049763039715272E-4</v>
      </c>
      <c r="V62" s="337">
        <v>1.7997977834334339E-3</v>
      </c>
      <c r="W62" s="337">
        <v>2.4084180738029302E-3</v>
      </c>
      <c r="X62" s="337">
        <v>8.8110053300332562E-4</v>
      </c>
      <c r="Y62" s="337">
        <v>1.691455493521453E-3</v>
      </c>
      <c r="Z62" s="337">
        <v>8.6170015724152868E-4</v>
      </c>
      <c r="AA62" s="337">
        <v>1.1102908086954937E-3</v>
      </c>
      <c r="AB62" s="337">
        <v>1.080645118811987E-3</v>
      </c>
      <c r="AC62" s="337">
        <v>7.5748504338535349E-4</v>
      </c>
      <c r="AD62" s="337">
        <v>2.6017880514680786E-4</v>
      </c>
      <c r="AE62" s="337">
        <v>1.0554212723081426E-3</v>
      </c>
      <c r="AF62" s="337">
        <v>1.2285538866244261E-3</v>
      </c>
      <c r="AG62" s="337">
        <v>1.7430158659385501E-3</v>
      </c>
      <c r="AH62" s="337">
        <v>8.513729408830816E-4</v>
      </c>
      <c r="AI62" s="337">
        <v>1.1377098651703438E-3</v>
      </c>
      <c r="AJ62" s="337">
        <v>2.3428977041284869E-3</v>
      </c>
      <c r="AK62" s="337">
        <v>1.5890254582165459E-3</v>
      </c>
      <c r="AL62" s="337">
        <v>2.1920138654132728E-3</v>
      </c>
      <c r="AM62" s="337">
        <v>1.3506173734741062E-3</v>
      </c>
      <c r="AN62" s="337">
        <v>1.1731731757014992E-3</v>
      </c>
      <c r="AO62" s="337">
        <v>1.6039096594634822E-3</v>
      </c>
      <c r="AP62" s="337">
        <v>6.119193775502538E-4</v>
      </c>
      <c r="AQ62" s="337">
        <v>1.6908168530051638E-3</v>
      </c>
      <c r="AR62" s="337">
        <v>1.6248674626166868E-3</v>
      </c>
      <c r="AS62" s="337">
        <v>1.4752006158332493E-3</v>
      </c>
      <c r="AT62" s="337">
        <v>1.270957415648677E-3</v>
      </c>
      <c r="AU62" s="337">
        <v>1.6107654813771295E-3</v>
      </c>
      <c r="AV62" s="337">
        <v>1.1924791384619832E-3</v>
      </c>
      <c r="AW62" s="337">
        <v>1.5798406126363203E-3</v>
      </c>
      <c r="AX62" s="337">
        <v>1.5452218798025132E-3</v>
      </c>
      <c r="AY62" s="337">
        <v>1.3557972363555078E-3</v>
      </c>
      <c r="AZ62" s="337">
        <v>1.0381975708009187E-3</v>
      </c>
      <c r="BA62" s="337">
        <v>6.7778929714071973E-4</v>
      </c>
      <c r="BB62" s="337">
        <v>9.035297862444835E-4</v>
      </c>
      <c r="BC62" s="337">
        <v>8.8961029114599229E-4</v>
      </c>
      <c r="BD62" s="337">
        <v>7.1407542929135192E-4</v>
      </c>
      <c r="BE62" s="337">
        <v>1.0326266997760574E-3</v>
      </c>
      <c r="BF62" s="337">
        <v>0.53101846271286535</v>
      </c>
      <c r="BG62" s="337">
        <v>0.4976811532410268</v>
      </c>
      <c r="BH62" s="337">
        <v>1.363447067685295</v>
      </c>
      <c r="BI62" s="337">
        <v>6.5775049085738915E-4</v>
      </c>
      <c r="BJ62" s="337">
        <v>7.3533453164776122E-4</v>
      </c>
      <c r="BK62" s="337">
        <v>0.12123278244014117</v>
      </c>
      <c r="BL62" s="337">
        <v>1.430135808273825E-3</v>
      </c>
      <c r="BM62" s="337">
        <v>1.7675955998130758E-3</v>
      </c>
      <c r="BN62" s="337">
        <v>1.0987610801217506E-3</v>
      </c>
      <c r="BO62" s="337">
        <v>1.4632765062553455E-3</v>
      </c>
      <c r="BP62" s="337">
        <v>1.9194444737734965E-3</v>
      </c>
      <c r="BQ62" s="337">
        <v>1.9718421822021719E-3</v>
      </c>
      <c r="BR62" s="337">
        <v>1.9472824884985832E-3</v>
      </c>
      <c r="BS62" s="337">
        <v>2.8608637748839885E-3</v>
      </c>
      <c r="BT62" s="337">
        <v>6.3952631497219477E-4</v>
      </c>
      <c r="BU62" s="337">
        <v>4.0279970679307515E-3</v>
      </c>
      <c r="BV62" s="337">
        <v>3.0335890680995669E-3</v>
      </c>
      <c r="BW62" s="337">
        <v>1.2008731859905978E-3</v>
      </c>
      <c r="BX62" s="337">
        <v>1.1454004054597671E-3</v>
      </c>
      <c r="BY62" s="337">
        <v>8.475356857432576E-4</v>
      </c>
      <c r="BZ62" s="337">
        <v>5.6493888447009348E-4</v>
      </c>
      <c r="CA62" s="337">
        <v>4.0106129519577573E-4</v>
      </c>
      <c r="CB62" s="337">
        <v>8.1124662264970719E-5</v>
      </c>
      <c r="CC62" s="337">
        <v>4.3004471420713094E-3</v>
      </c>
      <c r="CD62" s="337">
        <v>4.1265764372671659E-3</v>
      </c>
      <c r="CE62" s="337">
        <v>2.4266070775856755E-2</v>
      </c>
      <c r="CF62" s="337">
        <v>4.417645775906483E-4</v>
      </c>
      <c r="CG62" s="337">
        <v>2.2638388982544251E-3</v>
      </c>
      <c r="CH62" s="337">
        <v>1.2140013055771148E-3</v>
      </c>
      <c r="CI62" s="337">
        <v>1.3663085205807503E-3</v>
      </c>
      <c r="CJ62" s="337">
        <v>4.9913572294781137E-4</v>
      </c>
      <c r="CK62" s="337">
        <v>1.0383718724266047E-3</v>
      </c>
      <c r="CL62" s="337">
        <v>1.7002920617838605E-3</v>
      </c>
      <c r="CM62" s="337">
        <v>2.4031653458934212E-3</v>
      </c>
      <c r="CN62" s="337">
        <v>1.6960818045440266E-3</v>
      </c>
      <c r="CO62" s="337">
        <v>1.0619874969533905E-3</v>
      </c>
      <c r="CP62" s="337">
        <v>2.4171693930810853E-3</v>
      </c>
      <c r="CQ62" s="337">
        <v>6.7724387651579214E-4</v>
      </c>
      <c r="CR62" s="337">
        <v>2.2586147634846426E-3</v>
      </c>
      <c r="CS62" s="337">
        <v>6.0479362464459826E-4</v>
      </c>
      <c r="CT62" s="337">
        <v>1.6496936916195141E-3</v>
      </c>
      <c r="CU62" s="337">
        <v>8.716897422494477E-4</v>
      </c>
      <c r="CV62" s="337">
        <v>7.1586971775774208E-4</v>
      </c>
      <c r="CW62" s="337">
        <v>1.4809761938798576E-3</v>
      </c>
      <c r="CX62" s="337">
        <v>1.2426242506072176E-2</v>
      </c>
      <c r="CY62" s="337">
        <v>1.1206853541141672E-3</v>
      </c>
      <c r="CZ62" s="337">
        <v>0.11416755491858308</v>
      </c>
      <c r="DA62" s="337">
        <v>7.7487452422647575E-4</v>
      </c>
      <c r="DB62" s="337">
        <v>1.5128754128862665E-3</v>
      </c>
      <c r="DC62" s="337">
        <v>9.6725443590600462E-4</v>
      </c>
      <c r="DD62" s="337">
        <v>1.5584418242436315E-3</v>
      </c>
      <c r="DE62" s="337">
        <v>1.5154021112652716E-3</v>
      </c>
      <c r="DF62" s="337">
        <v>1.0734578339798354E-3</v>
      </c>
      <c r="DG62" s="337">
        <v>4.6494617308758896E-4</v>
      </c>
      <c r="DH62" s="338">
        <v>1.6496149889113668E-3</v>
      </c>
    </row>
    <row r="63" spans="1:112">
      <c r="A63" s="224">
        <v>58</v>
      </c>
      <c r="B63" s="263" t="s">
        <v>531</v>
      </c>
      <c r="C63" s="264" t="s">
        <v>532</v>
      </c>
      <c r="D63" s="336">
        <v>1.4450735568427878E-6</v>
      </c>
      <c r="E63" s="337">
        <v>4.2586035674137621E-6</v>
      </c>
      <c r="F63" s="337">
        <v>5.4648604918577707E-7</v>
      </c>
      <c r="G63" s="337">
        <v>7.6313670082319848E-7</v>
      </c>
      <c r="H63" s="337">
        <v>3.0007251148802616E-3</v>
      </c>
      <c r="I63" s="337">
        <v>0</v>
      </c>
      <c r="J63" s="337">
        <v>8.5659950916953419E-6</v>
      </c>
      <c r="K63" s="337">
        <v>1.7505345293131655E-5</v>
      </c>
      <c r="L63" s="337">
        <v>1.1895459338102987E-6</v>
      </c>
      <c r="M63" s="337">
        <v>5.7617352412107448E-6</v>
      </c>
      <c r="N63" s="337">
        <v>0</v>
      </c>
      <c r="O63" s="337">
        <v>6.6209805984800029E-7</v>
      </c>
      <c r="P63" s="337">
        <v>4.2483371468412082E-7</v>
      </c>
      <c r="Q63" s="337">
        <v>1.6998011493867559E-6</v>
      </c>
      <c r="R63" s="337">
        <v>9.378301144104076E-7</v>
      </c>
      <c r="S63" s="337">
        <v>2.5830573872042675E-6</v>
      </c>
      <c r="T63" s="337">
        <v>1.0425565355724907E-6</v>
      </c>
      <c r="U63" s="337">
        <v>6.5256235881849052E-7</v>
      </c>
      <c r="V63" s="337">
        <v>3.2310941495185249E-6</v>
      </c>
      <c r="W63" s="337">
        <v>2.5475147164120305E-6</v>
      </c>
      <c r="X63" s="337">
        <v>1.9861073916184935E-6</v>
      </c>
      <c r="Y63" s="337">
        <v>1.5824915978677806E-6</v>
      </c>
      <c r="Z63" s="337">
        <v>1.3612732438028812E-6</v>
      </c>
      <c r="AA63" s="337">
        <v>2.0230074606547674E-6</v>
      </c>
      <c r="AB63" s="337">
        <v>8.7423660279786865E-7</v>
      </c>
      <c r="AC63" s="337">
        <v>1.4404487532182566E-6</v>
      </c>
      <c r="AD63" s="337">
        <v>2.8208434286396536E-6</v>
      </c>
      <c r="AE63" s="337">
        <v>9.5084457518017598E-6</v>
      </c>
      <c r="AF63" s="337">
        <v>5.8826497782540751E-7</v>
      </c>
      <c r="AG63" s="337">
        <v>6.6713790630553612E-7</v>
      </c>
      <c r="AH63" s="337">
        <v>1.1367453919667925E-6</v>
      </c>
      <c r="AI63" s="337">
        <v>1.9757382232564429E-6</v>
      </c>
      <c r="AJ63" s="337">
        <v>4.2416851787446358E-6</v>
      </c>
      <c r="AK63" s="337">
        <v>2.064170602346461E-6</v>
      </c>
      <c r="AL63" s="337">
        <v>2.591118812147909E-6</v>
      </c>
      <c r="AM63" s="337">
        <v>5.2062588492116453E-6</v>
      </c>
      <c r="AN63" s="337">
        <v>2.9498358863870293E-6</v>
      </c>
      <c r="AO63" s="337">
        <v>4.2613490618726474E-6</v>
      </c>
      <c r="AP63" s="337">
        <v>3.0253432221800648E-6</v>
      </c>
      <c r="AQ63" s="337">
        <v>6.6267603098576189E-6</v>
      </c>
      <c r="AR63" s="337">
        <v>2.4321990880031864E-6</v>
      </c>
      <c r="AS63" s="337">
        <v>1.87182704314301E-6</v>
      </c>
      <c r="AT63" s="337">
        <v>1.4387558564344295E-6</v>
      </c>
      <c r="AU63" s="337">
        <v>9.1084937359553053E-7</v>
      </c>
      <c r="AV63" s="337">
        <v>8.8342836656676178E-7</v>
      </c>
      <c r="AW63" s="337">
        <v>6.5725546499148738E-7</v>
      </c>
      <c r="AX63" s="337">
        <v>5.2585182285907188E-7</v>
      </c>
      <c r="AY63" s="337">
        <v>6.1709606528955091E-7</v>
      </c>
      <c r="AZ63" s="337">
        <v>8.1648560297719376E-7</v>
      </c>
      <c r="BA63" s="337">
        <v>6.54195876230111E-7</v>
      </c>
      <c r="BB63" s="337">
        <v>3.5562582416788485E-7</v>
      </c>
      <c r="BC63" s="337">
        <v>7.0209914501350699E-7</v>
      </c>
      <c r="BD63" s="337">
        <v>4.6878547135093617E-7</v>
      </c>
      <c r="BE63" s="337">
        <v>4.4321000473781215E-7</v>
      </c>
      <c r="BF63" s="337">
        <v>1.7728153875477697E-6</v>
      </c>
      <c r="BG63" s="337">
        <v>1.8757085974663277E-6</v>
      </c>
      <c r="BH63" s="337">
        <v>1.1369438916985755E-6</v>
      </c>
      <c r="BI63" s="337">
        <v>1.0157845894399899</v>
      </c>
      <c r="BJ63" s="337">
        <v>3.4114822598546553E-7</v>
      </c>
      <c r="BK63" s="337">
        <v>1.3172853699278653E-6</v>
      </c>
      <c r="BL63" s="337">
        <v>2.7448224283072959E-6</v>
      </c>
      <c r="BM63" s="337">
        <v>4.9604965504784543E-5</v>
      </c>
      <c r="BN63" s="337">
        <v>1.0165020227385984E-6</v>
      </c>
      <c r="BO63" s="337">
        <v>9.5232716843368198E-7</v>
      </c>
      <c r="BP63" s="337">
        <v>9.9371858103007398E-7</v>
      </c>
      <c r="BQ63" s="337">
        <v>1.3882402617709194E-6</v>
      </c>
      <c r="BR63" s="337">
        <v>1.6463094011040469E-6</v>
      </c>
      <c r="BS63" s="337">
        <v>3.6942574932461717E-6</v>
      </c>
      <c r="BT63" s="337">
        <v>3.0201274001710104E-6</v>
      </c>
      <c r="BU63" s="337">
        <v>8.3339863409204893E-7</v>
      </c>
      <c r="BV63" s="337">
        <v>7.9590249628997022E-7</v>
      </c>
      <c r="BW63" s="337">
        <v>6.2036189711244519E-7</v>
      </c>
      <c r="BX63" s="337">
        <v>5.4954287912544388E-7</v>
      </c>
      <c r="BY63" s="337">
        <v>3.4139881375390999E-7</v>
      </c>
      <c r="BZ63" s="337">
        <v>2.5325414021533637E-7</v>
      </c>
      <c r="CA63" s="337">
        <v>1.8595804629176302E-7</v>
      </c>
      <c r="CB63" s="337">
        <v>1.0849634185785534E-7</v>
      </c>
      <c r="CC63" s="337">
        <v>1.6818028837604739E-6</v>
      </c>
      <c r="CD63" s="337">
        <v>2.4320114499248889E-6</v>
      </c>
      <c r="CE63" s="337">
        <v>7.1491205145281932E-6</v>
      </c>
      <c r="CF63" s="337">
        <v>1.4064688001054599E-3</v>
      </c>
      <c r="CG63" s="337">
        <v>8.9970188715584539E-6</v>
      </c>
      <c r="CH63" s="337">
        <v>4.4054221101791668E-7</v>
      </c>
      <c r="CI63" s="337">
        <v>3.0161977190016508E-5</v>
      </c>
      <c r="CJ63" s="337">
        <v>1.0674776042968743E-6</v>
      </c>
      <c r="CK63" s="337">
        <v>3.1514631567211989E-7</v>
      </c>
      <c r="CL63" s="337">
        <v>5.3500770008298545E-7</v>
      </c>
      <c r="CM63" s="337">
        <v>4.1302042218763084E-7</v>
      </c>
      <c r="CN63" s="337">
        <v>4.0150919645341858E-7</v>
      </c>
      <c r="CO63" s="337">
        <v>6.4327090003151074E-7</v>
      </c>
      <c r="CP63" s="337">
        <v>7.07412327394105E-5</v>
      </c>
      <c r="CQ63" s="337">
        <v>4.2132070942082086E-6</v>
      </c>
      <c r="CR63" s="337">
        <v>1.4001438363664859E-6</v>
      </c>
      <c r="CS63" s="337">
        <v>5.1264073888867811E-7</v>
      </c>
      <c r="CT63" s="337">
        <v>4.3421434268301454E-7</v>
      </c>
      <c r="CU63" s="337">
        <v>1.2733594825384503E-6</v>
      </c>
      <c r="CV63" s="337">
        <v>1.9655436636825427E-6</v>
      </c>
      <c r="CW63" s="337">
        <v>4.3724704785676923E-7</v>
      </c>
      <c r="CX63" s="337">
        <v>1.0871475866352198E-6</v>
      </c>
      <c r="CY63" s="337">
        <v>3.8531512085526324E-7</v>
      </c>
      <c r="CZ63" s="337">
        <v>7.1761736737605014E-7</v>
      </c>
      <c r="DA63" s="337">
        <v>2.958207660643783E-7</v>
      </c>
      <c r="DB63" s="337">
        <v>6.3822682362115044E-6</v>
      </c>
      <c r="DC63" s="337">
        <v>7.6048252511402558E-6</v>
      </c>
      <c r="DD63" s="337">
        <v>4.8326194048814964E-7</v>
      </c>
      <c r="DE63" s="337">
        <v>1.9618636694319682E-6</v>
      </c>
      <c r="DF63" s="337">
        <v>1.0824162870581424E-6</v>
      </c>
      <c r="DG63" s="337">
        <v>1.6160475557551016E-6</v>
      </c>
      <c r="DH63" s="338">
        <v>1.8599095047355402E-5</v>
      </c>
    </row>
    <row r="64" spans="1:112">
      <c r="A64" s="224">
        <v>59</v>
      </c>
      <c r="B64" s="263">
        <v>355</v>
      </c>
      <c r="C64" s="264" t="s">
        <v>533</v>
      </c>
      <c r="D64" s="336">
        <v>8.1034985701030222E-6</v>
      </c>
      <c r="E64" s="337">
        <v>8.4553740086604114E-6</v>
      </c>
      <c r="F64" s="337">
        <v>3.2489422864505232E-5</v>
      </c>
      <c r="G64" s="337">
        <v>3.5324843716734854E-6</v>
      </c>
      <c r="H64" s="337">
        <v>1.083964009794977E-5</v>
      </c>
      <c r="I64" s="337">
        <v>0</v>
      </c>
      <c r="J64" s="337">
        <v>4.8317472797845469E-5</v>
      </c>
      <c r="K64" s="337">
        <v>1.092015074262692E-5</v>
      </c>
      <c r="L64" s="337">
        <v>8.588923688984124E-6</v>
      </c>
      <c r="M64" s="337">
        <v>1.223666116729602E-5</v>
      </c>
      <c r="N64" s="337">
        <v>0</v>
      </c>
      <c r="O64" s="337">
        <v>2.0332550600228775E-5</v>
      </c>
      <c r="P64" s="337">
        <v>2.2223383793320824E-5</v>
      </c>
      <c r="Q64" s="337">
        <v>1.2837811761827959E-5</v>
      </c>
      <c r="R64" s="337">
        <v>2.6290294220223503E-5</v>
      </c>
      <c r="S64" s="337">
        <v>1.2970439719681305E-5</v>
      </c>
      <c r="T64" s="337">
        <v>1.5112485311074963E-5</v>
      </c>
      <c r="U64" s="337">
        <v>2.5818215676131301E-5</v>
      </c>
      <c r="V64" s="337">
        <v>1.0352677947512961E-5</v>
      </c>
      <c r="W64" s="337">
        <v>1.0758685524447673E-5</v>
      </c>
      <c r="X64" s="337">
        <v>5.1062264497009816E-6</v>
      </c>
      <c r="Y64" s="337">
        <v>1.0121841291203645E-5</v>
      </c>
      <c r="Z64" s="337">
        <v>1.0294508638170667E-5</v>
      </c>
      <c r="AA64" s="337">
        <v>1.2105360433333252E-5</v>
      </c>
      <c r="AB64" s="337">
        <v>6.4331647356361744E-5</v>
      </c>
      <c r="AC64" s="337">
        <v>1.6880570715780652E-5</v>
      </c>
      <c r="AD64" s="337">
        <v>2.1017274415732249E-6</v>
      </c>
      <c r="AE64" s="337">
        <v>6.793385852471301E-6</v>
      </c>
      <c r="AF64" s="337">
        <v>1.5549060784570492E-5</v>
      </c>
      <c r="AG64" s="337">
        <v>1.9288593170621476E-5</v>
      </c>
      <c r="AH64" s="337">
        <v>2.1382343147287498E-5</v>
      </c>
      <c r="AI64" s="337">
        <v>1.8513009880109226E-5</v>
      </c>
      <c r="AJ64" s="337">
        <v>1.5504325775579811E-5</v>
      </c>
      <c r="AK64" s="337">
        <v>1.4751478651578689E-5</v>
      </c>
      <c r="AL64" s="337">
        <v>1.5991408423205947E-5</v>
      </c>
      <c r="AM64" s="337">
        <v>6.7103422552346413E-6</v>
      </c>
      <c r="AN64" s="337">
        <v>8.899947993768076E-6</v>
      </c>
      <c r="AO64" s="337">
        <v>1.2207796010013035E-5</v>
      </c>
      <c r="AP64" s="337">
        <v>9.2971359919242757E-6</v>
      </c>
      <c r="AQ64" s="337">
        <v>7.9665894146170872E-6</v>
      </c>
      <c r="AR64" s="337">
        <v>1.1873756058203651E-5</v>
      </c>
      <c r="AS64" s="337">
        <v>2.2440270585621084E-5</v>
      </c>
      <c r="AT64" s="337">
        <v>1.6624322523441055E-5</v>
      </c>
      <c r="AU64" s="337">
        <v>2.2226550334058134E-5</v>
      </c>
      <c r="AV64" s="337">
        <v>1.9423356533617266E-5</v>
      </c>
      <c r="AW64" s="337">
        <v>1.6201331921170355E-5</v>
      </c>
      <c r="AX64" s="337">
        <v>1.182741581999421E-5</v>
      </c>
      <c r="AY64" s="337">
        <v>1.3179951460771639E-5</v>
      </c>
      <c r="AZ64" s="337">
        <v>1.749188283348154E-5</v>
      </c>
      <c r="BA64" s="337">
        <v>2.2148261996764353E-5</v>
      </c>
      <c r="BB64" s="337">
        <v>3.0367712255662824E-5</v>
      </c>
      <c r="BC64" s="337">
        <v>2.5580821822315525E-5</v>
      </c>
      <c r="BD64" s="337">
        <v>1.5789478276855543E-5</v>
      </c>
      <c r="BE64" s="337">
        <v>1.7690337844628909E-5</v>
      </c>
      <c r="BF64" s="337">
        <v>1.0839270225615356E-5</v>
      </c>
      <c r="BG64" s="337">
        <v>1.1074839372251017E-5</v>
      </c>
      <c r="BH64" s="337">
        <v>1.3038338592494938E-5</v>
      </c>
      <c r="BI64" s="337">
        <v>1.0417317292542543E-5</v>
      </c>
      <c r="BJ64" s="337">
        <v>1.0796363978091916</v>
      </c>
      <c r="BK64" s="337">
        <v>1.4851376448131945E-5</v>
      </c>
      <c r="BL64" s="337">
        <v>1.9390938424990895E-5</v>
      </c>
      <c r="BM64" s="337">
        <v>7.0387500273889071E-6</v>
      </c>
      <c r="BN64" s="337">
        <v>1.1168095544986987E-5</v>
      </c>
      <c r="BO64" s="337">
        <v>1.1876155181915941E-5</v>
      </c>
      <c r="BP64" s="337">
        <v>1.6222577729482951E-5</v>
      </c>
      <c r="BQ64" s="337">
        <v>1.1597094692593043E-5</v>
      </c>
      <c r="BR64" s="337">
        <v>1.0934635656570975E-5</v>
      </c>
      <c r="BS64" s="337">
        <v>7.6563445479499015E-6</v>
      </c>
      <c r="BT64" s="337">
        <v>8.8775273994304241E-6</v>
      </c>
      <c r="BU64" s="337">
        <v>2.5906180686922654E-5</v>
      </c>
      <c r="BV64" s="337">
        <v>5.0815976169826335E-5</v>
      </c>
      <c r="BW64" s="337">
        <v>7.6767201319821022E-5</v>
      </c>
      <c r="BX64" s="337">
        <v>2.4395724638190764E-5</v>
      </c>
      <c r="BY64" s="337">
        <v>2.4661175011981771E-5</v>
      </c>
      <c r="BZ64" s="337">
        <v>9.7226441040568077E-6</v>
      </c>
      <c r="CA64" s="337">
        <v>6.7835511691871112E-6</v>
      </c>
      <c r="CB64" s="337">
        <v>2.3941621037902429E-6</v>
      </c>
      <c r="CC64" s="337">
        <v>1.8391747344068667E-5</v>
      </c>
      <c r="CD64" s="337">
        <v>1.7303511948664231E-5</v>
      </c>
      <c r="CE64" s="337">
        <v>4.2646403529971961E-5</v>
      </c>
      <c r="CF64" s="337">
        <v>1.9382003105239995E-5</v>
      </c>
      <c r="CG64" s="337">
        <v>2.7215794060191069E-2</v>
      </c>
      <c r="CH64" s="337">
        <v>1.2436800694736201E-5</v>
      </c>
      <c r="CI64" s="337">
        <v>2.6384935212105755E-4</v>
      </c>
      <c r="CJ64" s="337">
        <v>2.8004010764987318E-4</v>
      </c>
      <c r="CK64" s="337">
        <v>3.187920028734877E-5</v>
      </c>
      <c r="CL64" s="337">
        <v>7.7948110064518365E-5</v>
      </c>
      <c r="CM64" s="337">
        <v>6.298894900719439E-5</v>
      </c>
      <c r="CN64" s="337">
        <v>4.9898295128663901E-5</v>
      </c>
      <c r="CO64" s="337">
        <v>1.8116893629539012E-4</v>
      </c>
      <c r="CP64" s="337">
        <v>4.6990556256206725E-4</v>
      </c>
      <c r="CQ64" s="337">
        <v>3.4346613284590639E-5</v>
      </c>
      <c r="CR64" s="337">
        <v>4.2039408069803658E-5</v>
      </c>
      <c r="CS64" s="337">
        <v>1.7345089123703074E-5</v>
      </c>
      <c r="CT64" s="337">
        <v>9.9274761943487422E-6</v>
      </c>
      <c r="CU64" s="337">
        <v>9.4645792738695145E-6</v>
      </c>
      <c r="CV64" s="337">
        <v>8.478532361234215E-6</v>
      </c>
      <c r="CW64" s="337">
        <v>5.8718830980052993E-5</v>
      </c>
      <c r="CX64" s="337">
        <v>2.6489664527186496E-5</v>
      </c>
      <c r="CY64" s="337">
        <v>7.482762731913771E-5</v>
      </c>
      <c r="CZ64" s="337">
        <v>1.380525727319248E-5</v>
      </c>
      <c r="DA64" s="337">
        <v>3.1819207183629981E-5</v>
      </c>
      <c r="DB64" s="337">
        <v>3.6227565282010814E-5</v>
      </c>
      <c r="DC64" s="337">
        <v>1.5749060527771744E-5</v>
      </c>
      <c r="DD64" s="337">
        <v>2.4494605080934528E-5</v>
      </c>
      <c r="DE64" s="337">
        <v>3.5406423670923058E-5</v>
      </c>
      <c r="DF64" s="337">
        <v>2.2337868290862302E-5</v>
      </c>
      <c r="DG64" s="337">
        <v>1.4102685929358519E-5</v>
      </c>
      <c r="DH64" s="338">
        <v>1.9500013672953191E-4</v>
      </c>
    </row>
    <row r="65" spans="1:112">
      <c r="A65" s="224">
        <v>60</v>
      </c>
      <c r="B65" s="263" t="s">
        <v>534</v>
      </c>
      <c r="C65" s="264" t="s">
        <v>535</v>
      </c>
      <c r="D65" s="336">
        <v>1.6848800723306552E-4</v>
      </c>
      <c r="E65" s="337">
        <v>1.2687287672565959E-4</v>
      </c>
      <c r="F65" s="337">
        <v>1.5932800616210802E-4</v>
      </c>
      <c r="G65" s="337">
        <v>2.1259099683216558E-4</v>
      </c>
      <c r="H65" s="337">
        <v>1.0791434590242133E-4</v>
      </c>
      <c r="I65" s="337">
        <v>0</v>
      </c>
      <c r="J65" s="337">
        <v>5.8452044764798871E-4</v>
      </c>
      <c r="K65" s="337">
        <v>1.2870274977872862E-4</v>
      </c>
      <c r="L65" s="337">
        <v>9.0189823821719379E-5</v>
      </c>
      <c r="M65" s="337">
        <v>1.087283473380664E-4</v>
      </c>
      <c r="N65" s="337">
        <v>0</v>
      </c>
      <c r="O65" s="337">
        <v>1.7037351254203258E-4</v>
      </c>
      <c r="P65" s="337">
        <v>1.5411582751958194E-4</v>
      </c>
      <c r="Q65" s="337">
        <v>1.7577087263085265E-4</v>
      </c>
      <c r="R65" s="337">
        <v>1.5101062554458212E-4</v>
      </c>
      <c r="S65" s="337">
        <v>1.6875504544109114E-4</v>
      </c>
      <c r="T65" s="337">
        <v>1.4711990773699218E-4</v>
      </c>
      <c r="U65" s="337">
        <v>1.7707280649375867E-4</v>
      </c>
      <c r="V65" s="337">
        <v>1.7684915918976098E-4</v>
      </c>
      <c r="W65" s="337">
        <v>2.0800232634320744E-4</v>
      </c>
      <c r="X65" s="337">
        <v>9.5952050913248517E-5</v>
      </c>
      <c r="Y65" s="337">
        <v>1.7214077794327126E-4</v>
      </c>
      <c r="Z65" s="337">
        <v>1.425967413649382E-4</v>
      </c>
      <c r="AA65" s="337">
        <v>1.3328511068364508E-4</v>
      </c>
      <c r="AB65" s="337">
        <v>2.4349296358589691E-4</v>
      </c>
      <c r="AC65" s="337">
        <v>1.4727561712588462E-4</v>
      </c>
      <c r="AD65" s="337">
        <v>2.7578292525827057E-5</v>
      </c>
      <c r="AE65" s="337">
        <v>1.0625370638735578E-4</v>
      </c>
      <c r="AF65" s="337">
        <v>2.1398679869865818E-4</v>
      </c>
      <c r="AG65" s="337">
        <v>1.7792809820668589E-4</v>
      </c>
      <c r="AH65" s="337">
        <v>1.4980938153525422E-4</v>
      </c>
      <c r="AI65" s="337">
        <v>1.7666258088094546E-4</v>
      </c>
      <c r="AJ65" s="337">
        <v>2.0807394051250904E-4</v>
      </c>
      <c r="AK65" s="337">
        <v>2.3976685665910987E-4</v>
      </c>
      <c r="AL65" s="337">
        <v>3.1375995383332899E-4</v>
      </c>
      <c r="AM65" s="337">
        <v>1.3164728845555763E-4</v>
      </c>
      <c r="AN65" s="337">
        <v>1.2076522811793683E-4</v>
      </c>
      <c r="AO65" s="337">
        <v>1.6142111363652182E-4</v>
      </c>
      <c r="AP65" s="337">
        <v>7.765769096995407E-5</v>
      </c>
      <c r="AQ65" s="337">
        <v>1.6015834863127465E-4</v>
      </c>
      <c r="AR65" s="337">
        <v>1.7685519559745836E-4</v>
      </c>
      <c r="AS65" s="337">
        <v>2.7653008809041E-4</v>
      </c>
      <c r="AT65" s="337">
        <v>1.5453713935355073E-4</v>
      </c>
      <c r="AU65" s="337">
        <v>1.7521819540389653E-4</v>
      </c>
      <c r="AV65" s="337">
        <v>1.7178931471465296E-4</v>
      </c>
      <c r="AW65" s="337">
        <v>1.8176292104424312E-4</v>
      </c>
      <c r="AX65" s="337">
        <v>2.5002344970790442E-4</v>
      </c>
      <c r="AY65" s="337">
        <v>2.028886133008861E-4</v>
      </c>
      <c r="AZ65" s="337">
        <v>1.4378035937985116E-4</v>
      </c>
      <c r="BA65" s="337">
        <v>1.2903340928927532E-4</v>
      </c>
      <c r="BB65" s="337">
        <v>2.2423615027351292E-4</v>
      </c>
      <c r="BC65" s="337">
        <v>1.0902095651398194E-4</v>
      </c>
      <c r="BD65" s="337">
        <v>3.2697478312195287E-4</v>
      </c>
      <c r="BE65" s="337">
        <v>2.4594377548243878E-4</v>
      </c>
      <c r="BF65" s="337">
        <v>9.9323284822760481E-5</v>
      </c>
      <c r="BG65" s="337">
        <v>9.5196039594748217E-5</v>
      </c>
      <c r="BH65" s="337">
        <v>1.0863965634719751E-4</v>
      </c>
      <c r="BI65" s="337">
        <v>9.7049592003342451E-5</v>
      </c>
      <c r="BJ65" s="337">
        <v>8.9169732411209941E-5</v>
      </c>
      <c r="BK65" s="337">
        <v>1.1328636173556546</v>
      </c>
      <c r="BL65" s="337">
        <v>1.8114326505593942E-4</v>
      </c>
      <c r="BM65" s="337">
        <v>1.8773425676624065E-4</v>
      </c>
      <c r="BN65" s="337">
        <v>1.4853584396525417E-4</v>
      </c>
      <c r="BO65" s="337">
        <v>1.8491084148584009E-4</v>
      </c>
      <c r="BP65" s="337">
        <v>2.1394747766205854E-4</v>
      </c>
      <c r="BQ65" s="337">
        <v>1.9883930088530048E-4</v>
      </c>
      <c r="BR65" s="337">
        <v>1.8038162843025572E-4</v>
      </c>
      <c r="BS65" s="337">
        <v>2.135087271732152E-4</v>
      </c>
      <c r="BT65" s="337">
        <v>7.9757181804890792E-5</v>
      </c>
      <c r="BU65" s="337">
        <v>3.6345428287240143E-4</v>
      </c>
      <c r="BV65" s="337">
        <v>6.2544697885545078E-4</v>
      </c>
      <c r="BW65" s="337">
        <v>3.7464150112621685E-4</v>
      </c>
      <c r="BX65" s="337">
        <v>1.7499279226931136E-4</v>
      </c>
      <c r="BY65" s="337">
        <v>4.7972124640447366E-4</v>
      </c>
      <c r="BZ65" s="337">
        <v>1.010110656713719E-4</v>
      </c>
      <c r="CA65" s="337">
        <v>6.2864595941748287E-5</v>
      </c>
      <c r="CB65" s="337">
        <v>3.3256202454289845E-5</v>
      </c>
      <c r="CC65" s="337">
        <v>3.4563136180596449E-2</v>
      </c>
      <c r="CD65" s="337">
        <v>3.1014988258837734E-4</v>
      </c>
      <c r="CE65" s="337">
        <v>1.4788572478857639E-3</v>
      </c>
      <c r="CF65" s="337">
        <v>1.2738520334345841E-4</v>
      </c>
      <c r="CG65" s="337">
        <v>2.0527296722884793E-4</v>
      </c>
      <c r="CH65" s="337">
        <v>1.6249508994075129E-4</v>
      </c>
      <c r="CI65" s="337">
        <v>1.9022466379725394E-4</v>
      </c>
      <c r="CJ65" s="337">
        <v>1.1593039093818132E-4</v>
      </c>
      <c r="CK65" s="337">
        <v>1.8201957725579273E-4</v>
      </c>
      <c r="CL65" s="337">
        <v>3.019567947405392E-4</v>
      </c>
      <c r="CM65" s="337">
        <v>1.9395545202720903E-4</v>
      </c>
      <c r="CN65" s="337">
        <v>2.8153334581970262E-4</v>
      </c>
      <c r="CO65" s="337">
        <v>1.7480682639980043E-4</v>
      </c>
      <c r="CP65" s="337">
        <v>6.8178785865787689E-4</v>
      </c>
      <c r="CQ65" s="337">
        <v>1.9726182090077334E-4</v>
      </c>
      <c r="CR65" s="337">
        <v>3.0701782799237299E-4</v>
      </c>
      <c r="CS65" s="337">
        <v>1.2380647927753103E-4</v>
      </c>
      <c r="CT65" s="337">
        <v>2.3582478286019091E-4</v>
      </c>
      <c r="CU65" s="337">
        <v>1.1851104770392161E-4</v>
      </c>
      <c r="CV65" s="337">
        <v>8.6977243418935349E-5</v>
      </c>
      <c r="CW65" s="337">
        <v>2.7246811907805378E-4</v>
      </c>
      <c r="CX65" s="337">
        <v>7.8061312510130018E-4</v>
      </c>
      <c r="CY65" s="337">
        <v>1.5819146642113312E-4</v>
      </c>
      <c r="CZ65" s="337">
        <v>6.6803570466196296E-3</v>
      </c>
      <c r="DA65" s="337">
        <v>1.2607687714353148E-4</v>
      </c>
      <c r="DB65" s="337">
        <v>1.9358468076431491E-4</v>
      </c>
      <c r="DC65" s="337">
        <v>1.7905201949727504E-4</v>
      </c>
      <c r="DD65" s="337">
        <v>2.0794966531671296E-4</v>
      </c>
      <c r="DE65" s="337">
        <v>1.9213117321334667E-4</v>
      </c>
      <c r="DF65" s="337">
        <v>3.1593897096264631E-4</v>
      </c>
      <c r="DG65" s="337">
        <v>1.1311958982088587E-4</v>
      </c>
      <c r="DH65" s="338">
        <v>7.8043496652852626E-4</v>
      </c>
    </row>
    <row r="66" spans="1:112">
      <c r="A66" s="224">
        <v>61</v>
      </c>
      <c r="B66" s="263" t="s">
        <v>536</v>
      </c>
      <c r="C66" s="264" t="s">
        <v>25</v>
      </c>
      <c r="D66" s="336">
        <v>3.7076837477029872E-5</v>
      </c>
      <c r="E66" s="337">
        <v>4.3880800418709801E-5</v>
      </c>
      <c r="F66" s="337">
        <v>7.7366509713441015E-5</v>
      </c>
      <c r="G66" s="337">
        <v>5.680331726551863E-5</v>
      </c>
      <c r="H66" s="337">
        <v>4.3247190297162068E-4</v>
      </c>
      <c r="I66" s="337">
        <v>0</v>
      </c>
      <c r="J66" s="337">
        <v>2.4589987613448484E-4</v>
      </c>
      <c r="K66" s="337">
        <v>7.7404505853028295E-5</v>
      </c>
      <c r="L66" s="337">
        <v>2.1619191260558625E-4</v>
      </c>
      <c r="M66" s="337">
        <v>2.9293517874174817E-5</v>
      </c>
      <c r="N66" s="337">
        <v>0</v>
      </c>
      <c r="O66" s="337">
        <v>7.4144156184456468E-5</v>
      </c>
      <c r="P66" s="337">
        <v>1.0663850210886113E-3</v>
      </c>
      <c r="Q66" s="337">
        <v>2.3305788616061817E-4</v>
      </c>
      <c r="R66" s="337">
        <v>9.4911569443365321E-4</v>
      </c>
      <c r="S66" s="337">
        <v>7.3811422606076234E-5</v>
      </c>
      <c r="T66" s="337">
        <v>4.7687175121239036E-5</v>
      </c>
      <c r="U66" s="337">
        <v>4.9234482139227146E-5</v>
      </c>
      <c r="V66" s="337">
        <v>3.9635522706827944E-5</v>
      </c>
      <c r="W66" s="337">
        <v>4.8579189099636832E-5</v>
      </c>
      <c r="X66" s="337">
        <v>1.1823593034826429E-5</v>
      </c>
      <c r="Y66" s="337">
        <v>1.1983796510219044E-4</v>
      </c>
      <c r="Z66" s="337">
        <v>3.7399355377345734E-5</v>
      </c>
      <c r="AA66" s="337">
        <v>3.3913002023302158E-5</v>
      </c>
      <c r="AB66" s="337">
        <v>6.4706245807672109E-5</v>
      </c>
      <c r="AC66" s="337">
        <v>9.5614178048337097E-5</v>
      </c>
      <c r="AD66" s="337">
        <v>3.3568136933042866E-6</v>
      </c>
      <c r="AE66" s="337">
        <v>3.0441907809873971E-5</v>
      </c>
      <c r="AF66" s="337">
        <v>5.2730030388571093E-5</v>
      </c>
      <c r="AG66" s="337">
        <v>6.9594156074809054E-5</v>
      </c>
      <c r="AH66" s="337">
        <v>4.5049350413165547E-4</v>
      </c>
      <c r="AI66" s="337">
        <v>4.2886468096591212E-4</v>
      </c>
      <c r="AJ66" s="337">
        <v>6.0151470973821663E-5</v>
      </c>
      <c r="AK66" s="337">
        <v>4.6167942955729484E-4</v>
      </c>
      <c r="AL66" s="337">
        <v>2.6429253339543829E-4</v>
      </c>
      <c r="AM66" s="337">
        <v>2.2354427600551084E-5</v>
      </c>
      <c r="AN66" s="337">
        <v>1.590328672529363E-4</v>
      </c>
      <c r="AO66" s="337">
        <v>3.3151189096854421E-4</v>
      </c>
      <c r="AP66" s="337">
        <v>5.1500673849482728E-5</v>
      </c>
      <c r="AQ66" s="337">
        <v>3.2465895228123493E-5</v>
      </c>
      <c r="AR66" s="337">
        <v>1.9652853886183245E-4</v>
      </c>
      <c r="AS66" s="337">
        <v>4.848739289796862E-5</v>
      </c>
      <c r="AT66" s="337">
        <v>4.7593292928028638E-5</v>
      </c>
      <c r="AU66" s="337">
        <v>6.2526696042023705E-5</v>
      </c>
      <c r="AV66" s="337">
        <v>4.0326062314214467E-4</v>
      </c>
      <c r="AW66" s="337">
        <v>1.4622454447218243E-4</v>
      </c>
      <c r="AX66" s="337">
        <v>8.5006323505887395E-5</v>
      </c>
      <c r="AY66" s="337">
        <v>1.591904334451517E-4</v>
      </c>
      <c r="AZ66" s="337">
        <v>1.2812461702509857E-4</v>
      </c>
      <c r="BA66" s="337">
        <v>5.6480886902404174E-5</v>
      </c>
      <c r="BB66" s="337">
        <v>2.4152210487048283E-4</v>
      </c>
      <c r="BC66" s="337">
        <v>1.2470579996440428E-4</v>
      </c>
      <c r="BD66" s="337">
        <v>2.1205772169439652E-4</v>
      </c>
      <c r="BE66" s="337">
        <v>1.3613308467148917E-4</v>
      </c>
      <c r="BF66" s="337">
        <v>1.1061304619499654E-4</v>
      </c>
      <c r="BG66" s="337">
        <v>1.0805234218611888E-4</v>
      </c>
      <c r="BH66" s="337">
        <v>1.0518065148545408E-4</v>
      </c>
      <c r="BI66" s="337">
        <v>8.049120021403624E-5</v>
      </c>
      <c r="BJ66" s="337">
        <v>4.5926282303807616E-5</v>
      </c>
      <c r="BK66" s="337">
        <v>1.3273322994753574E-4</v>
      </c>
      <c r="BL66" s="337">
        <v>1.0021962551349595</v>
      </c>
      <c r="BM66" s="337">
        <v>5.9108008545011104E-5</v>
      </c>
      <c r="BN66" s="337">
        <v>2.441213793243299E-4</v>
      </c>
      <c r="BO66" s="337">
        <v>1.2453737747115156E-4</v>
      </c>
      <c r="BP66" s="337">
        <v>5.182316432786225E-4</v>
      </c>
      <c r="BQ66" s="337">
        <v>4.0269312244410285E-4</v>
      </c>
      <c r="BR66" s="337">
        <v>3.901830777672919E-4</v>
      </c>
      <c r="BS66" s="337">
        <v>3.0496419562886269E-5</v>
      </c>
      <c r="BT66" s="337">
        <v>3.2114173815304947E-5</v>
      </c>
      <c r="BU66" s="337">
        <v>1.7779166462282122E-4</v>
      </c>
      <c r="BV66" s="337">
        <v>1.4563599851570209E-4</v>
      </c>
      <c r="BW66" s="337">
        <v>1.0040780267279726E-4</v>
      </c>
      <c r="BX66" s="337">
        <v>1.2508278616798094E-4</v>
      </c>
      <c r="BY66" s="337">
        <v>1.3906444802731961E-4</v>
      </c>
      <c r="BZ66" s="337">
        <v>6.6769964484079052E-5</v>
      </c>
      <c r="CA66" s="337">
        <v>4.4085884442694831E-5</v>
      </c>
      <c r="CB66" s="337">
        <v>1.0636906686260738E-5</v>
      </c>
      <c r="CC66" s="337">
        <v>6.2941059007956567E-5</v>
      </c>
      <c r="CD66" s="337">
        <v>7.1211011330477592E-5</v>
      </c>
      <c r="CE66" s="337">
        <v>1.4187730407304848E-4</v>
      </c>
      <c r="CF66" s="337">
        <v>6.3883622045094482E-5</v>
      </c>
      <c r="CG66" s="337">
        <v>1.1801275410792073E-4</v>
      </c>
      <c r="CH66" s="337">
        <v>9.1533539541528784E-5</v>
      </c>
      <c r="CI66" s="337">
        <v>1.1638873509459362E-4</v>
      </c>
      <c r="CJ66" s="337">
        <v>7.3827183451922866E-5</v>
      </c>
      <c r="CK66" s="337">
        <v>2.5505334389011526E-4</v>
      </c>
      <c r="CL66" s="337">
        <v>3.7560238944089132E-4</v>
      </c>
      <c r="CM66" s="337">
        <v>7.3277035805506237E-4</v>
      </c>
      <c r="CN66" s="337">
        <v>2.9363787735251211E-4</v>
      </c>
      <c r="CO66" s="337">
        <v>8.0108720571369437E-4</v>
      </c>
      <c r="CP66" s="337">
        <v>2.0242790683118998E-4</v>
      </c>
      <c r="CQ66" s="337">
        <v>3.0479789278222645E-4</v>
      </c>
      <c r="CR66" s="337">
        <v>1.1853073157303171E-3</v>
      </c>
      <c r="CS66" s="337">
        <v>7.3272560605196731E-5</v>
      </c>
      <c r="CT66" s="337">
        <v>1.3448061192368734E-4</v>
      </c>
      <c r="CU66" s="337">
        <v>4.3683946586673864E-4</v>
      </c>
      <c r="CV66" s="337">
        <v>2.9159691207735036E-4</v>
      </c>
      <c r="CW66" s="337">
        <v>5.6864074411740477E-4</v>
      </c>
      <c r="CX66" s="337">
        <v>6.8326677416050325E-4</v>
      </c>
      <c r="CY66" s="337">
        <v>4.463116942280789E-4</v>
      </c>
      <c r="CZ66" s="337">
        <v>1.6488938662089913E-4</v>
      </c>
      <c r="DA66" s="337">
        <v>3.8720086100147767E-4</v>
      </c>
      <c r="DB66" s="337">
        <v>2.8742833766362666E-4</v>
      </c>
      <c r="DC66" s="337">
        <v>2.438279641138195E-4</v>
      </c>
      <c r="DD66" s="337">
        <v>3.9400699432071118E-4</v>
      </c>
      <c r="DE66" s="337">
        <v>6.8075258087431649E-4</v>
      </c>
      <c r="DF66" s="337">
        <v>9.0568252030766197E-4</v>
      </c>
      <c r="DG66" s="337">
        <v>1.296193079366449E-2</v>
      </c>
      <c r="DH66" s="338">
        <v>1.4680545171312978E-4</v>
      </c>
    </row>
    <row r="67" spans="1:112">
      <c r="A67" s="224">
        <v>62</v>
      </c>
      <c r="B67" s="263" t="s">
        <v>537</v>
      </c>
      <c r="C67" s="264" t="s">
        <v>538</v>
      </c>
      <c r="D67" s="336">
        <v>9.2820779105137351E-4</v>
      </c>
      <c r="E67" s="337">
        <v>3.0591506260876067E-3</v>
      </c>
      <c r="F67" s="337">
        <v>1.1937528210468019E-4</v>
      </c>
      <c r="G67" s="337">
        <v>3.8896936693212049E-3</v>
      </c>
      <c r="H67" s="337">
        <v>2.1963093786385758E-4</v>
      </c>
      <c r="I67" s="337">
        <v>0</v>
      </c>
      <c r="J67" s="337">
        <v>1.4301672245369305E-4</v>
      </c>
      <c r="K67" s="337">
        <v>2.3516492129418444E-4</v>
      </c>
      <c r="L67" s="337">
        <v>6.2719743774290806E-3</v>
      </c>
      <c r="M67" s="337">
        <v>1.1713613922858823E-3</v>
      </c>
      <c r="N67" s="337">
        <v>0</v>
      </c>
      <c r="O67" s="337">
        <v>4.8393943040206562E-4</v>
      </c>
      <c r="P67" s="337">
        <v>1.2892900218486699E-4</v>
      </c>
      <c r="Q67" s="337">
        <v>2.8916659289435487E-3</v>
      </c>
      <c r="R67" s="337">
        <v>5.257986632458679E-4</v>
      </c>
      <c r="S67" s="337">
        <v>1.551375487710914E-2</v>
      </c>
      <c r="T67" s="337">
        <v>7.2264230566105865E-4</v>
      </c>
      <c r="U67" s="337">
        <v>4.1510149121240167E-4</v>
      </c>
      <c r="V67" s="337">
        <v>3.0008163968284634E-2</v>
      </c>
      <c r="W67" s="337">
        <v>2.0519582622621256E-3</v>
      </c>
      <c r="X67" s="337">
        <v>3.4389768256676556E-5</v>
      </c>
      <c r="Y67" s="337">
        <v>2.4095430460548354E-3</v>
      </c>
      <c r="Z67" s="337">
        <v>2.9961954321152881E-4</v>
      </c>
      <c r="AA67" s="337">
        <v>7.631598411518936E-4</v>
      </c>
      <c r="AB67" s="337">
        <v>2.1233328126740939E-4</v>
      </c>
      <c r="AC67" s="337">
        <v>2.7806910317158936E-4</v>
      </c>
      <c r="AD67" s="337">
        <v>6.0834238000956651E-5</v>
      </c>
      <c r="AE67" s="337">
        <v>1.1477832281273671E-2</v>
      </c>
      <c r="AF67" s="337">
        <v>1.9270351997706027E-3</v>
      </c>
      <c r="AG67" s="337">
        <v>2.8753211252234725E-4</v>
      </c>
      <c r="AH67" s="337">
        <v>1.7733234537486213E-4</v>
      </c>
      <c r="AI67" s="337">
        <v>1.1592922378179674E-2</v>
      </c>
      <c r="AJ67" s="337">
        <v>2.3821284368454247E-3</v>
      </c>
      <c r="AK67" s="337">
        <v>1.4510411045832861E-2</v>
      </c>
      <c r="AL67" s="337">
        <v>2.0515860131241782E-3</v>
      </c>
      <c r="AM67" s="337">
        <v>2.7619852561888515E-2</v>
      </c>
      <c r="AN67" s="337">
        <v>1.4042626875978176E-2</v>
      </c>
      <c r="AO67" s="337">
        <v>1.0416963866348324E-2</v>
      </c>
      <c r="AP67" s="337">
        <v>2.2908247657684824E-3</v>
      </c>
      <c r="AQ67" s="337">
        <v>9.67929406081975E-2</v>
      </c>
      <c r="AR67" s="337">
        <v>3.3925367420522261E-2</v>
      </c>
      <c r="AS67" s="337">
        <v>1.4989061235013551E-3</v>
      </c>
      <c r="AT67" s="337">
        <v>1.7477403504403328E-3</v>
      </c>
      <c r="AU67" s="337">
        <v>8.1946685700802436E-4</v>
      </c>
      <c r="AV67" s="337">
        <v>6.7353213944389156E-4</v>
      </c>
      <c r="AW67" s="337">
        <v>6.1653243670508479E-4</v>
      </c>
      <c r="AX67" s="337">
        <v>5.5366226571894686E-4</v>
      </c>
      <c r="AY67" s="337">
        <v>1.0191900527328429E-3</v>
      </c>
      <c r="AZ67" s="337">
        <v>1.0664321380173263E-3</v>
      </c>
      <c r="BA67" s="337">
        <v>6.3882271698434076E-4</v>
      </c>
      <c r="BB67" s="337">
        <v>3.2871830269141163E-4</v>
      </c>
      <c r="BC67" s="337">
        <v>7.3212054570804782E-4</v>
      </c>
      <c r="BD67" s="337">
        <v>7.1544916290145594E-4</v>
      </c>
      <c r="BE67" s="337">
        <v>2.974813168670615E-4</v>
      </c>
      <c r="BF67" s="337">
        <v>8.2247498860210243E-4</v>
      </c>
      <c r="BG67" s="337">
        <v>8.2035749938393402E-4</v>
      </c>
      <c r="BH67" s="337">
        <v>1.3472081097342075E-3</v>
      </c>
      <c r="BI67" s="337">
        <v>8.5153442814034168E-4</v>
      </c>
      <c r="BJ67" s="337">
        <v>3.4589096418327728E-4</v>
      </c>
      <c r="BK67" s="337">
        <v>7.1214439882928921E-4</v>
      </c>
      <c r="BL67" s="337">
        <v>7.167047577110987E-4</v>
      </c>
      <c r="BM67" s="337">
        <v>1.0001624808111851</v>
      </c>
      <c r="BN67" s="337">
        <v>3.6673448990972739E-4</v>
      </c>
      <c r="BO67" s="337">
        <v>3.7420652051497929E-4</v>
      </c>
      <c r="BP67" s="337">
        <v>3.8669385529623614E-4</v>
      </c>
      <c r="BQ67" s="337">
        <v>6.1434909553443337E-4</v>
      </c>
      <c r="BR67" s="337">
        <v>5.4395247761622001E-4</v>
      </c>
      <c r="BS67" s="337">
        <v>7.6302177463429309E-3</v>
      </c>
      <c r="BT67" s="337">
        <v>5.4298274045530542E-3</v>
      </c>
      <c r="BU67" s="337">
        <v>2.0463858186396756E-4</v>
      </c>
      <c r="BV67" s="337">
        <v>2.1878777990765695E-4</v>
      </c>
      <c r="BW67" s="337">
        <v>4.02845106439583E-5</v>
      </c>
      <c r="BX67" s="337">
        <v>1.5267324971982203E-4</v>
      </c>
      <c r="BY67" s="337">
        <v>3.9819546071076425E-5</v>
      </c>
      <c r="BZ67" s="337">
        <v>5.748912628242342E-5</v>
      </c>
      <c r="CA67" s="337">
        <v>2.7002076655496952E-5</v>
      </c>
      <c r="CB67" s="337">
        <v>5.0165527321830841E-6</v>
      </c>
      <c r="CC67" s="337">
        <v>1.7154072175978112E-4</v>
      </c>
      <c r="CD67" s="337">
        <v>4.0348234509917996E-4</v>
      </c>
      <c r="CE67" s="337">
        <v>9.2178671787493564E-5</v>
      </c>
      <c r="CF67" s="337">
        <v>2.2187791287857533E-5</v>
      </c>
      <c r="CG67" s="337">
        <v>5.1568211433182226E-5</v>
      </c>
      <c r="CH67" s="337">
        <v>1.4797073944868851E-4</v>
      </c>
      <c r="CI67" s="337">
        <v>6.1513187562823338E-5</v>
      </c>
      <c r="CJ67" s="337">
        <v>4.2877890458067419E-5</v>
      </c>
      <c r="CK67" s="337">
        <v>5.4468076860386573E-5</v>
      </c>
      <c r="CL67" s="337">
        <v>6.6035594603449052E-5</v>
      </c>
      <c r="CM67" s="337">
        <v>4.9579345164605516E-5</v>
      </c>
      <c r="CN67" s="337">
        <v>5.0955362667677677E-5</v>
      </c>
      <c r="CO67" s="337">
        <v>2.0812993217067465E-4</v>
      </c>
      <c r="CP67" s="337">
        <v>7.0933761212037719E-5</v>
      </c>
      <c r="CQ67" s="337">
        <v>9.4805083122726975E-5</v>
      </c>
      <c r="CR67" s="337">
        <v>8.8268935796163544E-5</v>
      </c>
      <c r="CS67" s="337">
        <v>6.8909482978954032E-5</v>
      </c>
      <c r="CT67" s="337">
        <v>9.863182223293198E-5</v>
      </c>
      <c r="CU67" s="337">
        <v>1.0350193456804268E-4</v>
      </c>
      <c r="CV67" s="337">
        <v>9.4363400864982258E-5</v>
      </c>
      <c r="CW67" s="337">
        <v>6.0302026163475615E-5</v>
      </c>
      <c r="CX67" s="337">
        <v>4.796143082642408E-5</v>
      </c>
      <c r="CY67" s="337">
        <v>7.1768433654507995E-5</v>
      </c>
      <c r="CZ67" s="337">
        <v>2.5755230062052238E-4</v>
      </c>
      <c r="DA67" s="337">
        <v>3.5710387797594081E-5</v>
      </c>
      <c r="DB67" s="337">
        <v>3.0699228193356429E-4</v>
      </c>
      <c r="DC67" s="337">
        <v>4.5440190767620856E-4</v>
      </c>
      <c r="DD67" s="337">
        <v>1.4725328908876529E-4</v>
      </c>
      <c r="DE67" s="337">
        <v>1.2514579137874626E-4</v>
      </c>
      <c r="DF67" s="337">
        <v>1.323675149449142E-4</v>
      </c>
      <c r="DG67" s="337">
        <v>4.5772355544480364E-4</v>
      </c>
      <c r="DH67" s="338">
        <v>1.5904071603481683E-4</v>
      </c>
    </row>
    <row r="68" spans="1:112">
      <c r="A68" s="224">
        <v>63</v>
      </c>
      <c r="B68" s="263">
        <v>410</v>
      </c>
      <c r="C68" s="264" t="s">
        <v>539</v>
      </c>
      <c r="D68" s="336">
        <v>0</v>
      </c>
      <c r="E68" s="337">
        <v>0</v>
      </c>
      <c r="F68" s="337">
        <v>0</v>
      </c>
      <c r="G68" s="337">
        <v>0</v>
      </c>
      <c r="H68" s="337">
        <v>0</v>
      </c>
      <c r="I68" s="337">
        <v>0</v>
      </c>
      <c r="J68" s="337">
        <v>0</v>
      </c>
      <c r="K68" s="337">
        <v>0</v>
      </c>
      <c r="L68" s="337">
        <v>0</v>
      </c>
      <c r="M68" s="337">
        <v>0</v>
      </c>
      <c r="N68" s="337">
        <v>0</v>
      </c>
      <c r="O68" s="337">
        <v>0</v>
      </c>
      <c r="P68" s="337">
        <v>0</v>
      </c>
      <c r="Q68" s="337">
        <v>0</v>
      </c>
      <c r="R68" s="337">
        <v>0</v>
      </c>
      <c r="S68" s="337">
        <v>0</v>
      </c>
      <c r="T68" s="337">
        <v>0</v>
      </c>
      <c r="U68" s="337">
        <v>0</v>
      </c>
      <c r="V68" s="337">
        <v>0</v>
      </c>
      <c r="W68" s="337">
        <v>0</v>
      </c>
      <c r="X68" s="337">
        <v>0</v>
      </c>
      <c r="Y68" s="337">
        <v>0</v>
      </c>
      <c r="Z68" s="337">
        <v>0</v>
      </c>
      <c r="AA68" s="337">
        <v>0</v>
      </c>
      <c r="AB68" s="337">
        <v>0</v>
      </c>
      <c r="AC68" s="337">
        <v>0</v>
      </c>
      <c r="AD68" s="337">
        <v>0</v>
      </c>
      <c r="AE68" s="337">
        <v>0</v>
      </c>
      <c r="AF68" s="337">
        <v>0</v>
      </c>
      <c r="AG68" s="337">
        <v>0</v>
      </c>
      <c r="AH68" s="337">
        <v>0</v>
      </c>
      <c r="AI68" s="337">
        <v>0</v>
      </c>
      <c r="AJ68" s="337">
        <v>0</v>
      </c>
      <c r="AK68" s="337">
        <v>0</v>
      </c>
      <c r="AL68" s="337">
        <v>0</v>
      </c>
      <c r="AM68" s="337">
        <v>0</v>
      </c>
      <c r="AN68" s="337">
        <v>0</v>
      </c>
      <c r="AO68" s="337">
        <v>0</v>
      </c>
      <c r="AP68" s="337">
        <v>0</v>
      </c>
      <c r="AQ68" s="337">
        <v>0</v>
      </c>
      <c r="AR68" s="337">
        <v>0</v>
      </c>
      <c r="AS68" s="337">
        <v>0</v>
      </c>
      <c r="AT68" s="337">
        <v>0</v>
      </c>
      <c r="AU68" s="337">
        <v>0</v>
      </c>
      <c r="AV68" s="337">
        <v>0</v>
      </c>
      <c r="AW68" s="337">
        <v>0</v>
      </c>
      <c r="AX68" s="337">
        <v>0</v>
      </c>
      <c r="AY68" s="337">
        <v>0</v>
      </c>
      <c r="AZ68" s="337">
        <v>0</v>
      </c>
      <c r="BA68" s="337">
        <v>0</v>
      </c>
      <c r="BB68" s="337">
        <v>0</v>
      </c>
      <c r="BC68" s="337">
        <v>0</v>
      </c>
      <c r="BD68" s="337">
        <v>0</v>
      </c>
      <c r="BE68" s="337">
        <v>0</v>
      </c>
      <c r="BF68" s="337">
        <v>0</v>
      </c>
      <c r="BG68" s="337">
        <v>0</v>
      </c>
      <c r="BH68" s="337">
        <v>0</v>
      </c>
      <c r="BI68" s="337">
        <v>0</v>
      </c>
      <c r="BJ68" s="337">
        <v>0</v>
      </c>
      <c r="BK68" s="337">
        <v>0</v>
      </c>
      <c r="BL68" s="337">
        <v>0</v>
      </c>
      <c r="BM68" s="337">
        <v>0</v>
      </c>
      <c r="BN68" s="337">
        <v>1</v>
      </c>
      <c r="BO68" s="337">
        <v>0</v>
      </c>
      <c r="BP68" s="337">
        <v>0</v>
      </c>
      <c r="BQ68" s="337">
        <v>0</v>
      </c>
      <c r="BR68" s="337">
        <v>0</v>
      </c>
      <c r="BS68" s="337">
        <v>0</v>
      </c>
      <c r="BT68" s="337">
        <v>0</v>
      </c>
      <c r="BU68" s="337">
        <v>0</v>
      </c>
      <c r="BV68" s="337">
        <v>0</v>
      </c>
      <c r="BW68" s="337">
        <v>0</v>
      </c>
      <c r="BX68" s="337">
        <v>0</v>
      </c>
      <c r="BY68" s="337">
        <v>0</v>
      </c>
      <c r="BZ68" s="337">
        <v>0</v>
      </c>
      <c r="CA68" s="337">
        <v>0</v>
      </c>
      <c r="CB68" s="337">
        <v>0</v>
      </c>
      <c r="CC68" s="337">
        <v>0</v>
      </c>
      <c r="CD68" s="337">
        <v>0</v>
      </c>
      <c r="CE68" s="337">
        <v>0</v>
      </c>
      <c r="CF68" s="337">
        <v>0</v>
      </c>
      <c r="CG68" s="337">
        <v>0</v>
      </c>
      <c r="CH68" s="337">
        <v>0</v>
      </c>
      <c r="CI68" s="337">
        <v>0</v>
      </c>
      <c r="CJ68" s="337">
        <v>0</v>
      </c>
      <c r="CK68" s="337">
        <v>0</v>
      </c>
      <c r="CL68" s="337">
        <v>0</v>
      </c>
      <c r="CM68" s="337">
        <v>0</v>
      </c>
      <c r="CN68" s="337">
        <v>0</v>
      </c>
      <c r="CO68" s="337">
        <v>0</v>
      </c>
      <c r="CP68" s="337">
        <v>0</v>
      </c>
      <c r="CQ68" s="337">
        <v>0</v>
      </c>
      <c r="CR68" s="337">
        <v>0</v>
      </c>
      <c r="CS68" s="337">
        <v>0</v>
      </c>
      <c r="CT68" s="337">
        <v>0</v>
      </c>
      <c r="CU68" s="337">
        <v>0</v>
      </c>
      <c r="CV68" s="337">
        <v>0</v>
      </c>
      <c r="CW68" s="337">
        <v>0</v>
      </c>
      <c r="CX68" s="337">
        <v>0</v>
      </c>
      <c r="CY68" s="337">
        <v>0</v>
      </c>
      <c r="CZ68" s="337">
        <v>0</v>
      </c>
      <c r="DA68" s="337">
        <v>0</v>
      </c>
      <c r="DB68" s="337">
        <v>0</v>
      </c>
      <c r="DC68" s="337">
        <v>0</v>
      </c>
      <c r="DD68" s="337">
        <v>0</v>
      </c>
      <c r="DE68" s="337">
        <v>0</v>
      </c>
      <c r="DF68" s="337">
        <v>0</v>
      </c>
      <c r="DG68" s="337">
        <v>0</v>
      </c>
      <c r="DH68" s="338">
        <v>0</v>
      </c>
    </row>
    <row r="69" spans="1:112">
      <c r="A69" s="224">
        <v>64</v>
      </c>
      <c r="B69" s="263">
        <v>411</v>
      </c>
      <c r="C69" s="264" t="s">
        <v>540</v>
      </c>
      <c r="D69" s="336">
        <v>0</v>
      </c>
      <c r="E69" s="337">
        <v>0</v>
      </c>
      <c r="F69" s="337">
        <v>0</v>
      </c>
      <c r="G69" s="337">
        <v>0</v>
      </c>
      <c r="H69" s="337">
        <v>0</v>
      </c>
      <c r="I69" s="337">
        <v>0</v>
      </c>
      <c r="J69" s="337">
        <v>0</v>
      </c>
      <c r="K69" s="337">
        <v>0</v>
      </c>
      <c r="L69" s="337">
        <v>0</v>
      </c>
      <c r="M69" s="337">
        <v>0</v>
      </c>
      <c r="N69" s="337">
        <v>0</v>
      </c>
      <c r="O69" s="337">
        <v>0</v>
      </c>
      <c r="P69" s="337">
        <v>0</v>
      </c>
      <c r="Q69" s="337">
        <v>0</v>
      </c>
      <c r="R69" s="337">
        <v>0</v>
      </c>
      <c r="S69" s="337">
        <v>0</v>
      </c>
      <c r="T69" s="337">
        <v>0</v>
      </c>
      <c r="U69" s="337">
        <v>0</v>
      </c>
      <c r="V69" s="337">
        <v>0</v>
      </c>
      <c r="W69" s="337">
        <v>0</v>
      </c>
      <c r="X69" s="337">
        <v>0</v>
      </c>
      <c r="Y69" s="337">
        <v>0</v>
      </c>
      <c r="Z69" s="337">
        <v>0</v>
      </c>
      <c r="AA69" s="337">
        <v>0</v>
      </c>
      <c r="AB69" s="337">
        <v>0</v>
      </c>
      <c r="AC69" s="337">
        <v>0</v>
      </c>
      <c r="AD69" s="337">
        <v>0</v>
      </c>
      <c r="AE69" s="337">
        <v>0</v>
      </c>
      <c r="AF69" s="337">
        <v>0</v>
      </c>
      <c r="AG69" s="337">
        <v>0</v>
      </c>
      <c r="AH69" s="337">
        <v>0</v>
      </c>
      <c r="AI69" s="337">
        <v>0</v>
      </c>
      <c r="AJ69" s="337">
        <v>0</v>
      </c>
      <c r="AK69" s="337">
        <v>0</v>
      </c>
      <c r="AL69" s="337">
        <v>0</v>
      </c>
      <c r="AM69" s="337">
        <v>0</v>
      </c>
      <c r="AN69" s="337">
        <v>0</v>
      </c>
      <c r="AO69" s="337">
        <v>0</v>
      </c>
      <c r="AP69" s="337">
        <v>0</v>
      </c>
      <c r="AQ69" s="337">
        <v>0</v>
      </c>
      <c r="AR69" s="337">
        <v>0</v>
      </c>
      <c r="AS69" s="337">
        <v>0</v>
      </c>
      <c r="AT69" s="337">
        <v>0</v>
      </c>
      <c r="AU69" s="337">
        <v>0</v>
      </c>
      <c r="AV69" s="337">
        <v>0</v>
      </c>
      <c r="AW69" s="337">
        <v>0</v>
      </c>
      <c r="AX69" s="337">
        <v>0</v>
      </c>
      <c r="AY69" s="337">
        <v>0</v>
      </c>
      <c r="AZ69" s="337">
        <v>0</v>
      </c>
      <c r="BA69" s="337">
        <v>0</v>
      </c>
      <c r="BB69" s="337">
        <v>0</v>
      </c>
      <c r="BC69" s="337">
        <v>0</v>
      </c>
      <c r="BD69" s="337">
        <v>0</v>
      </c>
      <c r="BE69" s="337">
        <v>0</v>
      </c>
      <c r="BF69" s="337">
        <v>0</v>
      </c>
      <c r="BG69" s="337">
        <v>0</v>
      </c>
      <c r="BH69" s="337">
        <v>0</v>
      </c>
      <c r="BI69" s="337">
        <v>0</v>
      </c>
      <c r="BJ69" s="337">
        <v>0</v>
      </c>
      <c r="BK69" s="337">
        <v>0</v>
      </c>
      <c r="BL69" s="337">
        <v>0</v>
      </c>
      <c r="BM69" s="337">
        <v>0</v>
      </c>
      <c r="BN69" s="337">
        <v>0</v>
      </c>
      <c r="BO69" s="337">
        <v>1</v>
      </c>
      <c r="BP69" s="337">
        <v>0</v>
      </c>
      <c r="BQ69" s="337">
        <v>0</v>
      </c>
      <c r="BR69" s="337">
        <v>0</v>
      </c>
      <c r="BS69" s="337">
        <v>0</v>
      </c>
      <c r="BT69" s="337">
        <v>0</v>
      </c>
      <c r="BU69" s="337">
        <v>0</v>
      </c>
      <c r="BV69" s="337">
        <v>0</v>
      </c>
      <c r="BW69" s="337">
        <v>0</v>
      </c>
      <c r="BX69" s="337">
        <v>0</v>
      </c>
      <c r="BY69" s="337">
        <v>0</v>
      </c>
      <c r="BZ69" s="337">
        <v>0</v>
      </c>
      <c r="CA69" s="337">
        <v>0</v>
      </c>
      <c r="CB69" s="337">
        <v>0</v>
      </c>
      <c r="CC69" s="337">
        <v>0</v>
      </c>
      <c r="CD69" s="337">
        <v>0</v>
      </c>
      <c r="CE69" s="337">
        <v>0</v>
      </c>
      <c r="CF69" s="337">
        <v>0</v>
      </c>
      <c r="CG69" s="337">
        <v>0</v>
      </c>
      <c r="CH69" s="337">
        <v>0</v>
      </c>
      <c r="CI69" s="337">
        <v>0</v>
      </c>
      <c r="CJ69" s="337">
        <v>0</v>
      </c>
      <c r="CK69" s="337">
        <v>0</v>
      </c>
      <c r="CL69" s="337">
        <v>0</v>
      </c>
      <c r="CM69" s="337">
        <v>0</v>
      </c>
      <c r="CN69" s="337">
        <v>0</v>
      </c>
      <c r="CO69" s="337">
        <v>0</v>
      </c>
      <c r="CP69" s="337">
        <v>0</v>
      </c>
      <c r="CQ69" s="337">
        <v>0</v>
      </c>
      <c r="CR69" s="337">
        <v>0</v>
      </c>
      <c r="CS69" s="337">
        <v>0</v>
      </c>
      <c r="CT69" s="337">
        <v>0</v>
      </c>
      <c r="CU69" s="337">
        <v>0</v>
      </c>
      <c r="CV69" s="337">
        <v>0</v>
      </c>
      <c r="CW69" s="337">
        <v>0</v>
      </c>
      <c r="CX69" s="337">
        <v>0</v>
      </c>
      <c r="CY69" s="337">
        <v>0</v>
      </c>
      <c r="CZ69" s="337">
        <v>0</v>
      </c>
      <c r="DA69" s="337">
        <v>0</v>
      </c>
      <c r="DB69" s="337">
        <v>0</v>
      </c>
      <c r="DC69" s="337">
        <v>0</v>
      </c>
      <c r="DD69" s="337">
        <v>0</v>
      </c>
      <c r="DE69" s="337">
        <v>0</v>
      </c>
      <c r="DF69" s="337">
        <v>0</v>
      </c>
      <c r="DG69" s="337">
        <v>0</v>
      </c>
      <c r="DH69" s="338">
        <v>0</v>
      </c>
    </row>
    <row r="70" spans="1:112">
      <c r="A70" s="224">
        <v>65</v>
      </c>
      <c r="B70" s="263" t="s">
        <v>541</v>
      </c>
      <c r="C70" s="264" t="s">
        <v>542</v>
      </c>
      <c r="D70" s="336">
        <v>6.2942443088168391E-4</v>
      </c>
      <c r="E70" s="337">
        <v>3.7930392841049946E-4</v>
      </c>
      <c r="F70" s="337">
        <v>2.5293277713096839E-4</v>
      </c>
      <c r="G70" s="337">
        <v>7.9856748588693816E-5</v>
      </c>
      <c r="H70" s="337">
        <v>2.0639672350852972E-4</v>
      </c>
      <c r="I70" s="337">
        <v>0</v>
      </c>
      <c r="J70" s="337">
        <v>8.9084131465648399E-4</v>
      </c>
      <c r="K70" s="337">
        <v>2.2060886751138108E-4</v>
      </c>
      <c r="L70" s="337">
        <v>1.941012864876642E-4</v>
      </c>
      <c r="M70" s="337">
        <v>1.864199677773775E-4</v>
      </c>
      <c r="N70" s="337">
        <v>0</v>
      </c>
      <c r="O70" s="337">
        <v>5.4700632304844243E-4</v>
      </c>
      <c r="P70" s="337">
        <v>3.1819178723487413E-4</v>
      </c>
      <c r="Q70" s="337">
        <v>2.578692638937907E-4</v>
      </c>
      <c r="R70" s="337">
        <v>3.9253895309204653E-4</v>
      </c>
      <c r="S70" s="337">
        <v>8.978490981597112E-4</v>
      </c>
      <c r="T70" s="337">
        <v>5.184324175494207E-4</v>
      </c>
      <c r="U70" s="337">
        <v>3.2233491657972897E-4</v>
      </c>
      <c r="V70" s="337">
        <v>5.5100875299796072E-4</v>
      </c>
      <c r="W70" s="337">
        <v>8.8819591702449642E-4</v>
      </c>
      <c r="X70" s="337">
        <v>2.3688514925812162E-4</v>
      </c>
      <c r="Y70" s="337">
        <v>6.1029230429418384E-4</v>
      </c>
      <c r="Z70" s="337">
        <v>7.978471336663296E-4</v>
      </c>
      <c r="AA70" s="337">
        <v>1.2655368001079359E-3</v>
      </c>
      <c r="AB70" s="337">
        <v>3.1656511635594559E-4</v>
      </c>
      <c r="AC70" s="337">
        <v>4.8223105070061456E-4</v>
      </c>
      <c r="AD70" s="337">
        <v>4.4008639832791292E-5</v>
      </c>
      <c r="AE70" s="337">
        <v>3.6555997030875446E-4</v>
      </c>
      <c r="AF70" s="337">
        <v>6.029424680948659E-4</v>
      </c>
      <c r="AG70" s="337">
        <v>3.2623060012987819E-4</v>
      </c>
      <c r="AH70" s="337">
        <v>1.9922866479470599E-4</v>
      </c>
      <c r="AI70" s="337">
        <v>6.1804753492977413E-4</v>
      </c>
      <c r="AJ70" s="337">
        <v>9.5396057623369954E-4</v>
      </c>
      <c r="AK70" s="337">
        <v>6.8000176556567277E-4</v>
      </c>
      <c r="AL70" s="337">
        <v>9.8671822771744465E-4</v>
      </c>
      <c r="AM70" s="337">
        <v>1.5126082560299407E-3</v>
      </c>
      <c r="AN70" s="337">
        <v>1.0108791300315334E-3</v>
      </c>
      <c r="AO70" s="337">
        <v>1.0944197903987086E-3</v>
      </c>
      <c r="AP70" s="337">
        <v>4.837122416422144E-4</v>
      </c>
      <c r="AQ70" s="337">
        <v>6.1564392386423883E-4</v>
      </c>
      <c r="AR70" s="337">
        <v>5.3727831539983621E-4</v>
      </c>
      <c r="AS70" s="337">
        <v>7.4141850496256718E-4</v>
      </c>
      <c r="AT70" s="337">
        <v>5.2939301045804303E-4</v>
      </c>
      <c r="AU70" s="337">
        <v>3.4147257819794135E-4</v>
      </c>
      <c r="AV70" s="337">
        <v>3.2536700119213061E-4</v>
      </c>
      <c r="AW70" s="337">
        <v>2.752095218566138E-4</v>
      </c>
      <c r="AX70" s="337">
        <v>3.1796561923598293E-4</v>
      </c>
      <c r="AY70" s="337">
        <v>7.0589824317315473E-4</v>
      </c>
      <c r="AZ70" s="337">
        <v>3.8943020152493906E-4</v>
      </c>
      <c r="BA70" s="337">
        <v>2.5312671238959881E-4</v>
      </c>
      <c r="BB70" s="337">
        <v>2.6475837219491928E-4</v>
      </c>
      <c r="BC70" s="337">
        <v>2.8276065924114617E-4</v>
      </c>
      <c r="BD70" s="337">
        <v>2.9652070493832276E-4</v>
      </c>
      <c r="BE70" s="337">
        <v>2.6009223444700599E-4</v>
      </c>
      <c r="BF70" s="337">
        <v>1.7547405158932703E-4</v>
      </c>
      <c r="BG70" s="337">
        <v>2.4391900869890552E-4</v>
      </c>
      <c r="BH70" s="337">
        <v>2.227670925649304E-4</v>
      </c>
      <c r="BI70" s="337">
        <v>3.1965580457039416E-4</v>
      </c>
      <c r="BJ70" s="337">
        <v>2.8356258786272324E-4</v>
      </c>
      <c r="BK70" s="337">
        <v>3.7257262073087848E-4</v>
      </c>
      <c r="BL70" s="337">
        <v>3.6235662063487952E-4</v>
      </c>
      <c r="BM70" s="337">
        <v>1.9589252589027241E-4</v>
      </c>
      <c r="BN70" s="337">
        <v>2.2679459052208612E-4</v>
      </c>
      <c r="BO70" s="337">
        <v>2.6736245992747023E-4</v>
      </c>
      <c r="BP70" s="337">
        <v>1.000337904435922</v>
      </c>
      <c r="BQ70" s="337">
        <v>2.1134754932684152E-4</v>
      </c>
      <c r="BR70" s="337">
        <v>1.8419499393480321E-4</v>
      </c>
      <c r="BS70" s="337">
        <v>1.6889340314548452E-3</v>
      </c>
      <c r="BT70" s="337">
        <v>3.2124317515941228E-3</v>
      </c>
      <c r="BU70" s="337">
        <v>4.1910941144670082E-3</v>
      </c>
      <c r="BV70" s="337">
        <v>5.5615385426968482E-4</v>
      </c>
      <c r="BW70" s="337">
        <v>4.6543636928518328E-4</v>
      </c>
      <c r="BX70" s="337">
        <v>6.3550351358191153E-4</v>
      </c>
      <c r="BY70" s="337">
        <v>4.6532524066478052E-4</v>
      </c>
      <c r="BZ70" s="337">
        <v>6.1366506833036253E-4</v>
      </c>
      <c r="CA70" s="337">
        <v>1.4515558703806235E-3</v>
      </c>
      <c r="CB70" s="337">
        <v>1.2985875644077097E-3</v>
      </c>
      <c r="CC70" s="337">
        <v>2.0265450747035067E-3</v>
      </c>
      <c r="CD70" s="337">
        <v>2.2994167794805064E-4</v>
      </c>
      <c r="CE70" s="337">
        <v>1.83474758656174E-3</v>
      </c>
      <c r="CF70" s="337">
        <v>3.7674317733916692E-4</v>
      </c>
      <c r="CG70" s="337">
        <v>5.1983769471813696E-4</v>
      </c>
      <c r="CH70" s="337">
        <v>1.6465619983617391E-3</v>
      </c>
      <c r="CI70" s="337">
        <v>1.7642596678892947E-3</v>
      </c>
      <c r="CJ70" s="337">
        <v>2.5516841976984709E-4</v>
      </c>
      <c r="CK70" s="337">
        <v>7.486798303411328E-4</v>
      </c>
      <c r="CL70" s="337">
        <v>2.1149259905101107E-3</v>
      </c>
      <c r="CM70" s="337">
        <v>1.9995280083746805E-4</v>
      </c>
      <c r="CN70" s="337">
        <v>1.3246070621151327E-3</v>
      </c>
      <c r="CO70" s="337">
        <v>4.8135315979488561E-4</v>
      </c>
      <c r="CP70" s="337">
        <v>1.3831640284391771E-3</v>
      </c>
      <c r="CQ70" s="337">
        <v>9.8429879172892806E-4</v>
      </c>
      <c r="CR70" s="337">
        <v>6.1238179599753541E-4</v>
      </c>
      <c r="CS70" s="337">
        <v>3.5655683631072754E-4</v>
      </c>
      <c r="CT70" s="337">
        <v>3.2683784453852799E-4</v>
      </c>
      <c r="CU70" s="337">
        <v>6.3376639200294802E-4</v>
      </c>
      <c r="CV70" s="337">
        <v>4.1663169116713182E-4</v>
      </c>
      <c r="CW70" s="337">
        <v>3.2454472052771764E-4</v>
      </c>
      <c r="CX70" s="337">
        <v>3.0965053829829794E-4</v>
      </c>
      <c r="CY70" s="337">
        <v>6.6953273076070957E-4</v>
      </c>
      <c r="CZ70" s="337">
        <v>2.1308568117720802E-4</v>
      </c>
      <c r="DA70" s="337">
        <v>2.4871830392946676E-4</v>
      </c>
      <c r="DB70" s="337">
        <v>6.1724400198969018E-4</v>
      </c>
      <c r="DC70" s="337">
        <v>3.9925744471994086E-4</v>
      </c>
      <c r="DD70" s="337">
        <v>5.2785590708095238E-4</v>
      </c>
      <c r="DE70" s="337">
        <v>6.5640530245760279E-4</v>
      </c>
      <c r="DF70" s="337">
        <v>5.4723040520760424E-4</v>
      </c>
      <c r="DG70" s="337">
        <v>2.1775953581113693E-4</v>
      </c>
      <c r="DH70" s="338">
        <v>5.3345312273364034E-4</v>
      </c>
    </row>
    <row r="71" spans="1:112">
      <c r="A71" s="224">
        <v>66</v>
      </c>
      <c r="B71" s="263" t="s">
        <v>543</v>
      </c>
      <c r="C71" s="264" t="s">
        <v>544</v>
      </c>
      <c r="D71" s="336">
        <v>0</v>
      </c>
      <c r="E71" s="337">
        <v>0</v>
      </c>
      <c r="F71" s="337">
        <v>0</v>
      </c>
      <c r="G71" s="337">
        <v>0</v>
      </c>
      <c r="H71" s="337">
        <v>0</v>
      </c>
      <c r="I71" s="337">
        <v>0</v>
      </c>
      <c r="J71" s="337">
        <v>0</v>
      </c>
      <c r="K71" s="337">
        <v>0</v>
      </c>
      <c r="L71" s="337">
        <v>0</v>
      </c>
      <c r="M71" s="337">
        <v>0</v>
      </c>
      <c r="N71" s="337">
        <v>0</v>
      </c>
      <c r="O71" s="337">
        <v>0</v>
      </c>
      <c r="P71" s="337">
        <v>0</v>
      </c>
      <c r="Q71" s="337">
        <v>0</v>
      </c>
      <c r="R71" s="337">
        <v>0</v>
      </c>
      <c r="S71" s="337">
        <v>0</v>
      </c>
      <c r="T71" s="337">
        <v>0</v>
      </c>
      <c r="U71" s="337">
        <v>0</v>
      </c>
      <c r="V71" s="337">
        <v>0</v>
      </c>
      <c r="W71" s="337">
        <v>0</v>
      </c>
      <c r="X71" s="337">
        <v>0</v>
      </c>
      <c r="Y71" s="337">
        <v>0</v>
      </c>
      <c r="Z71" s="337">
        <v>0</v>
      </c>
      <c r="AA71" s="337">
        <v>0</v>
      </c>
      <c r="AB71" s="337">
        <v>0</v>
      </c>
      <c r="AC71" s="337">
        <v>0</v>
      </c>
      <c r="AD71" s="337">
        <v>0</v>
      </c>
      <c r="AE71" s="337">
        <v>0</v>
      </c>
      <c r="AF71" s="337">
        <v>0</v>
      </c>
      <c r="AG71" s="337">
        <v>0</v>
      </c>
      <c r="AH71" s="337">
        <v>0</v>
      </c>
      <c r="AI71" s="337">
        <v>0</v>
      </c>
      <c r="AJ71" s="337">
        <v>0</v>
      </c>
      <c r="AK71" s="337">
        <v>0</v>
      </c>
      <c r="AL71" s="337">
        <v>0</v>
      </c>
      <c r="AM71" s="337">
        <v>0</v>
      </c>
      <c r="AN71" s="337">
        <v>0</v>
      </c>
      <c r="AO71" s="337">
        <v>0</v>
      </c>
      <c r="AP71" s="337">
        <v>0</v>
      </c>
      <c r="AQ71" s="337">
        <v>0</v>
      </c>
      <c r="AR71" s="337">
        <v>0</v>
      </c>
      <c r="AS71" s="337">
        <v>0</v>
      </c>
      <c r="AT71" s="337">
        <v>0</v>
      </c>
      <c r="AU71" s="337">
        <v>0</v>
      </c>
      <c r="AV71" s="337">
        <v>0</v>
      </c>
      <c r="AW71" s="337">
        <v>0</v>
      </c>
      <c r="AX71" s="337">
        <v>0</v>
      </c>
      <c r="AY71" s="337">
        <v>0</v>
      </c>
      <c r="AZ71" s="337">
        <v>0</v>
      </c>
      <c r="BA71" s="337">
        <v>0</v>
      </c>
      <c r="BB71" s="337">
        <v>0</v>
      </c>
      <c r="BC71" s="337">
        <v>0</v>
      </c>
      <c r="BD71" s="337">
        <v>0</v>
      </c>
      <c r="BE71" s="337">
        <v>0</v>
      </c>
      <c r="BF71" s="337">
        <v>0</v>
      </c>
      <c r="BG71" s="337">
        <v>0</v>
      </c>
      <c r="BH71" s="337">
        <v>0</v>
      </c>
      <c r="BI71" s="337">
        <v>0</v>
      </c>
      <c r="BJ71" s="337">
        <v>0</v>
      </c>
      <c r="BK71" s="337">
        <v>0</v>
      </c>
      <c r="BL71" s="337">
        <v>0</v>
      </c>
      <c r="BM71" s="337">
        <v>0</v>
      </c>
      <c r="BN71" s="337">
        <v>0</v>
      </c>
      <c r="BO71" s="337">
        <v>0</v>
      </c>
      <c r="BP71" s="337">
        <v>0</v>
      </c>
      <c r="BQ71" s="337">
        <v>1</v>
      </c>
      <c r="BR71" s="337">
        <v>0</v>
      </c>
      <c r="BS71" s="337">
        <v>0</v>
      </c>
      <c r="BT71" s="337">
        <v>0</v>
      </c>
      <c r="BU71" s="337">
        <v>0</v>
      </c>
      <c r="BV71" s="337">
        <v>0</v>
      </c>
      <c r="BW71" s="337">
        <v>0</v>
      </c>
      <c r="BX71" s="337">
        <v>0</v>
      </c>
      <c r="BY71" s="337">
        <v>0</v>
      </c>
      <c r="BZ71" s="337">
        <v>0</v>
      </c>
      <c r="CA71" s="337">
        <v>0</v>
      </c>
      <c r="CB71" s="337">
        <v>0</v>
      </c>
      <c r="CC71" s="337">
        <v>0</v>
      </c>
      <c r="CD71" s="337">
        <v>0</v>
      </c>
      <c r="CE71" s="337">
        <v>0</v>
      </c>
      <c r="CF71" s="337">
        <v>0</v>
      </c>
      <c r="CG71" s="337">
        <v>0</v>
      </c>
      <c r="CH71" s="337">
        <v>0</v>
      </c>
      <c r="CI71" s="337">
        <v>0</v>
      </c>
      <c r="CJ71" s="337">
        <v>0</v>
      </c>
      <c r="CK71" s="337">
        <v>0</v>
      </c>
      <c r="CL71" s="337">
        <v>0</v>
      </c>
      <c r="CM71" s="337">
        <v>0</v>
      </c>
      <c r="CN71" s="337">
        <v>0</v>
      </c>
      <c r="CO71" s="337">
        <v>0</v>
      </c>
      <c r="CP71" s="337">
        <v>0</v>
      </c>
      <c r="CQ71" s="337">
        <v>0</v>
      </c>
      <c r="CR71" s="337">
        <v>0</v>
      </c>
      <c r="CS71" s="337">
        <v>0</v>
      </c>
      <c r="CT71" s="337">
        <v>0</v>
      </c>
      <c r="CU71" s="337">
        <v>0</v>
      </c>
      <c r="CV71" s="337">
        <v>0</v>
      </c>
      <c r="CW71" s="337">
        <v>0</v>
      </c>
      <c r="CX71" s="337">
        <v>0</v>
      </c>
      <c r="CY71" s="337">
        <v>0</v>
      </c>
      <c r="CZ71" s="337">
        <v>0</v>
      </c>
      <c r="DA71" s="337">
        <v>0</v>
      </c>
      <c r="DB71" s="337">
        <v>0</v>
      </c>
      <c r="DC71" s="337">
        <v>0</v>
      </c>
      <c r="DD71" s="337">
        <v>0</v>
      </c>
      <c r="DE71" s="337">
        <v>0</v>
      </c>
      <c r="DF71" s="337">
        <v>0</v>
      </c>
      <c r="DG71" s="337">
        <v>0</v>
      </c>
      <c r="DH71" s="338">
        <v>0</v>
      </c>
    </row>
    <row r="72" spans="1:112">
      <c r="A72" s="224">
        <v>67</v>
      </c>
      <c r="B72" s="263" t="s">
        <v>545</v>
      </c>
      <c r="C72" s="264" t="s">
        <v>546</v>
      </c>
      <c r="D72" s="336">
        <v>0</v>
      </c>
      <c r="E72" s="337">
        <v>0</v>
      </c>
      <c r="F72" s="337">
        <v>0</v>
      </c>
      <c r="G72" s="337">
        <v>0</v>
      </c>
      <c r="H72" s="337">
        <v>0</v>
      </c>
      <c r="I72" s="337">
        <v>0</v>
      </c>
      <c r="J72" s="337">
        <v>0</v>
      </c>
      <c r="K72" s="337">
        <v>0</v>
      </c>
      <c r="L72" s="337">
        <v>0</v>
      </c>
      <c r="M72" s="337">
        <v>0</v>
      </c>
      <c r="N72" s="337">
        <v>0</v>
      </c>
      <c r="O72" s="337">
        <v>0</v>
      </c>
      <c r="P72" s="337">
        <v>0</v>
      </c>
      <c r="Q72" s="337">
        <v>0</v>
      </c>
      <c r="R72" s="337">
        <v>0</v>
      </c>
      <c r="S72" s="337">
        <v>0</v>
      </c>
      <c r="T72" s="337">
        <v>0</v>
      </c>
      <c r="U72" s="337">
        <v>0</v>
      </c>
      <c r="V72" s="337">
        <v>0</v>
      </c>
      <c r="W72" s="337">
        <v>0</v>
      </c>
      <c r="X72" s="337">
        <v>0</v>
      </c>
      <c r="Y72" s="337">
        <v>0</v>
      </c>
      <c r="Z72" s="337">
        <v>0</v>
      </c>
      <c r="AA72" s="337">
        <v>0</v>
      </c>
      <c r="AB72" s="337">
        <v>0</v>
      </c>
      <c r="AC72" s="337">
        <v>0</v>
      </c>
      <c r="AD72" s="337">
        <v>0</v>
      </c>
      <c r="AE72" s="337">
        <v>0</v>
      </c>
      <c r="AF72" s="337">
        <v>0</v>
      </c>
      <c r="AG72" s="337">
        <v>0</v>
      </c>
      <c r="AH72" s="337">
        <v>0</v>
      </c>
      <c r="AI72" s="337">
        <v>0</v>
      </c>
      <c r="AJ72" s="337">
        <v>0</v>
      </c>
      <c r="AK72" s="337">
        <v>0</v>
      </c>
      <c r="AL72" s="337">
        <v>0</v>
      </c>
      <c r="AM72" s="337">
        <v>0</v>
      </c>
      <c r="AN72" s="337">
        <v>0</v>
      </c>
      <c r="AO72" s="337">
        <v>0</v>
      </c>
      <c r="AP72" s="337">
        <v>0</v>
      </c>
      <c r="AQ72" s="337">
        <v>0</v>
      </c>
      <c r="AR72" s="337">
        <v>0</v>
      </c>
      <c r="AS72" s="337">
        <v>0</v>
      </c>
      <c r="AT72" s="337">
        <v>0</v>
      </c>
      <c r="AU72" s="337">
        <v>0</v>
      </c>
      <c r="AV72" s="337">
        <v>0</v>
      </c>
      <c r="AW72" s="337">
        <v>0</v>
      </c>
      <c r="AX72" s="337">
        <v>0</v>
      </c>
      <c r="AY72" s="337">
        <v>0</v>
      </c>
      <c r="AZ72" s="337">
        <v>0</v>
      </c>
      <c r="BA72" s="337">
        <v>0</v>
      </c>
      <c r="BB72" s="337">
        <v>0</v>
      </c>
      <c r="BC72" s="337">
        <v>0</v>
      </c>
      <c r="BD72" s="337">
        <v>0</v>
      </c>
      <c r="BE72" s="337">
        <v>0</v>
      </c>
      <c r="BF72" s="337">
        <v>0</v>
      </c>
      <c r="BG72" s="337">
        <v>0</v>
      </c>
      <c r="BH72" s="337">
        <v>0</v>
      </c>
      <c r="BI72" s="337">
        <v>0</v>
      </c>
      <c r="BJ72" s="337">
        <v>0</v>
      </c>
      <c r="BK72" s="337">
        <v>0</v>
      </c>
      <c r="BL72" s="337">
        <v>0</v>
      </c>
      <c r="BM72" s="337">
        <v>0</v>
      </c>
      <c r="BN72" s="337">
        <v>0</v>
      </c>
      <c r="BO72" s="337">
        <v>0</v>
      </c>
      <c r="BP72" s="337">
        <v>0</v>
      </c>
      <c r="BQ72" s="337">
        <v>0</v>
      </c>
      <c r="BR72" s="337">
        <v>1</v>
      </c>
      <c r="BS72" s="337">
        <v>0</v>
      </c>
      <c r="BT72" s="337">
        <v>0</v>
      </c>
      <c r="BU72" s="337">
        <v>0</v>
      </c>
      <c r="BV72" s="337">
        <v>0</v>
      </c>
      <c r="BW72" s="337">
        <v>0</v>
      </c>
      <c r="BX72" s="337">
        <v>0</v>
      </c>
      <c r="BY72" s="337">
        <v>0</v>
      </c>
      <c r="BZ72" s="337">
        <v>0</v>
      </c>
      <c r="CA72" s="337">
        <v>0</v>
      </c>
      <c r="CB72" s="337">
        <v>0</v>
      </c>
      <c r="CC72" s="337">
        <v>0</v>
      </c>
      <c r="CD72" s="337">
        <v>0</v>
      </c>
      <c r="CE72" s="337">
        <v>0</v>
      </c>
      <c r="CF72" s="337">
        <v>0</v>
      </c>
      <c r="CG72" s="337">
        <v>0</v>
      </c>
      <c r="CH72" s="337">
        <v>0</v>
      </c>
      <c r="CI72" s="337">
        <v>0</v>
      </c>
      <c r="CJ72" s="337">
        <v>0</v>
      </c>
      <c r="CK72" s="337">
        <v>0</v>
      </c>
      <c r="CL72" s="337">
        <v>0</v>
      </c>
      <c r="CM72" s="337">
        <v>0</v>
      </c>
      <c r="CN72" s="337">
        <v>0</v>
      </c>
      <c r="CO72" s="337">
        <v>0</v>
      </c>
      <c r="CP72" s="337">
        <v>0</v>
      </c>
      <c r="CQ72" s="337">
        <v>0</v>
      </c>
      <c r="CR72" s="337">
        <v>0</v>
      </c>
      <c r="CS72" s="337">
        <v>0</v>
      </c>
      <c r="CT72" s="337">
        <v>0</v>
      </c>
      <c r="CU72" s="337">
        <v>0</v>
      </c>
      <c r="CV72" s="337">
        <v>0</v>
      </c>
      <c r="CW72" s="337">
        <v>0</v>
      </c>
      <c r="CX72" s="337">
        <v>0</v>
      </c>
      <c r="CY72" s="337">
        <v>0</v>
      </c>
      <c r="CZ72" s="337">
        <v>0</v>
      </c>
      <c r="DA72" s="337">
        <v>0</v>
      </c>
      <c r="DB72" s="337">
        <v>0</v>
      </c>
      <c r="DC72" s="337">
        <v>0</v>
      </c>
      <c r="DD72" s="337">
        <v>0</v>
      </c>
      <c r="DE72" s="337">
        <v>0</v>
      </c>
      <c r="DF72" s="337">
        <v>0</v>
      </c>
      <c r="DG72" s="337">
        <v>0</v>
      </c>
      <c r="DH72" s="338">
        <v>0</v>
      </c>
    </row>
    <row r="73" spans="1:112">
      <c r="A73" s="224">
        <v>68</v>
      </c>
      <c r="B73" s="263" t="s">
        <v>547</v>
      </c>
      <c r="C73" s="264" t="s">
        <v>548</v>
      </c>
      <c r="D73" s="336">
        <v>6.362491745396979E-3</v>
      </c>
      <c r="E73" s="337">
        <v>5.4716450755789552E-3</v>
      </c>
      <c r="F73" s="337">
        <v>7.423219352338588E-3</v>
      </c>
      <c r="G73" s="337">
        <v>1.9261059358457969E-3</v>
      </c>
      <c r="H73" s="337">
        <v>9.8485617432029389E-3</v>
      </c>
      <c r="I73" s="337">
        <v>0</v>
      </c>
      <c r="J73" s="337">
        <v>1.1700698874600558E-2</v>
      </c>
      <c r="K73" s="337">
        <v>5.3746703708845026E-3</v>
      </c>
      <c r="L73" s="337">
        <v>3.4267768045999039E-3</v>
      </c>
      <c r="M73" s="337">
        <v>4.1156208392003433E-3</v>
      </c>
      <c r="N73" s="337">
        <v>0</v>
      </c>
      <c r="O73" s="337">
        <v>1.214679296052253E-2</v>
      </c>
      <c r="P73" s="337">
        <v>6.4810636717805466E-3</v>
      </c>
      <c r="Q73" s="337">
        <v>7.4229621702547677E-3</v>
      </c>
      <c r="R73" s="337">
        <v>5.5048515587800386E-3</v>
      </c>
      <c r="S73" s="337">
        <v>2.7015299755215386E-2</v>
      </c>
      <c r="T73" s="337">
        <v>5.7651610303485843E-3</v>
      </c>
      <c r="U73" s="337">
        <v>8.652331733917178E-3</v>
      </c>
      <c r="V73" s="337">
        <v>1.7255615728100738E-2</v>
      </c>
      <c r="W73" s="337">
        <v>5.0344087570126331E-2</v>
      </c>
      <c r="X73" s="337">
        <v>1.9694947043977936E-3</v>
      </c>
      <c r="Y73" s="337">
        <v>1.1202875960984753E-2</v>
      </c>
      <c r="Z73" s="337">
        <v>5.2974058108005394E-3</v>
      </c>
      <c r="AA73" s="337">
        <v>2.478321260417627E-2</v>
      </c>
      <c r="AB73" s="337">
        <v>4.1432138361141195E-3</v>
      </c>
      <c r="AC73" s="337">
        <v>4.7731605224112482E-3</v>
      </c>
      <c r="AD73" s="337">
        <v>2.4709997893357406E-3</v>
      </c>
      <c r="AE73" s="337">
        <v>5.1911585436920952E-3</v>
      </c>
      <c r="AF73" s="337">
        <v>1.0780824578304839E-2</v>
      </c>
      <c r="AG73" s="337">
        <v>9.5217296767790699E-3</v>
      </c>
      <c r="AH73" s="337">
        <v>4.0071267761067723E-3</v>
      </c>
      <c r="AI73" s="337">
        <v>1.0426786114756352E-2</v>
      </c>
      <c r="AJ73" s="337">
        <v>1.3555321492106165E-2</v>
      </c>
      <c r="AK73" s="337">
        <v>1.2194399893860718E-2</v>
      </c>
      <c r="AL73" s="337">
        <v>1.6238304166279031E-2</v>
      </c>
      <c r="AM73" s="337">
        <v>3.2490884977755867E-2</v>
      </c>
      <c r="AN73" s="337">
        <v>2.2372535520945851E-2</v>
      </c>
      <c r="AO73" s="337">
        <v>4.2922806331602427E-2</v>
      </c>
      <c r="AP73" s="337">
        <v>7.952000230026228E-3</v>
      </c>
      <c r="AQ73" s="337">
        <v>1.5911448209996293E-2</v>
      </c>
      <c r="AR73" s="337">
        <v>9.5450778538131286E-3</v>
      </c>
      <c r="AS73" s="337">
        <v>6.7755376117046399E-3</v>
      </c>
      <c r="AT73" s="337">
        <v>8.9393382373454122E-3</v>
      </c>
      <c r="AU73" s="337">
        <v>5.1887286879072876E-3</v>
      </c>
      <c r="AV73" s="337">
        <v>5.6658188693216472E-3</v>
      </c>
      <c r="AW73" s="337">
        <v>3.1216862072156555E-3</v>
      </c>
      <c r="AX73" s="337">
        <v>1.1769819013981345E-2</v>
      </c>
      <c r="AY73" s="337">
        <v>1.0296643909668295E-2</v>
      </c>
      <c r="AZ73" s="337">
        <v>3.9935992882245315E-3</v>
      </c>
      <c r="BA73" s="337">
        <v>3.8138055560099486E-3</v>
      </c>
      <c r="BB73" s="337">
        <v>2.9687917002013662E-3</v>
      </c>
      <c r="BC73" s="337">
        <v>5.6902381176716565E-3</v>
      </c>
      <c r="BD73" s="337">
        <v>3.3613041370444555E-3</v>
      </c>
      <c r="BE73" s="337">
        <v>3.8605043680151677E-3</v>
      </c>
      <c r="BF73" s="337">
        <v>4.9815822422651828E-3</v>
      </c>
      <c r="BG73" s="337">
        <v>4.622561910290735E-3</v>
      </c>
      <c r="BH73" s="337">
        <v>6.4158454751859963E-3</v>
      </c>
      <c r="BI73" s="337">
        <v>7.8557130504432124E-3</v>
      </c>
      <c r="BJ73" s="337">
        <v>5.8442129807773175E-3</v>
      </c>
      <c r="BK73" s="337">
        <v>6.6641932490144181E-3</v>
      </c>
      <c r="BL73" s="337">
        <v>3.5524535669719764E-3</v>
      </c>
      <c r="BM73" s="337">
        <v>9.7358539892975268E-3</v>
      </c>
      <c r="BN73" s="337">
        <v>2.7122951442429479E-3</v>
      </c>
      <c r="BO73" s="337">
        <v>1.7835514713001267E-3</v>
      </c>
      <c r="BP73" s="337">
        <v>2.277668403015235E-3</v>
      </c>
      <c r="BQ73" s="337">
        <v>1.8453212064565585E-3</v>
      </c>
      <c r="BR73" s="337">
        <v>2.7736255218422834E-3</v>
      </c>
      <c r="BS73" s="337">
        <v>1.0302090479411083</v>
      </c>
      <c r="BT73" s="337">
        <v>5.5915232059427803E-3</v>
      </c>
      <c r="BU73" s="337">
        <v>1.7045130076463577E-2</v>
      </c>
      <c r="BV73" s="337">
        <v>2.3531696813950571E-2</v>
      </c>
      <c r="BW73" s="337">
        <v>2.2548891077125133E-3</v>
      </c>
      <c r="BX73" s="337">
        <v>1.1806406392997446E-2</v>
      </c>
      <c r="BY73" s="337">
        <v>2.3750245906472337E-3</v>
      </c>
      <c r="BZ73" s="337">
        <v>5.253914634357244E-3</v>
      </c>
      <c r="CA73" s="337">
        <v>2.43361980138936E-3</v>
      </c>
      <c r="CB73" s="337">
        <v>2.0786592330816452E-4</v>
      </c>
      <c r="CC73" s="337">
        <v>1.8687805570635214E-2</v>
      </c>
      <c r="CD73" s="337">
        <v>2.0348843815567353E-3</v>
      </c>
      <c r="CE73" s="337">
        <v>3.0194241137782131E-3</v>
      </c>
      <c r="CF73" s="337">
        <v>1.0890897949583681E-3</v>
      </c>
      <c r="CG73" s="337">
        <v>2.5686909325162315E-3</v>
      </c>
      <c r="CH73" s="337">
        <v>1.6169658800662595E-2</v>
      </c>
      <c r="CI73" s="337">
        <v>3.6901874462801684E-3</v>
      </c>
      <c r="CJ73" s="337">
        <v>2.2857394320228348E-3</v>
      </c>
      <c r="CK73" s="337">
        <v>4.5280067770663117E-3</v>
      </c>
      <c r="CL73" s="337">
        <v>3.3524111997230168E-3</v>
      </c>
      <c r="CM73" s="337">
        <v>1.5703842055011014E-3</v>
      </c>
      <c r="CN73" s="337">
        <v>2.9598388357676567E-3</v>
      </c>
      <c r="CO73" s="337">
        <v>2.8896855432363933E-3</v>
      </c>
      <c r="CP73" s="337">
        <v>4.3528256799662355E-3</v>
      </c>
      <c r="CQ73" s="337">
        <v>6.8413177618961429E-3</v>
      </c>
      <c r="CR73" s="337">
        <v>3.2345666679017993E-3</v>
      </c>
      <c r="CS73" s="337">
        <v>3.1823305928047104E-3</v>
      </c>
      <c r="CT73" s="337">
        <v>4.7912836916511256E-3</v>
      </c>
      <c r="CU73" s="337">
        <v>5.4801458596136689E-3</v>
      </c>
      <c r="CV73" s="337">
        <v>4.6051177047081483E-3</v>
      </c>
      <c r="CW73" s="337">
        <v>2.0210577844152105E-3</v>
      </c>
      <c r="CX73" s="337">
        <v>1.8570625513043277E-3</v>
      </c>
      <c r="CY73" s="337">
        <v>3.2186069844541486E-3</v>
      </c>
      <c r="CZ73" s="337">
        <v>2.7453933537530321E-3</v>
      </c>
      <c r="DA73" s="337">
        <v>1.6702076651653867E-3</v>
      </c>
      <c r="DB73" s="337">
        <v>1.4982940633403947E-2</v>
      </c>
      <c r="DC73" s="337">
        <v>8.1941414560497451E-3</v>
      </c>
      <c r="DD73" s="337">
        <v>1.0144477251616834E-2</v>
      </c>
      <c r="DE73" s="337">
        <v>1.1676764790656283E-2</v>
      </c>
      <c r="DF73" s="337">
        <v>7.7309845346056763E-3</v>
      </c>
      <c r="DG73" s="337">
        <v>2.8210724529589113E-3</v>
      </c>
      <c r="DH73" s="338">
        <v>3.9569369028070542E-3</v>
      </c>
    </row>
    <row r="74" spans="1:112">
      <c r="A74" s="224">
        <v>69</v>
      </c>
      <c r="B74" s="263" t="s">
        <v>549</v>
      </c>
      <c r="C74" s="264" t="s">
        <v>550</v>
      </c>
      <c r="D74" s="336">
        <v>9.9493395099778392E-4</v>
      </c>
      <c r="E74" s="337">
        <v>8.8157112958226023E-4</v>
      </c>
      <c r="F74" s="337">
        <v>2.3811714695124932E-3</v>
      </c>
      <c r="G74" s="337">
        <v>4.7120189999185343E-4</v>
      </c>
      <c r="H74" s="337">
        <v>5.9898770020042156E-4</v>
      </c>
      <c r="I74" s="337">
        <v>0</v>
      </c>
      <c r="J74" s="337">
        <v>8.1725076504668415E-4</v>
      </c>
      <c r="K74" s="337">
        <v>5.2990904500215437E-3</v>
      </c>
      <c r="L74" s="337">
        <v>4.5428972362583139E-3</v>
      </c>
      <c r="M74" s="337">
        <v>1.741581881351875E-3</v>
      </c>
      <c r="N74" s="337">
        <v>0</v>
      </c>
      <c r="O74" s="337">
        <v>1.3253209134635601E-2</v>
      </c>
      <c r="P74" s="337">
        <v>2.2532179835592272E-3</v>
      </c>
      <c r="Q74" s="337">
        <v>4.7801495187041389E-4</v>
      </c>
      <c r="R74" s="337">
        <v>1.1944035791188181E-3</v>
      </c>
      <c r="S74" s="337">
        <v>1.9555146253683181E-3</v>
      </c>
      <c r="T74" s="337">
        <v>1.3960120846756964E-3</v>
      </c>
      <c r="U74" s="337">
        <v>1.2446273469522969E-3</v>
      </c>
      <c r="V74" s="337">
        <v>1.6142431450203512E-2</v>
      </c>
      <c r="W74" s="337">
        <v>3.288597816718189E-3</v>
      </c>
      <c r="X74" s="337">
        <v>1.6398792186581148E-4</v>
      </c>
      <c r="Y74" s="337">
        <v>2.7229446926226686E-3</v>
      </c>
      <c r="Z74" s="337">
        <v>2.3119890808395512E-3</v>
      </c>
      <c r="AA74" s="337">
        <v>1.9882760130069711E-3</v>
      </c>
      <c r="AB74" s="337">
        <v>3.9137494941885991E-3</v>
      </c>
      <c r="AC74" s="337">
        <v>2.7662217193875384E-3</v>
      </c>
      <c r="AD74" s="337">
        <v>4.3115934608991845E-5</v>
      </c>
      <c r="AE74" s="337">
        <v>7.6543009659779877E-4</v>
      </c>
      <c r="AF74" s="337">
        <v>6.4588745816893381E-3</v>
      </c>
      <c r="AG74" s="337">
        <v>6.4969958139806019E-3</v>
      </c>
      <c r="AH74" s="337">
        <v>1.1384130266553656E-3</v>
      </c>
      <c r="AI74" s="337">
        <v>6.4186405996744782E-3</v>
      </c>
      <c r="AJ74" s="337">
        <v>9.7939698838403564E-4</v>
      </c>
      <c r="AK74" s="337">
        <v>1.9400659527846923E-2</v>
      </c>
      <c r="AL74" s="337">
        <v>6.5175359070707185E-3</v>
      </c>
      <c r="AM74" s="337">
        <v>3.2957116801309661E-3</v>
      </c>
      <c r="AN74" s="337">
        <v>7.660137555722436E-3</v>
      </c>
      <c r="AO74" s="337">
        <v>1.8819502775194008E-2</v>
      </c>
      <c r="AP74" s="337">
        <v>1.7044319058384201E-3</v>
      </c>
      <c r="AQ74" s="337">
        <v>1.3794462641599197E-3</v>
      </c>
      <c r="AR74" s="337">
        <v>4.25724544200453E-3</v>
      </c>
      <c r="AS74" s="337">
        <v>3.4060105755227858E-3</v>
      </c>
      <c r="AT74" s="337">
        <v>5.6929401591559736E-3</v>
      </c>
      <c r="AU74" s="337">
        <v>2.4977785566017928E-3</v>
      </c>
      <c r="AV74" s="337">
        <v>1.9449299653940368E-3</v>
      </c>
      <c r="AW74" s="337">
        <v>2.1665917444620708E-3</v>
      </c>
      <c r="AX74" s="337">
        <v>3.1445952124378304E-3</v>
      </c>
      <c r="AY74" s="337">
        <v>2.1062400644830405E-3</v>
      </c>
      <c r="AZ74" s="337">
        <v>1.7194113607753186E-3</v>
      </c>
      <c r="BA74" s="337">
        <v>8.0684405161895697E-4</v>
      </c>
      <c r="BB74" s="337">
        <v>7.6125309816003927E-4</v>
      </c>
      <c r="BC74" s="337">
        <v>2.1728022997022137E-3</v>
      </c>
      <c r="BD74" s="337">
        <v>1.4669711798545027E-3</v>
      </c>
      <c r="BE74" s="337">
        <v>1.3367824819562656E-3</v>
      </c>
      <c r="BF74" s="337">
        <v>4.018340078962318E-3</v>
      </c>
      <c r="BG74" s="337">
        <v>7.2816128240098506E-3</v>
      </c>
      <c r="BH74" s="337">
        <v>5.5007271433272064E-3</v>
      </c>
      <c r="BI74" s="337">
        <v>4.443996784690726E-3</v>
      </c>
      <c r="BJ74" s="337">
        <v>3.9579947329355198E-3</v>
      </c>
      <c r="BK74" s="337">
        <v>5.799894451327928E-3</v>
      </c>
      <c r="BL74" s="337">
        <v>1.6677129264943285E-3</v>
      </c>
      <c r="BM74" s="337">
        <v>3.5178211554489172E-3</v>
      </c>
      <c r="BN74" s="337">
        <v>1.5244854326836919E-3</v>
      </c>
      <c r="BO74" s="337">
        <v>1.5439421633058207E-3</v>
      </c>
      <c r="BP74" s="337">
        <v>1.8980493159077715E-3</v>
      </c>
      <c r="BQ74" s="337">
        <v>1.1776232152257108E-3</v>
      </c>
      <c r="BR74" s="337">
        <v>1.226924392481653E-3</v>
      </c>
      <c r="BS74" s="337">
        <v>1.5320509975852718E-3</v>
      </c>
      <c r="BT74" s="337">
        <v>1.0088707207201693</v>
      </c>
      <c r="BU74" s="337">
        <v>2.3324298968065184E-3</v>
      </c>
      <c r="BV74" s="337">
        <v>4.0712683236353818E-3</v>
      </c>
      <c r="BW74" s="337">
        <v>1.2879713535321805E-3</v>
      </c>
      <c r="BX74" s="337">
        <v>8.4418731502443126E-3</v>
      </c>
      <c r="BY74" s="337">
        <v>1.2967052536114276E-3</v>
      </c>
      <c r="BZ74" s="337">
        <v>2.3888482758197892E-3</v>
      </c>
      <c r="CA74" s="337">
        <v>5.9003686189929255E-4</v>
      </c>
      <c r="CB74" s="337">
        <v>1.1121590417484731E-4</v>
      </c>
      <c r="CC74" s="337">
        <v>1.1658777624783533E-3</v>
      </c>
      <c r="CD74" s="337">
        <v>9.6286667924140384E-4</v>
      </c>
      <c r="CE74" s="337">
        <v>1.8375126655666384E-3</v>
      </c>
      <c r="CF74" s="337">
        <v>6.0398981852921151E-4</v>
      </c>
      <c r="CG74" s="337">
        <v>1.1437022797895547E-3</v>
      </c>
      <c r="CH74" s="337">
        <v>7.3932522721299027E-4</v>
      </c>
      <c r="CI74" s="337">
        <v>1.3417233644566777E-3</v>
      </c>
      <c r="CJ74" s="337">
        <v>1.1741959306407718E-3</v>
      </c>
      <c r="CK74" s="337">
        <v>1.5079670966736747E-3</v>
      </c>
      <c r="CL74" s="337">
        <v>1.6552783950266963E-3</v>
      </c>
      <c r="CM74" s="337">
        <v>7.9695193873093549E-4</v>
      </c>
      <c r="CN74" s="337">
        <v>1.8540167381844996E-3</v>
      </c>
      <c r="CO74" s="337">
        <v>1.0772556253222131E-3</v>
      </c>
      <c r="CP74" s="337">
        <v>3.5773418430355836E-3</v>
      </c>
      <c r="CQ74" s="337">
        <v>5.3082077912795572E-3</v>
      </c>
      <c r="CR74" s="337">
        <v>1.0726426613830132E-3</v>
      </c>
      <c r="CS74" s="337">
        <v>2.3457272530289057E-3</v>
      </c>
      <c r="CT74" s="337">
        <v>3.8390918203241487E-3</v>
      </c>
      <c r="CU74" s="337">
        <v>6.6167892274529797E-3</v>
      </c>
      <c r="CV74" s="337">
        <v>6.0031735247929579E-3</v>
      </c>
      <c r="CW74" s="337">
        <v>2.131800466924873E-3</v>
      </c>
      <c r="CX74" s="337">
        <v>8.2266617052794745E-4</v>
      </c>
      <c r="CY74" s="337">
        <v>1.0944228378400006E-3</v>
      </c>
      <c r="CZ74" s="337">
        <v>3.8849833993351659E-3</v>
      </c>
      <c r="DA74" s="337">
        <v>2.0139867654024699E-3</v>
      </c>
      <c r="DB74" s="337">
        <v>1.9234055602345295E-2</v>
      </c>
      <c r="DC74" s="337">
        <v>1.8213826214075336E-2</v>
      </c>
      <c r="DD74" s="337">
        <v>8.7189923130043222E-3</v>
      </c>
      <c r="DE74" s="337">
        <v>2.4579920529032352E-3</v>
      </c>
      <c r="DF74" s="337">
        <v>6.6734184073529634E-3</v>
      </c>
      <c r="DG74" s="337">
        <v>1.1694703336434325E-3</v>
      </c>
      <c r="DH74" s="338">
        <v>1.543231413212416E-3</v>
      </c>
    </row>
    <row r="75" spans="1:112">
      <c r="A75" s="224">
        <v>70</v>
      </c>
      <c r="B75" s="263" t="s">
        <v>551</v>
      </c>
      <c r="C75" s="264" t="s">
        <v>552</v>
      </c>
      <c r="D75" s="336">
        <v>1.3581293178240781E-3</v>
      </c>
      <c r="E75" s="337">
        <v>2.0705685376205727E-3</v>
      </c>
      <c r="F75" s="337">
        <v>2.3702707295989952E-3</v>
      </c>
      <c r="G75" s="337">
        <v>6.7277673067002561E-4</v>
      </c>
      <c r="H75" s="337">
        <v>9.5062494204050459E-4</v>
      </c>
      <c r="I75" s="337">
        <v>0</v>
      </c>
      <c r="J75" s="337">
        <v>5.4316551229079638E-3</v>
      </c>
      <c r="K75" s="337">
        <v>2.8870426832487512E-3</v>
      </c>
      <c r="L75" s="337">
        <v>2.754887822132623E-3</v>
      </c>
      <c r="M75" s="337">
        <v>7.8717316205383157E-4</v>
      </c>
      <c r="N75" s="337">
        <v>0</v>
      </c>
      <c r="O75" s="337">
        <v>3.168958720566E-3</v>
      </c>
      <c r="P75" s="337">
        <v>1.732462579320923E-3</v>
      </c>
      <c r="Q75" s="337">
        <v>1.0096921829355022E-3</v>
      </c>
      <c r="R75" s="337">
        <v>1.1442591621827086E-3</v>
      </c>
      <c r="S75" s="337">
        <v>4.2582635114051231E-3</v>
      </c>
      <c r="T75" s="337">
        <v>1.6178859993949198E-3</v>
      </c>
      <c r="U75" s="337">
        <v>1.0266990368968903E-3</v>
      </c>
      <c r="V75" s="337">
        <v>4.9312075734026517E-3</v>
      </c>
      <c r="W75" s="337">
        <v>5.1763671833785427E-3</v>
      </c>
      <c r="X75" s="337">
        <v>1.1981662308754425E-3</v>
      </c>
      <c r="Y75" s="337">
        <v>3.8629270967739052E-3</v>
      </c>
      <c r="Z75" s="337">
        <v>3.1170567537222465E-3</v>
      </c>
      <c r="AA75" s="337">
        <v>4.7431555041577552E-3</v>
      </c>
      <c r="AB75" s="337">
        <v>3.969079387914947E-3</v>
      </c>
      <c r="AC75" s="337">
        <v>1.395521324092597E-3</v>
      </c>
      <c r="AD75" s="337">
        <v>4.0803642809732785E-4</v>
      </c>
      <c r="AE75" s="337">
        <v>2.1274931995961745E-3</v>
      </c>
      <c r="AF75" s="337">
        <v>1.6170119713794576E-3</v>
      </c>
      <c r="AG75" s="337">
        <v>1.0215356724207654E-3</v>
      </c>
      <c r="AH75" s="337">
        <v>1.110602619772007E-3</v>
      </c>
      <c r="AI75" s="337">
        <v>2.4872099772165323E-3</v>
      </c>
      <c r="AJ75" s="337">
        <v>2.0104554783512479E-3</v>
      </c>
      <c r="AK75" s="337">
        <v>1.4297788571736348E-3</v>
      </c>
      <c r="AL75" s="337">
        <v>1.9094571904429043E-3</v>
      </c>
      <c r="AM75" s="337">
        <v>8.4924114979210573E-4</v>
      </c>
      <c r="AN75" s="337">
        <v>2.1744416407706458E-3</v>
      </c>
      <c r="AO75" s="337">
        <v>1.3029652051945104E-3</v>
      </c>
      <c r="AP75" s="337">
        <v>7.4565316006371801E-4</v>
      </c>
      <c r="AQ75" s="337">
        <v>1.4767301430118052E-3</v>
      </c>
      <c r="AR75" s="337">
        <v>1.3226186841410557E-3</v>
      </c>
      <c r="AS75" s="337">
        <v>1.1934576892942835E-3</v>
      </c>
      <c r="AT75" s="337">
        <v>1.1740955601444159E-3</v>
      </c>
      <c r="AU75" s="337">
        <v>1.1185396071633855E-3</v>
      </c>
      <c r="AV75" s="337">
        <v>1.1316341227853471E-3</v>
      </c>
      <c r="AW75" s="337">
        <v>1.3049485365476071E-3</v>
      </c>
      <c r="AX75" s="337">
        <v>2.4869228469424779E-3</v>
      </c>
      <c r="AY75" s="337">
        <v>1.9461113516450192E-3</v>
      </c>
      <c r="AZ75" s="337">
        <v>8.8934219002992604E-4</v>
      </c>
      <c r="BA75" s="337">
        <v>1.0855537530113835E-3</v>
      </c>
      <c r="BB75" s="337">
        <v>7.7595167623443421E-4</v>
      </c>
      <c r="BC75" s="337">
        <v>1.6777275825146471E-3</v>
      </c>
      <c r="BD75" s="337">
        <v>6.5120648803388965E-4</v>
      </c>
      <c r="BE75" s="337">
        <v>8.090246823327775E-4</v>
      </c>
      <c r="BF75" s="337">
        <v>8.230841485541852E-4</v>
      </c>
      <c r="BG75" s="337">
        <v>8.3657244569945439E-4</v>
      </c>
      <c r="BH75" s="337">
        <v>7.3848330074406828E-4</v>
      </c>
      <c r="BI75" s="337">
        <v>1.0204170409890492E-3</v>
      </c>
      <c r="BJ75" s="337">
        <v>4.6646173388882004E-4</v>
      </c>
      <c r="BK75" s="337">
        <v>1.1902363844577728E-3</v>
      </c>
      <c r="BL75" s="337">
        <v>1.4439418552157925E-3</v>
      </c>
      <c r="BM75" s="337">
        <v>3.8756750198785982E-3</v>
      </c>
      <c r="BN75" s="337">
        <v>1.3644748755636284E-3</v>
      </c>
      <c r="BO75" s="337">
        <v>1.2895266660654064E-3</v>
      </c>
      <c r="BP75" s="337">
        <v>2.1154885798527444E-3</v>
      </c>
      <c r="BQ75" s="337">
        <v>1.2829305702326144E-3</v>
      </c>
      <c r="BR75" s="337">
        <v>1.3271240238278315E-3</v>
      </c>
      <c r="BS75" s="337">
        <v>7.5896635303272602E-4</v>
      </c>
      <c r="BT75" s="337">
        <v>2.5594636536905315E-3</v>
      </c>
      <c r="BU75" s="337">
        <v>1.0855086052756993</v>
      </c>
      <c r="BV75" s="337">
        <v>1.0836545120875457E-2</v>
      </c>
      <c r="BW75" s="337">
        <v>1.5122978576164077E-3</v>
      </c>
      <c r="BX75" s="337">
        <v>5.194152055301938E-3</v>
      </c>
      <c r="BY75" s="337">
        <v>1.9167422146487713E-3</v>
      </c>
      <c r="BZ75" s="337">
        <v>2.483590283656151E-3</v>
      </c>
      <c r="CA75" s="337">
        <v>7.4293459227813853E-4</v>
      </c>
      <c r="CB75" s="337">
        <v>1.602507236286147E-4</v>
      </c>
      <c r="CC75" s="337">
        <v>7.916846492996104E-3</v>
      </c>
      <c r="CD75" s="337">
        <v>1.4712174701218806E-3</v>
      </c>
      <c r="CE75" s="337">
        <v>1.2285536939393778E-2</v>
      </c>
      <c r="CF75" s="337">
        <v>9.0199749693704867E-4</v>
      </c>
      <c r="CG75" s="337">
        <v>1.6222151600839782E-3</v>
      </c>
      <c r="CH75" s="337">
        <v>2.4242374396148333E-3</v>
      </c>
      <c r="CI75" s="337">
        <v>4.5197247350918374E-3</v>
      </c>
      <c r="CJ75" s="337">
        <v>1.0772953500942026E-3</v>
      </c>
      <c r="CK75" s="337">
        <v>6.4362521811748867E-3</v>
      </c>
      <c r="CL75" s="337">
        <v>1.8436284198519856E-3</v>
      </c>
      <c r="CM75" s="337">
        <v>8.1683832707709681E-4</v>
      </c>
      <c r="CN75" s="337">
        <v>2.6715330810038289E-3</v>
      </c>
      <c r="CO75" s="337">
        <v>1.7777088179563698E-3</v>
      </c>
      <c r="CP75" s="337">
        <v>5.3604624399109877E-3</v>
      </c>
      <c r="CQ75" s="337">
        <v>9.485198128303526E-3</v>
      </c>
      <c r="CR75" s="337">
        <v>8.2189764487879003E-3</v>
      </c>
      <c r="CS75" s="337">
        <v>4.854348455239561E-3</v>
      </c>
      <c r="CT75" s="337">
        <v>4.5058864823467673E-3</v>
      </c>
      <c r="CU75" s="337">
        <v>7.139502697326364E-3</v>
      </c>
      <c r="CV75" s="337">
        <v>8.3156952360385773E-3</v>
      </c>
      <c r="CW75" s="337">
        <v>3.058225995657715E-3</v>
      </c>
      <c r="CX75" s="337">
        <v>9.1432881574705742E-4</v>
      </c>
      <c r="CY75" s="337">
        <v>1.2068559975265119E-3</v>
      </c>
      <c r="CZ75" s="337">
        <v>1.3464365793988491E-3</v>
      </c>
      <c r="DA75" s="337">
        <v>1.2573746290855405E-3</v>
      </c>
      <c r="DB75" s="337">
        <v>1.4261918092415261E-2</v>
      </c>
      <c r="DC75" s="337">
        <v>1.0946320121764419E-2</v>
      </c>
      <c r="DD75" s="337">
        <v>1.7327701955352284E-2</v>
      </c>
      <c r="DE75" s="337">
        <v>6.5333287510662957E-3</v>
      </c>
      <c r="DF75" s="337">
        <v>5.8492219707343921E-3</v>
      </c>
      <c r="DG75" s="337">
        <v>9.1979248564507006E-4</v>
      </c>
      <c r="DH75" s="338">
        <v>3.8543593752177123E-3</v>
      </c>
    </row>
    <row r="76" spans="1:112">
      <c r="A76" s="224">
        <v>71</v>
      </c>
      <c r="B76" s="263" t="s">
        <v>553</v>
      </c>
      <c r="C76" s="264" t="s">
        <v>554</v>
      </c>
      <c r="D76" s="336">
        <v>6.2953620366018267E-4</v>
      </c>
      <c r="E76" s="337">
        <v>1.3935386984788908E-3</v>
      </c>
      <c r="F76" s="337">
        <v>2.0812192216680585E-3</v>
      </c>
      <c r="G76" s="337">
        <v>2.800146263644219E-4</v>
      </c>
      <c r="H76" s="337">
        <v>9.6292404119340631E-4</v>
      </c>
      <c r="I76" s="337">
        <v>0</v>
      </c>
      <c r="J76" s="337">
        <v>3.0076221155445606E-3</v>
      </c>
      <c r="K76" s="337">
        <v>1.5393212739139121E-3</v>
      </c>
      <c r="L76" s="337">
        <v>6.1344360347464404E-4</v>
      </c>
      <c r="M76" s="337">
        <v>9.7890596679165668E-4</v>
      </c>
      <c r="N76" s="337">
        <v>0</v>
      </c>
      <c r="O76" s="337">
        <v>8.3059049533212414E-4</v>
      </c>
      <c r="P76" s="337">
        <v>6.8430615469822144E-4</v>
      </c>
      <c r="Q76" s="337">
        <v>6.5325474335368853E-4</v>
      </c>
      <c r="R76" s="337">
        <v>7.6356541893866209E-4</v>
      </c>
      <c r="S76" s="337">
        <v>1.8764888282840776E-3</v>
      </c>
      <c r="T76" s="337">
        <v>1.0054301823898253E-3</v>
      </c>
      <c r="U76" s="337">
        <v>1.0570432450951513E-3</v>
      </c>
      <c r="V76" s="337">
        <v>6.3928380341380514E-3</v>
      </c>
      <c r="W76" s="337">
        <v>5.9121856969172673E-3</v>
      </c>
      <c r="X76" s="337">
        <v>1.938058323424343E-3</v>
      </c>
      <c r="Y76" s="337">
        <v>9.1426891867586453E-4</v>
      </c>
      <c r="Z76" s="337">
        <v>1.137873366268115E-3</v>
      </c>
      <c r="AA76" s="337">
        <v>4.4377028448076127E-3</v>
      </c>
      <c r="AB76" s="337">
        <v>4.5573588077194669E-3</v>
      </c>
      <c r="AC76" s="337">
        <v>2.8413786241978066E-3</v>
      </c>
      <c r="AD76" s="337">
        <v>7.840437645932128E-5</v>
      </c>
      <c r="AE76" s="337">
        <v>3.8909196322445782E-4</v>
      </c>
      <c r="AF76" s="337">
        <v>5.2440026877257869E-4</v>
      </c>
      <c r="AG76" s="337">
        <v>6.4015420416920583E-4</v>
      </c>
      <c r="AH76" s="337">
        <v>7.3435173212390876E-4</v>
      </c>
      <c r="AI76" s="337">
        <v>2.3133642203569975E-3</v>
      </c>
      <c r="AJ76" s="337">
        <v>4.1015159454551482E-3</v>
      </c>
      <c r="AK76" s="337">
        <v>9.4623650947494404E-4</v>
      </c>
      <c r="AL76" s="337">
        <v>3.0854368263285884E-3</v>
      </c>
      <c r="AM76" s="337">
        <v>1.1093487544626651E-3</v>
      </c>
      <c r="AN76" s="337">
        <v>7.1354093325967573E-4</v>
      </c>
      <c r="AO76" s="337">
        <v>9.7663496992988542E-4</v>
      </c>
      <c r="AP76" s="337">
        <v>4.2513064214566506E-4</v>
      </c>
      <c r="AQ76" s="337">
        <v>5.9655124758317376E-4</v>
      </c>
      <c r="AR76" s="337">
        <v>5.2015019983061358E-4</v>
      </c>
      <c r="AS76" s="337">
        <v>6.293614876960135E-4</v>
      </c>
      <c r="AT76" s="337">
        <v>5.2054258823763788E-4</v>
      </c>
      <c r="AU76" s="337">
        <v>7.617883644811304E-4</v>
      </c>
      <c r="AV76" s="337">
        <v>4.3448360291949129E-4</v>
      </c>
      <c r="AW76" s="337">
        <v>1.3035513252791014E-3</v>
      </c>
      <c r="AX76" s="337">
        <v>1.3354901284057879E-3</v>
      </c>
      <c r="AY76" s="337">
        <v>1.0020966160881198E-3</v>
      </c>
      <c r="AZ76" s="337">
        <v>6.0192799026111284E-4</v>
      </c>
      <c r="BA76" s="337">
        <v>3.5988907422428715E-4</v>
      </c>
      <c r="BB76" s="337">
        <v>5.1646074567630721E-4</v>
      </c>
      <c r="BC76" s="337">
        <v>9.8306183537669894E-4</v>
      </c>
      <c r="BD76" s="337">
        <v>5.9997529973323627E-4</v>
      </c>
      <c r="BE76" s="337">
        <v>7.719550533438241E-4</v>
      </c>
      <c r="BF76" s="337">
        <v>3.4965158005186735E-4</v>
      </c>
      <c r="BG76" s="337">
        <v>5.3353788156987054E-4</v>
      </c>
      <c r="BH76" s="337">
        <v>3.9013592470048351E-4</v>
      </c>
      <c r="BI76" s="337">
        <v>1.1379466006769424E-3</v>
      </c>
      <c r="BJ76" s="337">
        <v>2.8903010711035391E-4</v>
      </c>
      <c r="BK76" s="337">
        <v>4.1335495958814018E-3</v>
      </c>
      <c r="BL76" s="337">
        <v>6.2480392291265543E-4</v>
      </c>
      <c r="BM76" s="337">
        <v>8.4956953566776383E-4</v>
      </c>
      <c r="BN76" s="337">
        <v>1.0306267366153488E-3</v>
      </c>
      <c r="BO76" s="337">
        <v>9.4564856818830771E-4</v>
      </c>
      <c r="BP76" s="337">
        <v>7.4749977040959343E-4</v>
      </c>
      <c r="BQ76" s="337">
        <v>4.9934219559282789E-3</v>
      </c>
      <c r="BR76" s="337">
        <v>6.119298216971234E-3</v>
      </c>
      <c r="BS76" s="337">
        <v>8.8393241141680422E-3</v>
      </c>
      <c r="BT76" s="337">
        <v>2.132709163896651E-3</v>
      </c>
      <c r="BU76" s="337">
        <v>2.8206747177512118E-3</v>
      </c>
      <c r="BV76" s="337">
        <v>1.0010492113259712</v>
      </c>
      <c r="BW76" s="337">
        <v>1.8405945611343589E-3</v>
      </c>
      <c r="BX76" s="337">
        <v>2.2605649348433547E-3</v>
      </c>
      <c r="BY76" s="337">
        <v>3.8904633313734832E-3</v>
      </c>
      <c r="BZ76" s="337">
        <v>6.7987909046044826E-4</v>
      </c>
      <c r="CA76" s="337">
        <v>4.9429492652913688E-4</v>
      </c>
      <c r="CB76" s="337">
        <v>3.3289464554818574E-4</v>
      </c>
      <c r="CC76" s="337">
        <v>2.3700902311701289E-2</v>
      </c>
      <c r="CD76" s="337">
        <v>2.9001837864007598E-3</v>
      </c>
      <c r="CE76" s="337">
        <v>1.6969861315960979E-3</v>
      </c>
      <c r="CF76" s="337">
        <v>2.2216840206937039E-3</v>
      </c>
      <c r="CG76" s="337">
        <v>3.0459247898900047E-3</v>
      </c>
      <c r="CH76" s="337">
        <v>2.3474728372142109E-3</v>
      </c>
      <c r="CI76" s="337">
        <v>7.5774272975652939E-3</v>
      </c>
      <c r="CJ76" s="337">
        <v>1.7895787926752484E-3</v>
      </c>
      <c r="CK76" s="337">
        <v>1.0000019774249495E-2</v>
      </c>
      <c r="CL76" s="337">
        <v>8.7762145733881244E-3</v>
      </c>
      <c r="CM76" s="337">
        <v>6.2000561699400544E-4</v>
      </c>
      <c r="CN76" s="337">
        <v>5.0401072164167043E-3</v>
      </c>
      <c r="CO76" s="337">
        <v>2.0220046146845628E-3</v>
      </c>
      <c r="CP76" s="337">
        <v>3.3857630062617487E-2</v>
      </c>
      <c r="CQ76" s="337">
        <v>6.10831143618945E-3</v>
      </c>
      <c r="CR76" s="337">
        <v>3.6473080686024221E-3</v>
      </c>
      <c r="CS76" s="337">
        <v>4.2026104312980657E-3</v>
      </c>
      <c r="CT76" s="337">
        <v>7.7757669072267112E-3</v>
      </c>
      <c r="CU76" s="337">
        <v>4.1319893623508117E-3</v>
      </c>
      <c r="CV76" s="337">
        <v>4.7642571373065134E-3</v>
      </c>
      <c r="CW76" s="337">
        <v>6.8970707227047174E-4</v>
      </c>
      <c r="CX76" s="337">
        <v>1.0857012576674257E-3</v>
      </c>
      <c r="CY76" s="337">
        <v>2.8099526467152466E-3</v>
      </c>
      <c r="CZ76" s="337">
        <v>1.129224737967491E-3</v>
      </c>
      <c r="DA76" s="337">
        <v>4.8194765595227588E-4</v>
      </c>
      <c r="DB76" s="337">
        <v>4.8426503239464062E-2</v>
      </c>
      <c r="DC76" s="337">
        <v>1.666869619277617E-2</v>
      </c>
      <c r="DD76" s="337">
        <v>1.7257192963829895E-2</v>
      </c>
      <c r="DE76" s="337">
        <v>1.2724029978820909E-2</v>
      </c>
      <c r="DF76" s="337">
        <v>1.6267196882219379E-2</v>
      </c>
      <c r="DG76" s="337">
        <v>6.4065122294730461E-4</v>
      </c>
      <c r="DH76" s="338">
        <v>2.3958543343435321E-2</v>
      </c>
    </row>
    <row r="77" spans="1:112">
      <c r="A77" s="224">
        <v>72</v>
      </c>
      <c r="B77" s="263">
        <v>510</v>
      </c>
      <c r="C77" s="264" t="s">
        <v>555</v>
      </c>
      <c r="D77" s="336">
        <v>3.5305577070272855E-2</v>
      </c>
      <c r="E77" s="337">
        <v>4.4131274639846133E-2</v>
      </c>
      <c r="F77" s="337">
        <v>3.2574365597651415E-2</v>
      </c>
      <c r="G77" s="337">
        <v>1.2362700515554589E-2</v>
      </c>
      <c r="H77" s="337">
        <v>5.8101562729197649E-2</v>
      </c>
      <c r="I77" s="337">
        <v>0</v>
      </c>
      <c r="J77" s="337">
        <v>2.606431424066407E-2</v>
      </c>
      <c r="K77" s="337">
        <v>6.4353775925656581E-2</v>
      </c>
      <c r="L77" s="337">
        <v>3.5249463192012193E-2</v>
      </c>
      <c r="M77" s="337">
        <v>7.9538418712373854E-2</v>
      </c>
      <c r="N77" s="337">
        <v>0</v>
      </c>
      <c r="O77" s="337">
        <v>4.3737057775664848E-2</v>
      </c>
      <c r="P77" s="337">
        <v>5.3780426895346914E-2</v>
      </c>
      <c r="Q77" s="337">
        <v>4.7037681851330143E-2</v>
      </c>
      <c r="R77" s="337">
        <v>5.4484903644101308E-2</v>
      </c>
      <c r="S77" s="337">
        <v>7.3058589434871382E-2</v>
      </c>
      <c r="T77" s="337">
        <v>6.2171414958976524E-2</v>
      </c>
      <c r="U77" s="337">
        <v>5.290514288621502E-2</v>
      </c>
      <c r="V77" s="337">
        <v>2.5659766357780958E-2</v>
      </c>
      <c r="W77" s="337">
        <v>2.7219958566784934E-2</v>
      </c>
      <c r="X77" s="337">
        <v>1.0105221161718279E-2</v>
      </c>
      <c r="Y77" s="337">
        <v>3.3391565007593778E-2</v>
      </c>
      <c r="Z77" s="337">
        <v>2.8607917356914179E-2</v>
      </c>
      <c r="AA77" s="337">
        <v>3.9839561942158493E-2</v>
      </c>
      <c r="AB77" s="337">
        <v>3.1832341277065065E-2</v>
      </c>
      <c r="AC77" s="337">
        <v>4.8791195487730962E-2</v>
      </c>
      <c r="AD77" s="337">
        <v>6.4344843126211632E-3</v>
      </c>
      <c r="AE77" s="337">
        <v>2.5816460365653691E-2</v>
      </c>
      <c r="AF77" s="337">
        <v>4.7491484776126712E-2</v>
      </c>
      <c r="AG77" s="337">
        <v>4.0185603942920055E-2</v>
      </c>
      <c r="AH77" s="337">
        <v>6.5377383290727675E-2</v>
      </c>
      <c r="AI77" s="337">
        <v>2.983121117704883E-2</v>
      </c>
      <c r="AJ77" s="337">
        <v>2.5423134812560758E-2</v>
      </c>
      <c r="AK77" s="337">
        <v>3.2677310408637243E-2</v>
      </c>
      <c r="AL77" s="337">
        <v>3.2845500392195554E-2</v>
      </c>
      <c r="AM77" s="337">
        <v>1.9527279907110118E-2</v>
      </c>
      <c r="AN77" s="337">
        <v>2.2243899255128464E-2</v>
      </c>
      <c r="AO77" s="337">
        <v>3.0264463621977721E-2</v>
      </c>
      <c r="AP77" s="337">
        <v>5.4540802216216905E-2</v>
      </c>
      <c r="AQ77" s="337">
        <v>3.9153567456305279E-2</v>
      </c>
      <c r="AR77" s="337">
        <v>4.6667592266574125E-2</v>
      </c>
      <c r="AS77" s="337">
        <v>4.2871630654623155E-2</v>
      </c>
      <c r="AT77" s="337">
        <v>3.7504272486694475E-2</v>
      </c>
      <c r="AU77" s="337">
        <v>3.310096576978025E-2</v>
      </c>
      <c r="AV77" s="337">
        <v>2.9092874952585664E-2</v>
      </c>
      <c r="AW77" s="337">
        <v>3.944000418037933E-2</v>
      </c>
      <c r="AX77" s="337">
        <v>3.5453393374920351E-2</v>
      </c>
      <c r="AY77" s="337">
        <v>2.9512803635725712E-2</v>
      </c>
      <c r="AZ77" s="337">
        <v>4.3129159281747639E-2</v>
      </c>
      <c r="BA77" s="337">
        <v>4.4637553141099566E-2</v>
      </c>
      <c r="BB77" s="337">
        <v>2.8155173543415495E-2</v>
      </c>
      <c r="BC77" s="337">
        <v>4.628856901999491E-2</v>
      </c>
      <c r="BD77" s="337">
        <v>3.5104826146348675E-2</v>
      </c>
      <c r="BE77" s="337">
        <v>3.1047968854322015E-2</v>
      </c>
      <c r="BF77" s="337">
        <v>3.5066806612145902E-2</v>
      </c>
      <c r="BG77" s="337">
        <v>3.2800741072930732E-2</v>
      </c>
      <c r="BH77" s="337">
        <v>5.341430134443597E-2</v>
      </c>
      <c r="BI77" s="337">
        <v>3.9421180854690492E-2</v>
      </c>
      <c r="BJ77" s="337">
        <v>1.677129377425551E-2</v>
      </c>
      <c r="BK77" s="337">
        <v>4.5068238132378993E-2</v>
      </c>
      <c r="BL77" s="337">
        <v>5.2277600215077789E-2</v>
      </c>
      <c r="BM77" s="337">
        <v>6.4474786293445569E-3</v>
      </c>
      <c r="BN77" s="337">
        <v>4.8207433841997091E-2</v>
      </c>
      <c r="BO77" s="337">
        <v>4.2583992897086531E-2</v>
      </c>
      <c r="BP77" s="337">
        <v>5.4997295771275954E-2</v>
      </c>
      <c r="BQ77" s="337">
        <v>3.0356414272052105E-2</v>
      </c>
      <c r="BR77" s="337">
        <v>3.0475626628639833E-2</v>
      </c>
      <c r="BS77" s="337">
        <v>1.4843077495390058E-2</v>
      </c>
      <c r="BT77" s="337">
        <v>1.8556855602665422E-2</v>
      </c>
      <c r="BU77" s="337">
        <v>1.835949461398827E-2</v>
      </c>
      <c r="BV77" s="337">
        <v>1.1899167744065643E-2</v>
      </c>
      <c r="BW77" s="337">
        <v>1.0090403221145063</v>
      </c>
      <c r="BX77" s="337">
        <v>8.735731521165491E-3</v>
      </c>
      <c r="BY77" s="337">
        <v>5.4036992135267203E-3</v>
      </c>
      <c r="BZ77" s="337">
        <v>2.2538370127331425E-3</v>
      </c>
      <c r="CA77" s="337">
        <v>2.0211404568890802E-3</v>
      </c>
      <c r="CB77" s="337">
        <v>6.9454941687298506E-4</v>
      </c>
      <c r="CC77" s="337">
        <v>4.6110840302950717E-3</v>
      </c>
      <c r="CD77" s="337">
        <v>8.7152478515438673E-3</v>
      </c>
      <c r="CE77" s="337">
        <v>4.9256612368354394E-2</v>
      </c>
      <c r="CF77" s="337">
        <v>8.5400543005829995E-3</v>
      </c>
      <c r="CG77" s="337">
        <v>9.6263832905398028E-3</v>
      </c>
      <c r="CH77" s="337">
        <v>6.6335021781942652E-3</v>
      </c>
      <c r="CI77" s="337">
        <v>6.6838158907432232E-3</v>
      </c>
      <c r="CJ77" s="337">
        <v>3.7115670237925975E-3</v>
      </c>
      <c r="CK77" s="337">
        <v>5.6345281625256359E-3</v>
      </c>
      <c r="CL77" s="337">
        <v>8.0317475077965016E-3</v>
      </c>
      <c r="CM77" s="337">
        <v>9.9474463395271447E-3</v>
      </c>
      <c r="CN77" s="337">
        <v>6.9475215187258651E-3</v>
      </c>
      <c r="CO77" s="337">
        <v>2.9614273123141077E-2</v>
      </c>
      <c r="CP77" s="337">
        <v>7.1282313875882831E-3</v>
      </c>
      <c r="CQ77" s="337">
        <v>7.1574131375563036E-3</v>
      </c>
      <c r="CR77" s="337">
        <v>1.9482078614671133E-2</v>
      </c>
      <c r="CS77" s="337">
        <v>4.3367482340969411E-2</v>
      </c>
      <c r="CT77" s="337">
        <v>1.4254681823651909E-2</v>
      </c>
      <c r="CU77" s="337">
        <v>1.7081245993805495E-2</v>
      </c>
      <c r="CV77" s="337">
        <v>1.507632661678412E-2</v>
      </c>
      <c r="CW77" s="337">
        <v>1.9223338784314949E-2</v>
      </c>
      <c r="CX77" s="337">
        <v>1.1317072238178896E-2</v>
      </c>
      <c r="CY77" s="337">
        <v>1.1545284515175372E-2</v>
      </c>
      <c r="CZ77" s="337">
        <v>5.1618251106802168E-2</v>
      </c>
      <c r="DA77" s="337">
        <v>5.2374773144026974E-3</v>
      </c>
      <c r="DB77" s="337">
        <v>3.0075640188832704E-2</v>
      </c>
      <c r="DC77" s="337">
        <v>6.2443429863092023E-2</v>
      </c>
      <c r="DD77" s="337">
        <v>1.6522104146809324E-2</v>
      </c>
      <c r="DE77" s="337">
        <v>1.2817374203247125E-2</v>
      </c>
      <c r="DF77" s="337">
        <v>1.4239529995115522E-2</v>
      </c>
      <c r="DG77" s="337">
        <v>0.11729394449796091</v>
      </c>
      <c r="DH77" s="338">
        <v>1.099316683314595E-2</v>
      </c>
    </row>
    <row r="78" spans="1:112">
      <c r="A78" s="224">
        <v>73</v>
      </c>
      <c r="B78" s="263">
        <v>511</v>
      </c>
      <c r="C78" s="264" t="s">
        <v>556</v>
      </c>
      <c r="D78" s="336">
        <v>4.0424106975804827E-2</v>
      </c>
      <c r="E78" s="337">
        <v>2.5829719720387948E-2</v>
      </c>
      <c r="F78" s="337">
        <v>8.0661248362810054E-3</v>
      </c>
      <c r="G78" s="337">
        <v>5.9257629490533596E-3</v>
      </c>
      <c r="H78" s="337">
        <v>1.2399960060251736E-2</v>
      </c>
      <c r="I78" s="337">
        <v>0</v>
      </c>
      <c r="J78" s="337">
        <v>1.5655962366324851E-2</v>
      </c>
      <c r="K78" s="337">
        <v>7.2973351383677759E-3</v>
      </c>
      <c r="L78" s="337">
        <v>2.5025530673369765E-3</v>
      </c>
      <c r="M78" s="337">
        <v>5.9109725248574808E-3</v>
      </c>
      <c r="N78" s="337">
        <v>0</v>
      </c>
      <c r="O78" s="337">
        <v>2.8867229887467047E-3</v>
      </c>
      <c r="P78" s="337">
        <v>1.2841328648639223E-2</v>
      </c>
      <c r="Q78" s="337">
        <v>3.1687766638241258E-3</v>
      </c>
      <c r="R78" s="337">
        <v>1.0037481381890303E-2</v>
      </c>
      <c r="S78" s="337">
        <v>1.7462868331497231E-3</v>
      </c>
      <c r="T78" s="337">
        <v>1.6522012697751914E-3</v>
      </c>
      <c r="U78" s="337">
        <v>1.7666440120610507E-3</v>
      </c>
      <c r="V78" s="337">
        <v>2.8789065920584792E-3</v>
      </c>
      <c r="W78" s="337">
        <v>2.1649845767970502E-3</v>
      </c>
      <c r="X78" s="337">
        <v>4.7115664917381006E-4</v>
      </c>
      <c r="Y78" s="337">
        <v>1.4433468559067093E-3</v>
      </c>
      <c r="Z78" s="337">
        <v>1.025324050096474E-3</v>
      </c>
      <c r="AA78" s="337">
        <v>1.4286135544926259E-3</v>
      </c>
      <c r="AB78" s="337">
        <v>1.9975547355949941E-3</v>
      </c>
      <c r="AC78" s="337">
        <v>1.941449782679906E-3</v>
      </c>
      <c r="AD78" s="337">
        <v>1.5221660446508142E-4</v>
      </c>
      <c r="AE78" s="337">
        <v>9.1856131788559396E-4</v>
      </c>
      <c r="AF78" s="337">
        <v>1.2552775327162608E-3</v>
      </c>
      <c r="AG78" s="337">
        <v>3.3345340110433486E-3</v>
      </c>
      <c r="AH78" s="337">
        <v>7.0027993906917121E-3</v>
      </c>
      <c r="AI78" s="337">
        <v>3.4515249973375147E-3</v>
      </c>
      <c r="AJ78" s="337">
        <v>3.3906669961520351E-3</v>
      </c>
      <c r="AK78" s="337">
        <v>5.2249357680885693E-3</v>
      </c>
      <c r="AL78" s="337">
        <v>3.6961358082127547E-3</v>
      </c>
      <c r="AM78" s="337">
        <v>1.0657210750463506E-3</v>
      </c>
      <c r="AN78" s="337">
        <v>1.5347329319881852E-3</v>
      </c>
      <c r="AO78" s="337">
        <v>2.9597320485380907E-3</v>
      </c>
      <c r="AP78" s="337">
        <v>1.3130497992984744E-3</v>
      </c>
      <c r="AQ78" s="337">
        <v>1.8600560402742201E-3</v>
      </c>
      <c r="AR78" s="337">
        <v>2.3014832626752639E-3</v>
      </c>
      <c r="AS78" s="337">
        <v>1.9512217671443491E-3</v>
      </c>
      <c r="AT78" s="337">
        <v>1.9001503036550405E-3</v>
      </c>
      <c r="AU78" s="337">
        <v>4.0453511050367787E-3</v>
      </c>
      <c r="AV78" s="337">
        <v>7.7797710736734037E-3</v>
      </c>
      <c r="AW78" s="337">
        <v>4.0337731212272826E-3</v>
      </c>
      <c r="AX78" s="337">
        <v>2.3122833113835778E-3</v>
      </c>
      <c r="AY78" s="337">
        <v>2.6657387549143419E-3</v>
      </c>
      <c r="AZ78" s="337">
        <v>3.2417695077937912E-3</v>
      </c>
      <c r="BA78" s="337">
        <v>2.0323374160911415E-3</v>
      </c>
      <c r="BB78" s="337">
        <v>2.5193962341237943E-3</v>
      </c>
      <c r="BC78" s="337">
        <v>2.018856185880265E-3</v>
      </c>
      <c r="BD78" s="337">
        <v>3.1291546291105465E-3</v>
      </c>
      <c r="BE78" s="337">
        <v>3.2844538311559406E-3</v>
      </c>
      <c r="BF78" s="337">
        <v>2.6044895914588799E-3</v>
      </c>
      <c r="BG78" s="337">
        <v>2.3994659227046084E-3</v>
      </c>
      <c r="BH78" s="337">
        <v>1.8682321697000854E-3</v>
      </c>
      <c r="BI78" s="337">
        <v>2.8363479075029351E-3</v>
      </c>
      <c r="BJ78" s="337">
        <v>1.7865631995149915E-3</v>
      </c>
      <c r="BK78" s="337">
        <v>3.0345293620314137E-3</v>
      </c>
      <c r="BL78" s="337">
        <v>1.3442125342724157E-2</v>
      </c>
      <c r="BM78" s="337">
        <v>3.2352744341504446E-3</v>
      </c>
      <c r="BN78" s="337">
        <v>4.6857704959590114E-3</v>
      </c>
      <c r="BO78" s="337">
        <v>4.8222452317802479E-3</v>
      </c>
      <c r="BP78" s="337">
        <v>5.8086864836523495E-3</v>
      </c>
      <c r="BQ78" s="337">
        <v>6.2475264900779129E-3</v>
      </c>
      <c r="BR78" s="337">
        <v>4.8516130069553949E-3</v>
      </c>
      <c r="BS78" s="337">
        <v>9.5803748010021914E-4</v>
      </c>
      <c r="BT78" s="337">
        <v>1.0981447723622799E-3</v>
      </c>
      <c r="BU78" s="337">
        <v>4.2150500030799509E-3</v>
      </c>
      <c r="BV78" s="337">
        <v>5.4334468040822198E-3</v>
      </c>
      <c r="BW78" s="337">
        <v>5.1939338561735743E-3</v>
      </c>
      <c r="BX78" s="337">
        <v>1.0050842357252374</v>
      </c>
      <c r="BY78" s="337">
        <v>2.9531038523966497E-3</v>
      </c>
      <c r="BZ78" s="337">
        <v>1.5282768696528047E-3</v>
      </c>
      <c r="CA78" s="337">
        <v>2.3675613201755213E-3</v>
      </c>
      <c r="CB78" s="337">
        <v>5.9886888004836243E-4</v>
      </c>
      <c r="CC78" s="337">
        <v>1.8953344774554556E-3</v>
      </c>
      <c r="CD78" s="337">
        <v>4.2813958710632219E-3</v>
      </c>
      <c r="CE78" s="337">
        <v>4.9823353818426869E-2</v>
      </c>
      <c r="CF78" s="337">
        <v>1.8059671562551127E-3</v>
      </c>
      <c r="CG78" s="337">
        <v>2.4113163153320879E-3</v>
      </c>
      <c r="CH78" s="337">
        <v>2.6894676090770827E-3</v>
      </c>
      <c r="CI78" s="337">
        <v>2.5535464151695089E-3</v>
      </c>
      <c r="CJ78" s="337">
        <v>4.0436652306201143E-3</v>
      </c>
      <c r="CK78" s="337">
        <v>3.3500173152515222E-3</v>
      </c>
      <c r="CL78" s="337">
        <v>3.6670016126986748E-3</v>
      </c>
      <c r="CM78" s="337">
        <v>5.9315458407690029E-3</v>
      </c>
      <c r="CN78" s="337">
        <v>4.2546026560619007E-3</v>
      </c>
      <c r="CO78" s="337">
        <v>4.0122437420492723E-3</v>
      </c>
      <c r="CP78" s="337">
        <v>5.1273997425076165E-3</v>
      </c>
      <c r="CQ78" s="337">
        <v>3.1145750078957839E-3</v>
      </c>
      <c r="CR78" s="337">
        <v>1.4399001303304326E-2</v>
      </c>
      <c r="CS78" s="337">
        <v>3.1698048708934026E-3</v>
      </c>
      <c r="CT78" s="337">
        <v>4.6560282903179437E-3</v>
      </c>
      <c r="CU78" s="337">
        <v>9.5520752740787668E-3</v>
      </c>
      <c r="CV78" s="337">
        <v>7.3530924308204569E-3</v>
      </c>
      <c r="CW78" s="337">
        <v>1.488626111301E-2</v>
      </c>
      <c r="CX78" s="337">
        <v>7.1208682633880221E-3</v>
      </c>
      <c r="CY78" s="337">
        <v>3.8955712095088339E-3</v>
      </c>
      <c r="CZ78" s="337">
        <v>3.9667153153647829E-3</v>
      </c>
      <c r="DA78" s="337">
        <v>4.7575683889534096E-3</v>
      </c>
      <c r="DB78" s="337">
        <v>1.8260223746364965E-2</v>
      </c>
      <c r="DC78" s="337">
        <v>3.7568207324826935E-2</v>
      </c>
      <c r="DD78" s="337">
        <v>1.0281858911777268E-2</v>
      </c>
      <c r="DE78" s="337">
        <v>9.420373101576866E-3</v>
      </c>
      <c r="DF78" s="337">
        <v>1.6691713136861061E-2</v>
      </c>
      <c r="DG78" s="337">
        <v>6.3457070896703799E-2</v>
      </c>
      <c r="DH78" s="338">
        <v>3.2769727607953368E-3</v>
      </c>
    </row>
    <row r="79" spans="1:112">
      <c r="A79" s="224">
        <v>74</v>
      </c>
      <c r="B79" s="263" t="s">
        <v>557</v>
      </c>
      <c r="C79" s="264" t="s">
        <v>558</v>
      </c>
      <c r="D79" s="336">
        <v>8.3573214845225913E-3</v>
      </c>
      <c r="E79" s="337">
        <v>8.0850024778118777E-3</v>
      </c>
      <c r="F79" s="337">
        <v>1.5280510348207745E-2</v>
      </c>
      <c r="G79" s="337">
        <v>8.7739838775698319E-3</v>
      </c>
      <c r="H79" s="337">
        <v>1.7087587910171325E-2</v>
      </c>
      <c r="I79" s="337">
        <v>0</v>
      </c>
      <c r="J79" s="337">
        <v>4.6220773119934902E-2</v>
      </c>
      <c r="K79" s="337">
        <v>7.6011177159745471E-3</v>
      </c>
      <c r="L79" s="337">
        <v>1.3002758684652838E-2</v>
      </c>
      <c r="M79" s="337">
        <v>6.8602597471061717E-3</v>
      </c>
      <c r="N79" s="337">
        <v>0</v>
      </c>
      <c r="O79" s="337">
        <v>1.89187641413818E-2</v>
      </c>
      <c r="P79" s="337">
        <v>1.5854242588810564E-2</v>
      </c>
      <c r="Q79" s="337">
        <v>9.4744359241242231E-3</v>
      </c>
      <c r="R79" s="337">
        <v>1.6918713455030938E-2</v>
      </c>
      <c r="S79" s="337">
        <v>1.0364791700721873E-2</v>
      </c>
      <c r="T79" s="337">
        <v>1.0058697861975647E-2</v>
      </c>
      <c r="U79" s="337">
        <v>1.0513429263986815E-2</v>
      </c>
      <c r="V79" s="337">
        <v>1.0786454442808303E-2</v>
      </c>
      <c r="W79" s="337">
        <v>9.2059184194472569E-3</v>
      </c>
      <c r="X79" s="337">
        <v>4.2971782687975116E-3</v>
      </c>
      <c r="Y79" s="337">
        <v>7.5371526860234291E-3</v>
      </c>
      <c r="Z79" s="337">
        <v>6.3568405969760752E-3</v>
      </c>
      <c r="AA79" s="337">
        <v>6.2300850793962706E-3</v>
      </c>
      <c r="AB79" s="337">
        <v>7.8672531207314017E-3</v>
      </c>
      <c r="AC79" s="337">
        <v>7.1587614682657938E-3</v>
      </c>
      <c r="AD79" s="337">
        <v>3.0114698690600471E-3</v>
      </c>
      <c r="AE79" s="337">
        <v>5.3870343676998755E-3</v>
      </c>
      <c r="AF79" s="337">
        <v>5.6098024798439308E-3</v>
      </c>
      <c r="AG79" s="337">
        <v>7.0381298787802957E-3</v>
      </c>
      <c r="AH79" s="337">
        <v>7.942113525524935E-3</v>
      </c>
      <c r="AI79" s="337">
        <v>1.0396308444682935E-2</v>
      </c>
      <c r="AJ79" s="337">
        <v>1.2401178460847572E-2</v>
      </c>
      <c r="AK79" s="337">
        <v>1.7719011899691248E-2</v>
      </c>
      <c r="AL79" s="337">
        <v>1.0148825934959098E-2</v>
      </c>
      <c r="AM79" s="337">
        <v>7.3835079301340541E-3</v>
      </c>
      <c r="AN79" s="337">
        <v>7.0783678230824975E-3</v>
      </c>
      <c r="AO79" s="337">
        <v>9.6651340918338935E-3</v>
      </c>
      <c r="AP79" s="337">
        <v>7.7858500812568862E-3</v>
      </c>
      <c r="AQ79" s="337">
        <v>1.6891286012331985E-2</v>
      </c>
      <c r="AR79" s="337">
        <v>9.2505817010358829E-3</v>
      </c>
      <c r="AS79" s="337">
        <v>1.5380138799288408E-2</v>
      </c>
      <c r="AT79" s="337">
        <v>1.2688679397483462E-2</v>
      </c>
      <c r="AU79" s="337">
        <v>7.8108425111325557E-3</v>
      </c>
      <c r="AV79" s="337">
        <v>8.9327284432856261E-3</v>
      </c>
      <c r="AW79" s="337">
        <v>1.0233866089060229E-2</v>
      </c>
      <c r="AX79" s="337">
        <v>7.6142396585821802E-3</v>
      </c>
      <c r="AY79" s="337">
        <v>7.842073543533357E-3</v>
      </c>
      <c r="AZ79" s="337">
        <v>7.1452880332852822E-3</v>
      </c>
      <c r="BA79" s="337">
        <v>7.696651953859694E-3</v>
      </c>
      <c r="BB79" s="337">
        <v>7.4834343014659865E-3</v>
      </c>
      <c r="BC79" s="337">
        <v>6.5235587282911744E-3</v>
      </c>
      <c r="BD79" s="337">
        <v>6.5671766598528591E-3</v>
      </c>
      <c r="BE79" s="337">
        <v>9.9759887648338801E-3</v>
      </c>
      <c r="BF79" s="337">
        <v>6.4488855292736411E-3</v>
      </c>
      <c r="BG79" s="337">
        <v>6.3374535895230734E-3</v>
      </c>
      <c r="BH79" s="337">
        <v>5.9728413979627309E-3</v>
      </c>
      <c r="BI79" s="337">
        <v>1.52896523063019E-2</v>
      </c>
      <c r="BJ79" s="337">
        <v>1.0439576731779242E-2</v>
      </c>
      <c r="BK79" s="337">
        <v>1.0180659554553245E-2</v>
      </c>
      <c r="BL79" s="337">
        <v>2.9910072428213967E-2</v>
      </c>
      <c r="BM79" s="337">
        <v>7.3180358241946367E-3</v>
      </c>
      <c r="BN79" s="337">
        <v>1.3252080372137164E-2</v>
      </c>
      <c r="BO79" s="337">
        <v>1.5022103678426617E-2</v>
      </c>
      <c r="BP79" s="337">
        <v>1.0661815486680739E-2</v>
      </c>
      <c r="BQ79" s="337">
        <v>1.8013352974566986E-2</v>
      </c>
      <c r="BR79" s="337">
        <v>1.6448293779635557E-2</v>
      </c>
      <c r="BS79" s="337">
        <v>1.6891289561852617E-2</v>
      </c>
      <c r="BT79" s="337">
        <v>6.9928097814179208E-3</v>
      </c>
      <c r="BU79" s="337">
        <v>2.6427027516943039E-2</v>
      </c>
      <c r="BV79" s="337">
        <v>3.21238179062589E-2</v>
      </c>
      <c r="BW79" s="337">
        <v>2.0918640457574043E-2</v>
      </c>
      <c r="BX79" s="337">
        <v>1.5969591432779456E-2</v>
      </c>
      <c r="BY79" s="337">
        <v>1.0382456129353066</v>
      </c>
      <c r="BZ79" s="337">
        <v>7.4286316933515228E-2</v>
      </c>
      <c r="CA79" s="337">
        <v>5.9000441235331699E-2</v>
      </c>
      <c r="CB79" s="337">
        <v>6.0476310257742562E-2</v>
      </c>
      <c r="CC79" s="337">
        <v>4.049785656184824E-2</v>
      </c>
      <c r="CD79" s="337">
        <v>1.175856663799177E-2</v>
      </c>
      <c r="CE79" s="337">
        <v>4.2975903228762033E-2</v>
      </c>
      <c r="CF79" s="337">
        <v>2.9268686583025557E-2</v>
      </c>
      <c r="CG79" s="337">
        <v>2.0306419163935129E-2</v>
      </c>
      <c r="CH79" s="337">
        <v>1.101957926005348E-2</v>
      </c>
      <c r="CI79" s="337">
        <v>1.1319688452027767E-2</v>
      </c>
      <c r="CJ79" s="337">
        <v>3.0850465870632419E-3</v>
      </c>
      <c r="CK79" s="337">
        <v>1.1316704046188713E-2</v>
      </c>
      <c r="CL79" s="337">
        <v>9.8490022247340794E-3</v>
      </c>
      <c r="CM79" s="337">
        <v>8.2089343975432806E-3</v>
      </c>
      <c r="CN79" s="337">
        <v>1.193626092899761E-2</v>
      </c>
      <c r="CO79" s="337">
        <v>7.8732791207925153E-3</v>
      </c>
      <c r="CP79" s="337">
        <v>1.8755294397912552E-2</v>
      </c>
      <c r="CQ79" s="337">
        <v>1.0312098826906988E-2</v>
      </c>
      <c r="CR79" s="337">
        <v>6.8236777508213792E-3</v>
      </c>
      <c r="CS79" s="337">
        <v>8.2307424349659722E-3</v>
      </c>
      <c r="CT79" s="337">
        <v>3.21567156852322E-2</v>
      </c>
      <c r="CU79" s="337">
        <v>1.9533073030939714E-2</v>
      </c>
      <c r="CV79" s="337">
        <v>7.2214761900803266E-3</v>
      </c>
      <c r="CW79" s="337">
        <v>2.502685989394925E-2</v>
      </c>
      <c r="CX79" s="337">
        <v>3.2828592719102621E-2</v>
      </c>
      <c r="CY79" s="337">
        <v>6.4506093480629027E-3</v>
      </c>
      <c r="CZ79" s="337">
        <v>9.3760523257416899E-3</v>
      </c>
      <c r="DA79" s="337">
        <v>5.205554348825755E-3</v>
      </c>
      <c r="DB79" s="337">
        <v>2.2500226221127351E-2</v>
      </c>
      <c r="DC79" s="337">
        <v>9.5809938586092248E-3</v>
      </c>
      <c r="DD79" s="337">
        <v>6.774747711874524E-3</v>
      </c>
      <c r="DE79" s="337">
        <v>1.1347226738442942E-2</v>
      </c>
      <c r="DF79" s="337">
        <v>8.620499292327527E-3</v>
      </c>
      <c r="DG79" s="337">
        <v>5.8409167417273686E-3</v>
      </c>
      <c r="DH79" s="338">
        <v>1.2485369545359686E-2</v>
      </c>
    </row>
    <row r="80" spans="1:112">
      <c r="A80" s="224">
        <v>75</v>
      </c>
      <c r="B80" s="263" t="s">
        <v>559</v>
      </c>
      <c r="C80" s="264" t="s">
        <v>347</v>
      </c>
      <c r="D80" s="336">
        <v>6.5879492984543351E-3</v>
      </c>
      <c r="E80" s="337">
        <v>5.2850800222878922E-3</v>
      </c>
      <c r="F80" s="337">
        <v>2.7905501795078724E-2</v>
      </c>
      <c r="G80" s="337">
        <v>2.4168476059177571E-3</v>
      </c>
      <c r="H80" s="337">
        <v>4.7887919110880649E-3</v>
      </c>
      <c r="I80" s="337">
        <v>0</v>
      </c>
      <c r="J80" s="337">
        <v>1.2499993120663744E-2</v>
      </c>
      <c r="K80" s="337">
        <v>6.8627898756667884E-3</v>
      </c>
      <c r="L80" s="337">
        <v>4.8173807459574213E-3</v>
      </c>
      <c r="M80" s="337">
        <v>6.2357094595648027E-3</v>
      </c>
      <c r="N80" s="337">
        <v>0</v>
      </c>
      <c r="O80" s="337">
        <v>5.2880830390786742E-3</v>
      </c>
      <c r="P80" s="337">
        <v>7.2877772978427544E-3</v>
      </c>
      <c r="Q80" s="337">
        <v>5.0235278475617871E-3</v>
      </c>
      <c r="R80" s="337">
        <v>8.1654733251607815E-3</v>
      </c>
      <c r="S80" s="337">
        <v>5.6037910472703494E-3</v>
      </c>
      <c r="T80" s="337">
        <v>5.1104553523188285E-3</v>
      </c>
      <c r="U80" s="337">
        <v>7.6329874129893761E-3</v>
      </c>
      <c r="V80" s="337">
        <v>3.934893113750562E-3</v>
      </c>
      <c r="W80" s="337">
        <v>5.2161934548891767E-3</v>
      </c>
      <c r="X80" s="337">
        <v>2.4003338190847394E-3</v>
      </c>
      <c r="Y80" s="337">
        <v>3.9770740547467416E-3</v>
      </c>
      <c r="Z80" s="337">
        <v>3.9916931909489781E-3</v>
      </c>
      <c r="AA80" s="337">
        <v>4.7213167048280455E-3</v>
      </c>
      <c r="AB80" s="337">
        <v>6.8398235749021182E-3</v>
      </c>
      <c r="AC80" s="337">
        <v>4.4183176295672323E-3</v>
      </c>
      <c r="AD80" s="337">
        <v>1.1197246493198545E-3</v>
      </c>
      <c r="AE80" s="337">
        <v>3.131963676058282E-3</v>
      </c>
      <c r="AF80" s="337">
        <v>6.261774591636334E-3</v>
      </c>
      <c r="AG80" s="337">
        <v>5.2282454350219042E-3</v>
      </c>
      <c r="AH80" s="337">
        <v>5.9120394325220173E-3</v>
      </c>
      <c r="AI80" s="337">
        <v>5.1068338867187165E-3</v>
      </c>
      <c r="AJ80" s="337">
        <v>7.6287995649704969E-3</v>
      </c>
      <c r="AK80" s="337">
        <v>5.9033102835864661E-3</v>
      </c>
      <c r="AL80" s="337">
        <v>5.7696393049358015E-3</v>
      </c>
      <c r="AM80" s="337">
        <v>3.3530652639010127E-3</v>
      </c>
      <c r="AN80" s="337">
        <v>3.6565048553904344E-3</v>
      </c>
      <c r="AO80" s="337">
        <v>6.560327847356935E-3</v>
      </c>
      <c r="AP80" s="337">
        <v>4.3614065490036255E-3</v>
      </c>
      <c r="AQ80" s="337">
        <v>5.9999757063813886E-3</v>
      </c>
      <c r="AR80" s="337">
        <v>4.9521385999821256E-3</v>
      </c>
      <c r="AS80" s="337">
        <v>1.0419227095912904E-2</v>
      </c>
      <c r="AT80" s="337">
        <v>5.4388254366166851E-3</v>
      </c>
      <c r="AU80" s="337">
        <v>5.56164766884622E-3</v>
      </c>
      <c r="AV80" s="337">
        <v>5.2633534114276317E-3</v>
      </c>
      <c r="AW80" s="337">
        <v>4.5757504791371405E-3</v>
      </c>
      <c r="AX80" s="337">
        <v>4.1340510462083936E-3</v>
      </c>
      <c r="AY80" s="337">
        <v>3.9199989177563796E-3</v>
      </c>
      <c r="AZ80" s="337">
        <v>5.1590547079006016E-3</v>
      </c>
      <c r="BA80" s="337">
        <v>6.3843300004625811E-3</v>
      </c>
      <c r="BB80" s="337">
        <v>4.2113471867098618E-3</v>
      </c>
      <c r="BC80" s="337">
        <v>4.1948117885911539E-3</v>
      </c>
      <c r="BD80" s="337">
        <v>5.1658895430864204E-3</v>
      </c>
      <c r="BE80" s="337">
        <v>4.9998610874091107E-3</v>
      </c>
      <c r="BF80" s="337">
        <v>3.594825983528162E-3</v>
      </c>
      <c r="BG80" s="337">
        <v>3.3415262745307285E-3</v>
      </c>
      <c r="BH80" s="337">
        <v>3.6624816423798121E-3</v>
      </c>
      <c r="BI80" s="337">
        <v>4.9112646546235596E-3</v>
      </c>
      <c r="BJ80" s="337">
        <v>2.5197365769077515E-3</v>
      </c>
      <c r="BK80" s="337">
        <v>5.9989460841753323E-3</v>
      </c>
      <c r="BL80" s="337">
        <v>5.9486130261766409E-3</v>
      </c>
      <c r="BM80" s="337">
        <v>7.2215500510335057E-3</v>
      </c>
      <c r="BN80" s="337">
        <v>1.1881920393197364E-2</v>
      </c>
      <c r="BO80" s="337">
        <v>8.7931957485229348E-3</v>
      </c>
      <c r="BP80" s="337">
        <v>6.9572125193400518E-3</v>
      </c>
      <c r="BQ80" s="337">
        <v>5.7879057959789931E-3</v>
      </c>
      <c r="BR80" s="337">
        <v>6.2065361531471134E-3</v>
      </c>
      <c r="BS80" s="337">
        <v>6.6902025156003976E-3</v>
      </c>
      <c r="BT80" s="337">
        <v>1.1193637970623806E-2</v>
      </c>
      <c r="BU80" s="337">
        <v>6.1652800489420557E-3</v>
      </c>
      <c r="BV80" s="337">
        <v>4.948756681208661E-3</v>
      </c>
      <c r="BW80" s="337">
        <v>3.4986406810800307E-2</v>
      </c>
      <c r="BX80" s="337">
        <v>2.2142758862255502E-2</v>
      </c>
      <c r="BY80" s="337">
        <v>1.792856307325074E-2</v>
      </c>
      <c r="BZ80" s="337">
        <v>1.0373947061047655</v>
      </c>
      <c r="CA80" s="337">
        <v>9.4367243182945162E-2</v>
      </c>
      <c r="CB80" s="337">
        <v>8.5077203454597718E-3</v>
      </c>
      <c r="CC80" s="337">
        <v>4.620313876895492E-3</v>
      </c>
      <c r="CD80" s="337">
        <v>1.2928867352950681E-2</v>
      </c>
      <c r="CE80" s="337">
        <v>2.4166198585704443E-2</v>
      </c>
      <c r="CF80" s="337">
        <v>6.6949014346944044E-2</v>
      </c>
      <c r="CG80" s="337">
        <v>1.2511741227030568E-2</v>
      </c>
      <c r="CH80" s="337">
        <v>6.9925808812779641E-2</v>
      </c>
      <c r="CI80" s="337">
        <v>2.4678889298109907E-2</v>
      </c>
      <c r="CJ80" s="337">
        <v>1.4851321080447139E-2</v>
      </c>
      <c r="CK80" s="337">
        <v>1.4533815664391511E-2</v>
      </c>
      <c r="CL80" s="337">
        <v>1.5125254205489517E-2</v>
      </c>
      <c r="CM80" s="337">
        <v>3.6289308051690915E-2</v>
      </c>
      <c r="CN80" s="337">
        <v>5.4223037510726234E-2</v>
      </c>
      <c r="CO80" s="337">
        <v>2.1202550430973258E-2</v>
      </c>
      <c r="CP80" s="337">
        <v>3.9027358508771513E-3</v>
      </c>
      <c r="CQ80" s="337">
        <v>2.9430602105120188E-3</v>
      </c>
      <c r="CR80" s="337">
        <v>2.4785804394188472E-2</v>
      </c>
      <c r="CS80" s="337">
        <v>2.2303829331005349E-2</v>
      </c>
      <c r="CT80" s="337">
        <v>1.5658112366197904E-2</v>
      </c>
      <c r="CU80" s="337">
        <v>6.9547250730110678E-3</v>
      </c>
      <c r="CV80" s="337">
        <v>1.2272434663046474E-2</v>
      </c>
      <c r="CW80" s="337">
        <v>2.0508512884181877E-2</v>
      </c>
      <c r="CX80" s="337">
        <v>1.5546782712379451E-2</v>
      </c>
      <c r="CY80" s="337">
        <v>9.5485853349526039E-3</v>
      </c>
      <c r="CZ80" s="337">
        <v>5.963257804229581E-3</v>
      </c>
      <c r="DA80" s="337">
        <v>1.2029202935809065E-2</v>
      </c>
      <c r="DB80" s="337">
        <v>1.564130267994792E-2</v>
      </c>
      <c r="DC80" s="337">
        <v>1.398374431859321E-2</v>
      </c>
      <c r="DD80" s="337">
        <v>2.4806360149113846E-2</v>
      </c>
      <c r="DE80" s="337">
        <v>1.0394133867069151E-2</v>
      </c>
      <c r="DF80" s="337">
        <v>2.5356434970797134E-2</v>
      </c>
      <c r="DG80" s="337">
        <v>6.620713709381624E-3</v>
      </c>
      <c r="DH80" s="338">
        <v>3.3181285018455936E-2</v>
      </c>
    </row>
    <row r="81" spans="1:112">
      <c r="A81" s="224">
        <v>76</v>
      </c>
      <c r="B81" s="263" t="s">
        <v>560</v>
      </c>
      <c r="C81" s="264" t="s">
        <v>350</v>
      </c>
      <c r="D81" s="336">
        <v>0</v>
      </c>
      <c r="E81" s="337">
        <v>0</v>
      </c>
      <c r="F81" s="337">
        <v>0</v>
      </c>
      <c r="G81" s="337">
        <v>0</v>
      </c>
      <c r="H81" s="337">
        <v>0</v>
      </c>
      <c r="I81" s="337">
        <v>0</v>
      </c>
      <c r="J81" s="337">
        <v>0</v>
      </c>
      <c r="K81" s="337">
        <v>0</v>
      </c>
      <c r="L81" s="337">
        <v>0</v>
      </c>
      <c r="M81" s="337">
        <v>0</v>
      </c>
      <c r="N81" s="337">
        <v>0</v>
      </c>
      <c r="O81" s="337">
        <v>0</v>
      </c>
      <c r="P81" s="337">
        <v>0</v>
      </c>
      <c r="Q81" s="337">
        <v>0</v>
      </c>
      <c r="R81" s="337">
        <v>0</v>
      </c>
      <c r="S81" s="337">
        <v>0</v>
      </c>
      <c r="T81" s="337">
        <v>0</v>
      </c>
      <c r="U81" s="337">
        <v>0</v>
      </c>
      <c r="V81" s="337">
        <v>0</v>
      </c>
      <c r="W81" s="337">
        <v>0</v>
      </c>
      <c r="X81" s="337">
        <v>0</v>
      </c>
      <c r="Y81" s="337">
        <v>0</v>
      </c>
      <c r="Z81" s="337">
        <v>0</v>
      </c>
      <c r="AA81" s="337">
        <v>0</v>
      </c>
      <c r="AB81" s="337">
        <v>0</v>
      </c>
      <c r="AC81" s="337">
        <v>0</v>
      </c>
      <c r="AD81" s="337">
        <v>0</v>
      </c>
      <c r="AE81" s="337">
        <v>0</v>
      </c>
      <c r="AF81" s="337">
        <v>0</v>
      </c>
      <c r="AG81" s="337">
        <v>0</v>
      </c>
      <c r="AH81" s="337">
        <v>0</v>
      </c>
      <c r="AI81" s="337">
        <v>0</v>
      </c>
      <c r="AJ81" s="337">
        <v>0</v>
      </c>
      <c r="AK81" s="337">
        <v>0</v>
      </c>
      <c r="AL81" s="337">
        <v>0</v>
      </c>
      <c r="AM81" s="337">
        <v>0</v>
      </c>
      <c r="AN81" s="337">
        <v>0</v>
      </c>
      <c r="AO81" s="337">
        <v>0</v>
      </c>
      <c r="AP81" s="337">
        <v>0</v>
      </c>
      <c r="AQ81" s="337">
        <v>0</v>
      </c>
      <c r="AR81" s="337">
        <v>0</v>
      </c>
      <c r="AS81" s="337">
        <v>0</v>
      </c>
      <c r="AT81" s="337">
        <v>0</v>
      </c>
      <c r="AU81" s="337">
        <v>0</v>
      </c>
      <c r="AV81" s="337">
        <v>0</v>
      </c>
      <c r="AW81" s="337">
        <v>0</v>
      </c>
      <c r="AX81" s="337">
        <v>0</v>
      </c>
      <c r="AY81" s="337">
        <v>0</v>
      </c>
      <c r="AZ81" s="337">
        <v>0</v>
      </c>
      <c r="BA81" s="337">
        <v>0</v>
      </c>
      <c r="BB81" s="337">
        <v>0</v>
      </c>
      <c r="BC81" s="337">
        <v>0</v>
      </c>
      <c r="BD81" s="337">
        <v>0</v>
      </c>
      <c r="BE81" s="337">
        <v>0</v>
      </c>
      <c r="BF81" s="337">
        <v>0</v>
      </c>
      <c r="BG81" s="337">
        <v>0</v>
      </c>
      <c r="BH81" s="337">
        <v>0</v>
      </c>
      <c r="BI81" s="337">
        <v>0</v>
      </c>
      <c r="BJ81" s="337">
        <v>0</v>
      </c>
      <c r="BK81" s="337">
        <v>0</v>
      </c>
      <c r="BL81" s="337">
        <v>0</v>
      </c>
      <c r="BM81" s="337">
        <v>0</v>
      </c>
      <c r="BN81" s="337">
        <v>0</v>
      </c>
      <c r="BO81" s="337">
        <v>0</v>
      </c>
      <c r="BP81" s="337">
        <v>0</v>
      </c>
      <c r="BQ81" s="337">
        <v>0</v>
      </c>
      <c r="BR81" s="337">
        <v>0</v>
      </c>
      <c r="BS81" s="337">
        <v>0</v>
      </c>
      <c r="BT81" s="337">
        <v>0</v>
      </c>
      <c r="BU81" s="337">
        <v>0</v>
      </c>
      <c r="BV81" s="337">
        <v>0</v>
      </c>
      <c r="BW81" s="337">
        <v>0</v>
      </c>
      <c r="BX81" s="337">
        <v>0</v>
      </c>
      <c r="BY81" s="337">
        <v>0</v>
      </c>
      <c r="BZ81" s="337">
        <v>0</v>
      </c>
      <c r="CA81" s="337">
        <v>1</v>
      </c>
      <c r="CB81" s="337">
        <v>0</v>
      </c>
      <c r="CC81" s="337">
        <v>0</v>
      </c>
      <c r="CD81" s="337">
        <v>0</v>
      </c>
      <c r="CE81" s="337">
        <v>0</v>
      </c>
      <c r="CF81" s="337">
        <v>0</v>
      </c>
      <c r="CG81" s="337">
        <v>0</v>
      </c>
      <c r="CH81" s="337">
        <v>0</v>
      </c>
      <c r="CI81" s="337">
        <v>0</v>
      </c>
      <c r="CJ81" s="337">
        <v>0</v>
      </c>
      <c r="CK81" s="337">
        <v>0</v>
      </c>
      <c r="CL81" s="337">
        <v>0</v>
      </c>
      <c r="CM81" s="337">
        <v>0</v>
      </c>
      <c r="CN81" s="337">
        <v>0</v>
      </c>
      <c r="CO81" s="337">
        <v>0</v>
      </c>
      <c r="CP81" s="337">
        <v>0</v>
      </c>
      <c r="CQ81" s="337">
        <v>0</v>
      </c>
      <c r="CR81" s="337">
        <v>0</v>
      </c>
      <c r="CS81" s="337">
        <v>0</v>
      </c>
      <c r="CT81" s="337">
        <v>0</v>
      </c>
      <c r="CU81" s="337">
        <v>0</v>
      </c>
      <c r="CV81" s="337">
        <v>0</v>
      </c>
      <c r="CW81" s="337">
        <v>0</v>
      </c>
      <c r="CX81" s="337">
        <v>0</v>
      </c>
      <c r="CY81" s="337">
        <v>0</v>
      </c>
      <c r="CZ81" s="337">
        <v>0</v>
      </c>
      <c r="DA81" s="337">
        <v>0</v>
      </c>
      <c r="DB81" s="337">
        <v>0</v>
      </c>
      <c r="DC81" s="337">
        <v>0</v>
      </c>
      <c r="DD81" s="337">
        <v>0</v>
      </c>
      <c r="DE81" s="337">
        <v>0</v>
      </c>
      <c r="DF81" s="337">
        <v>0</v>
      </c>
      <c r="DG81" s="337">
        <v>0</v>
      </c>
      <c r="DH81" s="338">
        <v>0</v>
      </c>
    </row>
    <row r="82" spans="1:112">
      <c r="A82" s="224">
        <v>77</v>
      </c>
      <c r="B82" s="263" t="s">
        <v>561</v>
      </c>
      <c r="C82" s="264" t="s">
        <v>353</v>
      </c>
      <c r="D82" s="336">
        <v>0</v>
      </c>
      <c r="E82" s="337">
        <v>0</v>
      </c>
      <c r="F82" s="337">
        <v>0</v>
      </c>
      <c r="G82" s="337">
        <v>0</v>
      </c>
      <c r="H82" s="337">
        <v>0</v>
      </c>
      <c r="I82" s="337">
        <v>0</v>
      </c>
      <c r="J82" s="337">
        <v>0</v>
      </c>
      <c r="K82" s="337">
        <v>0</v>
      </c>
      <c r="L82" s="337">
        <v>0</v>
      </c>
      <c r="M82" s="337">
        <v>0</v>
      </c>
      <c r="N82" s="337">
        <v>0</v>
      </c>
      <c r="O82" s="337">
        <v>0</v>
      </c>
      <c r="P82" s="337">
        <v>0</v>
      </c>
      <c r="Q82" s="337">
        <v>0</v>
      </c>
      <c r="R82" s="337">
        <v>0</v>
      </c>
      <c r="S82" s="337">
        <v>0</v>
      </c>
      <c r="T82" s="337">
        <v>0</v>
      </c>
      <c r="U82" s="337">
        <v>0</v>
      </c>
      <c r="V82" s="337">
        <v>0</v>
      </c>
      <c r="W82" s="337">
        <v>0</v>
      </c>
      <c r="X82" s="337">
        <v>0</v>
      </c>
      <c r="Y82" s="337">
        <v>0</v>
      </c>
      <c r="Z82" s="337">
        <v>0</v>
      </c>
      <c r="AA82" s="337">
        <v>0</v>
      </c>
      <c r="AB82" s="337">
        <v>0</v>
      </c>
      <c r="AC82" s="337">
        <v>0</v>
      </c>
      <c r="AD82" s="337">
        <v>0</v>
      </c>
      <c r="AE82" s="337">
        <v>0</v>
      </c>
      <c r="AF82" s="337">
        <v>0</v>
      </c>
      <c r="AG82" s="337">
        <v>0</v>
      </c>
      <c r="AH82" s="337">
        <v>0</v>
      </c>
      <c r="AI82" s="337">
        <v>0</v>
      </c>
      <c r="AJ82" s="337">
        <v>0</v>
      </c>
      <c r="AK82" s="337">
        <v>0</v>
      </c>
      <c r="AL82" s="337">
        <v>0</v>
      </c>
      <c r="AM82" s="337">
        <v>0</v>
      </c>
      <c r="AN82" s="337">
        <v>0</v>
      </c>
      <c r="AO82" s="337">
        <v>0</v>
      </c>
      <c r="AP82" s="337">
        <v>0</v>
      </c>
      <c r="AQ82" s="337">
        <v>0</v>
      </c>
      <c r="AR82" s="337">
        <v>0</v>
      </c>
      <c r="AS82" s="337">
        <v>0</v>
      </c>
      <c r="AT82" s="337">
        <v>0</v>
      </c>
      <c r="AU82" s="337">
        <v>0</v>
      </c>
      <c r="AV82" s="337">
        <v>0</v>
      </c>
      <c r="AW82" s="337">
        <v>0</v>
      </c>
      <c r="AX82" s="337">
        <v>0</v>
      </c>
      <c r="AY82" s="337">
        <v>0</v>
      </c>
      <c r="AZ82" s="337">
        <v>0</v>
      </c>
      <c r="BA82" s="337">
        <v>0</v>
      </c>
      <c r="BB82" s="337">
        <v>0</v>
      </c>
      <c r="BC82" s="337">
        <v>0</v>
      </c>
      <c r="BD82" s="337">
        <v>0</v>
      </c>
      <c r="BE82" s="337">
        <v>0</v>
      </c>
      <c r="BF82" s="337">
        <v>0</v>
      </c>
      <c r="BG82" s="337">
        <v>0</v>
      </c>
      <c r="BH82" s="337">
        <v>0</v>
      </c>
      <c r="BI82" s="337">
        <v>0</v>
      </c>
      <c r="BJ82" s="337">
        <v>0</v>
      </c>
      <c r="BK82" s="337">
        <v>0</v>
      </c>
      <c r="BL82" s="337">
        <v>0</v>
      </c>
      <c r="BM82" s="337">
        <v>0</v>
      </c>
      <c r="BN82" s="337">
        <v>0</v>
      </c>
      <c r="BO82" s="337">
        <v>0</v>
      </c>
      <c r="BP82" s="337">
        <v>0</v>
      </c>
      <c r="BQ82" s="337">
        <v>0</v>
      </c>
      <c r="BR82" s="337">
        <v>0</v>
      </c>
      <c r="BS82" s="337">
        <v>0</v>
      </c>
      <c r="BT82" s="337">
        <v>0</v>
      </c>
      <c r="BU82" s="337">
        <v>0</v>
      </c>
      <c r="BV82" s="337">
        <v>0</v>
      </c>
      <c r="BW82" s="337">
        <v>0</v>
      </c>
      <c r="BX82" s="337">
        <v>0</v>
      </c>
      <c r="BY82" s="337">
        <v>0</v>
      </c>
      <c r="BZ82" s="337">
        <v>0</v>
      </c>
      <c r="CA82" s="337">
        <v>0</v>
      </c>
      <c r="CB82" s="337">
        <v>1</v>
      </c>
      <c r="CC82" s="337">
        <v>0</v>
      </c>
      <c r="CD82" s="337">
        <v>0</v>
      </c>
      <c r="CE82" s="337">
        <v>0</v>
      </c>
      <c r="CF82" s="337">
        <v>0</v>
      </c>
      <c r="CG82" s="337">
        <v>0</v>
      </c>
      <c r="CH82" s="337">
        <v>0</v>
      </c>
      <c r="CI82" s="337">
        <v>0</v>
      </c>
      <c r="CJ82" s="337">
        <v>0</v>
      </c>
      <c r="CK82" s="337">
        <v>0</v>
      </c>
      <c r="CL82" s="337">
        <v>0</v>
      </c>
      <c r="CM82" s="337">
        <v>0</v>
      </c>
      <c r="CN82" s="337">
        <v>0</v>
      </c>
      <c r="CO82" s="337">
        <v>0</v>
      </c>
      <c r="CP82" s="337">
        <v>0</v>
      </c>
      <c r="CQ82" s="337">
        <v>0</v>
      </c>
      <c r="CR82" s="337">
        <v>0</v>
      </c>
      <c r="CS82" s="337">
        <v>0</v>
      </c>
      <c r="CT82" s="337">
        <v>0</v>
      </c>
      <c r="CU82" s="337">
        <v>0</v>
      </c>
      <c r="CV82" s="337">
        <v>0</v>
      </c>
      <c r="CW82" s="337">
        <v>0</v>
      </c>
      <c r="CX82" s="337">
        <v>0</v>
      </c>
      <c r="CY82" s="337">
        <v>0</v>
      </c>
      <c r="CZ82" s="337">
        <v>0</v>
      </c>
      <c r="DA82" s="337">
        <v>0</v>
      </c>
      <c r="DB82" s="337">
        <v>0</v>
      </c>
      <c r="DC82" s="337">
        <v>0</v>
      </c>
      <c r="DD82" s="337">
        <v>0</v>
      </c>
      <c r="DE82" s="337">
        <v>0</v>
      </c>
      <c r="DF82" s="337">
        <v>0</v>
      </c>
      <c r="DG82" s="337">
        <v>0</v>
      </c>
      <c r="DH82" s="338">
        <v>0</v>
      </c>
    </row>
    <row r="83" spans="1:112">
      <c r="A83" s="224">
        <v>78</v>
      </c>
      <c r="B83" s="263" t="s">
        <v>562</v>
      </c>
      <c r="C83" s="264" t="s">
        <v>563</v>
      </c>
      <c r="D83" s="336">
        <v>9.5780831044204413E-4</v>
      </c>
      <c r="E83" s="337">
        <v>1.0823566421854461E-3</v>
      </c>
      <c r="F83" s="337">
        <v>1.647225595908046E-3</v>
      </c>
      <c r="G83" s="337">
        <v>1.1282688802767766E-3</v>
      </c>
      <c r="H83" s="337">
        <v>1.7145589444985132E-3</v>
      </c>
      <c r="I83" s="337">
        <v>0</v>
      </c>
      <c r="J83" s="337">
        <v>5.3347905572414742E-3</v>
      </c>
      <c r="K83" s="337">
        <v>1.8834094016127786E-3</v>
      </c>
      <c r="L83" s="337">
        <v>1.3286151139488189E-3</v>
      </c>
      <c r="M83" s="337">
        <v>1.6536224638632579E-3</v>
      </c>
      <c r="N83" s="337">
        <v>0</v>
      </c>
      <c r="O83" s="337">
        <v>2.6486515397430087E-3</v>
      </c>
      <c r="P83" s="337">
        <v>3.0070328359578032E-3</v>
      </c>
      <c r="Q83" s="337">
        <v>1.8028362809007212E-3</v>
      </c>
      <c r="R83" s="337">
        <v>3.0361347328148234E-3</v>
      </c>
      <c r="S83" s="337">
        <v>3.1161961938123623E-3</v>
      </c>
      <c r="T83" s="337">
        <v>3.2653744670530058E-3</v>
      </c>
      <c r="U83" s="337">
        <v>3.6661368040659449E-3</v>
      </c>
      <c r="V83" s="337">
        <v>2.1053291465665961E-3</v>
      </c>
      <c r="W83" s="337">
        <v>1.9802803388245822E-3</v>
      </c>
      <c r="X83" s="337">
        <v>1.3068279275541986E-3</v>
      </c>
      <c r="Y83" s="337">
        <v>2.1543136623477007E-3</v>
      </c>
      <c r="Z83" s="337">
        <v>2.6942583483528255E-3</v>
      </c>
      <c r="AA83" s="337">
        <v>1.9925936746907264E-3</v>
      </c>
      <c r="AB83" s="337">
        <v>5.2664186426032078E-3</v>
      </c>
      <c r="AC83" s="337">
        <v>3.0049557444987436E-3</v>
      </c>
      <c r="AD83" s="337">
        <v>3.6341298576153129E-4</v>
      </c>
      <c r="AE83" s="337">
        <v>1.3082387389090294E-3</v>
      </c>
      <c r="AF83" s="337">
        <v>4.1537436972382269E-3</v>
      </c>
      <c r="AG83" s="337">
        <v>2.2307429503211876E-3</v>
      </c>
      <c r="AH83" s="337">
        <v>2.9206223843372477E-3</v>
      </c>
      <c r="AI83" s="337">
        <v>3.199873982432253E-3</v>
      </c>
      <c r="AJ83" s="337">
        <v>2.0873336322457829E-3</v>
      </c>
      <c r="AK83" s="337">
        <v>4.2953238343498472E-3</v>
      </c>
      <c r="AL83" s="337">
        <v>5.4229436289597172E-3</v>
      </c>
      <c r="AM83" s="337">
        <v>1.5392113857444403E-3</v>
      </c>
      <c r="AN83" s="337">
        <v>1.5241365570716544E-3</v>
      </c>
      <c r="AO83" s="337">
        <v>1.972767168019285E-3</v>
      </c>
      <c r="AP83" s="337">
        <v>1.2168801391223465E-3</v>
      </c>
      <c r="AQ83" s="337">
        <v>1.8000736382897291E-3</v>
      </c>
      <c r="AR83" s="337">
        <v>2.4001058804850465E-3</v>
      </c>
      <c r="AS83" s="337">
        <v>5.5638139718153963E-3</v>
      </c>
      <c r="AT83" s="337">
        <v>2.3462230097219964E-3</v>
      </c>
      <c r="AU83" s="337">
        <v>2.3711197427902621E-3</v>
      </c>
      <c r="AV83" s="337">
        <v>3.1424172510619241E-3</v>
      </c>
      <c r="AW83" s="337">
        <v>2.6225972290791783E-3</v>
      </c>
      <c r="AX83" s="337">
        <v>4.6737136254090825E-3</v>
      </c>
      <c r="AY83" s="337">
        <v>3.6152311510202774E-3</v>
      </c>
      <c r="AZ83" s="337">
        <v>2.4217255113748136E-3</v>
      </c>
      <c r="BA83" s="337">
        <v>2.6115256718141962E-3</v>
      </c>
      <c r="BB83" s="337">
        <v>5.0067391595895374E-3</v>
      </c>
      <c r="BC83" s="337">
        <v>1.6595969470962573E-3</v>
      </c>
      <c r="BD83" s="337">
        <v>8.3265009415410037E-3</v>
      </c>
      <c r="BE83" s="337">
        <v>5.4198055961352919E-3</v>
      </c>
      <c r="BF83" s="337">
        <v>1.4659327332353428E-3</v>
      </c>
      <c r="BG83" s="337">
        <v>1.2802976622822344E-3</v>
      </c>
      <c r="BH83" s="337">
        <v>1.4597702257705561E-3</v>
      </c>
      <c r="BI83" s="337">
        <v>1.7011182335839609E-3</v>
      </c>
      <c r="BJ83" s="337">
        <v>1.343216877596215E-3</v>
      </c>
      <c r="BK83" s="337">
        <v>2.9791405595054133E-3</v>
      </c>
      <c r="BL83" s="337">
        <v>2.8613390574041761E-3</v>
      </c>
      <c r="BM83" s="337">
        <v>2.4736694529661034E-3</v>
      </c>
      <c r="BN83" s="337">
        <v>2.4483564506826471E-3</v>
      </c>
      <c r="BO83" s="337">
        <v>2.8875944061947929E-3</v>
      </c>
      <c r="BP83" s="337">
        <v>2.9716338998066302E-3</v>
      </c>
      <c r="BQ83" s="337">
        <v>2.4382274250859589E-3</v>
      </c>
      <c r="BR83" s="337">
        <v>1.9503357729614306E-3</v>
      </c>
      <c r="BS83" s="337">
        <v>1.3715165099583845E-3</v>
      </c>
      <c r="BT83" s="337">
        <v>1.2171919621004387E-3</v>
      </c>
      <c r="BU83" s="337">
        <v>3.730837889972546E-3</v>
      </c>
      <c r="BV83" s="337">
        <v>1.3097124954972898E-2</v>
      </c>
      <c r="BW83" s="337">
        <v>8.8774864531910146E-3</v>
      </c>
      <c r="BX83" s="337">
        <v>3.1421921105690559E-3</v>
      </c>
      <c r="BY83" s="337">
        <v>1.2544295196109466E-2</v>
      </c>
      <c r="BZ83" s="337">
        <v>1.9615576579747273E-3</v>
      </c>
      <c r="CA83" s="337">
        <v>1.1337622601468248E-3</v>
      </c>
      <c r="CB83" s="337">
        <v>8.2240370309857121E-4</v>
      </c>
      <c r="CC83" s="337">
        <v>1.0016672440312233</v>
      </c>
      <c r="CD83" s="337">
        <v>2.037935346838755E-3</v>
      </c>
      <c r="CE83" s="337">
        <v>2.2286498433001772E-3</v>
      </c>
      <c r="CF83" s="337">
        <v>2.9326390056022664E-3</v>
      </c>
      <c r="CG83" s="337">
        <v>2.0273680667269867E-3</v>
      </c>
      <c r="CH83" s="337">
        <v>2.641788801032397E-3</v>
      </c>
      <c r="CI83" s="337">
        <v>2.77587731577151E-3</v>
      </c>
      <c r="CJ83" s="337">
        <v>2.5320548652131018E-3</v>
      </c>
      <c r="CK83" s="337">
        <v>3.52398796126039E-3</v>
      </c>
      <c r="CL83" s="337">
        <v>5.8863862985928097E-3</v>
      </c>
      <c r="CM83" s="337">
        <v>1.5528008583169924E-3</v>
      </c>
      <c r="CN83" s="337">
        <v>5.2973498202673218E-3</v>
      </c>
      <c r="CO83" s="337">
        <v>3.272015926468115E-3</v>
      </c>
      <c r="CP83" s="337">
        <v>7.4909625159787973E-3</v>
      </c>
      <c r="CQ83" s="337">
        <v>4.5879690380233951E-3</v>
      </c>
      <c r="CR83" s="337">
        <v>5.0988633704838644E-3</v>
      </c>
      <c r="CS83" s="337">
        <v>2.5765758980245434E-3</v>
      </c>
      <c r="CT83" s="337">
        <v>4.0649510826121704E-3</v>
      </c>
      <c r="CU83" s="337">
        <v>1.9598372524341689E-3</v>
      </c>
      <c r="CV83" s="337">
        <v>1.3137886292282006E-3</v>
      </c>
      <c r="CW83" s="337">
        <v>5.4205794988065187E-3</v>
      </c>
      <c r="CX83" s="337">
        <v>1.695179379715364E-3</v>
      </c>
      <c r="CY83" s="337">
        <v>2.6854321003911262E-3</v>
      </c>
      <c r="CZ83" s="337">
        <v>1.8138094936799843E-3</v>
      </c>
      <c r="DA83" s="337">
        <v>2.1436615620687529E-3</v>
      </c>
      <c r="DB83" s="337">
        <v>3.0443834162810928E-3</v>
      </c>
      <c r="DC83" s="337">
        <v>3.57522458820465E-3</v>
      </c>
      <c r="DD83" s="337">
        <v>3.4094474137655465E-3</v>
      </c>
      <c r="DE83" s="337">
        <v>2.9775070977917269E-3</v>
      </c>
      <c r="DF83" s="337">
        <v>3.6239975956652358E-3</v>
      </c>
      <c r="DG83" s="337">
        <v>2.5071972143419709E-3</v>
      </c>
      <c r="DH83" s="338">
        <v>1.7918173581569257E-2</v>
      </c>
    </row>
    <row r="84" spans="1:112">
      <c r="A84" s="224">
        <v>79</v>
      </c>
      <c r="B84" s="263" t="s">
        <v>564</v>
      </c>
      <c r="C84" s="264" t="s">
        <v>643</v>
      </c>
      <c r="D84" s="336">
        <v>5.846615528397001E-3</v>
      </c>
      <c r="E84" s="337">
        <v>2.5416646999731216E-2</v>
      </c>
      <c r="F84" s="337">
        <v>4.2853683709787793E-3</v>
      </c>
      <c r="G84" s="337">
        <v>1.5868612151223749E-2</v>
      </c>
      <c r="H84" s="337">
        <v>1.0459764631444959E-2</v>
      </c>
      <c r="I84" s="337">
        <v>0</v>
      </c>
      <c r="J84" s="337">
        <v>7.2075049362642181E-3</v>
      </c>
      <c r="K84" s="337">
        <v>1.1758544671118448E-2</v>
      </c>
      <c r="L84" s="337">
        <v>7.5331626470139679E-3</v>
      </c>
      <c r="M84" s="337">
        <v>1.4741741426255332E-2</v>
      </c>
      <c r="N84" s="337">
        <v>0</v>
      </c>
      <c r="O84" s="337">
        <v>5.6329087432271125E-3</v>
      </c>
      <c r="P84" s="337">
        <v>5.9714455715127145E-3</v>
      </c>
      <c r="Q84" s="337">
        <v>1.1571406516252363E-2</v>
      </c>
      <c r="R84" s="337">
        <v>1.0448750430504319E-2</v>
      </c>
      <c r="S84" s="337">
        <v>1.6747715815448615E-2</v>
      </c>
      <c r="T84" s="337">
        <v>1.2601874395981105E-2</v>
      </c>
      <c r="U84" s="337">
        <v>7.6617459850433266E-3</v>
      </c>
      <c r="V84" s="337">
        <v>1.2394237493115008E-2</v>
      </c>
      <c r="W84" s="337">
        <v>7.0049467109497823E-3</v>
      </c>
      <c r="X84" s="337">
        <v>8.0382847301489549E-3</v>
      </c>
      <c r="Y84" s="337">
        <v>7.9532649248501789E-3</v>
      </c>
      <c r="Z84" s="337">
        <v>6.8591722109861628E-3</v>
      </c>
      <c r="AA84" s="337">
        <v>9.5230782217024038E-3</v>
      </c>
      <c r="AB84" s="337">
        <v>6.0782635132660039E-3</v>
      </c>
      <c r="AC84" s="337">
        <v>9.7923055484118431E-3</v>
      </c>
      <c r="AD84" s="337">
        <v>1.5806097978778493E-3</v>
      </c>
      <c r="AE84" s="337">
        <v>1.3444975668050006E-2</v>
      </c>
      <c r="AF84" s="337">
        <v>6.051763130377954E-3</v>
      </c>
      <c r="AG84" s="337">
        <v>5.5539263283228132E-3</v>
      </c>
      <c r="AH84" s="337">
        <v>6.6933159937805848E-3</v>
      </c>
      <c r="AI84" s="337">
        <v>1.0557217602747831E-2</v>
      </c>
      <c r="AJ84" s="337">
        <v>1.8058556840347666E-2</v>
      </c>
      <c r="AK84" s="337">
        <v>1.2542455894554629E-2</v>
      </c>
      <c r="AL84" s="337">
        <v>1.1215437596595558E-2</v>
      </c>
      <c r="AM84" s="337">
        <v>1.17673892297415E-2</v>
      </c>
      <c r="AN84" s="337">
        <v>8.2459811738906531E-3</v>
      </c>
      <c r="AO84" s="337">
        <v>1.6046459065395258E-2</v>
      </c>
      <c r="AP84" s="337">
        <v>1.0621740318622288E-2</v>
      </c>
      <c r="AQ84" s="337">
        <v>2.3556624432680535E-2</v>
      </c>
      <c r="AR84" s="337">
        <v>1.436817442748297E-2</v>
      </c>
      <c r="AS84" s="337">
        <v>8.8202219626820587E-3</v>
      </c>
      <c r="AT84" s="337">
        <v>7.1303400049715377E-3</v>
      </c>
      <c r="AU84" s="337">
        <v>5.7136456517433674E-3</v>
      </c>
      <c r="AV84" s="337">
        <v>5.1724778457455933E-3</v>
      </c>
      <c r="AW84" s="337">
        <v>6.01000582707183E-3</v>
      </c>
      <c r="AX84" s="337">
        <v>5.9645671000035771E-3</v>
      </c>
      <c r="AY84" s="337">
        <v>5.5939762696937071E-3</v>
      </c>
      <c r="AZ84" s="337">
        <v>5.8556958937110324E-3</v>
      </c>
      <c r="BA84" s="337">
        <v>5.7435383343116984E-3</v>
      </c>
      <c r="BB84" s="337">
        <v>3.9377322236701677E-3</v>
      </c>
      <c r="BC84" s="337">
        <v>6.3033926336236628E-3</v>
      </c>
      <c r="BD84" s="337">
        <v>4.8932528223930259E-3</v>
      </c>
      <c r="BE84" s="337">
        <v>6.5626700567092116E-3</v>
      </c>
      <c r="BF84" s="337">
        <v>8.486454811045754E-3</v>
      </c>
      <c r="BG84" s="337">
        <v>8.5857051931716739E-3</v>
      </c>
      <c r="BH84" s="337">
        <v>6.2433245836349544E-3</v>
      </c>
      <c r="BI84" s="337">
        <v>6.9055147190793028E-3</v>
      </c>
      <c r="BJ84" s="337">
        <v>2.4451983247554187E-3</v>
      </c>
      <c r="BK84" s="337">
        <v>6.5576907659407897E-3</v>
      </c>
      <c r="BL84" s="337">
        <v>8.8995800264644667E-3</v>
      </c>
      <c r="BM84" s="337">
        <v>0.16545013709763132</v>
      </c>
      <c r="BN84" s="337">
        <v>1.0870927556544372E-2</v>
      </c>
      <c r="BO84" s="337">
        <v>1.073166882186645E-2</v>
      </c>
      <c r="BP84" s="337">
        <v>1.1075543206241895E-2</v>
      </c>
      <c r="BQ84" s="337">
        <v>1.0406774603359236E-2</v>
      </c>
      <c r="BR84" s="337">
        <v>1.166974627695367E-2</v>
      </c>
      <c r="BS84" s="337">
        <v>8.4564663808290377E-3</v>
      </c>
      <c r="BT84" s="337">
        <v>1.3017051307118879E-2</v>
      </c>
      <c r="BU84" s="337">
        <v>6.0690888759010403E-3</v>
      </c>
      <c r="BV84" s="337">
        <v>1.076853825877312E-2</v>
      </c>
      <c r="BW84" s="337">
        <v>3.0589504758273319E-3</v>
      </c>
      <c r="BX84" s="337">
        <v>2.8515257571516215E-3</v>
      </c>
      <c r="BY84" s="337">
        <v>4.6722555100021249E-3</v>
      </c>
      <c r="BZ84" s="337">
        <v>1.1671978836209015E-3</v>
      </c>
      <c r="CA84" s="337">
        <v>9.5435598206278888E-4</v>
      </c>
      <c r="CB84" s="337">
        <v>4.0190453148634373E-4</v>
      </c>
      <c r="CC84" s="337">
        <v>1.8822261897827608E-3</v>
      </c>
      <c r="CD84" s="337">
        <v>1.0028277449221736</v>
      </c>
      <c r="CE84" s="337">
        <v>4.1947597584743928E-3</v>
      </c>
      <c r="CF84" s="337">
        <v>1.9042739032255763E-3</v>
      </c>
      <c r="CG84" s="337">
        <v>3.656791104264266E-3</v>
      </c>
      <c r="CH84" s="337">
        <v>1.9312249216164223E-3</v>
      </c>
      <c r="CI84" s="337">
        <v>2.8313139144096515E-3</v>
      </c>
      <c r="CJ84" s="337">
        <v>3.7445057669456022E-2</v>
      </c>
      <c r="CK84" s="337">
        <v>3.875055759188414E-3</v>
      </c>
      <c r="CL84" s="337">
        <v>3.8509562445121523E-3</v>
      </c>
      <c r="CM84" s="337">
        <v>3.6029673053207638E-3</v>
      </c>
      <c r="CN84" s="337">
        <v>4.997925911020348E-3</v>
      </c>
      <c r="CO84" s="337">
        <v>8.4478155510089425E-3</v>
      </c>
      <c r="CP84" s="337">
        <v>3.9942207277345642E-3</v>
      </c>
      <c r="CQ84" s="337">
        <v>2.1560209688310048E-3</v>
      </c>
      <c r="CR84" s="337">
        <v>5.4832954152626975E-3</v>
      </c>
      <c r="CS84" s="337">
        <v>4.2479532489640122E-3</v>
      </c>
      <c r="CT84" s="337">
        <v>2.9831610482067852E-3</v>
      </c>
      <c r="CU84" s="337">
        <v>3.184676575589864E-3</v>
      </c>
      <c r="CV84" s="337">
        <v>2.4562476770681593E-3</v>
      </c>
      <c r="CW84" s="337">
        <v>6.2792370758914832E-3</v>
      </c>
      <c r="CX84" s="337">
        <v>2.2765334458094994E-3</v>
      </c>
      <c r="CY84" s="337">
        <v>4.0705195646167924E-3</v>
      </c>
      <c r="CZ84" s="337">
        <v>5.4881481650808925E-3</v>
      </c>
      <c r="DA84" s="337">
        <v>1.8165206675949594E-3</v>
      </c>
      <c r="DB84" s="337">
        <v>4.9305323322702838E-3</v>
      </c>
      <c r="DC84" s="337">
        <v>8.6108490139518348E-3</v>
      </c>
      <c r="DD84" s="337">
        <v>2.5893429166037895E-3</v>
      </c>
      <c r="DE84" s="337">
        <v>2.6698361617418531E-3</v>
      </c>
      <c r="DF84" s="337">
        <v>8.8859052513785858E-3</v>
      </c>
      <c r="DG84" s="337">
        <v>2.1480143065590547E-2</v>
      </c>
      <c r="DH84" s="338">
        <v>1.9080441380574294E-2</v>
      </c>
    </row>
    <row r="85" spans="1:112">
      <c r="A85" s="224">
        <v>80</v>
      </c>
      <c r="B85" s="263" t="s">
        <v>566</v>
      </c>
      <c r="C85" s="264" t="s">
        <v>567</v>
      </c>
      <c r="D85" s="336">
        <v>4.176705758627066E-2</v>
      </c>
      <c r="E85" s="337">
        <v>1.8628706787508997E-2</v>
      </c>
      <c r="F85" s="337">
        <v>1.7144769361040698E-2</v>
      </c>
      <c r="G85" s="337">
        <v>2.6298243782261154E-2</v>
      </c>
      <c r="H85" s="337">
        <v>2.3386083188344526E-2</v>
      </c>
      <c r="I85" s="337">
        <v>0</v>
      </c>
      <c r="J85" s="337">
        <v>0.22928935197494948</v>
      </c>
      <c r="K85" s="337">
        <v>1.1670315532460392E-2</v>
      </c>
      <c r="L85" s="337">
        <v>8.4001695591817364E-3</v>
      </c>
      <c r="M85" s="337">
        <v>1.1484692196755065E-2</v>
      </c>
      <c r="N85" s="337">
        <v>0</v>
      </c>
      <c r="O85" s="337">
        <v>1.3642726350835629E-2</v>
      </c>
      <c r="P85" s="337">
        <v>1.0368440154158599E-2</v>
      </c>
      <c r="Q85" s="337">
        <v>2.0027469069605154E-2</v>
      </c>
      <c r="R85" s="337">
        <v>1.1084629227848615E-2</v>
      </c>
      <c r="S85" s="337">
        <v>8.5716458303315372E-3</v>
      </c>
      <c r="T85" s="337">
        <v>6.5627227131473172E-3</v>
      </c>
      <c r="U85" s="337">
        <v>1.148937112001573E-2</v>
      </c>
      <c r="V85" s="337">
        <v>5.7846832879665652E-3</v>
      </c>
      <c r="W85" s="337">
        <v>7.0949713772025767E-3</v>
      </c>
      <c r="X85" s="337">
        <v>2.3702004362919039E-3</v>
      </c>
      <c r="Y85" s="337">
        <v>5.347724715348408E-3</v>
      </c>
      <c r="Z85" s="337">
        <v>3.9866684629808018E-3</v>
      </c>
      <c r="AA85" s="337">
        <v>5.6681059699170717E-3</v>
      </c>
      <c r="AB85" s="337">
        <v>5.3729861806954774E-3</v>
      </c>
      <c r="AC85" s="337">
        <v>5.0788944058229738E-3</v>
      </c>
      <c r="AD85" s="337">
        <v>7.0945257277900409E-4</v>
      </c>
      <c r="AE85" s="337">
        <v>2.3460530532157806E-3</v>
      </c>
      <c r="AF85" s="337">
        <v>4.0083938637633029E-3</v>
      </c>
      <c r="AG85" s="337">
        <v>4.6479519744329128E-3</v>
      </c>
      <c r="AH85" s="337">
        <v>1.476372316819221E-2</v>
      </c>
      <c r="AI85" s="337">
        <v>1.0437616007974965E-2</v>
      </c>
      <c r="AJ85" s="337">
        <v>3.4411008208670463E-2</v>
      </c>
      <c r="AK85" s="337">
        <v>7.2875658868800245E-3</v>
      </c>
      <c r="AL85" s="337">
        <v>1.0901621947467114E-2</v>
      </c>
      <c r="AM85" s="337">
        <v>8.1835938127634376E-3</v>
      </c>
      <c r="AN85" s="337">
        <v>8.154812608490665E-3</v>
      </c>
      <c r="AO85" s="337">
        <v>8.0768781503033783E-3</v>
      </c>
      <c r="AP85" s="337">
        <v>7.278005383061309E-3</v>
      </c>
      <c r="AQ85" s="337">
        <v>9.2388805911921626E-3</v>
      </c>
      <c r="AR85" s="337">
        <v>8.1517594014052785E-3</v>
      </c>
      <c r="AS85" s="337">
        <v>1.3039700147239637E-2</v>
      </c>
      <c r="AT85" s="337">
        <v>1.1892600369080217E-2</v>
      </c>
      <c r="AU85" s="337">
        <v>8.1276875283317496E-3</v>
      </c>
      <c r="AV85" s="337">
        <v>7.7141671618943791E-3</v>
      </c>
      <c r="AW85" s="337">
        <v>1.0738586668911261E-2</v>
      </c>
      <c r="AX85" s="337">
        <v>6.3263904424205927E-3</v>
      </c>
      <c r="AY85" s="337">
        <v>2.9875004204328497E-3</v>
      </c>
      <c r="AZ85" s="337">
        <v>5.4469165701346361E-3</v>
      </c>
      <c r="BA85" s="337">
        <v>5.8972701768425957E-3</v>
      </c>
      <c r="BB85" s="337">
        <v>4.6324616864377929E-3</v>
      </c>
      <c r="BC85" s="337">
        <v>5.1974698056513136E-3</v>
      </c>
      <c r="BD85" s="337">
        <v>2.8251023609840494E-3</v>
      </c>
      <c r="BE85" s="337">
        <v>6.0404869423230532E-3</v>
      </c>
      <c r="BF85" s="337">
        <v>3.8161154480777382E-3</v>
      </c>
      <c r="BG85" s="337">
        <v>3.7668121376551703E-3</v>
      </c>
      <c r="BH85" s="337">
        <v>4.371937288596377E-3</v>
      </c>
      <c r="BI85" s="337">
        <v>4.7614880725799554E-3</v>
      </c>
      <c r="BJ85" s="337">
        <v>2.0538055949200565E-3</v>
      </c>
      <c r="BK85" s="337">
        <v>4.0162749089993196E-3</v>
      </c>
      <c r="BL85" s="337">
        <v>3.980823551549835E-2</v>
      </c>
      <c r="BM85" s="337">
        <v>1.3339524266133477E-2</v>
      </c>
      <c r="BN85" s="337">
        <v>2.0914887758998565E-2</v>
      </c>
      <c r="BO85" s="337">
        <v>2.0676814387364805E-2</v>
      </c>
      <c r="BP85" s="337">
        <v>2.3626451850016258E-2</v>
      </c>
      <c r="BQ85" s="337">
        <v>2.5225580306115651E-2</v>
      </c>
      <c r="BR85" s="337">
        <v>1.7176222488632407E-2</v>
      </c>
      <c r="BS85" s="337">
        <v>5.0244201733396377E-3</v>
      </c>
      <c r="BT85" s="337">
        <v>5.86314739452359E-3</v>
      </c>
      <c r="BU85" s="337">
        <v>1.1221559710100634E-2</v>
      </c>
      <c r="BV85" s="337">
        <v>2.2903515550244471E-2</v>
      </c>
      <c r="BW85" s="337">
        <v>3.8386998796731978E-2</v>
      </c>
      <c r="BX85" s="337">
        <v>3.2359188544703481E-2</v>
      </c>
      <c r="BY85" s="337">
        <v>9.7368328786586519E-3</v>
      </c>
      <c r="BZ85" s="337">
        <v>6.786760780744033E-3</v>
      </c>
      <c r="CA85" s="337">
        <v>4.5463719133241052E-3</v>
      </c>
      <c r="CB85" s="337">
        <v>1.4429764701123875E-3</v>
      </c>
      <c r="CC85" s="337">
        <v>4.5338781631985708E-3</v>
      </c>
      <c r="CD85" s="337">
        <v>3.3839819739504896E-3</v>
      </c>
      <c r="CE85" s="337">
        <v>1.0070027574156641</v>
      </c>
      <c r="CF85" s="337">
        <v>5.0638675337056635E-3</v>
      </c>
      <c r="CG85" s="337">
        <v>4.6301997632049669E-3</v>
      </c>
      <c r="CH85" s="337">
        <v>4.3892217550549071E-3</v>
      </c>
      <c r="CI85" s="337">
        <v>5.8176026897011736E-3</v>
      </c>
      <c r="CJ85" s="337">
        <v>8.4660125352613563E-3</v>
      </c>
      <c r="CK85" s="337">
        <v>1.0360907100738058E-2</v>
      </c>
      <c r="CL85" s="337">
        <v>1.0130222372010332E-2</v>
      </c>
      <c r="CM85" s="337">
        <v>1.5993013073120881E-2</v>
      </c>
      <c r="CN85" s="337">
        <v>7.2926641251026434E-3</v>
      </c>
      <c r="CO85" s="337">
        <v>1.5451817756963662E-2</v>
      </c>
      <c r="CP85" s="337">
        <v>1.4338069718142029E-2</v>
      </c>
      <c r="CQ85" s="337">
        <v>9.6772567159524869E-3</v>
      </c>
      <c r="CR85" s="337">
        <v>8.305932461209883E-3</v>
      </c>
      <c r="CS85" s="337">
        <v>6.8923738615413776E-3</v>
      </c>
      <c r="CT85" s="337">
        <v>6.5127026403339928E-3</v>
      </c>
      <c r="CU85" s="337">
        <v>8.4502448623324095E-3</v>
      </c>
      <c r="CV85" s="337">
        <v>8.5861969418555301E-3</v>
      </c>
      <c r="CW85" s="337">
        <v>1.4321169593987189E-2</v>
      </c>
      <c r="CX85" s="337">
        <v>1.2879632200603406E-2</v>
      </c>
      <c r="CY85" s="337">
        <v>1.5824414072379975E-2</v>
      </c>
      <c r="CZ85" s="337">
        <v>7.3584217828439758E-3</v>
      </c>
      <c r="DA85" s="337">
        <v>7.3131899057163894E-3</v>
      </c>
      <c r="DB85" s="337">
        <v>3.3450843874228364E-2</v>
      </c>
      <c r="DC85" s="337">
        <v>7.4691972687888344E-3</v>
      </c>
      <c r="DD85" s="337">
        <v>1.7738141562523204E-2</v>
      </c>
      <c r="DE85" s="337">
        <v>2.7332780272558622E-2</v>
      </c>
      <c r="DF85" s="337">
        <v>2.6840354980113581E-2</v>
      </c>
      <c r="DG85" s="337">
        <v>7.9260368744194544E-3</v>
      </c>
      <c r="DH85" s="338">
        <v>1.7583265330169424E-2</v>
      </c>
    </row>
    <row r="86" spans="1:112">
      <c r="A86" s="224">
        <v>81</v>
      </c>
      <c r="B86" s="263" t="s">
        <v>568</v>
      </c>
      <c r="C86" s="264" t="s">
        <v>569</v>
      </c>
      <c r="D86" s="336">
        <v>9.6636403692633801E-4</v>
      </c>
      <c r="E86" s="337">
        <v>2.6993534140019957E-3</v>
      </c>
      <c r="F86" s="337">
        <v>3.1774896509126165E-4</v>
      </c>
      <c r="G86" s="337">
        <v>4.2666298324012069E-4</v>
      </c>
      <c r="H86" s="337">
        <v>1.2325690459255097E-3</v>
      </c>
      <c r="I86" s="337">
        <v>0</v>
      </c>
      <c r="J86" s="337">
        <v>1.0244994442368729E-3</v>
      </c>
      <c r="K86" s="337">
        <v>7.1953102099254725E-4</v>
      </c>
      <c r="L86" s="337">
        <v>6.3064484992254399E-4</v>
      </c>
      <c r="M86" s="337">
        <v>1.8908841539081764E-3</v>
      </c>
      <c r="N86" s="337">
        <v>0</v>
      </c>
      <c r="O86" s="337">
        <v>4.3516264383538123E-4</v>
      </c>
      <c r="P86" s="337">
        <v>2.2063433389733035E-4</v>
      </c>
      <c r="Q86" s="337">
        <v>1.2372220413105351E-3</v>
      </c>
      <c r="R86" s="337">
        <v>6.5275057749888477E-4</v>
      </c>
      <c r="S86" s="337">
        <v>1.9534752688697729E-3</v>
      </c>
      <c r="T86" s="337">
        <v>7.6211151772731501E-4</v>
      </c>
      <c r="U86" s="337">
        <v>4.227136636014338E-4</v>
      </c>
      <c r="V86" s="337">
        <v>2.4862858306352606E-3</v>
      </c>
      <c r="W86" s="337">
        <v>1.9574863375062717E-3</v>
      </c>
      <c r="X86" s="337">
        <v>1.5962135127016279E-3</v>
      </c>
      <c r="Y86" s="337">
        <v>1.1886965121128482E-3</v>
      </c>
      <c r="Z86" s="337">
        <v>1.0282180662523758E-3</v>
      </c>
      <c r="AA86" s="337">
        <v>1.506048471957317E-3</v>
      </c>
      <c r="AB86" s="337">
        <v>4.6888020711646262E-4</v>
      </c>
      <c r="AC86" s="337">
        <v>1.0274423689077285E-3</v>
      </c>
      <c r="AD86" s="337">
        <v>2.3044129436222715E-3</v>
      </c>
      <c r="AE86" s="337">
        <v>7.7260218935966051E-3</v>
      </c>
      <c r="AF86" s="337">
        <v>3.8455938657533454E-4</v>
      </c>
      <c r="AG86" s="337">
        <v>4.4724054401189646E-4</v>
      </c>
      <c r="AH86" s="337">
        <v>4.3063409050288833E-4</v>
      </c>
      <c r="AI86" s="337">
        <v>1.352887806582674E-3</v>
      </c>
      <c r="AJ86" s="337">
        <v>3.216732002125845E-3</v>
      </c>
      <c r="AK86" s="337">
        <v>1.5328442487783137E-3</v>
      </c>
      <c r="AL86" s="337">
        <v>1.9074590512512144E-3</v>
      </c>
      <c r="AM86" s="337">
        <v>4.0526821540931308E-3</v>
      </c>
      <c r="AN86" s="337">
        <v>2.2445621786913537E-3</v>
      </c>
      <c r="AO86" s="337">
        <v>3.2858332800834722E-3</v>
      </c>
      <c r="AP86" s="337">
        <v>2.3524023064965243E-3</v>
      </c>
      <c r="AQ86" s="337">
        <v>5.2739180770926611E-3</v>
      </c>
      <c r="AR86" s="337">
        <v>1.8685808470155496E-3</v>
      </c>
      <c r="AS86" s="337">
        <v>1.4042274477719067E-3</v>
      </c>
      <c r="AT86" s="337">
        <v>1.0474018702433079E-3</v>
      </c>
      <c r="AU86" s="337">
        <v>6.1137242650042666E-4</v>
      </c>
      <c r="AV86" s="337">
        <v>6.1309855667074917E-4</v>
      </c>
      <c r="AW86" s="337">
        <v>4.4489119101717381E-4</v>
      </c>
      <c r="AX86" s="337">
        <v>3.5669756742625952E-4</v>
      </c>
      <c r="AY86" s="337">
        <v>4.2380908479691079E-4</v>
      </c>
      <c r="AZ86" s="337">
        <v>5.2114129220566226E-4</v>
      </c>
      <c r="BA86" s="337">
        <v>4.6782438114406562E-4</v>
      </c>
      <c r="BB86" s="337">
        <v>2.1662418628644352E-4</v>
      </c>
      <c r="BC86" s="337">
        <v>4.3917824797005365E-4</v>
      </c>
      <c r="BD86" s="337">
        <v>3.1475578066999941E-4</v>
      </c>
      <c r="BE86" s="337">
        <v>2.765736362883721E-4</v>
      </c>
      <c r="BF86" s="337">
        <v>1.3948733209987795E-3</v>
      </c>
      <c r="BG86" s="337">
        <v>1.4632407966570229E-3</v>
      </c>
      <c r="BH86" s="337">
        <v>8.5857054904663998E-4</v>
      </c>
      <c r="BI86" s="337">
        <v>9.2989603968220353E-4</v>
      </c>
      <c r="BJ86" s="337">
        <v>2.0544052563755479E-4</v>
      </c>
      <c r="BK86" s="337">
        <v>9.4427273703368757E-4</v>
      </c>
      <c r="BL86" s="337">
        <v>5.3599101069077876E-4</v>
      </c>
      <c r="BM86" s="337">
        <v>4.046166677531967E-2</v>
      </c>
      <c r="BN86" s="337">
        <v>6.1312616223725496E-4</v>
      </c>
      <c r="BO86" s="337">
        <v>5.3759917027255239E-4</v>
      </c>
      <c r="BP86" s="337">
        <v>5.6215524270054591E-4</v>
      </c>
      <c r="BQ86" s="337">
        <v>9.6092770822910057E-4</v>
      </c>
      <c r="BR86" s="337">
        <v>1.1661662838621354E-3</v>
      </c>
      <c r="BS86" s="337">
        <v>2.8968125838507081E-3</v>
      </c>
      <c r="BT86" s="337">
        <v>2.2743917312681959E-3</v>
      </c>
      <c r="BU86" s="337">
        <v>3.5227948398002559E-4</v>
      </c>
      <c r="BV86" s="337">
        <v>3.8840725690864107E-4</v>
      </c>
      <c r="BW86" s="337">
        <v>2.1182621346730105E-4</v>
      </c>
      <c r="BX86" s="337">
        <v>2.3609652755266029E-4</v>
      </c>
      <c r="BY86" s="337">
        <v>1.5294958876548517E-4</v>
      </c>
      <c r="BZ86" s="337">
        <v>8.6559998009218489E-5</v>
      </c>
      <c r="CA86" s="337">
        <v>4.8177682236391915E-5</v>
      </c>
      <c r="CB86" s="337">
        <v>1.8733444239538088E-5</v>
      </c>
      <c r="CC86" s="337">
        <v>1.4678953743110264E-4</v>
      </c>
      <c r="CD86" s="337">
        <v>1.1821635519502624E-3</v>
      </c>
      <c r="CE86" s="337">
        <v>2.7833107059548959E-3</v>
      </c>
      <c r="CF86" s="337">
        <v>1.1537122324940567</v>
      </c>
      <c r="CG86" s="337">
        <v>1.0806690323119082E-3</v>
      </c>
      <c r="CH86" s="337">
        <v>1.2666353769621725E-4</v>
      </c>
      <c r="CI86" s="337">
        <v>1.3356942961202073E-4</v>
      </c>
      <c r="CJ86" s="337">
        <v>7.2899067042422893E-4</v>
      </c>
      <c r="CK86" s="337">
        <v>1.1075699319946073E-4</v>
      </c>
      <c r="CL86" s="337">
        <v>1.4992271813631019E-4</v>
      </c>
      <c r="CM86" s="337">
        <v>2.1564291184713791E-4</v>
      </c>
      <c r="CN86" s="337">
        <v>1.2177109597448809E-4</v>
      </c>
      <c r="CO86" s="337">
        <v>3.1650653836844323E-4</v>
      </c>
      <c r="CP86" s="337">
        <v>1.633578028254015E-4</v>
      </c>
      <c r="CQ86" s="337">
        <v>1.5499961313806865E-4</v>
      </c>
      <c r="CR86" s="337">
        <v>2.6068370531549069E-4</v>
      </c>
      <c r="CS86" s="337">
        <v>1.4379775780697194E-4</v>
      </c>
      <c r="CT86" s="337">
        <v>1.9710666250408486E-4</v>
      </c>
      <c r="CU86" s="337">
        <v>1.7500597939144172E-4</v>
      </c>
      <c r="CV86" s="337">
        <v>1.5897137794781339E-4</v>
      </c>
      <c r="CW86" s="337">
        <v>2.2174072140165776E-4</v>
      </c>
      <c r="CX86" s="337">
        <v>1.4847925691155263E-4</v>
      </c>
      <c r="CY86" s="337">
        <v>1.5406799984517137E-4</v>
      </c>
      <c r="CZ86" s="337">
        <v>5.0471403630508466E-4</v>
      </c>
      <c r="DA86" s="337">
        <v>9.7104013652744229E-5</v>
      </c>
      <c r="DB86" s="337">
        <v>3.3318164351275892E-4</v>
      </c>
      <c r="DC86" s="337">
        <v>3.8058325290630526E-4</v>
      </c>
      <c r="DD86" s="337">
        <v>2.3656202025592048E-4</v>
      </c>
      <c r="DE86" s="337">
        <v>2.5208138787021763E-4</v>
      </c>
      <c r="DF86" s="337">
        <v>2.6796221690367808E-4</v>
      </c>
      <c r="DG86" s="337">
        <v>1.2187381415646012E-3</v>
      </c>
      <c r="DH86" s="338">
        <v>4.5610775843316689E-4</v>
      </c>
    </row>
    <row r="87" spans="1:112">
      <c r="A87" s="224">
        <v>82</v>
      </c>
      <c r="B87" s="263" t="s">
        <v>570</v>
      </c>
      <c r="C87" s="264" t="s">
        <v>571</v>
      </c>
      <c r="D87" s="336">
        <v>2.2908866238608244E-4</v>
      </c>
      <c r="E87" s="337">
        <v>2.6389349986599659E-4</v>
      </c>
      <c r="F87" s="337">
        <v>1.1666738670892025E-3</v>
      </c>
      <c r="G87" s="337">
        <v>8.3902654782055383E-5</v>
      </c>
      <c r="H87" s="337">
        <v>3.2311356375521182E-4</v>
      </c>
      <c r="I87" s="337">
        <v>0</v>
      </c>
      <c r="J87" s="337">
        <v>1.4824736911915103E-3</v>
      </c>
      <c r="K87" s="337">
        <v>3.6841651008962044E-4</v>
      </c>
      <c r="L87" s="337">
        <v>2.9011185864344006E-4</v>
      </c>
      <c r="M87" s="337">
        <v>3.827331795851116E-4</v>
      </c>
      <c r="N87" s="337">
        <v>0</v>
      </c>
      <c r="O87" s="337">
        <v>7.1617911158234791E-4</v>
      </c>
      <c r="P87" s="337">
        <v>7.8767571183425804E-4</v>
      </c>
      <c r="Q87" s="337">
        <v>4.2467234851438794E-4</v>
      </c>
      <c r="R87" s="337">
        <v>9.3422506923195069E-4</v>
      </c>
      <c r="S87" s="337">
        <v>4.3261494760942902E-4</v>
      </c>
      <c r="T87" s="337">
        <v>5.2861893767157636E-4</v>
      </c>
      <c r="U87" s="337">
        <v>9.1735644952378628E-4</v>
      </c>
      <c r="V87" s="337">
        <v>3.479593153258227E-4</v>
      </c>
      <c r="W87" s="337">
        <v>3.6039975609630722E-4</v>
      </c>
      <c r="X87" s="337">
        <v>1.7759901627942393E-4</v>
      </c>
      <c r="Y87" s="337">
        <v>3.4969441164761997E-4</v>
      </c>
      <c r="Z87" s="337">
        <v>3.5361919761064953E-4</v>
      </c>
      <c r="AA87" s="337">
        <v>4.0019201835873761E-4</v>
      </c>
      <c r="AB87" s="337">
        <v>2.344687297219298E-3</v>
      </c>
      <c r="AC87" s="337">
        <v>5.9547624259579128E-4</v>
      </c>
      <c r="AD87" s="337">
        <v>7.3687795993407026E-5</v>
      </c>
      <c r="AE87" s="337">
        <v>2.2921292389913245E-4</v>
      </c>
      <c r="AF87" s="337">
        <v>5.4397197659149092E-4</v>
      </c>
      <c r="AG87" s="337">
        <v>6.8181680202915589E-4</v>
      </c>
      <c r="AH87" s="337">
        <v>7.51042821809592E-4</v>
      </c>
      <c r="AI87" s="337">
        <v>6.0537298187074168E-4</v>
      </c>
      <c r="AJ87" s="337">
        <v>4.9280006392617148E-4</v>
      </c>
      <c r="AK87" s="337">
        <v>5.0086396560141278E-4</v>
      </c>
      <c r="AL87" s="337">
        <v>5.2915626607759271E-4</v>
      </c>
      <c r="AM87" s="337">
        <v>1.9799972949109329E-4</v>
      </c>
      <c r="AN87" s="337">
        <v>2.7971879460559148E-4</v>
      </c>
      <c r="AO87" s="337">
        <v>3.8912435227326375E-4</v>
      </c>
      <c r="AP87" s="337">
        <v>3.0350799561728871E-4</v>
      </c>
      <c r="AQ87" s="337">
        <v>2.4728100695477803E-4</v>
      </c>
      <c r="AR87" s="337">
        <v>3.982776066884492E-4</v>
      </c>
      <c r="AS87" s="337">
        <v>7.8699815396959252E-4</v>
      </c>
      <c r="AT87" s="337">
        <v>5.719912512568364E-4</v>
      </c>
      <c r="AU87" s="337">
        <v>7.7978695758243422E-4</v>
      </c>
      <c r="AV87" s="337">
        <v>6.832770024140692E-4</v>
      </c>
      <c r="AW87" s="337">
        <v>5.6835333601003529E-4</v>
      </c>
      <c r="AX87" s="337">
        <v>4.147172227526316E-4</v>
      </c>
      <c r="AY87" s="337">
        <v>4.6359115824497985E-4</v>
      </c>
      <c r="AZ87" s="337">
        <v>6.0087479039140428E-4</v>
      </c>
      <c r="BA87" s="337">
        <v>7.9758100601273199E-4</v>
      </c>
      <c r="BB87" s="337">
        <v>1.0981547466082811E-3</v>
      </c>
      <c r="BC87" s="337">
        <v>9.0437409651652155E-4</v>
      </c>
      <c r="BD87" s="337">
        <v>5.632838524506277E-4</v>
      </c>
      <c r="BE87" s="337">
        <v>6.2587304089981152E-4</v>
      </c>
      <c r="BF87" s="337">
        <v>3.8172593387865992E-4</v>
      </c>
      <c r="BG87" s="337">
        <v>3.8555604655763292E-4</v>
      </c>
      <c r="BH87" s="337">
        <v>4.5842788767550165E-4</v>
      </c>
      <c r="BI87" s="337">
        <v>3.4302844409363122E-4</v>
      </c>
      <c r="BJ87" s="337">
        <v>2.6666891654296448E-4</v>
      </c>
      <c r="BK87" s="337">
        <v>5.0921096992264877E-4</v>
      </c>
      <c r="BL87" s="337">
        <v>6.5031595076411419E-4</v>
      </c>
      <c r="BM87" s="337">
        <v>1.7253805763481046E-4</v>
      </c>
      <c r="BN87" s="337">
        <v>3.4485776599758172E-4</v>
      </c>
      <c r="BO87" s="337">
        <v>3.6582198230479003E-4</v>
      </c>
      <c r="BP87" s="337">
        <v>5.2031365159744658E-4</v>
      </c>
      <c r="BQ87" s="337">
        <v>3.7681944351076899E-4</v>
      </c>
      <c r="BR87" s="337">
        <v>3.5288881247808051E-4</v>
      </c>
      <c r="BS87" s="337">
        <v>2.423111655793889E-4</v>
      </c>
      <c r="BT87" s="337">
        <v>2.6713110233059152E-4</v>
      </c>
      <c r="BU87" s="337">
        <v>8.5902123126265753E-4</v>
      </c>
      <c r="BV87" s="337">
        <v>1.7921997748178333E-3</v>
      </c>
      <c r="BW87" s="337">
        <v>2.7354892080466145E-3</v>
      </c>
      <c r="BX87" s="337">
        <v>8.325313177958573E-4</v>
      </c>
      <c r="BY87" s="337">
        <v>8.7235774665358546E-4</v>
      </c>
      <c r="BZ87" s="337">
        <v>3.2360735922839308E-4</v>
      </c>
      <c r="CA87" s="337">
        <v>2.2002183997088176E-4</v>
      </c>
      <c r="CB87" s="337">
        <v>6.7664300358020541E-5</v>
      </c>
      <c r="CC87" s="337">
        <v>2.3715964495278727E-4</v>
      </c>
      <c r="CD87" s="337">
        <v>3.4439684644573654E-4</v>
      </c>
      <c r="CE87" s="337">
        <v>4.4091886875152693E-4</v>
      </c>
      <c r="CF87" s="337">
        <v>3.4334623572616376E-4</v>
      </c>
      <c r="CG87" s="337">
        <v>1.0022162746093357</v>
      </c>
      <c r="CH87" s="337">
        <v>3.8913535443071994E-4</v>
      </c>
      <c r="CI87" s="337">
        <v>4.8241829367941458E-4</v>
      </c>
      <c r="CJ87" s="337">
        <v>1.0284737045777967E-2</v>
      </c>
      <c r="CK87" s="337">
        <v>1.1400671487954261E-3</v>
      </c>
      <c r="CL87" s="337">
        <v>2.8029964407530849E-3</v>
      </c>
      <c r="CM87" s="337">
        <v>2.2925843093645208E-3</v>
      </c>
      <c r="CN87" s="337">
        <v>1.7953445479788081E-3</v>
      </c>
      <c r="CO87" s="337">
        <v>6.6283352126956284E-3</v>
      </c>
      <c r="CP87" s="337">
        <v>5.8018734963298762E-4</v>
      </c>
      <c r="CQ87" s="337">
        <v>1.2146184212842926E-3</v>
      </c>
      <c r="CR87" s="337">
        <v>1.5052442391843043E-3</v>
      </c>
      <c r="CS87" s="337">
        <v>6.1670002383763746E-4</v>
      </c>
      <c r="CT87" s="337">
        <v>3.2056694352169854E-4</v>
      </c>
      <c r="CU87" s="337">
        <v>3.042797606008235E-4</v>
      </c>
      <c r="CV87" s="337">
        <v>2.8520931507845419E-4</v>
      </c>
      <c r="CW87" s="337">
        <v>2.1268500786859202E-3</v>
      </c>
      <c r="CX87" s="337">
        <v>8.8293663565386295E-4</v>
      </c>
      <c r="CY87" s="337">
        <v>2.7174107485560587E-3</v>
      </c>
      <c r="CZ87" s="337">
        <v>4.8452059685197204E-4</v>
      </c>
      <c r="DA87" s="337">
        <v>1.1513902201151329E-3</v>
      </c>
      <c r="DB87" s="337">
        <v>6.804786175672586E-4</v>
      </c>
      <c r="DC87" s="337">
        <v>5.2431637190497506E-4</v>
      </c>
      <c r="DD87" s="337">
        <v>8.5495750651589828E-4</v>
      </c>
      <c r="DE87" s="337">
        <v>1.2257150054329185E-3</v>
      </c>
      <c r="DF87" s="337">
        <v>7.6388800049557971E-4</v>
      </c>
      <c r="DG87" s="337">
        <v>4.9175086878076456E-4</v>
      </c>
      <c r="DH87" s="338">
        <v>2.8702369728048401E-3</v>
      </c>
    </row>
    <row r="88" spans="1:112">
      <c r="A88" s="224">
        <v>83</v>
      </c>
      <c r="B88" s="263" t="s">
        <v>572</v>
      </c>
      <c r="C88" s="264" t="s">
        <v>573</v>
      </c>
      <c r="D88" s="336">
        <v>1.6636667023459289E-3</v>
      </c>
      <c r="E88" s="337">
        <v>7.5771208380378879E-3</v>
      </c>
      <c r="F88" s="337">
        <v>9.112374785012927E-4</v>
      </c>
      <c r="G88" s="337">
        <v>5.1261454645152226E-4</v>
      </c>
      <c r="H88" s="337">
        <v>2.938268038655263E-3</v>
      </c>
      <c r="I88" s="337">
        <v>0</v>
      </c>
      <c r="J88" s="337">
        <v>9.5460413651439165E-4</v>
      </c>
      <c r="K88" s="337">
        <v>4.7959275824130589E-3</v>
      </c>
      <c r="L88" s="337">
        <v>1.8151081204959871E-3</v>
      </c>
      <c r="M88" s="337">
        <v>1.5409635554705996E-2</v>
      </c>
      <c r="N88" s="337">
        <v>0</v>
      </c>
      <c r="O88" s="337">
        <v>1.8107000775559345E-3</v>
      </c>
      <c r="P88" s="337">
        <v>1.7912433448746381E-3</v>
      </c>
      <c r="Q88" s="337">
        <v>1.6668035430400935E-3</v>
      </c>
      <c r="R88" s="337">
        <v>1.5939865989012475E-3</v>
      </c>
      <c r="S88" s="337">
        <v>3.582186691605975E-3</v>
      </c>
      <c r="T88" s="337">
        <v>2.6164685574466369E-3</v>
      </c>
      <c r="U88" s="337">
        <v>1.7893652497164203E-3</v>
      </c>
      <c r="V88" s="337">
        <v>4.9733943220017524E-3</v>
      </c>
      <c r="W88" s="337">
        <v>2.3291760170978055E-3</v>
      </c>
      <c r="X88" s="337">
        <v>1.808727431135007E-3</v>
      </c>
      <c r="Y88" s="337">
        <v>1.4638629547554965E-3</v>
      </c>
      <c r="Z88" s="337">
        <v>1.2410380921040502E-3</v>
      </c>
      <c r="AA88" s="337">
        <v>2.8268219058535798E-3</v>
      </c>
      <c r="AB88" s="337">
        <v>1.1050938617765992E-3</v>
      </c>
      <c r="AC88" s="337">
        <v>2.0856261906187952E-3</v>
      </c>
      <c r="AD88" s="337">
        <v>4.84232631519397E-3</v>
      </c>
      <c r="AE88" s="337">
        <v>2.4877483017631884E-3</v>
      </c>
      <c r="AF88" s="337">
        <v>1.7308630829649858E-3</v>
      </c>
      <c r="AG88" s="337">
        <v>1.2835220317180614E-3</v>
      </c>
      <c r="AH88" s="337">
        <v>3.324886239727526E-3</v>
      </c>
      <c r="AI88" s="337">
        <v>3.4187568123199164E-3</v>
      </c>
      <c r="AJ88" s="337">
        <v>2.7648749714020873E-3</v>
      </c>
      <c r="AK88" s="337">
        <v>3.9122429825079342E-3</v>
      </c>
      <c r="AL88" s="337">
        <v>3.1088988908248433E-3</v>
      </c>
      <c r="AM88" s="337">
        <v>2.1681997552201048E-3</v>
      </c>
      <c r="AN88" s="337">
        <v>1.710387675529732E-3</v>
      </c>
      <c r="AO88" s="337">
        <v>3.4438440009415686E-3</v>
      </c>
      <c r="AP88" s="337">
        <v>2.0805977130520597E-3</v>
      </c>
      <c r="AQ88" s="337">
        <v>5.3427463558753958E-3</v>
      </c>
      <c r="AR88" s="337">
        <v>5.2691384875679379E-3</v>
      </c>
      <c r="AS88" s="337">
        <v>1.6764495752927444E-3</v>
      </c>
      <c r="AT88" s="337">
        <v>1.7521130724505597E-3</v>
      </c>
      <c r="AU88" s="337">
        <v>1.1507160847013954E-3</v>
      </c>
      <c r="AV88" s="337">
        <v>1.0568731591880289E-3</v>
      </c>
      <c r="AW88" s="337">
        <v>1.1942664515716365E-3</v>
      </c>
      <c r="AX88" s="337">
        <v>1.1783916104183274E-3</v>
      </c>
      <c r="AY88" s="337">
        <v>1.0970014979138107E-3</v>
      </c>
      <c r="AZ88" s="337">
        <v>1.4957340369378014E-3</v>
      </c>
      <c r="BA88" s="337">
        <v>1.3031378576169074E-3</v>
      </c>
      <c r="BB88" s="337">
        <v>1.0217002078621498E-3</v>
      </c>
      <c r="BC88" s="337">
        <v>1.9258001985938875E-3</v>
      </c>
      <c r="BD88" s="337">
        <v>1.1512808980120818E-3</v>
      </c>
      <c r="BE88" s="337">
        <v>1.2704087579489866E-3</v>
      </c>
      <c r="BF88" s="337">
        <v>1.5933320796620669E-3</v>
      </c>
      <c r="BG88" s="337">
        <v>1.615278254423588E-3</v>
      </c>
      <c r="BH88" s="337">
        <v>1.3076214670518199E-3</v>
      </c>
      <c r="BI88" s="337">
        <v>1.370288493941508E-3</v>
      </c>
      <c r="BJ88" s="337">
        <v>6.736031406242599E-4</v>
      </c>
      <c r="BK88" s="337">
        <v>1.2900328104335243E-3</v>
      </c>
      <c r="BL88" s="337">
        <v>1.7594683145454267E-3</v>
      </c>
      <c r="BM88" s="337">
        <v>1.6485547067290229E-2</v>
      </c>
      <c r="BN88" s="337">
        <v>1.2571463126783988E-3</v>
      </c>
      <c r="BO88" s="337">
        <v>1.0675750369630399E-3</v>
      </c>
      <c r="BP88" s="337">
        <v>1.2695581098588165E-3</v>
      </c>
      <c r="BQ88" s="337">
        <v>1.1665635933365147E-3</v>
      </c>
      <c r="BR88" s="337">
        <v>1.4328316521853401E-3</v>
      </c>
      <c r="BS88" s="337">
        <v>7.5231231232764624E-3</v>
      </c>
      <c r="BT88" s="337">
        <v>1.3021430953563078E-2</v>
      </c>
      <c r="BU88" s="337">
        <v>7.1384191286781389E-4</v>
      </c>
      <c r="BV88" s="337">
        <v>6.3089638259731173E-4</v>
      </c>
      <c r="BW88" s="337">
        <v>3.1717346562333315E-4</v>
      </c>
      <c r="BX88" s="337">
        <v>5.782722517835968E-4</v>
      </c>
      <c r="BY88" s="337">
        <v>3.1363251506184446E-4</v>
      </c>
      <c r="BZ88" s="337">
        <v>2.2341273576420318E-4</v>
      </c>
      <c r="CA88" s="337">
        <v>1.1265703663065191E-4</v>
      </c>
      <c r="CB88" s="337">
        <v>3.0256537333489132E-5</v>
      </c>
      <c r="CC88" s="337">
        <v>3.5526750351660421E-4</v>
      </c>
      <c r="CD88" s="337">
        <v>4.088071516685986E-4</v>
      </c>
      <c r="CE88" s="337">
        <v>1.5766488576183877E-3</v>
      </c>
      <c r="CF88" s="337">
        <v>4.3513912226492157E-4</v>
      </c>
      <c r="CG88" s="337">
        <v>1.2857885932115894E-3</v>
      </c>
      <c r="CH88" s="337">
        <v>1.0003367655181794</v>
      </c>
      <c r="CI88" s="337">
        <v>3.7249223155523808E-4</v>
      </c>
      <c r="CJ88" s="337">
        <v>2.149491897006816E-4</v>
      </c>
      <c r="CK88" s="337">
        <v>3.4271317970820418E-4</v>
      </c>
      <c r="CL88" s="337">
        <v>7.030619709142644E-4</v>
      </c>
      <c r="CM88" s="337">
        <v>6.8975598583196989E-4</v>
      </c>
      <c r="CN88" s="337">
        <v>4.3277980111468528E-4</v>
      </c>
      <c r="CO88" s="337">
        <v>1.6028865814384412E-3</v>
      </c>
      <c r="CP88" s="337">
        <v>1.8063343274461409E-3</v>
      </c>
      <c r="CQ88" s="337">
        <v>4.2671099391769599E-4</v>
      </c>
      <c r="CR88" s="337">
        <v>8.7354472218734408E-4</v>
      </c>
      <c r="CS88" s="337">
        <v>5.502809413062994E-4</v>
      </c>
      <c r="CT88" s="337">
        <v>5.9893613119311074E-4</v>
      </c>
      <c r="CU88" s="337">
        <v>6.8699150121048237E-4</v>
      </c>
      <c r="CV88" s="337">
        <v>5.3714639437563638E-4</v>
      </c>
      <c r="CW88" s="337">
        <v>7.0438544978156602E-4</v>
      </c>
      <c r="CX88" s="337">
        <v>2.9731104942408887E-4</v>
      </c>
      <c r="CY88" s="337">
        <v>6.9182945727807026E-4</v>
      </c>
      <c r="CZ88" s="337">
        <v>9.1408339987322351E-4</v>
      </c>
      <c r="DA88" s="337">
        <v>2.0977410748747866E-4</v>
      </c>
      <c r="DB88" s="337">
        <v>1.1380368837767684E-3</v>
      </c>
      <c r="DC88" s="337">
        <v>2.1058133791608813E-3</v>
      </c>
      <c r="DD88" s="337">
        <v>5.3060490444674965E-4</v>
      </c>
      <c r="DE88" s="337">
        <v>4.6341284162253172E-4</v>
      </c>
      <c r="DF88" s="337">
        <v>5.3707719448957869E-4</v>
      </c>
      <c r="DG88" s="337">
        <v>3.3442144865057071E-3</v>
      </c>
      <c r="DH88" s="338">
        <v>7.7954448118210237E-4</v>
      </c>
    </row>
    <row r="89" spans="1:112">
      <c r="A89" s="224">
        <v>84</v>
      </c>
      <c r="B89" s="263" t="s">
        <v>574</v>
      </c>
      <c r="C89" s="264" t="s">
        <v>575</v>
      </c>
      <c r="D89" s="336">
        <v>5.4882936639151867E-3</v>
      </c>
      <c r="E89" s="337">
        <v>3.3611332746155088E-3</v>
      </c>
      <c r="F89" s="337">
        <v>2.6878649513008596E-3</v>
      </c>
      <c r="G89" s="337">
        <v>3.7749737525927282E-3</v>
      </c>
      <c r="H89" s="337">
        <v>4.7754150093072675E-3</v>
      </c>
      <c r="I89" s="337">
        <v>0</v>
      </c>
      <c r="J89" s="337">
        <v>2.8691256640470258E-2</v>
      </c>
      <c r="K89" s="337">
        <v>2.2154546081955169E-3</v>
      </c>
      <c r="L89" s="337">
        <v>1.6248882247411969E-3</v>
      </c>
      <c r="M89" s="337">
        <v>2.5008214732871884E-3</v>
      </c>
      <c r="N89" s="337">
        <v>0</v>
      </c>
      <c r="O89" s="337">
        <v>2.2804599874724526E-3</v>
      </c>
      <c r="P89" s="337">
        <v>2.0862797166479609E-3</v>
      </c>
      <c r="Q89" s="337">
        <v>3.2615722043621395E-3</v>
      </c>
      <c r="R89" s="337">
        <v>2.3572609207180603E-3</v>
      </c>
      <c r="S89" s="337">
        <v>2.5007706871256466E-3</v>
      </c>
      <c r="T89" s="337">
        <v>1.6529842923361743E-3</v>
      </c>
      <c r="U89" s="337">
        <v>2.4472927639426199E-3</v>
      </c>
      <c r="V89" s="337">
        <v>2.0155441008650301E-3</v>
      </c>
      <c r="W89" s="337">
        <v>1.6764761888208211E-3</v>
      </c>
      <c r="X89" s="337">
        <v>7.1725360635565736E-4</v>
      </c>
      <c r="Y89" s="337">
        <v>1.3242159520936542E-3</v>
      </c>
      <c r="Z89" s="337">
        <v>1.1493720281064148E-3</v>
      </c>
      <c r="AA89" s="337">
        <v>1.5818018997756319E-3</v>
      </c>
      <c r="AB89" s="337">
        <v>1.9290912873812674E-3</v>
      </c>
      <c r="AC89" s="337">
        <v>1.5587062981993346E-3</v>
      </c>
      <c r="AD89" s="337">
        <v>2.5996983089828532E-4</v>
      </c>
      <c r="AE89" s="337">
        <v>1.1740687935774491E-3</v>
      </c>
      <c r="AF89" s="337">
        <v>1.4745034351023277E-3</v>
      </c>
      <c r="AG89" s="337">
        <v>1.3377905690611406E-3</v>
      </c>
      <c r="AH89" s="337">
        <v>2.5470187415400371E-3</v>
      </c>
      <c r="AI89" s="337">
        <v>3.8135082948506801E-3</v>
      </c>
      <c r="AJ89" s="337">
        <v>5.1584445755848514E-3</v>
      </c>
      <c r="AK89" s="337">
        <v>2.434931462814093E-3</v>
      </c>
      <c r="AL89" s="337">
        <v>2.4020619720671651E-3</v>
      </c>
      <c r="AM89" s="337">
        <v>1.7431623983030428E-3</v>
      </c>
      <c r="AN89" s="337">
        <v>2.1692147660041009E-3</v>
      </c>
      <c r="AO89" s="337">
        <v>2.0302775763430792E-3</v>
      </c>
      <c r="AP89" s="337">
        <v>1.7018527451618665E-3</v>
      </c>
      <c r="AQ89" s="337">
        <v>2.5926182428090594E-3</v>
      </c>
      <c r="AR89" s="337">
        <v>2.2563633070192021E-3</v>
      </c>
      <c r="AS89" s="337">
        <v>2.5096666166708761E-3</v>
      </c>
      <c r="AT89" s="337">
        <v>2.2092911245867957E-3</v>
      </c>
      <c r="AU89" s="337">
        <v>1.7882479120837882E-3</v>
      </c>
      <c r="AV89" s="337">
        <v>1.6775507747065783E-3</v>
      </c>
      <c r="AW89" s="337">
        <v>1.9222613911462701E-3</v>
      </c>
      <c r="AX89" s="337">
        <v>1.4723561616469866E-3</v>
      </c>
      <c r="AY89" s="337">
        <v>1.0366546176124795E-3</v>
      </c>
      <c r="AZ89" s="337">
        <v>2.2887634548551966E-3</v>
      </c>
      <c r="BA89" s="337">
        <v>1.3739120774836171E-3</v>
      </c>
      <c r="BB89" s="337">
        <v>1.4850829755376869E-3</v>
      </c>
      <c r="BC89" s="337">
        <v>1.6506969670853141E-3</v>
      </c>
      <c r="BD89" s="337">
        <v>1.1443430898161937E-3</v>
      </c>
      <c r="BE89" s="337">
        <v>1.7333683311743047E-3</v>
      </c>
      <c r="BF89" s="337">
        <v>1.1749892142842598E-3</v>
      </c>
      <c r="BG89" s="337">
        <v>1.3246669053709685E-3</v>
      </c>
      <c r="BH89" s="337">
        <v>1.370300975291959E-3</v>
      </c>
      <c r="BI89" s="337">
        <v>1.246639025952069E-3</v>
      </c>
      <c r="BJ89" s="337">
        <v>6.9223515917717581E-4</v>
      </c>
      <c r="BK89" s="337">
        <v>1.3574614089704718E-3</v>
      </c>
      <c r="BL89" s="337">
        <v>5.7617935701549071E-3</v>
      </c>
      <c r="BM89" s="337">
        <v>8.0466834973458527E-3</v>
      </c>
      <c r="BN89" s="337">
        <v>3.3302516518220362E-3</v>
      </c>
      <c r="BO89" s="337">
        <v>3.3888452381086623E-3</v>
      </c>
      <c r="BP89" s="337">
        <v>3.7556735409220361E-3</v>
      </c>
      <c r="BQ89" s="337">
        <v>3.8517971743431078E-3</v>
      </c>
      <c r="BR89" s="337">
        <v>3.0303346925132629E-3</v>
      </c>
      <c r="BS89" s="337">
        <v>1.2248608396778066E-3</v>
      </c>
      <c r="BT89" s="337">
        <v>1.5321358989436437E-3</v>
      </c>
      <c r="BU89" s="337">
        <v>2.2805497005212662E-3</v>
      </c>
      <c r="BV89" s="337">
        <v>4.3190559647024469E-3</v>
      </c>
      <c r="BW89" s="337">
        <v>7.2300621795400553E-3</v>
      </c>
      <c r="BX89" s="337">
        <v>4.5906074448134049E-3</v>
      </c>
      <c r="BY89" s="337">
        <v>2.21488176487408E-3</v>
      </c>
      <c r="BZ89" s="337">
        <v>1.1401037738390713E-3</v>
      </c>
      <c r="CA89" s="337">
        <v>7.9318506539391485E-4</v>
      </c>
      <c r="CB89" s="337">
        <v>3.1462881417102065E-4</v>
      </c>
      <c r="CC89" s="337">
        <v>4.4013295529925764E-2</v>
      </c>
      <c r="CD89" s="337">
        <v>2.8901513908937717E-2</v>
      </c>
      <c r="CE89" s="337">
        <v>0.12157883571706535</v>
      </c>
      <c r="CF89" s="337">
        <v>3.6856173241748079E-2</v>
      </c>
      <c r="CG89" s="337">
        <v>0.2563867218030495</v>
      </c>
      <c r="CH89" s="337">
        <v>2.5707810802408156E-3</v>
      </c>
      <c r="CI89" s="337">
        <v>1.0175789656296674</v>
      </c>
      <c r="CJ89" s="337">
        <v>4.8649577241728029E-3</v>
      </c>
      <c r="CK89" s="337">
        <v>1.9667923422435341E-3</v>
      </c>
      <c r="CL89" s="337">
        <v>2.7546195221419944E-3</v>
      </c>
      <c r="CM89" s="337">
        <v>2.7923875011233979E-3</v>
      </c>
      <c r="CN89" s="337">
        <v>2.1321267210965117E-3</v>
      </c>
      <c r="CO89" s="337">
        <v>4.5743167490414341E-3</v>
      </c>
      <c r="CP89" s="337">
        <v>2.5670045538757672E-3</v>
      </c>
      <c r="CQ89" s="337">
        <v>1.9104832303687156E-3</v>
      </c>
      <c r="CR89" s="337">
        <v>1.9564437217933152E-3</v>
      </c>
      <c r="CS89" s="337">
        <v>1.3656120667297946E-3</v>
      </c>
      <c r="CT89" s="337">
        <v>1.3654302751134389E-3</v>
      </c>
      <c r="CU89" s="337">
        <v>1.4718302320107025E-3</v>
      </c>
      <c r="CV89" s="337">
        <v>1.424969717066085E-3</v>
      </c>
      <c r="CW89" s="337">
        <v>2.8177356917614212E-3</v>
      </c>
      <c r="CX89" s="337">
        <v>8.3153228372973148E-3</v>
      </c>
      <c r="CY89" s="337">
        <v>3.0610101811770784E-3</v>
      </c>
      <c r="CZ89" s="337">
        <v>1.4730708339115619E-3</v>
      </c>
      <c r="DA89" s="337">
        <v>1.4250714127525363E-3</v>
      </c>
      <c r="DB89" s="337">
        <v>7.058825495124274E-2</v>
      </c>
      <c r="DC89" s="337">
        <v>4.8053239600825207E-3</v>
      </c>
      <c r="DD89" s="337">
        <v>2.7267849079076856E-3</v>
      </c>
      <c r="DE89" s="337">
        <v>7.4810087138639184E-3</v>
      </c>
      <c r="DF89" s="337">
        <v>3.9853769339753577E-3</v>
      </c>
      <c r="DG89" s="337">
        <v>2.0665258508270946E-3</v>
      </c>
      <c r="DH89" s="338">
        <v>2.0735330408760747E-2</v>
      </c>
    </row>
    <row r="90" spans="1:112">
      <c r="A90" s="224">
        <v>85</v>
      </c>
      <c r="B90" s="263" t="s">
        <v>576</v>
      </c>
      <c r="C90" s="264" t="s">
        <v>577</v>
      </c>
      <c r="D90" s="336">
        <v>4.5558145665330684E-4</v>
      </c>
      <c r="E90" s="337">
        <v>4.6385688090773896E-4</v>
      </c>
      <c r="F90" s="337">
        <v>9.6061663002557074E-4</v>
      </c>
      <c r="G90" s="337">
        <v>1.5046001307795565E-4</v>
      </c>
      <c r="H90" s="337">
        <v>4.8956229199116456E-4</v>
      </c>
      <c r="I90" s="337">
        <v>0</v>
      </c>
      <c r="J90" s="337">
        <v>1.3103609479220781E-3</v>
      </c>
      <c r="K90" s="337">
        <v>3.9964757166760349E-4</v>
      </c>
      <c r="L90" s="337">
        <v>3.7061753495559995E-4</v>
      </c>
      <c r="M90" s="337">
        <v>3.3350318283711477E-4</v>
      </c>
      <c r="N90" s="337">
        <v>0</v>
      </c>
      <c r="O90" s="337">
        <v>5.0784645597871817E-4</v>
      </c>
      <c r="P90" s="337">
        <v>4.6844586870584343E-4</v>
      </c>
      <c r="Q90" s="337">
        <v>3.2511577152016829E-4</v>
      </c>
      <c r="R90" s="337">
        <v>4.958507420202631E-4</v>
      </c>
      <c r="S90" s="337">
        <v>4.1614642014368644E-4</v>
      </c>
      <c r="T90" s="337">
        <v>4.573019558478983E-4</v>
      </c>
      <c r="U90" s="337">
        <v>4.8900120793296553E-4</v>
      </c>
      <c r="V90" s="337">
        <v>3.6298976586892425E-4</v>
      </c>
      <c r="W90" s="337">
        <v>3.4976044610813932E-4</v>
      </c>
      <c r="X90" s="337">
        <v>1.3307856570721145E-4</v>
      </c>
      <c r="Y90" s="337">
        <v>2.9771979293350884E-4</v>
      </c>
      <c r="Z90" s="337">
        <v>2.7500562649073048E-4</v>
      </c>
      <c r="AA90" s="337">
        <v>2.6699455718855853E-4</v>
      </c>
      <c r="AB90" s="337">
        <v>1.3196841285737539E-3</v>
      </c>
      <c r="AC90" s="337">
        <v>4.2912106910345221E-4</v>
      </c>
      <c r="AD90" s="337">
        <v>6.8812551109601766E-5</v>
      </c>
      <c r="AE90" s="337">
        <v>2.727757723298696E-4</v>
      </c>
      <c r="AF90" s="337">
        <v>4.0662671585087976E-4</v>
      </c>
      <c r="AG90" s="337">
        <v>3.3114095442687304E-4</v>
      </c>
      <c r="AH90" s="337">
        <v>3.9482850651198731E-4</v>
      </c>
      <c r="AI90" s="337">
        <v>4.5253676184545024E-4</v>
      </c>
      <c r="AJ90" s="337">
        <v>4.0926585045602149E-4</v>
      </c>
      <c r="AK90" s="337">
        <v>4.7925289978598617E-4</v>
      </c>
      <c r="AL90" s="337">
        <v>4.7290077504789636E-4</v>
      </c>
      <c r="AM90" s="337">
        <v>2.8500724723979536E-4</v>
      </c>
      <c r="AN90" s="337">
        <v>2.9604265007254456E-4</v>
      </c>
      <c r="AO90" s="337">
        <v>3.6840340399942598E-4</v>
      </c>
      <c r="AP90" s="337">
        <v>2.8966152586295152E-4</v>
      </c>
      <c r="AQ90" s="337">
        <v>3.9842434595508422E-4</v>
      </c>
      <c r="AR90" s="337">
        <v>3.1371551537239862E-4</v>
      </c>
      <c r="AS90" s="337">
        <v>4.4998320820440461E-4</v>
      </c>
      <c r="AT90" s="337">
        <v>4.0975981242799314E-4</v>
      </c>
      <c r="AU90" s="337">
        <v>4.2352515947241407E-4</v>
      </c>
      <c r="AV90" s="337">
        <v>3.8589541439497616E-4</v>
      </c>
      <c r="AW90" s="337">
        <v>5.4668922353632373E-4</v>
      </c>
      <c r="AX90" s="337">
        <v>2.5548639289086061E-4</v>
      </c>
      <c r="AY90" s="337">
        <v>2.8733816207055087E-4</v>
      </c>
      <c r="AZ90" s="337">
        <v>3.5767340920434237E-4</v>
      </c>
      <c r="BA90" s="337">
        <v>2.9184658397075458E-4</v>
      </c>
      <c r="BB90" s="337">
        <v>6.4030437328175171E-4</v>
      </c>
      <c r="BC90" s="337">
        <v>3.7636286034591467E-4</v>
      </c>
      <c r="BD90" s="337">
        <v>2.9147026038152255E-4</v>
      </c>
      <c r="BE90" s="337">
        <v>2.8945702599347518E-4</v>
      </c>
      <c r="BF90" s="337">
        <v>2.345883066945747E-4</v>
      </c>
      <c r="BG90" s="337">
        <v>2.6622062202557109E-4</v>
      </c>
      <c r="BH90" s="337">
        <v>2.9747453900029198E-4</v>
      </c>
      <c r="BI90" s="337">
        <v>3.2882723028041341E-4</v>
      </c>
      <c r="BJ90" s="337">
        <v>2.5729469624176203E-4</v>
      </c>
      <c r="BK90" s="337">
        <v>4.8204518133063362E-4</v>
      </c>
      <c r="BL90" s="337">
        <v>5.9262831990732469E-4</v>
      </c>
      <c r="BM90" s="337">
        <v>1.0590362166452048E-3</v>
      </c>
      <c r="BN90" s="337">
        <v>5.4184583206867254E-4</v>
      </c>
      <c r="BO90" s="337">
        <v>5.8854370531909791E-4</v>
      </c>
      <c r="BP90" s="337">
        <v>1.2485004516294186E-3</v>
      </c>
      <c r="BQ90" s="337">
        <v>9.1927395642570921E-4</v>
      </c>
      <c r="BR90" s="337">
        <v>8.0504173086273984E-4</v>
      </c>
      <c r="BS90" s="337">
        <v>1.0208240100936039E-3</v>
      </c>
      <c r="BT90" s="337">
        <v>2.5698745059953665E-3</v>
      </c>
      <c r="BU90" s="337">
        <v>1.5238055169098691E-3</v>
      </c>
      <c r="BV90" s="337">
        <v>1.1836714980457434E-3</v>
      </c>
      <c r="BW90" s="337">
        <v>1.5375602566326497E-3</v>
      </c>
      <c r="BX90" s="337">
        <v>1.9149266621432206E-3</v>
      </c>
      <c r="BY90" s="337">
        <v>7.4378253275325552E-3</v>
      </c>
      <c r="BZ90" s="337">
        <v>1.1169623791818465E-3</v>
      </c>
      <c r="CA90" s="337">
        <v>1.3497778210783096E-3</v>
      </c>
      <c r="CB90" s="337">
        <v>4.5138904490124143E-4</v>
      </c>
      <c r="CC90" s="337">
        <v>1.078832214178914E-3</v>
      </c>
      <c r="CD90" s="337">
        <v>4.117339196482928E-4</v>
      </c>
      <c r="CE90" s="337">
        <v>9.2731045480380224E-4</v>
      </c>
      <c r="CF90" s="337">
        <v>1.3376511081573436E-3</v>
      </c>
      <c r="CG90" s="337">
        <v>1.2232917601079762E-3</v>
      </c>
      <c r="CH90" s="337">
        <v>1.3978148447103135E-3</v>
      </c>
      <c r="CI90" s="337">
        <v>1.5748743980184944E-3</v>
      </c>
      <c r="CJ90" s="337">
        <v>1.0174631831077041</v>
      </c>
      <c r="CK90" s="337">
        <v>9.3247885092494331E-3</v>
      </c>
      <c r="CL90" s="337">
        <v>3.4502870080849886E-3</v>
      </c>
      <c r="CM90" s="337">
        <v>1.3548230566081969E-3</v>
      </c>
      <c r="CN90" s="337">
        <v>3.2439720532700072E-3</v>
      </c>
      <c r="CO90" s="337">
        <v>3.0216447099277489E-3</v>
      </c>
      <c r="CP90" s="337">
        <v>4.2873848318333053E-3</v>
      </c>
      <c r="CQ90" s="337">
        <v>1.0399075721369932E-3</v>
      </c>
      <c r="CR90" s="337">
        <v>7.1540061402084014E-3</v>
      </c>
      <c r="CS90" s="337">
        <v>6.5892830238801462E-4</v>
      </c>
      <c r="CT90" s="337">
        <v>4.0897784999674247E-3</v>
      </c>
      <c r="CU90" s="337">
        <v>2.5516711476778458E-3</v>
      </c>
      <c r="CV90" s="337">
        <v>1.4552028718382993E-3</v>
      </c>
      <c r="CW90" s="337">
        <v>6.0259000926865874E-3</v>
      </c>
      <c r="CX90" s="337">
        <v>9.8152746646866214E-4</v>
      </c>
      <c r="CY90" s="337">
        <v>1.6051127890029948E-3</v>
      </c>
      <c r="CZ90" s="337">
        <v>1.0427553117540926E-3</v>
      </c>
      <c r="DA90" s="337">
        <v>1.2032656046568507E-3</v>
      </c>
      <c r="DB90" s="337">
        <v>1.7941762260810649E-3</v>
      </c>
      <c r="DC90" s="337">
        <v>1.480700412567914E-3</v>
      </c>
      <c r="DD90" s="337">
        <v>1.6170094162059124E-3</v>
      </c>
      <c r="DE90" s="337">
        <v>1.0347019186725801E-3</v>
      </c>
      <c r="DF90" s="337">
        <v>2.5448301626083236E-3</v>
      </c>
      <c r="DG90" s="337">
        <v>3.9040941858045516E-4</v>
      </c>
      <c r="DH90" s="338">
        <v>2.3502454094805961E-3</v>
      </c>
    </row>
    <row r="91" spans="1:112">
      <c r="A91" s="224">
        <v>86</v>
      </c>
      <c r="B91" s="263" t="s">
        <v>578</v>
      </c>
      <c r="C91" s="264" t="s">
        <v>579</v>
      </c>
      <c r="D91" s="336">
        <v>2.6783266144644342E-3</v>
      </c>
      <c r="E91" s="337">
        <v>2.2419611112845512E-3</v>
      </c>
      <c r="F91" s="337">
        <v>4.9257609658838325E-3</v>
      </c>
      <c r="G91" s="337">
        <v>1.4020457774859521E-3</v>
      </c>
      <c r="H91" s="337">
        <v>4.4723897791721879E-3</v>
      </c>
      <c r="I91" s="337">
        <v>0</v>
      </c>
      <c r="J91" s="337">
        <v>5.0336176102793676E-3</v>
      </c>
      <c r="K91" s="337">
        <v>2.7462356111612012E-3</v>
      </c>
      <c r="L91" s="337">
        <v>2.1059829559019346E-3</v>
      </c>
      <c r="M91" s="337">
        <v>2.7328347723906245E-3</v>
      </c>
      <c r="N91" s="337">
        <v>0</v>
      </c>
      <c r="O91" s="337">
        <v>2.7510117191208465E-3</v>
      </c>
      <c r="P91" s="337">
        <v>2.9230360326779328E-3</v>
      </c>
      <c r="Q91" s="337">
        <v>2.1893807394668474E-3</v>
      </c>
      <c r="R91" s="337">
        <v>3.0354363018740287E-3</v>
      </c>
      <c r="S91" s="337">
        <v>2.65213328231448E-3</v>
      </c>
      <c r="T91" s="337">
        <v>2.776517158174327E-3</v>
      </c>
      <c r="U91" s="337">
        <v>3.2318193236952992E-3</v>
      </c>
      <c r="V91" s="337">
        <v>1.7908969921858282E-3</v>
      </c>
      <c r="W91" s="337">
        <v>1.7403519570561986E-3</v>
      </c>
      <c r="X91" s="337">
        <v>5.7505825866311343E-4</v>
      </c>
      <c r="Y91" s="337">
        <v>1.5093809715437598E-3</v>
      </c>
      <c r="Z91" s="337">
        <v>1.5212356632946301E-3</v>
      </c>
      <c r="AA91" s="337">
        <v>1.7714581409563703E-3</v>
      </c>
      <c r="AB91" s="337">
        <v>1.7602683261468063E-2</v>
      </c>
      <c r="AC91" s="337">
        <v>3.064889948221535E-3</v>
      </c>
      <c r="AD91" s="337">
        <v>3.0968417282101353E-4</v>
      </c>
      <c r="AE91" s="337">
        <v>1.5994708096193149E-3</v>
      </c>
      <c r="AF91" s="337">
        <v>2.2363934923818078E-3</v>
      </c>
      <c r="AG91" s="337">
        <v>2.3603735545121786E-3</v>
      </c>
      <c r="AH91" s="337">
        <v>2.6949759690871535E-3</v>
      </c>
      <c r="AI91" s="337">
        <v>2.5824056721607141E-3</v>
      </c>
      <c r="AJ91" s="337">
        <v>2.2878916242692672E-3</v>
      </c>
      <c r="AK91" s="337">
        <v>2.9004183411715408E-3</v>
      </c>
      <c r="AL91" s="337">
        <v>2.7006864179772985E-3</v>
      </c>
      <c r="AM91" s="337">
        <v>1.5306251357036164E-3</v>
      </c>
      <c r="AN91" s="337">
        <v>1.5110769531481321E-3</v>
      </c>
      <c r="AO91" s="337">
        <v>2.0738973400481813E-3</v>
      </c>
      <c r="AP91" s="337">
        <v>2.0239371063769827E-3</v>
      </c>
      <c r="AQ91" s="337">
        <v>1.7647204402835668E-3</v>
      </c>
      <c r="AR91" s="337">
        <v>1.8916755841462299E-3</v>
      </c>
      <c r="AS91" s="337">
        <v>2.4171577647037184E-3</v>
      </c>
      <c r="AT91" s="337">
        <v>2.4308769296422779E-3</v>
      </c>
      <c r="AU91" s="337">
        <v>2.930853202067043E-3</v>
      </c>
      <c r="AV91" s="337">
        <v>2.5589100354971492E-3</v>
      </c>
      <c r="AW91" s="337">
        <v>2.6028098432546859E-3</v>
      </c>
      <c r="AX91" s="337">
        <v>1.6635073501294689E-3</v>
      </c>
      <c r="AY91" s="337">
        <v>1.9144844262928816E-3</v>
      </c>
      <c r="AZ91" s="337">
        <v>2.4472179223312398E-3</v>
      </c>
      <c r="BA91" s="337">
        <v>2.1201532465011837E-3</v>
      </c>
      <c r="BB91" s="337">
        <v>4.0327609524732988E-3</v>
      </c>
      <c r="BC91" s="337">
        <v>2.7246248155261086E-3</v>
      </c>
      <c r="BD91" s="337">
        <v>2.0171669378783309E-3</v>
      </c>
      <c r="BE91" s="337">
        <v>1.8592206089252327E-3</v>
      </c>
      <c r="BF91" s="337">
        <v>1.6647698779822593E-3</v>
      </c>
      <c r="BG91" s="337">
        <v>1.7387010046712424E-3</v>
      </c>
      <c r="BH91" s="337">
        <v>2.1125148139347007E-3</v>
      </c>
      <c r="BI91" s="337">
        <v>2.1426886829054078E-3</v>
      </c>
      <c r="BJ91" s="337">
        <v>1.3754682694532665E-3</v>
      </c>
      <c r="BK91" s="337">
        <v>2.3572037148698087E-3</v>
      </c>
      <c r="BL91" s="337">
        <v>3.282739358708521E-3</v>
      </c>
      <c r="BM91" s="337">
        <v>1.861719138891245E-3</v>
      </c>
      <c r="BN91" s="337">
        <v>2.672337866285355E-3</v>
      </c>
      <c r="BO91" s="337">
        <v>2.7202287437767987E-3</v>
      </c>
      <c r="BP91" s="337">
        <v>1.8218103171950346E-2</v>
      </c>
      <c r="BQ91" s="337">
        <v>6.8349980057019902E-3</v>
      </c>
      <c r="BR91" s="337">
        <v>6.1663246048057055E-3</v>
      </c>
      <c r="BS91" s="337">
        <v>1.6781121456751048E-3</v>
      </c>
      <c r="BT91" s="337">
        <v>2.4911452737815792E-3</v>
      </c>
      <c r="BU91" s="337">
        <v>5.0062615946059727E-3</v>
      </c>
      <c r="BV91" s="337">
        <v>5.5785345327307436E-3</v>
      </c>
      <c r="BW91" s="337">
        <v>1.6428055696655303E-2</v>
      </c>
      <c r="BX91" s="337">
        <v>1.4629851098155438E-2</v>
      </c>
      <c r="BY91" s="337">
        <v>1.5633579868369465E-2</v>
      </c>
      <c r="BZ91" s="337">
        <v>7.2677050630297309E-3</v>
      </c>
      <c r="CA91" s="337">
        <v>7.2311155220476297E-3</v>
      </c>
      <c r="CB91" s="337">
        <v>1.2286884963637848E-3</v>
      </c>
      <c r="CC91" s="337">
        <v>4.9418575372769625E-3</v>
      </c>
      <c r="CD91" s="337">
        <v>3.9892609773110044E-3</v>
      </c>
      <c r="CE91" s="337">
        <v>3.9681526559988065E-3</v>
      </c>
      <c r="CF91" s="337">
        <v>1.0528893937872503E-2</v>
      </c>
      <c r="CG91" s="337">
        <v>4.6739445181176124E-3</v>
      </c>
      <c r="CH91" s="337">
        <v>3.6126153805840257E-3</v>
      </c>
      <c r="CI91" s="337">
        <v>4.1602328293176196E-3</v>
      </c>
      <c r="CJ91" s="337">
        <v>4.2580897157102129E-3</v>
      </c>
      <c r="CK91" s="337">
        <v>1.1978961671041641</v>
      </c>
      <c r="CL91" s="337">
        <v>6.645449293249181E-2</v>
      </c>
      <c r="CM91" s="337">
        <v>6.4409821405926136E-3</v>
      </c>
      <c r="CN91" s="337">
        <v>5.173922867494643E-2</v>
      </c>
      <c r="CO91" s="337">
        <v>1.8333532100266291E-2</v>
      </c>
      <c r="CP91" s="337">
        <v>9.1255970909975993E-3</v>
      </c>
      <c r="CQ91" s="337">
        <v>1.7657621253639373E-3</v>
      </c>
      <c r="CR91" s="337">
        <v>2.2561950054328345E-2</v>
      </c>
      <c r="CS91" s="337">
        <v>3.9573424723662433E-3</v>
      </c>
      <c r="CT91" s="337">
        <v>6.9644121213521528E-3</v>
      </c>
      <c r="CU91" s="337">
        <v>6.5114215823972241E-3</v>
      </c>
      <c r="CV91" s="337">
        <v>3.4295859266660822E-3</v>
      </c>
      <c r="CW91" s="337">
        <v>1.6487650733148732E-2</v>
      </c>
      <c r="CX91" s="337">
        <v>3.2830636695883775E-3</v>
      </c>
      <c r="CY91" s="337">
        <v>2.631345018488512E-2</v>
      </c>
      <c r="CZ91" s="337">
        <v>4.4088308648086117E-3</v>
      </c>
      <c r="DA91" s="337">
        <v>5.0364042808763868E-3</v>
      </c>
      <c r="DB91" s="337">
        <v>8.7452016083460985E-3</v>
      </c>
      <c r="DC91" s="337">
        <v>9.7450379273725969E-3</v>
      </c>
      <c r="DD91" s="337">
        <v>9.5339506185577183E-3</v>
      </c>
      <c r="DE91" s="337">
        <v>4.2351981241472826E-3</v>
      </c>
      <c r="DF91" s="337">
        <v>5.4809941429741155E-3</v>
      </c>
      <c r="DG91" s="337">
        <v>3.3017879932865459E-3</v>
      </c>
      <c r="DH91" s="338">
        <v>5.8581765631355295E-2</v>
      </c>
    </row>
    <row r="92" spans="1:112">
      <c r="A92" s="224">
        <v>87</v>
      </c>
      <c r="B92" s="263" t="s">
        <v>580</v>
      </c>
      <c r="C92" s="264" t="s">
        <v>581</v>
      </c>
      <c r="D92" s="336">
        <v>7.8498016686068272E-4</v>
      </c>
      <c r="E92" s="337">
        <v>5.435001068351587E-4</v>
      </c>
      <c r="F92" s="337">
        <v>1.4344580615783724E-3</v>
      </c>
      <c r="G92" s="337">
        <v>4.3461290770668924E-4</v>
      </c>
      <c r="H92" s="337">
        <v>5.7082985685018338E-4</v>
      </c>
      <c r="I92" s="337">
        <v>0</v>
      </c>
      <c r="J92" s="337">
        <v>1.2781843678506296E-3</v>
      </c>
      <c r="K92" s="337">
        <v>2.5645024086677925E-3</v>
      </c>
      <c r="L92" s="337">
        <v>6.1977376565462948E-3</v>
      </c>
      <c r="M92" s="337">
        <v>6.222317748509615E-4</v>
      </c>
      <c r="N92" s="337">
        <v>0</v>
      </c>
      <c r="O92" s="337">
        <v>5.6074695566644712E-4</v>
      </c>
      <c r="P92" s="337">
        <v>1.6561934747770109E-3</v>
      </c>
      <c r="Q92" s="337">
        <v>6.0931214921161408E-4</v>
      </c>
      <c r="R92" s="337">
        <v>1.4871583035099569E-3</v>
      </c>
      <c r="S92" s="337">
        <v>7.2782518906072886E-4</v>
      </c>
      <c r="T92" s="337">
        <v>9.9536749371756058E-4</v>
      </c>
      <c r="U92" s="337">
        <v>6.4994174079136251E-4</v>
      </c>
      <c r="V92" s="337">
        <v>9.9172542966660779E-4</v>
      </c>
      <c r="W92" s="337">
        <v>1.0123030919765453E-3</v>
      </c>
      <c r="X92" s="337">
        <v>1.8509517444763616E-4</v>
      </c>
      <c r="Y92" s="337">
        <v>4.4462353222708147E-4</v>
      </c>
      <c r="Z92" s="337">
        <v>4.1407356640809549E-4</v>
      </c>
      <c r="AA92" s="337">
        <v>8.836210328253862E-4</v>
      </c>
      <c r="AB92" s="337">
        <v>9.4683904795981703E-3</v>
      </c>
      <c r="AC92" s="337">
        <v>6.8817899781758712E-3</v>
      </c>
      <c r="AD92" s="337">
        <v>1.0778289860104377E-4</v>
      </c>
      <c r="AE92" s="337">
        <v>2.247154816221205E-4</v>
      </c>
      <c r="AF92" s="337">
        <v>1.3073365911012553E-3</v>
      </c>
      <c r="AG92" s="337">
        <v>1.4366895123349062E-3</v>
      </c>
      <c r="AH92" s="337">
        <v>8.3665078001619072E-4</v>
      </c>
      <c r="AI92" s="337">
        <v>9.6125143972452393E-4</v>
      </c>
      <c r="AJ92" s="337">
        <v>5.4678415500603722E-4</v>
      </c>
      <c r="AK92" s="337">
        <v>1.657055680350146E-3</v>
      </c>
      <c r="AL92" s="337">
        <v>8.3895529559450781E-4</v>
      </c>
      <c r="AM92" s="337">
        <v>3.6910125565803325E-4</v>
      </c>
      <c r="AN92" s="337">
        <v>4.2523890469102596E-4</v>
      </c>
      <c r="AO92" s="337">
        <v>5.2039573819986896E-4</v>
      </c>
      <c r="AP92" s="337">
        <v>4.4830510674704542E-4</v>
      </c>
      <c r="AQ92" s="337">
        <v>6.8159843956690637E-4</v>
      </c>
      <c r="AR92" s="337">
        <v>5.394690111943987E-4</v>
      </c>
      <c r="AS92" s="337">
        <v>7.6000122463116269E-4</v>
      </c>
      <c r="AT92" s="337">
        <v>6.8915634322739498E-4</v>
      </c>
      <c r="AU92" s="337">
        <v>1.1338586944566148E-3</v>
      </c>
      <c r="AV92" s="337">
        <v>9.6431492155719261E-4</v>
      </c>
      <c r="AW92" s="337">
        <v>1.3716858823322538E-3</v>
      </c>
      <c r="AX92" s="337">
        <v>1.8036242480904724E-3</v>
      </c>
      <c r="AY92" s="337">
        <v>1.0346646716631221E-3</v>
      </c>
      <c r="AZ92" s="337">
        <v>1.1807236698587978E-3</v>
      </c>
      <c r="BA92" s="337">
        <v>2.1229625051541619E-3</v>
      </c>
      <c r="BB92" s="337">
        <v>1.3688593513040738E-3</v>
      </c>
      <c r="BC92" s="337">
        <v>2.0726572266226008E-3</v>
      </c>
      <c r="BD92" s="337">
        <v>1.507740887226977E-3</v>
      </c>
      <c r="BE92" s="337">
        <v>1.7100126537191759E-3</v>
      </c>
      <c r="BF92" s="337">
        <v>2.029449023470332E-3</v>
      </c>
      <c r="BG92" s="337">
        <v>2.0394774237765755E-3</v>
      </c>
      <c r="BH92" s="337">
        <v>1.3550053627349628E-3</v>
      </c>
      <c r="BI92" s="337">
        <v>7.0848103572299407E-4</v>
      </c>
      <c r="BJ92" s="337">
        <v>4.4376965506369919E-4</v>
      </c>
      <c r="BK92" s="337">
        <v>1.9523048604260539E-3</v>
      </c>
      <c r="BL92" s="337">
        <v>2.0862653175418508E-3</v>
      </c>
      <c r="BM92" s="337">
        <v>5.3098631343033312E-4</v>
      </c>
      <c r="BN92" s="337">
        <v>1.2248604591329826E-3</v>
      </c>
      <c r="BO92" s="337">
        <v>1.0054716641550857E-3</v>
      </c>
      <c r="BP92" s="337">
        <v>7.2218022478148878E-4</v>
      </c>
      <c r="BQ92" s="337">
        <v>9.5881668581324151E-4</v>
      </c>
      <c r="BR92" s="337">
        <v>7.6111255574217232E-4</v>
      </c>
      <c r="BS92" s="337">
        <v>7.9684239627970488E-4</v>
      </c>
      <c r="BT92" s="337">
        <v>2.0155731831999202E-3</v>
      </c>
      <c r="BU92" s="337">
        <v>2.7898905326668886E-3</v>
      </c>
      <c r="BV92" s="337">
        <v>9.3917836976759061E-4</v>
      </c>
      <c r="BW92" s="337">
        <v>1.7237491875614084E-3</v>
      </c>
      <c r="BX92" s="337">
        <v>4.6301191981402692E-3</v>
      </c>
      <c r="BY92" s="337">
        <v>6.4724387482813922E-3</v>
      </c>
      <c r="BZ92" s="337">
        <v>3.4014367146452075E-3</v>
      </c>
      <c r="CA92" s="337">
        <v>3.283362274417992E-3</v>
      </c>
      <c r="CB92" s="337">
        <v>4.2075886792163276E-4</v>
      </c>
      <c r="CC92" s="337">
        <v>1.7533772299465104E-3</v>
      </c>
      <c r="CD92" s="337">
        <v>1.1330868620042388E-3</v>
      </c>
      <c r="CE92" s="337">
        <v>1.450322463342938E-3</v>
      </c>
      <c r="CF92" s="337">
        <v>9.6896416879581912E-4</v>
      </c>
      <c r="CG92" s="337">
        <v>3.2499329590664904E-3</v>
      </c>
      <c r="CH92" s="337">
        <v>9.9889473201620238E-4</v>
      </c>
      <c r="CI92" s="337">
        <v>3.2481320679187396E-3</v>
      </c>
      <c r="CJ92" s="337">
        <v>6.3928489153876247E-4</v>
      </c>
      <c r="CK92" s="337">
        <v>6.9720979551553533E-3</v>
      </c>
      <c r="CL92" s="337">
        <v>1.0440435021069978</v>
      </c>
      <c r="CM92" s="337">
        <v>4.90469372096801E-3</v>
      </c>
      <c r="CN92" s="337">
        <v>0.16674997463429161</v>
      </c>
      <c r="CO92" s="337">
        <v>9.438903976831085E-3</v>
      </c>
      <c r="CP92" s="337">
        <v>9.2415700157313257E-4</v>
      </c>
      <c r="CQ92" s="337">
        <v>1.1614165373417681E-3</v>
      </c>
      <c r="CR92" s="337">
        <v>1.4981217450581847E-3</v>
      </c>
      <c r="CS92" s="337">
        <v>1.0311104169956134E-3</v>
      </c>
      <c r="CT92" s="337">
        <v>2.2394932318547537E-3</v>
      </c>
      <c r="CU92" s="337">
        <v>9.1641101649174862E-4</v>
      </c>
      <c r="CV92" s="337">
        <v>8.7668963398834462E-4</v>
      </c>
      <c r="CW92" s="337">
        <v>2.0921041031415656E-3</v>
      </c>
      <c r="CX92" s="337">
        <v>2.2243679216877544E-3</v>
      </c>
      <c r="CY92" s="337">
        <v>0.25319438595349786</v>
      </c>
      <c r="CZ92" s="337">
        <v>1.2645593676368653E-3</v>
      </c>
      <c r="DA92" s="337">
        <v>3.9115465131169301E-3</v>
      </c>
      <c r="DB92" s="337">
        <v>2.7654670823380853E-3</v>
      </c>
      <c r="DC92" s="337">
        <v>7.8332959829510839E-3</v>
      </c>
      <c r="DD92" s="337">
        <v>7.4258768066389038E-3</v>
      </c>
      <c r="DE92" s="337">
        <v>3.9908535612766978E-3</v>
      </c>
      <c r="DF92" s="337">
        <v>2.1584534851030613E-3</v>
      </c>
      <c r="DG92" s="337">
        <v>7.3745757401991467E-4</v>
      </c>
      <c r="DH92" s="338">
        <v>3.5328900162820863E-3</v>
      </c>
    </row>
    <row r="93" spans="1:112">
      <c r="A93" s="224">
        <v>88</v>
      </c>
      <c r="B93" s="263" t="s">
        <v>582</v>
      </c>
      <c r="C93" s="264" t="s">
        <v>583</v>
      </c>
      <c r="D93" s="336">
        <v>3.4666453358402484E-3</v>
      </c>
      <c r="E93" s="337">
        <v>4.3717052477377071E-3</v>
      </c>
      <c r="F93" s="337">
        <v>3.6483091983392862E-3</v>
      </c>
      <c r="G93" s="337">
        <v>8.3609190535446215E-4</v>
      </c>
      <c r="H93" s="337">
        <v>2.5844672869206517E-3</v>
      </c>
      <c r="I93" s="337">
        <v>0</v>
      </c>
      <c r="J93" s="337">
        <v>4.6001381895287071E-3</v>
      </c>
      <c r="K93" s="337">
        <v>3.6449999534065186E-3</v>
      </c>
      <c r="L93" s="337">
        <v>4.9656070635282212E-3</v>
      </c>
      <c r="M93" s="337">
        <v>3.8618051164563804E-3</v>
      </c>
      <c r="N93" s="337">
        <v>0</v>
      </c>
      <c r="O93" s="337">
        <v>2.7582413399320606E-3</v>
      </c>
      <c r="P93" s="337">
        <v>3.9807605820775596E-3</v>
      </c>
      <c r="Q93" s="337">
        <v>2.9503292173545157E-3</v>
      </c>
      <c r="R93" s="337">
        <v>5.7754139625005958E-3</v>
      </c>
      <c r="S93" s="337">
        <v>4.2843483645865505E-3</v>
      </c>
      <c r="T93" s="337">
        <v>3.5192316200859312E-3</v>
      </c>
      <c r="U93" s="337">
        <v>4.236028854869559E-3</v>
      </c>
      <c r="V93" s="337">
        <v>6.4176364142329509E-3</v>
      </c>
      <c r="W93" s="337">
        <v>4.1416242016352701E-3</v>
      </c>
      <c r="X93" s="337">
        <v>1.5458081848396903E-3</v>
      </c>
      <c r="Y93" s="337">
        <v>4.507822452040333E-3</v>
      </c>
      <c r="Z93" s="337">
        <v>3.0615541624716218E-3</v>
      </c>
      <c r="AA93" s="337">
        <v>3.0215167373685231E-3</v>
      </c>
      <c r="AB93" s="337">
        <v>1.2050319116126362E-2</v>
      </c>
      <c r="AC93" s="337">
        <v>4.9430781931978978E-3</v>
      </c>
      <c r="AD93" s="337">
        <v>5.1204726162406417E-4</v>
      </c>
      <c r="AE93" s="337">
        <v>1.3085348766191428E-3</v>
      </c>
      <c r="AF93" s="337">
        <v>4.2600504144732427E-3</v>
      </c>
      <c r="AG93" s="337">
        <v>5.6449577137590136E-3</v>
      </c>
      <c r="AH93" s="337">
        <v>2.7088386933753774E-3</v>
      </c>
      <c r="AI93" s="337">
        <v>5.0069160568023798E-3</v>
      </c>
      <c r="AJ93" s="337">
        <v>3.7763579134391006E-3</v>
      </c>
      <c r="AK93" s="337">
        <v>7.6434447827928992E-3</v>
      </c>
      <c r="AL93" s="337">
        <v>5.0123317047031336E-3</v>
      </c>
      <c r="AM93" s="337">
        <v>2.9430015741049222E-3</v>
      </c>
      <c r="AN93" s="337">
        <v>2.7293717171770725E-3</v>
      </c>
      <c r="AO93" s="337">
        <v>4.8377921163962308E-3</v>
      </c>
      <c r="AP93" s="337">
        <v>3.8592781470064277E-3</v>
      </c>
      <c r="AQ93" s="337">
        <v>3.3159868230676578E-3</v>
      </c>
      <c r="AR93" s="337">
        <v>3.7881987723018631E-3</v>
      </c>
      <c r="AS93" s="337">
        <v>4.4424755657203096E-3</v>
      </c>
      <c r="AT93" s="337">
        <v>3.2298895173926124E-3</v>
      </c>
      <c r="AU93" s="337">
        <v>4.9726784413611355E-3</v>
      </c>
      <c r="AV93" s="337">
        <v>5.8552997997071785E-3</v>
      </c>
      <c r="AW93" s="337">
        <v>5.9387068258562646E-3</v>
      </c>
      <c r="AX93" s="337">
        <v>5.618133517768715E-3</v>
      </c>
      <c r="AY93" s="337">
        <v>6.4517157028241698E-3</v>
      </c>
      <c r="AZ93" s="337">
        <v>1.1681560604104198E-2</v>
      </c>
      <c r="BA93" s="337">
        <v>1.8671689317139846E-3</v>
      </c>
      <c r="BB93" s="337">
        <v>9.4616174773699477E-3</v>
      </c>
      <c r="BC93" s="337">
        <v>4.3888185762496652E-3</v>
      </c>
      <c r="BD93" s="337">
        <v>6.089589538651392E-3</v>
      </c>
      <c r="BE93" s="337">
        <v>1.9944768552803291E-2</v>
      </c>
      <c r="BF93" s="337">
        <v>3.3760866111467091E-3</v>
      </c>
      <c r="BG93" s="337">
        <v>2.9026343037914112E-3</v>
      </c>
      <c r="BH93" s="337">
        <v>3.4558086852845265E-3</v>
      </c>
      <c r="BI93" s="337">
        <v>3.4466898299843939E-3</v>
      </c>
      <c r="BJ93" s="337">
        <v>2.7707538863001265E-3</v>
      </c>
      <c r="BK93" s="337">
        <v>4.235260694025569E-3</v>
      </c>
      <c r="BL93" s="337">
        <v>6.0965863624756226E-3</v>
      </c>
      <c r="BM93" s="337">
        <v>2.0384097839394174E-3</v>
      </c>
      <c r="BN93" s="337">
        <v>2.8426597937798578E-3</v>
      </c>
      <c r="BO93" s="337">
        <v>4.2900165378554561E-3</v>
      </c>
      <c r="BP93" s="337">
        <v>3.7264493041034709E-3</v>
      </c>
      <c r="BQ93" s="337">
        <v>4.7629949375941737E-3</v>
      </c>
      <c r="BR93" s="337">
        <v>5.2379373238893604E-3</v>
      </c>
      <c r="BS93" s="337">
        <v>8.1164943723527495E-3</v>
      </c>
      <c r="BT93" s="337">
        <v>6.9131800663614863E-3</v>
      </c>
      <c r="BU93" s="337">
        <v>3.2538002211471018E-2</v>
      </c>
      <c r="BV93" s="337">
        <v>5.1474799686077417E-3</v>
      </c>
      <c r="BW93" s="337">
        <v>1.1627310255037467E-2</v>
      </c>
      <c r="BX93" s="337">
        <v>1.683561730434819E-2</v>
      </c>
      <c r="BY93" s="337">
        <v>2.9517265960551844E-2</v>
      </c>
      <c r="BZ93" s="337">
        <v>5.8901815493023583E-3</v>
      </c>
      <c r="CA93" s="337">
        <v>4.549819479753134E-3</v>
      </c>
      <c r="CB93" s="337">
        <v>1.8125839339986002E-3</v>
      </c>
      <c r="CC93" s="337">
        <v>3.4507087612250663E-3</v>
      </c>
      <c r="CD93" s="337">
        <v>4.1253338358957252E-3</v>
      </c>
      <c r="CE93" s="337">
        <v>6.2058355905037776E-3</v>
      </c>
      <c r="CF93" s="337">
        <v>4.9350866024779729E-3</v>
      </c>
      <c r="CG93" s="337">
        <v>9.600290952940075E-3</v>
      </c>
      <c r="CH93" s="337">
        <v>8.9319397441742915E-3</v>
      </c>
      <c r="CI93" s="337">
        <v>1.5672220072536866E-2</v>
      </c>
      <c r="CJ93" s="337">
        <v>3.0845830213622116E-3</v>
      </c>
      <c r="CK93" s="337">
        <v>2.5348794895120264E-2</v>
      </c>
      <c r="CL93" s="337">
        <v>9.9456116066168974E-3</v>
      </c>
      <c r="CM93" s="337">
        <v>1.0210712949176601</v>
      </c>
      <c r="CN93" s="337">
        <v>5.4443363071397001E-2</v>
      </c>
      <c r="CO93" s="337">
        <v>2.0305765499758332E-2</v>
      </c>
      <c r="CP93" s="337">
        <v>1.2045721475355006E-2</v>
      </c>
      <c r="CQ93" s="337">
        <v>3.4718069507950386E-3</v>
      </c>
      <c r="CR93" s="337">
        <v>2.7540943914245827E-2</v>
      </c>
      <c r="CS93" s="337">
        <v>6.1763304739309143E-3</v>
      </c>
      <c r="CT93" s="337">
        <v>1.4171280857766462E-2</v>
      </c>
      <c r="CU93" s="337">
        <v>5.231713081767694E-3</v>
      </c>
      <c r="CV93" s="337">
        <v>2.0844232681513845E-3</v>
      </c>
      <c r="CW93" s="337">
        <v>2.3626510878006993E-2</v>
      </c>
      <c r="CX93" s="337">
        <v>9.2197428778805161E-3</v>
      </c>
      <c r="CY93" s="337">
        <v>1.2036667084334636E-2</v>
      </c>
      <c r="CZ93" s="337">
        <v>3.8749995678535433E-3</v>
      </c>
      <c r="DA93" s="337">
        <v>1.146144499032946E-2</v>
      </c>
      <c r="DB93" s="337">
        <v>1.2939139286262908E-2</v>
      </c>
      <c r="DC93" s="337">
        <v>4.2889682042427596E-3</v>
      </c>
      <c r="DD93" s="337">
        <v>2.3119901752081361E-3</v>
      </c>
      <c r="DE93" s="337">
        <v>7.3406200078752343E-3</v>
      </c>
      <c r="DF93" s="337">
        <v>6.8526470461794282E-3</v>
      </c>
      <c r="DG93" s="337">
        <v>3.242624289752527E-3</v>
      </c>
      <c r="DH93" s="338">
        <v>8.8132135767320912E-3</v>
      </c>
    </row>
    <row r="94" spans="1:112">
      <c r="A94" s="224">
        <v>89</v>
      </c>
      <c r="B94" s="263" t="s">
        <v>584</v>
      </c>
      <c r="C94" s="264" t="s">
        <v>585</v>
      </c>
      <c r="D94" s="336">
        <v>5.2637606378534924E-4</v>
      </c>
      <c r="E94" s="337">
        <v>4.5088642701487935E-4</v>
      </c>
      <c r="F94" s="337">
        <v>7.9254078850727054E-4</v>
      </c>
      <c r="G94" s="337">
        <v>1.9958545781150424E-4</v>
      </c>
      <c r="H94" s="337">
        <v>4.4553762470694955E-4</v>
      </c>
      <c r="I94" s="337">
        <v>0</v>
      </c>
      <c r="J94" s="337">
        <v>7.9315188414390606E-4</v>
      </c>
      <c r="K94" s="337">
        <v>8.22221441959127E-4</v>
      </c>
      <c r="L94" s="337">
        <v>9.2865896422090577E-4</v>
      </c>
      <c r="M94" s="337">
        <v>5.3487457490846877E-4</v>
      </c>
      <c r="N94" s="337">
        <v>0</v>
      </c>
      <c r="O94" s="337">
        <v>3.3859407489243519E-4</v>
      </c>
      <c r="P94" s="337">
        <v>5.8376886648097207E-4</v>
      </c>
      <c r="Q94" s="337">
        <v>3.5117664298622137E-4</v>
      </c>
      <c r="R94" s="337">
        <v>5.8778847158098238E-4</v>
      </c>
      <c r="S94" s="337">
        <v>1.2751834088812642E-3</v>
      </c>
      <c r="T94" s="337">
        <v>6.7300727115466848E-4</v>
      </c>
      <c r="U94" s="337">
        <v>4.6349848551749921E-4</v>
      </c>
      <c r="V94" s="337">
        <v>7.1312466261368775E-4</v>
      </c>
      <c r="W94" s="337">
        <v>5.3522231821306443E-4</v>
      </c>
      <c r="X94" s="337">
        <v>3.4388011079190578E-4</v>
      </c>
      <c r="Y94" s="337">
        <v>3.9247459190439938E-4</v>
      </c>
      <c r="Z94" s="337">
        <v>6.616511136391779E-4</v>
      </c>
      <c r="AA94" s="337">
        <v>5.4874070643027239E-4</v>
      </c>
      <c r="AB94" s="337">
        <v>2.5818092941620858E-3</v>
      </c>
      <c r="AC94" s="337">
        <v>1.1487984848031277E-3</v>
      </c>
      <c r="AD94" s="337">
        <v>9.5327875266895668E-5</v>
      </c>
      <c r="AE94" s="337">
        <v>1.7888684136415514E-4</v>
      </c>
      <c r="AF94" s="337">
        <v>6.2635280944084144E-4</v>
      </c>
      <c r="AG94" s="337">
        <v>5.1437885026151193E-4</v>
      </c>
      <c r="AH94" s="337">
        <v>4.6645165752105811E-4</v>
      </c>
      <c r="AI94" s="337">
        <v>6.0798066048340098E-4</v>
      </c>
      <c r="AJ94" s="337">
        <v>5.7193178213113755E-4</v>
      </c>
      <c r="AK94" s="337">
        <v>5.0790734714314749E-4</v>
      </c>
      <c r="AL94" s="337">
        <v>7.0718974447351278E-4</v>
      </c>
      <c r="AM94" s="337">
        <v>4.3515225894882469E-4</v>
      </c>
      <c r="AN94" s="337">
        <v>5.0469249404402352E-4</v>
      </c>
      <c r="AO94" s="337">
        <v>5.4662702082579351E-4</v>
      </c>
      <c r="AP94" s="337">
        <v>4.0771710514929415E-4</v>
      </c>
      <c r="AQ94" s="337">
        <v>4.2070448907791666E-4</v>
      </c>
      <c r="AR94" s="337">
        <v>4.959780078632991E-4</v>
      </c>
      <c r="AS94" s="337">
        <v>4.6390822085967768E-4</v>
      </c>
      <c r="AT94" s="337">
        <v>8.8092014180392124E-4</v>
      </c>
      <c r="AU94" s="337">
        <v>6.7796095476177856E-4</v>
      </c>
      <c r="AV94" s="337">
        <v>4.6686217374415157E-4</v>
      </c>
      <c r="AW94" s="337">
        <v>9.4567750381471241E-4</v>
      </c>
      <c r="AX94" s="337">
        <v>9.1103580197270887E-4</v>
      </c>
      <c r="AY94" s="337">
        <v>1.2951788992377662E-3</v>
      </c>
      <c r="AZ94" s="337">
        <v>6.6669548127170329E-4</v>
      </c>
      <c r="BA94" s="337">
        <v>4.8540338902558602E-4</v>
      </c>
      <c r="BB94" s="337">
        <v>1.8347369530884905E-3</v>
      </c>
      <c r="BC94" s="337">
        <v>8.4980130258041154E-4</v>
      </c>
      <c r="BD94" s="337">
        <v>1.7358305310146782E-3</v>
      </c>
      <c r="BE94" s="337">
        <v>6.903943140832466E-4</v>
      </c>
      <c r="BF94" s="337">
        <v>6.1060748536383494E-4</v>
      </c>
      <c r="BG94" s="337">
        <v>6.1518519812213737E-4</v>
      </c>
      <c r="BH94" s="337">
        <v>5.2998792237227664E-4</v>
      </c>
      <c r="BI94" s="337">
        <v>5.469446273469236E-4</v>
      </c>
      <c r="BJ94" s="337">
        <v>3.5722494784444546E-4</v>
      </c>
      <c r="BK94" s="337">
        <v>6.4783180059871609E-4</v>
      </c>
      <c r="BL94" s="337">
        <v>7.1264377849738299E-4</v>
      </c>
      <c r="BM94" s="337">
        <v>4.1390541512222983E-4</v>
      </c>
      <c r="BN94" s="337">
        <v>6.6164761077881361E-4</v>
      </c>
      <c r="BO94" s="337">
        <v>7.1039338776400604E-4</v>
      </c>
      <c r="BP94" s="337">
        <v>7.8267197897239162E-4</v>
      </c>
      <c r="BQ94" s="337">
        <v>8.3493404967982326E-4</v>
      </c>
      <c r="BR94" s="337">
        <v>5.0545279603060275E-4</v>
      </c>
      <c r="BS94" s="337">
        <v>4.096985646742568E-4</v>
      </c>
      <c r="BT94" s="337">
        <v>5.2817514592332169E-4</v>
      </c>
      <c r="BU94" s="337">
        <v>1.4485249798027056E-3</v>
      </c>
      <c r="BV94" s="337">
        <v>6.7551164085478596E-4</v>
      </c>
      <c r="BW94" s="337">
        <v>2.0024848804385612E-3</v>
      </c>
      <c r="BX94" s="337">
        <v>4.6388149608734275E-3</v>
      </c>
      <c r="BY94" s="337">
        <v>2.8946494296375317E-3</v>
      </c>
      <c r="BZ94" s="337">
        <v>1.0014771603413582E-3</v>
      </c>
      <c r="CA94" s="337">
        <v>1.2992749579093571E-3</v>
      </c>
      <c r="CB94" s="337">
        <v>2.1835035439037471E-4</v>
      </c>
      <c r="CC94" s="337">
        <v>1.0644667556562949E-3</v>
      </c>
      <c r="CD94" s="337">
        <v>9.1996395652351446E-4</v>
      </c>
      <c r="CE94" s="337">
        <v>1.1019024180881122E-3</v>
      </c>
      <c r="CF94" s="337">
        <v>7.2970174384415741E-4</v>
      </c>
      <c r="CG94" s="337">
        <v>1.032509931371939E-3</v>
      </c>
      <c r="CH94" s="337">
        <v>1.1982463464390786E-3</v>
      </c>
      <c r="CI94" s="337">
        <v>1.5149061194131769E-3</v>
      </c>
      <c r="CJ94" s="337">
        <v>1.0058533374348174E-3</v>
      </c>
      <c r="CK94" s="337">
        <v>1.1421191012587956E-2</v>
      </c>
      <c r="CL94" s="337">
        <v>7.5701405004722638E-3</v>
      </c>
      <c r="CM94" s="337">
        <v>6.8428804287033159E-3</v>
      </c>
      <c r="CN94" s="337">
        <v>1.0590613205994712</v>
      </c>
      <c r="CO94" s="337">
        <v>4.6197037751773938E-3</v>
      </c>
      <c r="CP94" s="337">
        <v>8.7266354970393252E-4</v>
      </c>
      <c r="CQ94" s="337">
        <v>4.4389449333964433E-4</v>
      </c>
      <c r="CR94" s="337">
        <v>1.8092416988370202E-3</v>
      </c>
      <c r="CS94" s="337">
        <v>4.9217314374789536E-4</v>
      </c>
      <c r="CT94" s="337">
        <v>9.4966324780899403E-4</v>
      </c>
      <c r="CU94" s="337">
        <v>7.1876097756649719E-4</v>
      </c>
      <c r="CV94" s="337">
        <v>3.6511596853065672E-4</v>
      </c>
      <c r="CW94" s="337">
        <v>1.2119226923094782E-3</v>
      </c>
      <c r="CX94" s="337">
        <v>1.1782001887609863E-3</v>
      </c>
      <c r="CY94" s="337">
        <v>2.3889324449189123E-2</v>
      </c>
      <c r="CZ94" s="337">
        <v>1.7225300426154499E-3</v>
      </c>
      <c r="DA94" s="337">
        <v>5.300972705404903E-3</v>
      </c>
      <c r="DB94" s="337">
        <v>8.9509929800229569E-4</v>
      </c>
      <c r="DC94" s="337">
        <v>9.3063716032217502E-4</v>
      </c>
      <c r="DD94" s="337">
        <v>9.4507335607667948E-4</v>
      </c>
      <c r="DE94" s="337">
        <v>1.3692155138629743E-3</v>
      </c>
      <c r="DF94" s="337">
        <v>8.402233257846515E-4</v>
      </c>
      <c r="DG94" s="337">
        <v>6.8222524472140932E-4</v>
      </c>
      <c r="DH94" s="338">
        <v>8.4140628448272532E-3</v>
      </c>
    </row>
    <row r="95" spans="1:112">
      <c r="A95" s="224">
        <v>90</v>
      </c>
      <c r="B95" s="263" t="s">
        <v>586</v>
      </c>
      <c r="C95" s="264" t="s">
        <v>587</v>
      </c>
      <c r="D95" s="336">
        <v>1.076940412664124E-3</v>
      </c>
      <c r="E95" s="337">
        <v>1.0927589022974116E-3</v>
      </c>
      <c r="F95" s="337">
        <v>2.8894785197234583E-3</v>
      </c>
      <c r="G95" s="337">
        <v>9.7800522680785906E-4</v>
      </c>
      <c r="H95" s="337">
        <v>1.5222115329051669E-3</v>
      </c>
      <c r="I95" s="337">
        <v>0</v>
      </c>
      <c r="J95" s="337">
        <v>2.2350463039701772E-3</v>
      </c>
      <c r="K95" s="337">
        <v>2.8325390859695533E-3</v>
      </c>
      <c r="L95" s="337">
        <v>4.3938510515256889E-3</v>
      </c>
      <c r="M95" s="337">
        <v>1.39936218003869E-3</v>
      </c>
      <c r="N95" s="337">
        <v>0</v>
      </c>
      <c r="O95" s="337">
        <v>1.5749293525218926E-3</v>
      </c>
      <c r="P95" s="337">
        <v>3.3029520395314862E-3</v>
      </c>
      <c r="Q95" s="337">
        <v>1.5576565972832853E-3</v>
      </c>
      <c r="R95" s="337">
        <v>2.8066210684776311E-3</v>
      </c>
      <c r="S95" s="337">
        <v>9.6817798556813478E-4</v>
      </c>
      <c r="T95" s="337">
        <v>1.6675476320869701E-3</v>
      </c>
      <c r="U95" s="337">
        <v>1.9968386655814549E-3</v>
      </c>
      <c r="V95" s="337">
        <v>4.2994904377333882E-3</v>
      </c>
      <c r="W95" s="337">
        <v>1.8885565376141487E-3</v>
      </c>
      <c r="X95" s="337">
        <v>2.9001743323702655E-4</v>
      </c>
      <c r="Y95" s="337">
        <v>6.8698056407858073E-4</v>
      </c>
      <c r="Z95" s="337">
        <v>7.5413052670884537E-4</v>
      </c>
      <c r="AA95" s="337">
        <v>1.232455085822332E-3</v>
      </c>
      <c r="AB95" s="337">
        <v>7.5414431408236697E-3</v>
      </c>
      <c r="AC95" s="337">
        <v>4.9252950437878159E-3</v>
      </c>
      <c r="AD95" s="337">
        <v>1.7320175977343096E-4</v>
      </c>
      <c r="AE95" s="337">
        <v>7.3422175537977497E-4</v>
      </c>
      <c r="AF95" s="337">
        <v>1.5360742348373127E-3</v>
      </c>
      <c r="AG95" s="337">
        <v>2.6097671816408909E-3</v>
      </c>
      <c r="AH95" s="337">
        <v>2.2796299952927536E-3</v>
      </c>
      <c r="AI95" s="337">
        <v>1.3616148808405942E-3</v>
      </c>
      <c r="AJ95" s="337">
        <v>1.0676858964694454E-3</v>
      </c>
      <c r="AK95" s="337">
        <v>2.7982466957382763E-3</v>
      </c>
      <c r="AL95" s="337">
        <v>1.765949448900093E-3</v>
      </c>
      <c r="AM95" s="337">
        <v>8.2420149053272782E-4</v>
      </c>
      <c r="AN95" s="337">
        <v>7.0366039585362283E-4</v>
      </c>
      <c r="AO95" s="337">
        <v>9.983782038320739E-4</v>
      </c>
      <c r="AP95" s="337">
        <v>8.9195007328001505E-4</v>
      </c>
      <c r="AQ95" s="337">
        <v>1.2307735541939601E-3</v>
      </c>
      <c r="AR95" s="337">
        <v>1.1536681522027409E-3</v>
      </c>
      <c r="AS95" s="337">
        <v>1.5059307324027105E-3</v>
      </c>
      <c r="AT95" s="337">
        <v>1.5558271834511983E-3</v>
      </c>
      <c r="AU95" s="337">
        <v>1.6945627776255392E-3</v>
      </c>
      <c r="AV95" s="337">
        <v>1.7400000565370591E-3</v>
      </c>
      <c r="AW95" s="337">
        <v>1.927164686395701E-3</v>
      </c>
      <c r="AX95" s="337">
        <v>2.1382309501726941E-3</v>
      </c>
      <c r="AY95" s="337">
        <v>2.3632771933635704E-3</v>
      </c>
      <c r="AZ95" s="337">
        <v>2.044371684315672E-3</v>
      </c>
      <c r="BA95" s="337">
        <v>2.2698513499346974E-3</v>
      </c>
      <c r="BB95" s="337">
        <v>1.8789796714841773E-3</v>
      </c>
      <c r="BC95" s="337">
        <v>2.2980638474758138E-3</v>
      </c>
      <c r="BD95" s="337">
        <v>2.1226065981844195E-3</v>
      </c>
      <c r="BE95" s="337">
        <v>3.0818347540145789E-3</v>
      </c>
      <c r="BF95" s="337">
        <v>1.8013545724554702E-3</v>
      </c>
      <c r="BG95" s="337">
        <v>1.8191304933074578E-3</v>
      </c>
      <c r="BH95" s="337">
        <v>1.4931440541533672E-3</v>
      </c>
      <c r="BI95" s="337">
        <v>1.1362180171520515E-3</v>
      </c>
      <c r="BJ95" s="337">
        <v>9.398273396124115E-4</v>
      </c>
      <c r="BK95" s="337">
        <v>2.2305804285815576E-3</v>
      </c>
      <c r="BL95" s="337">
        <v>3.0578771506147213E-3</v>
      </c>
      <c r="BM95" s="337">
        <v>1.7204337262681601E-3</v>
      </c>
      <c r="BN95" s="337">
        <v>2.2781404498285014E-3</v>
      </c>
      <c r="BO95" s="337">
        <v>2.4406986733190731E-3</v>
      </c>
      <c r="BP95" s="337">
        <v>2.0500038713833599E-3</v>
      </c>
      <c r="BQ95" s="337">
        <v>2.3898599932259379E-3</v>
      </c>
      <c r="BR95" s="337">
        <v>1.9412840396390942E-3</v>
      </c>
      <c r="BS95" s="337">
        <v>9.5986186087213454E-4</v>
      </c>
      <c r="BT95" s="337">
        <v>1.6887444326303006E-3</v>
      </c>
      <c r="BU95" s="337">
        <v>3.7814278989305246E-3</v>
      </c>
      <c r="BV95" s="337">
        <v>2.0944121950778921E-3</v>
      </c>
      <c r="BW95" s="337">
        <v>2.8501658093795105E-3</v>
      </c>
      <c r="BX95" s="337">
        <v>4.6558741367391321E-3</v>
      </c>
      <c r="BY95" s="337">
        <v>6.7078429579334655E-3</v>
      </c>
      <c r="BZ95" s="337">
        <v>3.2263047771753676E-3</v>
      </c>
      <c r="CA95" s="337">
        <v>2.7580289872688804E-3</v>
      </c>
      <c r="CB95" s="337">
        <v>4.5325391443285976E-4</v>
      </c>
      <c r="CC95" s="337">
        <v>2.597981643554795E-3</v>
      </c>
      <c r="CD95" s="337">
        <v>2.6453699826604047E-3</v>
      </c>
      <c r="CE95" s="337">
        <v>1.6714836567922966E-3</v>
      </c>
      <c r="CF95" s="337">
        <v>1.4425112338627059E-3</v>
      </c>
      <c r="CG95" s="337">
        <v>3.6857546310318499E-3</v>
      </c>
      <c r="CH95" s="337">
        <v>3.1105924181635001E-3</v>
      </c>
      <c r="CI95" s="337">
        <v>3.5914999742855079E-3</v>
      </c>
      <c r="CJ95" s="337">
        <v>5.4261311145532782E-3</v>
      </c>
      <c r="CK95" s="337">
        <v>1.1407596468229335E-2</v>
      </c>
      <c r="CL95" s="337">
        <v>0.11977581439702562</v>
      </c>
      <c r="CM95" s="337">
        <v>9.5776236576676915E-3</v>
      </c>
      <c r="CN95" s="337">
        <v>2.8105667224523848E-2</v>
      </c>
      <c r="CO95" s="337">
        <v>1.041979549939775</v>
      </c>
      <c r="CP95" s="337">
        <v>5.4422110313043885E-3</v>
      </c>
      <c r="CQ95" s="337">
        <v>2.6932865668288213E-3</v>
      </c>
      <c r="CR95" s="337">
        <v>1.1765061997752051E-2</v>
      </c>
      <c r="CS95" s="337">
        <v>2.6142162170123451E-3</v>
      </c>
      <c r="CT95" s="337">
        <v>2.9073572183911573E-3</v>
      </c>
      <c r="CU95" s="337">
        <v>6.9713384029780551E-3</v>
      </c>
      <c r="CV95" s="337">
        <v>2.1332043347713921E-3</v>
      </c>
      <c r="CW95" s="337">
        <v>1.6437749160589918E-2</v>
      </c>
      <c r="CX95" s="337">
        <v>2.9021097063371285E-3</v>
      </c>
      <c r="CY95" s="337">
        <v>0.14610496801936224</v>
      </c>
      <c r="CZ95" s="337">
        <v>1.3858143347819164E-3</v>
      </c>
      <c r="DA95" s="337">
        <v>5.71923993541479E-3</v>
      </c>
      <c r="DB95" s="337">
        <v>4.4555515406858696E-3</v>
      </c>
      <c r="DC95" s="337">
        <v>4.09133464772131E-3</v>
      </c>
      <c r="DD95" s="337">
        <v>5.6475558643754925E-3</v>
      </c>
      <c r="DE95" s="337">
        <v>1.591568160633245E-2</v>
      </c>
      <c r="DF95" s="337">
        <v>4.1212109665922751E-3</v>
      </c>
      <c r="DG95" s="337">
        <v>1.0335330958166653E-3</v>
      </c>
      <c r="DH95" s="338">
        <v>7.3087500825882428E-3</v>
      </c>
    </row>
    <row r="96" spans="1:112">
      <c r="A96" s="224">
        <v>91</v>
      </c>
      <c r="B96" s="263" t="s">
        <v>588</v>
      </c>
      <c r="C96" s="264" t="s">
        <v>589</v>
      </c>
      <c r="D96" s="336">
        <v>1.2164592241957772E-3</v>
      </c>
      <c r="E96" s="337">
        <v>1.0633203352723435E-3</v>
      </c>
      <c r="F96" s="337">
        <v>4.9150868740993831E-4</v>
      </c>
      <c r="G96" s="337">
        <v>7.3642631887830027E-4</v>
      </c>
      <c r="H96" s="337">
        <v>2.019318080103011E-3</v>
      </c>
      <c r="I96" s="337">
        <v>0</v>
      </c>
      <c r="J96" s="337">
        <v>2.4673323734104636E-3</v>
      </c>
      <c r="K96" s="337">
        <v>8.7348918645305945E-4</v>
      </c>
      <c r="L96" s="337">
        <v>7.3008416895080656E-4</v>
      </c>
      <c r="M96" s="337">
        <v>2.7692050930318542E-3</v>
      </c>
      <c r="N96" s="337">
        <v>0</v>
      </c>
      <c r="O96" s="337">
        <v>8.1797583307641317E-4</v>
      </c>
      <c r="P96" s="337">
        <v>8.2121540701570372E-4</v>
      </c>
      <c r="Q96" s="337">
        <v>1.175976554443345E-3</v>
      </c>
      <c r="R96" s="337">
        <v>8.8773275381006929E-4</v>
      </c>
      <c r="S96" s="337">
        <v>1.405665788781632E-3</v>
      </c>
      <c r="T96" s="337">
        <v>8.5156785194642553E-4</v>
      </c>
      <c r="U96" s="337">
        <v>8.0570563070423904E-4</v>
      </c>
      <c r="V96" s="337">
        <v>9.5249096885369959E-4</v>
      </c>
      <c r="W96" s="337">
        <v>1.2883561211415658E-3</v>
      </c>
      <c r="X96" s="337">
        <v>2.6227371940113278E-4</v>
      </c>
      <c r="Y96" s="337">
        <v>7.1340519744476558E-4</v>
      </c>
      <c r="Z96" s="337">
        <v>9.5453402047479931E-4</v>
      </c>
      <c r="AA96" s="337">
        <v>1.9326733598893462E-3</v>
      </c>
      <c r="AB96" s="337">
        <v>7.4213359961288979E-4</v>
      </c>
      <c r="AC96" s="337">
        <v>8.0720508121501374E-4</v>
      </c>
      <c r="AD96" s="337">
        <v>9.1877172884227267E-5</v>
      </c>
      <c r="AE96" s="337">
        <v>6.5260135035320516E-4</v>
      </c>
      <c r="AF96" s="337">
        <v>9.9375598447436577E-4</v>
      </c>
      <c r="AG96" s="337">
        <v>1.0788944220599347E-3</v>
      </c>
      <c r="AH96" s="337">
        <v>9.0604058623215418E-4</v>
      </c>
      <c r="AI96" s="337">
        <v>2.59840737683837E-3</v>
      </c>
      <c r="AJ96" s="337">
        <v>1.9610129587515671E-3</v>
      </c>
      <c r="AK96" s="337">
        <v>1.2912601534613309E-3</v>
      </c>
      <c r="AL96" s="337">
        <v>2.3542915767376291E-3</v>
      </c>
      <c r="AM96" s="337">
        <v>2.0280732030886332E-3</v>
      </c>
      <c r="AN96" s="337">
        <v>1.7436624935594934E-3</v>
      </c>
      <c r="AO96" s="337">
        <v>2.5779850472281429E-3</v>
      </c>
      <c r="AP96" s="337">
        <v>1.450718280626839E-3</v>
      </c>
      <c r="AQ96" s="337">
        <v>1.3939643916298569E-3</v>
      </c>
      <c r="AR96" s="337">
        <v>1.1705980660498103E-3</v>
      </c>
      <c r="AS96" s="337">
        <v>1.1113294963392339E-3</v>
      </c>
      <c r="AT96" s="337">
        <v>1.2939077963739914E-3</v>
      </c>
      <c r="AU96" s="337">
        <v>1.4614314860439696E-3</v>
      </c>
      <c r="AV96" s="337">
        <v>1.1051136285656436E-3</v>
      </c>
      <c r="AW96" s="337">
        <v>7.3305223510138973E-4</v>
      </c>
      <c r="AX96" s="337">
        <v>5.0949808908268637E-4</v>
      </c>
      <c r="AY96" s="337">
        <v>8.0820609508665123E-4</v>
      </c>
      <c r="AZ96" s="337">
        <v>1.438638635633122E-3</v>
      </c>
      <c r="BA96" s="337">
        <v>4.4862001437808818E-4</v>
      </c>
      <c r="BB96" s="337">
        <v>5.5685953429471984E-4</v>
      </c>
      <c r="BC96" s="337">
        <v>1.48943834936143E-3</v>
      </c>
      <c r="BD96" s="337">
        <v>5.4821066664531527E-4</v>
      </c>
      <c r="BE96" s="337">
        <v>6.8228691832037248E-4</v>
      </c>
      <c r="BF96" s="337">
        <v>4.6222209910562565E-4</v>
      </c>
      <c r="BG96" s="337">
        <v>6.721690791220812E-4</v>
      </c>
      <c r="BH96" s="337">
        <v>6.2372999997979662E-4</v>
      </c>
      <c r="BI96" s="337">
        <v>1.8064668477580262E-3</v>
      </c>
      <c r="BJ96" s="337">
        <v>7.8922651961173393E-4</v>
      </c>
      <c r="BK96" s="337">
        <v>1.5959651699174154E-3</v>
      </c>
      <c r="BL96" s="337">
        <v>7.9356547626980407E-4</v>
      </c>
      <c r="BM96" s="337">
        <v>8.629215249986162E-4</v>
      </c>
      <c r="BN96" s="337">
        <v>2.226392047171013E-3</v>
      </c>
      <c r="BO96" s="337">
        <v>2.5039659791839352E-3</v>
      </c>
      <c r="BP96" s="337">
        <v>2.6606304617448266E-3</v>
      </c>
      <c r="BQ96" s="337">
        <v>9.7939841920936907E-4</v>
      </c>
      <c r="BR96" s="337">
        <v>1.3929984880436017E-3</v>
      </c>
      <c r="BS96" s="337">
        <v>1.7468700149264032E-3</v>
      </c>
      <c r="BT96" s="337">
        <v>2.7920285891532212E-3</v>
      </c>
      <c r="BU96" s="337">
        <v>4.5794090573923153E-3</v>
      </c>
      <c r="BV96" s="337">
        <v>2.6545039759125985E-3</v>
      </c>
      <c r="BW96" s="337">
        <v>1.9516468343305793E-3</v>
      </c>
      <c r="BX96" s="337">
        <v>1.578290067201299E-3</v>
      </c>
      <c r="BY96" s="337">
        <v>1.0685768995291438E-3</v>
      </c>
      <c r="BZ96" s="337">
        <v>1.4921064619176838E-3</v>
      </c>
      <c r="CA96" s="337">
        <v>1.386871573953614E-3</v>
      </c>
      <c r="CB96" s="337">
        <v>1.0681947184004938E-3</v>
      </c>
      <c r="CC96" s="337">
        <v>2.5878470575449466E-3</v>
      </c>
      <c r="CD96" s="337">
        <v>1.9535977324464603E-3</v>
      </c>
      <c r="CE96" s="337">
        <v>1.9500468139053621E-3</v>
      </c>
      <c r="CF96" s="337">
        <v>2.2980969228155604E-3</v>
      </c>
      <c r="CG96" s="337">
        <v>1.8136897339849022E-3</v>
      </c>
      <c r="CH96" s="337">
        <v>2.7902531026081753E-3</v>
      </c>
      <c r="CI96" s="337">
        <v>2.6800990354466083E-3</v>
      </c>
      <c r="CJ96" s="337">
        <v>4.6882881535504327E-4</v>
      </c>
      <c r="CK96" s="337">
        <v>1.1261424135761192E-3</v>
      </c>
      <c r="CL96" s="337">
        <v>2.9443092263007355E-3</v>
      </c>
      <c r="CM96" s="337">
        <v>4.2675572082342695E-4</v>
      </c>
      <c r="CN96" s="337">
        <v>1.6245215622994458E-3</v>
      </c>
      <c r="CO96" s="337">
        <v>1.0418075698453836E-3</v>
      </c>
      <c r="CP96" s="337">
        <v>1.0013523358739771</v>
      </c>
      <c r="CQ96" s="337">
        <v>2.1449776349751824E-3</v>
      </c>
      <c r="CR96" s="337">
        <v>1.7208065389331391E-3</v>
      </c>
      <c r="CS96" s="337">
        <v>6.6785017381676621E-4</v>
      </c>
      <c r="CT96" s="337">
        <v>2.0041793835297379E-3</v>
      </c>
      <c r="CU96" s="337">
        <v>1.8987828836695196E-3</v>
      </c>
      <c r="CV96" s="337">
        <v>8.8785060221492184E-4</v>
      </c>
      <c r="CW96" s="337">
        <v>8.986566051792322E-4</v>
      </c>
      <c r="CX96" s="337">
        <v>1.1695289897513648E-3</v>
      </c>
      <c r="CY96" s="337">
        <v>1.0082361286904732E-3</v>
      </c>
      <c r="CZ96" s="337">
        <v>7.0058030528224351E-4</v>
      </c>
      <c r="DA96" s="337">
        <v>6.0974666650797922E-4</v>
      </c>
      <c r="DB96" s="337">
        <v>1.0595663787425237E-3</v>
      </c>
      <c r="DC96" s="337">
        <v>8.0744633334267743E-4</v>
      </c>
      <c r="DD96" s="337">
        <v>1.4644124556355967E-3</v>
      </c>
      <c r="DE96" s="337">
        <v>8.0482665487350939E-4</v>
      </c>
      <c r="DF96" s="337">
        <v>1.4684913561363077E-3</v>
      </c>
      <c r="DG96" s="337">
        <v>6.0343456229017614E-4</v>
      </c>
      <c r="DH96" s="338">
        <v>0.24761087049225755</v>
      </c>
    </row>
    <row r="97" spans="1:112">
      <c r="A97" s="224">
        <v>92</v>
      </c>
      <c r="B97" s="263" t="s">
        <v>590</v>
      </c>
      <c r="C97" s="264" t="s">
        <v>591</v>
      </c>
      <c r="D97" s="336">
        <v>1.2128878191092234E-4</v>
      </c>
      <c r="E97" s="337">
        <v>1.7708704591932759E-4</v>
      </c>
      <c r="F97" s="337">
        <v>7.0728099270414211E-4</v>
      </c>
      <c r="G97" s="337">
        <v>2.3160216946827985E-4</v>
      </c>
      <c r="H97" s="337">
        <v>1.235217406150523E-4</v>
      </c>
      <c r="I97" s="337">
        <v>0</v>
      </c>
      <c r="J97" s="337">
        <v>6.8250087578493063E-4</v>
      </c>
      <c r="K97" s="337">
        <v>4.7702954531336983E-4</v>
      </c>
      <c r="L97" s="337">
        <v>1.6524105565107348E-4</v>
      </c>
      <c r="M97" s="337">
        <v>3.6144278741793919E-4</v>
      </c>
      <c r="N97" s="337">
        <v>0</v>
      </c>
      <c r="O97" s="337">
        <v>1.100552912263816E-4</v>
      </c>
      <c r="P97" s="337">
        <v>1.4067464389313356E-4</v>
      </c>
      <c r="Q97" s="337">
        <v>1.6521883848638321E-4</v>
      </c>
      <c r="R97" s="337">
        <v>4.8975215741050226E-4</v>
      </c>
      <c r="S97" s="337">
        <v>2.8412348539584809E-4</v>
      </c>
      <c r="T97" s="337">
        <v>1.7120439133311023E-4</v>
      </c>
      <c r="U97" s="337">
        <v>1.4095517790480667E-4</v>
      </c>
      <c r="V97" s="337">
        <v>1.8809815035137552E-4</v>
      </c>
      <c r="W97" s="337">
        <v>2.7897808048718071E-4</v>
      </c>
      <c r="X97" s="337">
        <v>2.6821524906507274E-4</v>
      </c>
      <c r="Y97" s="337">
        <v>2.8139077851746714E-4</v>
      </c>
      <c r="Z97" s="337">
        <v>4.8854275576826786E-4</v>
      </c>
      <c r="AA97" s="337">
        <v>3.6347350780582512E-4</v>
      </c>
      <c r="AB97" s="337">
        <v>5.8758509272878283E-4</v>
      </c>
      <c r="AC97" s="337">
        <v>5.7506732561560974E-4</v>
      </c>
      <c r="AD97" s="337">
        <v>2.1637798535855576E-5</v>
      </c>
      <c r="AE97" s="337">
        <v>5.2807193300033265E-5</v>
      </c>
      <c r="AF97" s="337">
        <v>2.7947822721823446E-4</v>
      </c>
      <c r="AG97" s="337">
        <v>1.6432887405038832E-4</v>
      </c>
      <c r="AH97" s="337">
        <v>1.2036329433719258E-4</v>
      </c>
      <c r="AI97" s="337">
        <v>4.6391367960445424E-4</v>
      </c>
      <c r="AJ97" s="337">
        <v>3.380200156583105E-4</v>
      </c>
      <c r="AK97" s="337">
        <v>1.5658110369413732E-3</v>
      </c>
      <c r="AL97" s="337">
        <v>3.2507967525516942E-4</v>
      </c>
      <c r="AM97" s="337">
        <v>9.8784315207227908E-5</v>
      </c>
      <c r="AN97" s="337">
        <v>1.3419581481794793E-4</v>
      </c>
      <c r="AO97" s="337">
        <v>6.1746331549904362E-4</v>
      </c>
      <c r="AP97" s="337">
        <v>8.2781185861251051E-5</v>
      </c>
      <c r="AQ97" s="337">
        <v>9.4131755531512526E-5</v>
      </c>
      <c r="AR97" s="337">
        <v>1.5775005028800964E-4</v>
      </c>
      <c r="AS97" s="337">
        <v>9.6476453727884631E-4</v>
      </c>
      <c r="AT97" s="337">
        <v>2.9242195750439306E-4</v>
      </c>
      <c r="AU97" s="337">
        <v>9.3424707041716367E-4</v>
      </c>
      <c r="AV97" s="337">
        <v>4.3770324636820346E-4</v>
      </c>
      <c r="AW97" s="337">
        <v>5.1540581331141998E-4</v>
      </c>
      <c r="AX97" s="337">
        <v>9.563898006539536E-4</v>
      </c>
      <c r="AY97" s="337">
        <v>1.7694367550876243E-3</v>
      </c>
      <c r="AZ97" s="337">
        <v>1.13781296946885E-3</v>
      </c>
      <c r="BA97" s="337">
        <v>1.9869132426222546E-3</v>
      </c>
      <c r="BB97" s="337">
        <v>9.6658551494190211E-4</v>
      </c>
      <c r="BC97" s="337">
        <v>4.9059271081166222E-4</v>
      </c>
      <c r="BD97" s="337">
        <v>2.0389918694393781E-3</v>
      </c>
      <c r="BE97" s="337">
        <v>6.4257544191294444E-4</v>
      </c>
      <c r="BF97" s="337">
        <v>3.2137103623420388E-4</v>
      </c>
      <c r="BG97" s="337">
        <v>3.7335726177348618E-4</v>
      </c>
      <c r="BH97" s="337">
        <v>3.713884429787276E-4</v>
      </c>
      <c r="BI97" s="337">
        <v>8.8404655045588865E-4</v>
      </c>
      <c r="BJ97" s="337">
        <v>1.4704224292001432E-4</v>
      </c>
      <c r="BK97" s="337">
        <v>2.9664248676392237E-4</v>
      </c>
      <c r="BL97" s="337">
        <v>2.40602142061103E-4</v>
      </c>
      <c r="BM97" s="337">
        <v>1.7695229154946339E-4</v>
      </c>
      <c r="BN97" s="337">
        <v>3.5116478132455605E-4</v>
      </c>
      <c r="BO97" s="337">
        <v>4.3417421969796697E-4</v>
      </c>
      <c r="BP97" s="337">
        <v>2.87896409194272E-4</v>
      </c>
      <c r="BQ97" s="337">
        <v>3.4332862170128784E-4</v>
      </c>
      <c r="BR97" s="337">
        <v>3.4115924944936557E-4</v>
      </c>
      <c r="BS97" s="337">
        <v>5.8187293747038668E-4</v>
      </c>
      <c r="BT97" s="337">
        <v>5.1828187640535562E-4</v>
      </c>
      <c r="BU97" s="337">
        <v>4.1791937208708401E-4</v>
      </c>
      <c r="BV97" s="337">
        <v>3.5958141585632348E-4</v>
      </c>
      <c r="BW97" s="337">
        <v>4.502180992739447E-4</v>
      </c>
      <c r="BX97" s="337">
        <v>5.5336524551174602E-4</v>
      </c>
      <c r="BY97" s="337">
        <v>6.1594224703404629E-4</v>
      </c>
      <c r="BZ97" s="337">
        <v>1.7862456918557433E-4</v>
      </c>
      <c r="CA97" s="337">
        <v>1.4087440157729166E-4</v>
      </c>
      <c r="CB97" s="337">
        <v>4.2220020784911721E-5</v>
      </c>
      <c r="CC97" s="337">
        <v>6.9944902958192327E-3</v>
      </c>
      <c r="CD97" s="337">
        <v>3.6141256977886133E-4</v>
      </c>
      <c r="CE97" s="337">
        <v>5.6550765070299206E-4</v>
      </c>
      <c r="CF97" s="337">
        <v>2.5377646779427954E-4</v>
      </c>
      <c r="CG97" s="337">
        <v>3.4860090112904689E-4</v>
      </c>
      <c r="CH97" s="337">
        <v>4.8239753269470765E-4</v>
      </c>
      <c r="CI97" s="337">
        <v>6.3374720615107911E-4</v>
      </c>
      <c r="CJ97" s="337">
        <v>3.4055926455528392E-4</v>
      </c>
      <c r="CK97" s="337">
        <v>6.7553860549387241E-3</v>
      </c>
      <c r="CL97" s="337">
        <v>1.750943047567666E-3</v>
      </c>
      <c r="CM97" s="337">
        <v>4.2376146870627806E-3</v>
      </c>
      <c r="CN97" s="337">
        <v>7.9284306169904156E-3</v>
      </c>
      <c r="CO97" s="337">
        <v>1.5589007212397201E-3</v>
      </c>
      <c r="CP97" s="337">
        <v>3.0257732364468961E-4</v>
      </c>
      <c r="CQ97" s="337">
        <v>1.0001092405811784</v>
      </c>
      <c r="CR97" s="337">
        <v>3.8171294258136629E-4</v>
      </c>
      <c r="CS97" s="337">
        <v>2.4834297297530219E-4</v>
      </c>
      <c r="CT97" s="337">
        <v>2.0602604396632396E-4</v>
      </c>
      <c r="CU97" s="337">
        <v>1.957152309112258E-4</v>
      </c>
      <c r="CV97" s="337">
        <v>1.1677803960104911E-4</v>
      </c>
      <c r="CW97" s="337">
        <v>3.2418780596151989E-4</v>
      </c>
      <c r="CX97" s="337">
        <v>5.4815276793880867E-4</v>
      </c>
      <c r="CY97" s="337">
        <v>1.877999578966722E-3</v>
      </c>
      <c r="CZ97" s="337">
        <v>2.0750348778960867E-4</v>
      </c>
      <c r="DA97" s="337">
        <v>7.9745496883947291E-4</v>
      </c>
      <c r="DB97" s="337">
        <v>4.8260842539259635E-4</v>
      </c>
      <c r="DC97" s="337">
        <v>6.2395196881107409E-4</v>
      </c>
      <c r="DD97" s="337">
        <v>9.7651532414888358E-4</v>
      </c>
      <c r="DE97" s="337">
        <v>3.6104952170030807E-4</v>
      </c>
      <c r="DF97" s="337">
        <v>5.6642794862819346E-4</v>
      </c>
      <c r="DG97" s="337">
        <v>1.5416819096872742E-4</v>
      </c>
      <c r="DH97" s="338">
        <v>7.8811345756232202E-4</v>
      </c>
    </row>
    <row r="98" spans="1:112">
      <c r="A98" s="224">
        <v>93</v>
      </c>
      <c r="B98" s="263">
        <v>632</v>
      </c>
      <c r="C98" s="264" t="s">
        <v>644</v>
      </c>
      <c r="D98" s="336">
        <v>0</v>
      </c>
      <c r="E98" s="337">
        <v>0</v>
      </c>
      <c r="F98" s="337">
        <v>0</v>
      </c>
      <c r="G98" s="337">
        <v>0</v>
      </c>
      <c r="H98" s="337">
        <v>0</v>
      </c>
      <c r="I98" s="337">
        <v>0</v>
      </c>
      <c r="J98" s="337">
        <v>0</v>
      </c>
      <c r="K98" s="337">
        <v>0</v>
      </c>
      <c r="L98" s="337">
        <v>0</v>
      </c>
      <c r="M98" s="337">
        <v>0</v>
      </c>
      <c r="N98" s="337">
        <v>0</v>
      </c>
      <c r="O98" s="337">
        <v>0</v>
      </c>
      <c r="P98" s="337">
        <v>0</v>
      </c>
      <c r="Q98" s="337">
        <v>0</v>
      </c>
      <c r="R98" s="337">
        <v>0</v>
      </c>
      <c r="S98" s="337">
        <v>0</v>
      </c>
      <c r="T98" s="337">
        <v>0</v>
      </c>
      <c r="U98" s="337">
        <v>0</v>
      </c>
      <c r="V98" s="337">
        <v>0</v>
      </c>
      <c r="W98" s="337">
        <v>0</v>
      </c>
      <c r="X98" s="337">
        <v>0</v>
      </c>
      <c r="Y98" s="337">
        <v>0</v>
      </c>
      <c r="Z98" s="337">
        <v>0</v>
      </c>
      <c r="AA98" s="337">
        <v>0</v>
      </c>
      <c r="AB98" s="337">
        <v>0</v>
      </c>
      <c r="AC98" s="337">
        <v>0</v>
      </c>
      <c r="AD98" s="337">
        <v>0</v>
      </c>
      <c r="AE98" s="337">
        <v>0</v>
      </c>
      <c r="AF98" s="337">
        <v>0</v>
      </c>
      <c r="AG98" s="337">
        <v>0</v>
      </c>
      <c r="AH98" s="337">
        <v>0</v>
      </c>
      <c r="AI98" s="337">
        <v>0</v>
      </c>
      <c r="AJ98" s="337">
        <v>0</v>
      </c>
      <c r="AK98" s="337">
        <v>0</v>
      </c>
      <c r="AL98" s="337">
        <v>0</v>
      </c>
      <c r="AM98" s="337">
        <v>0</v>
      </c>
      <c r="AN98" s="337">
        <v>0</v>
      </c>
      <c r="AO98" s="337">
        <v>0</v>
      </c>
      <c r="AP98" s="337">
        <v>0</v>
      </c>
      <c r="AQ98" s="337">
        <v>0</v>
      </c>
      <c r="AR98" s="337">
        <v>0</v>
      </c>
      <c r="AS98" s="337">
        <v>0</v>
      </c>
      <c r="AT98" s="337">
        <v>0</v>
      </c>
      <c r="AU98" s="337">
        <v>0</v>
      </c>
      <c r="AV98" s="337">
        <v>0</v>
      </c>
      <c r="AW98" s="337">
        <v>0</v>
      </c>
      <c r="AX98" s="337">
        <v>0</v>
      </c>
      <c r="AY98" s="337">
        <v>0</v>
      </c>
      <c r="AZ98" s="337">
        <v>0</v>
      </c>
      <c r="BA98" s="337">
        <v>0</v>
      </c>
      <c r="BB98" s="337">
        <v>0</v>
      </c>
      <c r="BC98" s="337">
        <v>0</v>
      </c>
      <c r="BD98" s="337">
        <v>0</v>
      </c>
      <c r="BE98" s="337">
        <v>0</v>
      </c>
      <c r="BF98" s="337">
        <v>0</v>
      </c>
      <c r="BG98" s="337">
        <v>0</v>
      </c>
      <c r="BH98" s="337">
        <v>0</v>
      </c>
      <c r="BI98" s="337">
        <v>0</v>
      </c>
      <c r="BJ98" s="337">
        <v>0</v>
      </c>
      <c r="BK98" s="337">
        <v>0</v>
      </c>
      <c r="BL98" s="337">
        <v>0</v>
      </c>
      <c r="BM98" s="337">
        <v>0</v>
      </c>
      <c r="BN98" s="337">
        <v>0</v>
      </c>
      <c r="BO98" s="337">
        <v>0</v>
      </c>
      <c r="BP98" s="337">
        <v>0</v>
      </c>
      <c r="BQ98" s="337">
        <v>0</v>
      </c>
      <c r="BR98" s="337">
        <v>0</v>
      </c>
      <c r="BS98" s="337">
        <v>0</v>
      </c>
      <c r="BT98" s="337">
        <v>0</v>
      </c>
      <c r="BU98" s="337">
        <v>0</v>
      </c>
      <c r="BV98" s="337">
        <v>0</v>
      </c>
      <c r="BW98" s="337">
        <v>0</v>
      </c>
      <c r="BX98" s="337">
        <v>0</v>
      </c>
      <c r="BY98" s="337">
        <v>0</v>
      </c>
      <c r="BZ98" s="337">
        <v>0</v>
      </c>
      <c r="CA98" s="337">
        <v>0</v>
      </c>
      <c r="CB98" s="337">
        <v>0</v>
      </c>
      <c r="CC98" s="337">
        <v>0</v>
      </c>
      <c r="CD98" s="337">
        <v>0</v>
      </c>
      <c r="CE98" s="337">
        <v>0</v>
      </c>
      <c r="CF98" s="337">
        <v>0</v>
      </c>
      <c r="CG98" s="337">
        <v>0</v>
      </c>
      <c r="CH98" s="337">
        <v>0</v>
      </c>
      <c r="CI98" s="337">
        <v>0</v>
      </c>
      <c r="CJ98" s="337">
        <v>0</v>
      </c>
      <c r="CK98" s="337">
        <v>0</v>
      </c>
      <c r="CL98" s="337">
        <v>0</v>
      </c>
      <c r="CM98" s="337">
        <v>0</v>
      </c>
      <c r="CN98" s="337">
        <v>0</v>
      </c>
      <c r="CO98" s="337">
        <v>0</v>
      </c>
      <c r="CP98" s="337">
        <v>0</v>
      </c>
      <c r="CQ98" s="337">
        <v>0</v>
      </c>
      <c r="CR98" s="337">
        <v>1</v>
      </c>
      <c r="CS98" s="337">
        <v>0</v>
      </c>
      <c r="CT98" s="337">
        <v>0</v>
      </c>
      <c r="CU98" s="337">
        <v>0</v>
      </c>
      <c r="CV98" s="337">
        <v>0</v>
      </c>
      <c r="CW98" s="337">
        <v>0</v>
      </c>
      <c r="CX98" s="337">
        <v>0</v>
      </c>
      <c r="CY98" s="337">
        <v>0</v>
      </c>
      <c r="CZ98" s="337">
        <v>0</v>
      </c>
      <c r="DA98" s="337">
        <v>0</v>
      </c>
      <c r="DB98" s="337">
        <v>0</v>
      </c>
      <c r="DC98" s="337">
        <v>0</v>
      </c>
      <c r="DD98" s="337">
        <v>0</v>
      </c>
      <c r="DE98" s="337">
        <v>0</v>
      </c>
      <c r="DF98" s="337">
        <v>0</v>
      </c>
      <c r="DG98" s="337">
        <v>0</v>
      </c>
      <c r="DH98" s="338">
        <v>0</v>
      </c>
    </row>
    <row r="99" spans="1:112">
      <c r="A99" s="224">
        <v>94</v>
      </c>
      <c r="B99" s="263" t="s">
        <v>592</v>
      </c>
      <c r="C99" s="264" t="s">
        <v>593</v>
      </c>
      <c r="D99" s="336">
        <v>0</v>
      </c>
      <c r="E99" s="337">
        <v>0</v>
      </c>
      <c r="F99" s="337">
        <v>0</v>
      </c>
      <c r="G99" s="337">
        <v>0</v>
      </c>
      <c r="H99" s="337">
        <v>0</v>
      </c>
      <c r="I99" s="337">
        <v>0</v>
      </c>
      <c r="J99" s="337">
        <v>0</v>
      </c>
      <c r="K99" s="337">
        <v>0</v>
      </c>
      <c r="L99" s="337">
        <v>0</v>
      </c>
      <c r="M99" s="337">
        <v>0</v>
      </c>
      <c r="N99" s="337">
        <v>0</v>
      </c>
      <c r="O99" s="337">
        <v>0</v>
      </c>
      <c r="P99" s="337">
        <v>0</v>
      </c>
      <c r="Q99" s="337">
        <v>0</v>
      </c>
      <c r="R99" s="337">
        <v>0</v>
      </c>
      <c r="S99" s="337">
        <v>0</v>
      </c>
      <c r="T99" s="337">
        <v>0</v>
      </c>
      <c r="U99" s="337">
        <v>0</v>
      </c>
      <c r="V99" s="337">
        <v>0</v>
      </c>
      <c r="W99" s="337">
        <v>0</v>
      </c>
      <c r="X99" s="337">
        <v>0</v>
      </c>
      <c r="Y99" s="337">
        <v>0</v>
      </c>
      <c r="Z99" s="337">
        <v>0</v>
      </c>
      <c r="AA99" s="337">
        <v>0</v>
      </c>
      <c r="AB99" s="337">
        <v>0</v>
      </c>
      <c r="AC99" s="337">
        <v>0</v>
      </c>
      <c r="AD99" s="337">
        <v>0</v>
      </c>
      <c r="AE99" s="337">
        <v>0</v>
      </c>
      <c r="AF99" s="337">
        <v>0</v>
      </c>
      <c r="AG99" s="337">
        <v>0</v>
      </c>
      <c r="AH99" s="337">
        <v>0</v>
      </c>
      <c r="AI99" s="337">
        <v>0</v>
      </c>
      <c r="AJ99" s="337">
        <v>0</v>
      </c>
      <c r="AK99" s="337">
        <v>0</v>
      </c>
      <c r="AL99" s="337">
        <v>0</v>
      </c>
      <c r="AM99" s="337">
        <v>0</v>
      </c>
      <c r="AN99" s="337">
        <v>0</v>
      </c>
      <c r="AO99" s="337">
        <v>0</v>
      </c>
      <c r="AP99" s="337">
        <v>0</v>
      </c>
      <c r="AQ99" s="337">
        <v>0</v>
      </c>
      <c r="AR99" s="337">
        <v>0</v>
      </c>
      <c r="AS99" s="337">
        <v>0</v>
      </c>
      <c r="AT99" s="337">
        <v>0</v>
      </c>
      <c r="AU99" s="337">
        <v>0</v>
      </c>
      <c r="AV99" s="337">
        <v>0</v>
      </c>
      <c r="AW99" s="337">
        <v>0</v>
      </c>
      <c r="AX99" s="337">
        <v>0</v>
      </c>
      <c r="AY99" s="337">
        <v>0</v>
      </c>
      <c r="AZ99" s="337">
        <v>0</v>
      </c>
      <c r="BA99" s="337">
        <v>0</v>
      </c>
      <c r="BB99" s="337">
        <v>0</v>
      </c>
      <c r="BC99" s="337">
        <v>0</v>
      </c>
      <c r="BD99" s="337">
        <v>0</v>
      </c>
      <c r="BE99" s="337">
        <v>0</v>
      </c>
      <c r="BF99" s="337">
        <v>0</v>
      </c>
      <c r="BG99" s="337">
        <v>0</v>
      </c>
      <c r="BH99" s="337">
        <v>0</v>
      </c>
      <c r="BI99" s="337">
        <v>0</v>
      </c>
      <c r="BJ99" s="337">
        <v>0</v>
      </c>
      <c r="BK99" s="337">
        <v>0</v>
      </c>
      <c r="BL99" s="337">
        <v>0</v>
      </c>
      <c r="BM99" s="337">
        <v>0</v>
      </c>
      <c r="BN99" s="337">
        <v>0</v>
      </c>
      <c r="BO99" s="337">
        <v>0</v>
      </c>
      <c r="BP99" s="337">
        <v>0</v>
      </c>
      <c r="BQ99" s="337">
        <v>0</v>
      </c>
      <c r="BR99" s="337">
        <v>0</v>
      </c>
      <c r="BS99" s="337">
        <v>0</v>
      </c>
      <c r="BT99" s="337">
        <v>0</v>
      </c>
      <c r="BU99" s="337">
        <v>0</v>
      </c>
      <c r="BV99" s="337">
        <v>0</v>
      </c>
      <c r="BW99" s="337">
        <v>0</v>
      </c>
      <c r="BX99" s="337">
        <v>0</v>
      </c>
      <c r="BY99" s="337">
        <v>0</v>
      </c>
      <c r="BZ99" s="337">
        <v>0</v>
      </c>
      <c r="CA99" s="337">
        <v>0</v>
      </c>
      <c r="CB99" s="337">
        <v>0</v>
      </c>
      <c r="CC99" s="337">
        <v>0</v>
      </c>
      <c r="CD99" s="337">
        <v>0</v>
      </c>
      <c r="CE99" s="337">
        <v>0</v>
      </c>
      <c r="CF99" s="337">
        <v>0</v>
      </c>
      <c r="CG99" s="337">
        <v>0</v>
      </c>
      <c r="CH99" s="337">
        <v>0</v>
      </c>
      <c r="CI99" s="337">
        <v>0</v>
      </c>
      <c r="CJ99" s="337">
        <v>0</v>
      </c>
      <c r="CK99" s="337">
        <v>0</v>
      </c>
      <c r="CL99" s="337">
        <v>0</v>
      </c>
      <c r="CM99" s="337">
        <v>0</v>
      </c>
      <c r="CN99" s="337">
        <v>0</v>
      </c>
      <c r="CO99" s="337">
        <v>0</v>
      </c>
      <c r="CP99" s="337">
        <v>0</v>
      </c>
      <c r="CQ99" s="337">
        <v>0</v>
      </c>
      <c r="CR99" s="337">
        <v>0</v>
      </c>
      <c r="CS99" s="337">
        <v>1.0075679241750581</v>
      </c>
      <c r="CT99" s="337">
        <v>0</v>
      </c>
      <c r="CU99" s="337">
        <v>0</v>
      </c>
      <c r="CV99" s="337">
        <v>5.3143059838827475E-4</v>
      </c>
      <c r="CW99" s="337">
        <v>0</v>
      </c>
      <c r="CX99" s="337">
        <v>0</v>
      </c>
      <c r="CY99" s="337">
        <v>0</v>
      </c>
      <c r="CZ99" s="337">
        <v>0</v>
      </c>
      <c r="DA99" s="337">
        <v>0</v>
      </c>
      <c r="DB99" s="337">
        <v>0</v>
      </c>
      <c r="DC99" s="337">
        <v>0</v>
      </c>
      <c r="DD99" s="337">
        <v>0</v>
      </c>
      <c r="DE99" s="337">
        <v>0</v>
      </c>
      <c r="DF99" s="337">
        <v>0</v>
      </c>
      <c r="DG99" s="337">
        <v>0</v>
      </c>
      <c r="DH99" s="338">
        <v>0</v>
      </c>
    </row>
    <row r="100" spans="1:112">
      <c r="A100" s="224">
        <v>95</v>
      </c>
      <c r="B100" s="263" t="s">
        <v>594</v>
      </c>
      <c r="C100" s="264" t="s">
        <v>595</v>
      </c>
      <c r="D100" s="336">
        <v>2.9607479502718174E-4</v>
      </c>
      <c r="E100" s="337">
        <v>4.8444349504254286E-4</v>
      </c>
      <c r="F100" s="337">
        <v>7.1204656940878708E-3</v>
      </c>
      <c r="G100" s="337">
        <v>2.6298812053601494E-5</v>
      </c>
      <c r="H100" s="337">
        <v>1.0259902133718436E-4</v>
      </c>
      <c r="I100" s="337">
        <v>0</v>
      </c>
      <c r="J100" s="337">
        <v>8.5997153549569717E-5</v>
      </c>
      <c r="K100" s="337">
        <v>1.4491799258283135E-4</v>
      </c>
      <c r="L100" s="337">
        <v>6.4246892786358955E-5</v>
      </c>
      <c r="M100" s="337">
        <v>4.1213966760316096E-4</v>
      </c>
      <c r="N100" s="337">
        <v>0</v>
      </c>
      <c r="O100" s="337">
        <v>6.2142675993977431E-5</v>
      </c>
      <c r="P100" s="337">
        <v>6.2391574840557106E-5</v>
      </c>
      <c r="Q100" s="337">
        <v>5.8701570398113439E-5</v>
      </c>
      <c r="R100" s="337">
        <v>5.8358977808998226E-5</v>
      </c>
      <c r="S100" s="337">
        <v>1.063932636671623E-4</v>
      </c>
      <c r="T100" s="337">
        <v>7.7954191712007156E-5</v>
      </c>
      <c r="U100" s="337">
        <v>8.1740403897345013E-5</v>
      </c>
      <c r="V100" s="337">
        <v>1.3278837678404873E-4</v>
      </c>
      <c r="W100" s="337">
        <v>7.4954230137584324E-5</v>
      </c>
      <c r="X100" s="337">
        <v>4.690345474009332E-5</v>
      </c>
      <c r="Y100" s="337">
        <v>4.7371444037812912E-5</v>
      </c>
      <c r="Z100" s="337">
        <v>4.3842884136572187E-5</v>
      </c>
      <c r="AA100" s="337">
        <v>9.0861662151786319E-5</v>
      </c>
      <c r="AB100" s="337">
        <v>1.2713313509803845E-4</v>
      </c>
      <c r="AC100" s="337">
        <v>7.0129640202442687E-5</v>
      </c>
      <c r="AD100" s="337">
        <v>1.12771731135735E-4</v>
      </c>
      <c r="AE100" s="337">
        <v>6.9072577413562431E-5</v>
      </c>
      <c r="AF100" s="337">
        <v>5.9566188888606469E-5</v>
      </c>
      <c r="AG100" s="337">
        <v>5.2801121534289595E-5</v>
      </c>
      <c r="AH100" s="337">
        <v>9.8997221851319814E-5</v>
      </c>
      <c r="AI100" s="337">
        <v>1.1510764274635112E-4</v>
      </c>
      <c r="AJ100" s="337">
        <v>9.4776423570949638E-5</v>
      </c>
      <c r="AK100" s="337">
        <v>1.1405702167910573E-4</v>
      </c>
      <c r="AL100" s="337">
        <v>1.045493108170185E-4</v>
      </c>
      <c r="AM100" s="337">
        <v>7.472693416788106E-5</v>
      </c>
      <c r="AN100" s="337">
        <v>6.5704517408229291E-5</v>
      </c>
      <c r="AO100" s="337">
        <v>1.1144482747191694E-4</v>
      </c>
      <c r="AP100" s="337">
        <v>6.923040179357187E-5</v>
      </c>
      <c r="AQ100" s="337">
        <v>1.4453223336251435E-4</v>
      </c>
      <c r="AR100" s="337">
        <v>1.3960861876185411E-4</v>
      </c>
      <c r="AS100" s="337">
        <v>5.9919006296408917E-5</v>
      </c>
      <c r="AT100" s="337">
        <v>6.2384373230546408E-5</v>
      </c>
      <c r="AU100" s="337">
        <v>5.0422228238266861E-5</v>
      </c>
      <c r="AV100" s="337">
        <v>4.4115430457782111E-5</v>
      </c>
      <c r="AW100" s="337">
        <v>4.4848372063467798E-5</v>
      </c>
      <c r="AX100" s="337">
        <v>4.1495443640087599E-5</v>
      </c>
      <c r="AY100" s="337">
        <v>4.1843501562096494E-5</v>
      </c>
      <c r="AZ100" s="337">
        <v>5.8111459906244706E-5</v>
      </c>
      <c r="BA100" s="337">
        <v>4.3559559378342624E-5</v>
      </c>
      <c r="BB100" s="337">
        <v>4.0684677743051952E-5</v>
      </c>
      <c r="BC100" s="337">
        <v>6.8177473074464782E-5</v>
      </c>
      <c r="BD100" s="337">
        <v>4.1162595218309594E-5</v>
      </c>
      <c r="BE100" s="337">
        <v>4.6388501627258452E-5</v>
      </c>
      <c r="BF100" s="337">
        <v>4.9052360749225994E-5</v>
      </c>
      <c r="BG100" s="337">
        <v>5.182717276733904E-5</v>
      </c>
      <c r="BH100" s="337">
        <v>4.459500124154381E-5</v>
      </c>
      <c r="BI100" s="337">
        <v>5.7073017350637143E-5</v>
      </c>
      <c r="BJ100" s="337">
        <v>2.9848262884081622E-5</v>
      </c>
      <c r="BK100" s="337">
        <v>5.5005455946136972E-5</v>
      </c>
      <c r="BL100" s="337">
        <v>6.6273183815455391E-5</v>
      </c>
      <c r="BM100" s="337">
        <v>4.0100338922267767E-4</v>
      </c>
      <c r="BN100" s="337">
        <v>6.3310557955571057E-5</v>
      </c>
      <c r="BO100" s="337">
        <v>6.2532349707452738E-5</v>
      </c>
      <c r="BP100" s="337">
        <v>8.6739336218230947E-5</v>
      </c>
      <c r="BQ100" s="337">
        <v>5.8643543032447318E-5</v>
      </c>
      <c r="BR100" s="337">
        <v>6.2574919605349024E-5</v>
      </c>
      <c r="BS100" s="337">
        <v>1.9932236080973654E-4</v>
      </c>
      <c r="BT100" s="337">
        <v>3.3885918160852396E-4</v>
      </c>
      <c r="BU100" s="337">
        <v>3.3785385173591687E-4</v>
      </c>
      <c r="BV100" s="337">
        <v>6.1497417385000312E-5</v>
      </c>
      <c r="BW100" s="337">
        <v>8.0787217903105401E-5</v>
      </c>
      <c r="BX100" s="337">
        <v>9.3849397015730284E-5</v>
      </c>
      <c r="BY100" s="337">
        <v>1.9823286811817279E-4</v>
      </c>
      <c r="BZ100" s="337">
        <v>6.4541994803698582E-5</v>
      </c>
      <c r="CA100" s="337">
        <v>5.7303277738064857E-5</v>
      </c>
      <c r="CB100" s="337">
        <v>2.1910094824209074E-5</v>
      </c>
      <c r="CC100" s="337">
        <v>1.748004852200928E-4</v>
      </c>
      <c r="CD100" s="337">
        <v>6.4444084079197646E-5</v>
      </c>
      <c r="CE100" s="337">
        <v>1.7003057076729643E-4</v>
      </c>
      <c r="CF100" s="337">
        <v>1.940512524271227E-4</v>
      </c>
      <c r="CG100" s="337">
        <v>2.6246392241096895E-4</v>
      </c>
      <c r="CH100" s="337">
        <v>2.2786933892371346E-2</v>
      </c>
      <c r="CI100" s="337">
        <v>8.4738831371434478E-4</v>
      </c>
      <c r="CJ100" s="337">
        <v>8.1089142931342213E-5</v>
      </c>
      <c r="CK100" s="337">
        <v>1.4968683315184415E-3</v>
      </c>
      <c r="CL100" s="337">
        <v>6.5361977685127659E-4</v>
      </c>
      <c r="CM100" s="337">
        <v>9.0801155439753856E-5</v>
      </c>
      <c r="CN100" s="337">
        <v>5.9390423912724212E-4</v>
      </c>
      <c r="CO100" s="337">
        <v>3.5770114398473005E-4</v>
      </c>
      <c r="CP100" s="337">
        <v>9.8804441282468531E-5</v>
      </c>
      <c r="CQ100" s="337">
        <v>5.7622315398129046E-5</v>
      </c>
      <c r="CR100" s="337">
        <v>1.0932669977620962E-4</v>
      </c>
      <c r="CS100" s="337">
        <v>1.1907796404385775E-2</v>
      </c>
      <c r="CT100" s="337">
        <v>1.0509753521579199</v>
      </c>
      <c r="CU100" s="337">
        <v>2.8653000108773649E-3</v>
      </c>
      <c r="CV100" s="337">
        <v>1.3273275987638778E-3</v>
      </c>
      <c r="CW100" s="337">
        <v>7.7032467534297929E-5</v>
      </c>
      <c r="CX100" s="337">
        <v>4.0135127876985003E-5</v>
      </c>
      <c r="CY100" s="337">
        <v>2.6177047702542077E-4</v>
      </c>
      <c r="CZ100" s="337">
        <v>4.1271456073063367E-5</v>
      </c>
      <c r="DA100" s="337">
        <v>8.229421383644502E-5</v>
      </c>
      <c r="DB100" s="337">
        <v>1.2331675476532183E-4</v>
      </c>
      <c r="DC100" s="337">
        <v>1.8103966440355241E-4</v>
      </c>
      <c r="DD100" s="337">
        <v>5.5639346465014597E-5</v>
      </c>
      <c r="DE100" s="337">
        <v>1.5346124059800926E-4</v>
      </c>
      <c r="DF100" s="337">
        <v>1.0596681672389245E-4</v>
      </c>
      <c r="DG100" s="337">
        <v>9.490471319592724E-5</v>
      </c>
      <c r="DH100" s="338">
        <v>2.3846378683752474E-3</v>
      </c>
    </row>
    <row r="101" spans="1:112">
      <c r="A101" s="224">
        <v>96</v>
      </c>
      <c r="B101" s="263" t="s">
        <v>596</v>
      </c>
      <c r="C101" s="264" t="s">
        <v>597</v>
      </c>
      <c r="D101" s="336">
        <v>0</v>
      </c>
      <c r="E101" s="337">
        <v>0</v>
      </c>
      <c r="F101" s="337">
        <v>0</v>
      </c>
      <c r="G101" s="337">
        <v>0</v>
      </c>
      <c r="H101" s="337">
        <v>0</v>
      </c>
      <c r="I101" s="337">
        <v>0</v>
      </c>
      <c r="J101" s="337">
        <v>0</v>
      </c>
      <c r="K101" s="337">
        <v>0</v>
      </c>
      <c r="L101" s="337">
        <v>0</v>
      </c>
      <c r="M101" s="337">
        <v>0</v>
      </c>
      <c r="N101" s="337">
        <v>0</v>
      </c>
      <c r="O101" s="337">
        <v>0</v>
      </c>
      <c r="P101" s="337">
        <v>0</v>
      </c>
      <c r="Q101" s="337">
        <v>0</v>
      </c>
      <c r="R101" s="337">
        <v>0</v>
      </c>
      <c r="S101" s="337">
        <v>0</v>
      </c>
      <c r="T101" s="337">
        <v>0</v>
      </c>
      <c r="U101" s="337">
        <v>0</v>
      </c>
      <c r="V101" s="337">
        <v>0</v>
      </c>
      <c r="W101" s="337">
        <v>0</v>
      </c>
      <c r="X101" s="337">
        <v>0</v>
      </c>
      <c r="Y101" s="337">
        <v>0</v>
      </c>
      <c r="Z101" s="337">
        <v>0</v>
      </c>
      <c r="AA101" s="337">
        <v>0</v>
      </c>
      <c r="AB101" s="337">
        <v>0</v>
      </c>
      <c r="AC101" s="337">
        <v>0</v>
      </c>
      <c r="AD101" s="337">
        <v>0</v>
      </c>
      <c r="AE101" s="337">
        <v>0</v>
      </c>
      <c r="AF101" s="337">
        <v>0</v>
      </c>
      <c r="AG101" s="337">
        <v>0</v>
      </c>
      <c r="AH101" s="337">
        <v>0</v>
      </c>
      <c r="AI101" s="337">
        <v>0</v>
      </c>
      <c r="AJ101" s="337">
        <v>0</v>
      </c>
      <c r="AK101" s="337">
        <v>0</v>
      </c>
      <c r="AL101" s="337">
        <v>0</v>
      </c>
      <c r="AM101" s="337">
        <v>0</v>
      </c>
      <c r="AN101" s="337">
        <v>0</v>
      </c>
      <c r="AO101" s="337">
        <v>0</v>
      </c>
      <c r="AP101" s="337">
        <v>0</v>
      </c>
      <c r="AQ101" s="337">
        <v>0</v>
      </c>
      <c r="AR101" s="337">
        <v>0</v>
      </c>
      <c r="AS101" s="337">
        <v>0</v>
      </c>
      <c r="AT101" s="337">
        <v>0</v>
      </c>
      <c r="AU101" s="337">
        <v>0</v>
      </c>
      <c r="AV101" s="337">
        <v>0</v>
      </c>
      <c r="AW101" s="337">
        <v>0</v>
      </c>
      <c r="AX101" s="337">
        <v>0</v>
      </c>
      <c r="AY101" s="337">
        <v>0</v>
      </c>
      <c r="AZ101" s="337">
        <v>0</v>
      </c>
      <c r="BA101" s="337">
        <v>0</v>
      </c>
      <c r="BB101" s="337">
        <v>0</v>
      </c>
      <c r="BC101" s="337">
        <v>0</v>
      </c>
      <c r="BD101" s="337">
        <v>0</v>
      </c>
      <c r="BE101" s="337">
        <v>0</v>
      </c>
      <c r="BF101" s="337">
        <v>0</v>
      </c>
      <c r="BG101" s="337">
        <v>0</v>
      </c>
      <c r="BH101" s="337">
        <v>0</v>
      </c>
      <c r="BI101" s="337">
        <v>0</v>
      </c>
      <c r="BJ101" s="337">
        <v>0</v>
      </c>
      <c r="BK101" s="337">
        <v>0</v>
      </c>
      <c r="BL101" s="337">
        <v>0</v>
      </c>
      <c r="BM101" s="337">
        <v>0</v>
      </c>
      <c r="BN101" s="337">
        <v>0</v>
      </c>
      <c r="BO101" s="337">
        <v>0</v>
      </c>
      <c r="BP101" s="337">
        <v>0</v>
      </c>
      <c r="BQ101" s="337">
        <v>0</v>
      </c>
      <c r="BR101" s="337">
        <v>0</v>
      </c>
      <c r="BS101" s="337">
        <v>0</v>
      </c>
      <c r="BT101" s="337">
        <v>0</v>
      </c>
      <c r="BU101" s="337">
        <v>0</v>
      </c>
      <c r="BV101" s="337">
        <v>0</v>
      </c>
      <c r="BW101" s="337">
        <v>0</v>
      </c>
      <c r="BX101" s="337">
        <v>0</v>
      </c>
      <c r="BY101" s="337">
        <v>0</v>
      </c>
      <c r="BZ101" s="337">
        <v>0</v>
      </c>
      <c r="CA101" s="337">
        <v>0</v>
      </c>
      <c r="CB101" s="337">
        <v>0</v>
      </c>
      <c r="CC101" s="337">
        <v>0</v>
      </c>
      <c r="CD101" s="337">
        <v>0</v>
      </c>
      <c r="CE101" s="337">
        <v>0</v>
      </c>
      <c r="CF101" s="337">
        <v>0</v>
      </c>
      <c r="CG101" s="337">
        <v>0</v>
      </c>
      <c r="CH101" s="337">
        <v>0</v>
      </c>
      <c r="CI101" s="337">
        <v>0</v>
      </c>
      <c r="CJ101" s="337">
        <v>0</v>
      </c>
      <c r="CK101" s="337">
        <v>0</v>
      </c>
      <c r="CL101" s="337">
        <v>0</v>
      </c>
      <c r="CM101" s="337">
        <v>0</v>
      </c>
      <c r="CN101" s="337">
        <v>0</v>
      </c>
      <c r="CO101" s="337">
        <v>0</v>
      </c>
      <c r="CP101" s="337">
        <v>0</v>
      </c>
      <c r="CQ101" s="337">
        <v>0</v>
      </c>
      <c r="CR101" s="337">
        <v>0</v>
      </c>
      <c r="CS101" s="337">
        <v>0</v>
      </c>
      <c r="CT101" s="337">
        <v>0</v>
      </c>
      <c r="CU101" s="337">
        <v>1</v>
      </c>
      <c r="CV101" s="337">
        <v>0</v>
      </c>
      <c r="CW101" s="337">
        <v>0</v>
      </c>
      <c r="CX101" s="337">
        <v>0</v>
      </c>
      <c r="CY101" s="337">
        <v>0</v>
      </c>
      <c r="CZ101" s="337">
        <v>0</v>
      </c>
      <c r="DA101" s="337">
        <v>0</v>
      </c>
      <c r="DB101" s="337">
        <v>0</v>
      </c>
      <c r="DC101" s="337">
        <v>0</v>
      </c>
      <c r="DD101" s="337">
        <v>0</v>
      </c>
      <c r="DE101" s="337">
        <v>0</v>
      </c>
      <c r="DF101" s="337">
        <v>0</v>
      </c>
      <c r="DG101" s="337">
        <v>0</v>
      </c>
      <c r="DH101" s="338">
        <v>0</v>
      </c>
    </row>
    <row r="102" spans="1:112">
      <c r="A102" s="224">
        <v>97</v>
      </c>
      <c r="B102" s="263" t="s">
        <v>598</v>
      </c>
      <c r="C102" s="264" t="s">
        <v>422</v>
      </c>
      <c r="D102" s="336">
        <v>0</v>
      </c>
      <c r="E102" s="337">
        <v>0</v>
      </c>
      <c r="F102" s="337">
        <v>0</v>
      </c>
      <c r="G102" s="337">
        <v>0</v>
      </c>
      <c r="H102" s="337">
        <v>0</v>
      </c>
      <c r="I102" s="337">
        <v>0</v>
      </c>
      <c r="J102" s="337">
        <v>0</v>
      </c>
      <c r="K102" s="337">
        <v>0</v>
      </c>
      <c r="L102" s="337">
        <v>0</v>
      </c>
      <c r="M102" s="337">
        <v>0</v>
      </c>
      <c r="N102" s="337">
        <v>0</v>
      </c>
      <c r="O102" s="337">
        <v>0</v>
      </c>
      <c r="P102" s="337">
        <v>0</v>
      </c>
      <c r="Q102" s="337">
        <v>0</v>
      </c>
      <c r="R102" s="337">
        <v>0</v>
      </c>
      <c r="S102" s="337">
        <v>0</v>
      </c>
      <c r="T102" s="337">
        <v>0</v>
      </c>
      <c r="U102" s="337">
        <v>0</v>
      </c>
      <c r="V102" s="337">
        <v>0</v>
      </c>
      <c r="W102" s="337">
        <v>0</v>
      </c>
      <c r="X102" s="337">
        <v>0</v>
      </c>
      <c r="Y102" s="337">
        <v>0</v>
      </c>
      <c r="Z102" s="337">
        <v>0</v>
      </c>
      <c r="AA102" s="337">
        <v>0</v>
      </c>
      <c r="AB102" s="337">
        <v>0</v>
      </c>
      <c r="AC102" s="337">
        <v>0</v>
      </c>
      <c r="AD102" s="337">
        <v>0</v>
      </c>
      <c r="AE102" s="337">
        <v>0</v>
      </c>
      <c r="AF102" s="337">
        <v>0</v>
      </c>
      <c r="AG102" s="337">
        <v>0</v>
      </c>
      <c r="AH102" s="337">
        <v>0</v>
      </c>
      <c r="AI102" s="337">
        <v>0</v>
      </c>
      <c r="AJ102" s="337">
        <v>0</v>
      </c>
      <c r="AK102" s="337">
        <v>0</v>
      </c>
      <c r="AL102" s="337">
        <v>0</v>
      </c>
      <c r="AM102" s="337">
        <v>0</v>
      </c>
      <c r="AN102" s="337">
        <v>0</v>
      </c>
      <c r="AO102" s="337">
        <v>0</v>
      </c>
      <c r="AP102" s="337">
        <v>0</v>
      </c>
      <c r="AQ102" s="337">
        <v>0</v>
      </c>
      <c r="AR102" s="337">
        <v>0</v>
      </c>
      <c r="AS102" s="337">
        <v>0</v>
      </c>
      <c r="AT102" s="337">
        <v>0</v>
      </c>
      <c r="AU102" s="337">
        <v>0</v>
      </c>
      <c r="AV102" s="337">
        <v>0</v>
      </c>
      <c r="AW102" s="337">
        <v>0</v>
      </c>
      <c r="AX102" s="337">
        <v>0</v>
      </c>
      <c r="AY102" s="337">
        <v>0</v>
      </c>
      <c r="AZ102" s="337">
        <v>0</v>
      </c>
      <c r="BA102" s="337">
        <v>0</v>
      </c>
      <c r="BB102" s="337">
        <v>0</v>
      </c>
      <c r="BC102" s="337">
        <v>0</v>
      </c>
      <c r="BD102" s="337">
        <v>0</v>
      </c>
      <c r="BE102" s="337">
        <v>0</v>
      </c>
      <c r="BF102" s="337">
        <v>0</v>
      </c>
      <c r="BG102" s="337">
        <v>0</v>
      </c>
      <c r="BH102" s="337">
        <v>0</v>
      </c>
      <c r="BI102" s="337">
        <v>0</v>
      </c>
      <c r="BJ102" s="337">
        <v>0</v>
      </c>
      <c r="BK102" s="337">
        <v>0</v>
      </c>
      <c r="BL102" s="337">
        <v>0</v>
      </c>
      <c r="BM102" s="337">
        <v>0</v>
      </c>
      <c r="BN102" s="337">
        <v>0</v>
      </c>
      <c r="BO102" s="337">
        <v>0</v>
      </c>
      <c r="BP102" s="337">
        <v>0</v>
      </c>
      <c r="BQ102" s="337">
        <v>0</v>
      </c>
      <c r="BR102" s="337">
        <v>0</v>
      </c>
      <c r="BS102" s="337">
        <v>0</v>
      </c>
      <c r="BT102" s="337">
        <v>0</v>
      </c>
      <c r="BU102" s="337">
        <v>0</v>
      </c>
      <c r="BV102" s="337">
        <v>0</v>
      </c>
      <c r="BW102" s="337">
        <v>0</v>
      </c>
      <c r="BX102" s="337">
        <v>0</v>
      </c>
      <c r="BY102" s="337">
        <v>0</v>
      </c>
      <c r="BZ102" s="337">
        <v>0</v>
      </c>
      <c r="CA102" s="337">
        <v>0</v>
      </c>
      <c r="CB102" s="337">
        <v>0</v>
      </c>
      <c r="CC102" s="337">
        <v>0</v>
      </c>
      <c r="CD102" s="337">
        <v>0</v>
      </c>
      <c r="CE102" s="337">
        <v>0</v>
      </c>
      <c r="CF102" s="337">
        <v>0</v>
      </c>
      <c r="CG102" s="337">
        <v>0</v>
      </c>
      <c r="CH102" s="337">
        <v>0</v>
      </c>
      <c r="CI102" s="337">
        <v>0</v>
      </c>
      <c r="CJ102" s="337">
        <v>0</v>
      </c>
      <c r="CK102" s="337">
        <v>0</v>
      </c>
      <c r="CL102" s="337">
        <v>0</v>
      </c>
      <c r="CM102" s="337">
        <v>0</v>
      </c>
      <c r="CN102" s="337">
        <v>0</v>
      </c>
      <c r="CO102" s="337">
        <v>0</v>
      </c>
      <c r="CP102" s="337">
        <v>0</v>
      </c>
      <c r="CQ102" s="337">
        <v>0</v>
      </c>
      <c r="CR102" s="337">
        <v>0</v>
      </c>
      <c r="CS102" s="337">
        <v>0</v>
      </c>
      <c r="CT102" s="337">
        <v>0</v>
      </c>
      <c r="CU102" s="337">
        <v>0</v>
      </c>
      <c r="CV102" s="337">
        <v>1</v>
      </c>
      <c r="CW102" s="337">
        <v>0</v>
      </c>
      <c r="CX102" s="337">
        <v>0</v>
      </c>
      <c r="CY102" s="337">
        <v>0</v>
      </c>
      <c r="CZ102" s="337">
        <v>0</v>
      </c>
      <c r="DA102" s="337">
        <v>0</v>
      </c>
      <c r="DB102" s="337">
        <v>0</v>
      </c>
      <c r="DC102" s="337">
        <v>0</v>
      </c>
      <c r="DD102" s="337">
        <v>0</v>
      </c>
      <c r="DE102" s="337">
        <v>0</v>
      </c>
      <c r="DF102" s="337">
        <v>0</v>
      </c>
      <c r="DG102" s="337">
        <v>0</v>
      </c>
      <c r="DH102" s="338">
        <v>0</v>
      </c>
    </row>
    <row r="103" spans="1:112">
      <c r="A103" s="224">
        <v>98</v>
      </c>
      <c r="B103" s="263" t="s">
        <v>599</v>
      </c>
      <c r="C103" s="264" t="s">
        <v>600</v>
      </c>
      <c r="D103" s="336">
        <v>3.1125119476942467E-4</v>
      </c>
      <c r="E103" s="337">
        <v>6.9915546998765689E-4</v>
      </c>
      <c r="F103" s="337">
        <v>1.6503065288773671E-3</v>
      </c>
      <c r="G103" s="337">
        <v>1.6040780261262707E-4</v>
      </c>
      <c r="H103" s="337">
        <v>3.941452197142827E-3</v>
      </c>
      <c r="I103" s="337">
        <v>0</v>
      </c>
      <c r="J103" s="337">
        <v>2.4399236068109206E-3</v>
      </c>
      <c r="K103" s="337">
        <v>8.3887256421211339E-4</v>
      </c>
      <c r="L103" s="337">
        <v>1.5164253195661559E-3</v>
      </c>
      <c r="M103" s="337">
        <v>2.0541659397348699E-3</v>
      </c>
      <c r="N103" s="337">
        <v>0</v>
      </c>
      <c r="O103" s="337">
        <v>5.6909836404279827E-4</v>
      </c>
      <c r="P103" s="337">
        <v>5.5196768701865691E-4</v>
      </c>
      <c r="Q103" s="337">
        <v>9.282473209903956E-4</v>
      </c>
      <c r="R103" s="337">
        <v>2.5538584839357096E-3</v>
      </c>
      <c r="S103" s="337">
        <v>8.2498997869117892E-4</v>
      </c>
      <c r="T103" s="337">
        <v>1.0068284112394895E-3</v>
      </c>
      <c r="U103" s="337">
        <v>7.2528447415095697E-4</v>
      </c>
      <c r="V103" s="337">
        <v>1.2712815865360539E-3</v>
      </c>
      <c r="W103" s="337">
        <v>3.9995960011638167E-3</v>
      </c>
      <c r="X103" s="337">
        <v>3.094385484796998E-4</v>
      </c>
      <c r="Y103" s="337">
        <v>7.362960725463938E-4</v>
      </c>
      <c r="Z103" s="337">
        <v>7.6156219274750928E-4</v>
      </c>
      <c r="AA103" s="337">
        <v>4.9911280817087551E-4</v>
      </c>
      <c r="AB103" s="337">
        <v>2.8481211129301803E-3</v>
      </c>
      <c r="AC103" s="337">
        <v>1.0207721175765913E-3</v>
      </c>
      <c r="AD103" s="337">
        <v>1.4351575691238499E-4</v>
      </c>
      <c r="AE103" s="337">
        <v>6.216146385133373E-4</v>
      </c>
      <c r="AF103" s="337">
        <v>6.3528871146989701E-4</v>
      </c>
      <c r="AG103" s="337">
        <v>9.6291249832668093E-4</v>
      </c>
      <c r="AH103" s="337">
        <v>3.4791738850058993E-4</v>
      </c>
      <c r="AI103" s="337">
        <v>8.7749288251829651E-4</v>
      </c>
      <c r="AJ103" s="337">
        <v>1.5557369050037031E-3</v>
      </c>
      <c r="AK103" s="337">
        <v>8.5097845943400826E-4</v>
      </c>
      <c r="AL103" s="337">
        <v>6.1192151265376631E-4</v>
      </c>
      <c r="AM103" s="337">
        <v>1.0698548036028525E-3</v>
      </c>
      <c r="AN103" s="337">
        <v>9.1030544855316079E-4</v>
      </c>
      <c r="AO103" s="337">
        <v>1.0805838902304824E-3</v>
      </c>
      <c r="AP103" s="337">
        <v>8.1988115031485145E-4</v>
      </c>
      <c r="AQ103" s="337">
        <v>6.793064305753517E-4</v>
      </c>
      <c r="AR103" s="337">
        <v>5.8029121424216668E-4</v>
      </c>
      <c r="AS103" s="337">
        <v>1.0360363296400207E-3</v>
      </c>
      <c r="AT103" s="337">
        <v>8.6610717689146574E-4</v>
      </c>
      <c r="AU103" s="337">
        <v>2.095405357061886E-3</v>
      </c>
      <c r="AV103" s="337">
        <v>1.7816462322804696E-3</v>
      </c>
      <c r="AW103" s="337">
        <v>2.0108775149983238E-3</v>
      </c>
      <c r="AX103" s="337">
        <v>8.6300037303862988E-4</v>
      </c>
      <c r="AY103" s="337">
        <v>7.2785401406874194E-4</v>
      </c>
      <c r="AZ103" s="337">
        <v>7.243929205278083E-4</v>
      </c>
      <c r="BA103" s="337">
        <v>3.3845907348949389E-4</v>
      </c>
      <c r="BB103" s="337">
        <v>7.7916556119404128E-4</v>
      </c>
      <c r="BC103" s="337">
        <v>7.5558240250796422E-4</v>
      </c>
      <c r="BD103" s="337">
        <v>7.5910757497895688E-4</v>
      </c>
      <c r="BE103" s="337">
        <v>5.3584082850133003E-4</v>
      </c>
      <c r="BF103" s="337">
        <v>4.2438182291766168E-4</v>
      </c>
      <c r="BG103" s="337">
        <v>4.96774662163889E-4</v>
      </c>
      <c r="BH103" s="337">
        <v>3.282764997229501E-4</v>
      </c>
      <c r="BI103" s="337">
        <v>7.8419804705620101E-4</v>
      </c>
      <c r="BJ103" s="337">
        <v>4.5509121907009596E-4</v>
      </c>
      <c r="BK103" s="337">
        <v>1.4275282251552716E-3</v>
      </c>
      <c r="BL103" s="337">
        <v>1.1004208095857294E-3</v>
      </c>
      <c r="BM103" s="337">
        <v>1.8549149656685636E-3</v>
      </c>
      <c r="BN103" s="337">
        <v>5.127574841838462E-4</v>
      </c>
      <c r="BO103" s="337">
        <v>1.3837560982830797E-3</v>
      </c>
      <c r="BP103" s="337">
        <v>2.07202697951659E-3</v>
      </c>
      <c r="BQ103" s="337">
        <v>1.1440528395122193E-3</v>
      </c>
      <c r="BR103" s="337">
        <v>1.3199459959286055E-3</v>
      </c>
      <c r="BS103" s="337">
        <v>9.360908142045073E-4</v>
      </c>
      <c r="BT103" s="337">
        <v>3.1530890702612729E-3</v>
      </c>
      <c r="BU103" s="337">
        <v>7.1650797536851928E-3</v>
      </c>
      <c r="BV103" s="337">
        <v>1.9067666572170161E-3</v>
      </c>
      <c r="BW103" s="337">
        <v>6.0537563605302775E-4</v>
      </c>
      <c r="BX103" s="337">
        <v>1.031919431201382E-3</v>
      </c>
      <c r="BY103" s="337">
        <v>2.8726116565539559E-3</v>
      </c>
      <c r="BZ103" s="337">
        <v>1.0916758172621473E-3</v>
      </c>
      <c r="CA103" s="337">
        <v>1.0962276676989297E-3</v>
      </c>
      <c r="CB103" s="337">
        <v>1.9691424249425592E-4</v>
      </c>
      <c r="CC103" s="337">
        <v>1.2579994497401955E-3</v>
      </c>
      <c r="CD103" s="337">
        <v>1.5148014697259366E-3</v>
      </c>
      <c r="CE103" s="337">
        <v>1.0752831145848785E-3</v>
      </c>
      <c r="CF103" s="337">
        <v>1.3391002848676334E-3</v>
      </c>
      <c r="CG103" s="337">
        <v>9.0698357252323974E-4</v>
      </c>
      <c r="CH103" s="337">
        <v>3.8249286318920426E-3</v>
      </c>
      <c r="CI103" s="337">
        <v>2.0269862054262192E-3</v>
      </c>
      <c r="CJ103" s="337">
        <v>2.0433470438353888E-4</v>
      </c>
      <c r="CK103" s="337">
        <v>1.4018795586879229E-3</v>
      </c>
      <c r="CL103" s="337">
        <v>2.7060667403384828E-3</v>
      </c>
      <c r="CM103" s="337">
        <v>1.2293764814882157E-3</v>
      </c>
      <c r="CN103" s="337">
        <v>1.7876696772624826E-3</v>
      </c>
      <c r="CO103" s="337">
        <v>2.3147893257702682E-3</v>
      </c>
      <c r="CP103" s="337">
        <v>3.8828995735368309E-4</v>
      </c>
      <c r="CQ103" s="337">
        <v>5.7969010051541446E-4</v>
      </c>
      <c r="CR103" s="337">
        <v>4.3364086120415085E-3</v>
      </c>
      <c r="CS103" s="337">
        <v>1.3897180302660289E-3</v>
      </c>
      <c r="CT103" s="337">
        <v>9.7314465721010492E-4</v>
      </c>
      <c r="CU103" s="337">
        <v>3.4010324424890145E-4</v>
      </c>
      <c r="CV103" s="337">
        <v>5.3917014647496112E-4</v>
      </c>
      <c r="CW103" s="337">
        <v>1.0003881281537126</v>
      </c>
      <c r="CX103" s="337">
        <v>2.2731439407274699E-3</v>
      </c>
      <c r="CY103" s="337">
        <v>2.8016655632984609E-3</v>
      </c>
      <c r="CZ103" s="337">
        <v>1.6132324668044573E-3</v>
      </c>
      <c r="DA103" s="337">
        <v>1.8150447463078552E-3</v>
      </c>
      <c r="DB103" s="337">
        <v>1.7985457089097904E-3</v>
      </c>
      <c r="DC103" s="337">
        <v>1.6513268394211344E-3</v>
      </c>
      <c r="DD103" s="337">
        <v>1.5542115775414209E-3</v>
      </c>
      <c r="DE103" s="337">
        <v>6.5905535267269518E-3</v>
      </c>
      <c r="DF103" s="337">
        <v>2.4187030521489214E-3</v>
      </c>
      <c r="DG103" s="337">
        <v>3.846397911009586E-4</v>
      </c>
      <c r="DH103" s="338">
        <v>4.1427889938401288E-3</v>
      </c>
    </row>
    <row r="104" spans="1:112">
      <c r="A104" s="224">
        <v>99</v>
      </c>
      <c r="B104" s="263" t="s">
        <v>601</v>
      </c>
      <c r="C104" s="264" t="s">
        <v>602</v>
      </c>
      <c r="D104" s="336">
        <v>6.37638417084268E-3</v>
      </c>
      <c r="E104" s="337">
        <v>7.3299561453937252E-3</v>
      </c>
      <c r="F104" s="337">
        <v>9.2390597795565851E-3</v>
      </c>
      <c r="G104" s="337">
        <v>5.3364458813127645E-3</v>
      </c>
      <c r="H104" s="337">
        <v>3.8849776922365788E-3</v>
      </c>
      <c r="I104" s="337">
        <v>0</v>
      </c>
      <c r="J104" s="337">
        <v>2.8802108293096592E-2</v>
      </c>
      <c r="K104" s="337">
        <v>4.5595178353773488E-3</v>
      </c>
      <c r="L104" s="337">
        <v>4.4855295305286178E-3</v>
      </c>
      <c r="M104" s="337">
        <v>3.3929201330953332E-3</v>
      </c>
      <c r="N104" s="337">
        <v>0</v>
      </c>
      <c r="O104" s="337">
        <v>4.7020990763371783E-3</v>
      </c>
      <c r="P104" s="337">
        <v>4.079096846837096E-3</v>
      </c>
      <c r="Q104" s="337">
        <v>8.3731868076586755E-3</v>
      </c>
      <c r="R104" s="337">
        <v>6.6501596477444701E-3</v>
      </c>
      <c r="S104" s="337">
        <v>3.9147208857601501E-3</v>
      </c>
      <c r="T104" s="337">
        <v>3.7588774200799663E-3</v>
      </c>
      <c r="U104" s="337">
        <v>8.9452687544274573E-3</v>
      </c>
      <c r="V104" s="337">
        <v>4.0837206371695974E-3</v>
      </c>
      <c r="W104" s="337">
        <v>7.8864168791741244E-3</v>
      </c>
      <c r="X104" s="337">
        <v>1.6621930175179246E-3</v>
      </c>
      <c r="Y104" s="337">
        <v>2.7460572800655269E-3</v>
      </c>
      <c r="Z104" s="337">
        <v>1.8627255329574973E-3</v>
      </c>
      <c r="AA104" s="337">
        <v>3.3861141743621328E-3</v>
      </c>
      <c r="AB104" s="337">
        <v>3.139400070117229E-3</v>
      </c>
      <c r="AC104" s="337">
        <v>3.5446087718509875E-3</v>
      </c>
      <c r="AD104" s="337">
        <v>3.0408134283347183E-4</v>
      </c>
      <c r="AE104" s="337">
        <v>7.9010139399901241E-3</v>
      </c>
      <c r="AF104" s="337">
        <v>4.7376976081363181E-3</v>
      </c>
      <c r="AG104" s="337">
        <v>5.7020648523506473E-3</v>
      </c>
      <c r="AH104" s="337">
        <v>4.1640372526906624E-3</v>
      </c>
      <c r="AI104" s="337">
        <v>4.7408261131804243E-3</v>
      </c>
      <c r="AJ104" s="337">
        <v>8.1693764112866114E-3</v>
      </c>
      <c r="AK104" s="337">
        <v>4.1372877689279377E-3</v>
      </c>
      <c r="AL104" s="337">
        <v>8.4753987585941531E-3</v>
      </c>
      <c r="AM104" s="337">
        <v>3.8997680359019438E-3</v>
      </c>
      <c r="AN104" s="337">
        <v>3.5452293249899993E-3</v>
      </c>
      <c r="AO104" s="337">
        <v>6.0329637384230628E-3</v>
      </c>
      <c r="AP104" s="337">
        <v>4.6843144566653542E-3</v>
      </c>
      <c r="AQ104" s="337">
        <v>7.3706957876373512E-3</v>
      </c>
      <c r="AR104" s="337">
        <v>5.5775088835684945E-3</v>
      </c>
      <c r="AS104" s="337">
        <v>4.3828813662423602E-3</v>
      </c>
      <c r="AT104" s="337">
        <v>5.1153118041742931E-3</v>
      </c>
      <c r="AU104" s="337">
        <v>7.0134006563454957E-3</v>
      </c>
      <c r="AV104" s="337">
        <v>8.2512562554946604E-3</v>
      </c>
      <c r="AW104" s="337">
        <v>4.602809007130549E-3</v>
      </c>
      <c r="AX104" s="337">
        <v>1.0112736596473187E-2</v>
      </c>
      <c r="AY104" s="337">
        <v>6.30155377938065E-3</v>
      </c>
      <c r="AZ104" s="337">
        <v>1.0234772553329946E-2</v>
      </c>
      <c r="BA104" s="337">
        <v>4.3290023219985548E-3</v>
      </c>
      <c r="BB104" s="337">
        <v>4.380743524861134E-3</v>
      </c>
      <c r="BC104" s="337">
        <v>1.6731119225017393E-2</v>
      </c>
      <c r="BD104" s="337">
        <v>4.6000971596997075E-3</v>
      </c>
      <c r="BE104" s="337">
        <v>3.2465605173394082E-3</v>
      </c>
      <c r="BF104" s="337">
        <v>4.858362423173967E-3</v>
      </c>
      <c r="BG104" s="337">
        <v>4.7444447325361112E-3</v>
      </c>
      <c r="BH104" s="337">
        <v>4.6806195010208069E-3</v>
      </c>
      <c r="BI104" s="337">
        <v>9.8468062773064274E-3</v>
      </c>
      <c r="BJ104" s="337">
        <v>1.9570072740757543E-2</v>
      </c>
      <c r="BK104" s="337">
        <v>1.8109588620924977E-2</v>
      </c>
      <c r="BL104" s="337">
        <v>9.788583890685933E-3</v>
      </c>
      <c r="BM104" s="337">
        <v>4.0732512438741847E-2</v>
      </c>
      <c r="BN104" s="337">
        <v>1.3290349338894237E-2</v>
      </c>
      <c r="BO104" s="337">
        <v>2.2341080367497393E-2</v>
      </c>
      <c r="BP104" s="337">
        <v>1.146881151519198E-2</v>
      </c>
      <c r="BQ104" s="337">
        <v>3.1022578953382202E-2</v>
      </c>
      <c r="BR104" s="337">
        <v>4.6061476788514404E-2</v>
      </c>
      <c r="BS104" s="337">
        <v>4.3273797421065317E-3</v>
      </c>
      <c r="BT104" s="337">
        <v>6.9865905663236087E-3</v>
      </c>
      <c r="BU104" s="337">
        <v>5.8190357154896521E-3</v>
      </c>
      <c r="BV104" s="337">
        <v>7.8858417729443641E-3</v>
      </c>
      <c r="BW104" s="337">
        <v>1.095160991721158E-2</v>
      </c>
      <c r="BX104" s="337">
        <v>1.2167242000232921E-2</v>
      </c>
      <c r="BY104" s="337">
        <v>9.6919904309465642E-3</v>
      </c>
      <c r="BZ104" s="337">
        <v>3.3362872128809232E-3</v>
      </c>
      <c r="CA104" s="337">
        <v>2.9737132576294787E-3</v>
      </c>
      <c r="CB104" s="337">
        <v>7.2719499554574135E-4</v>
      </c>
      <c r="CC104" s="337">
        <v>4.1721335964229065E-3</v>
      </c>
      <c r="CD104" s="337">
        <v>8.70480756785336E-3</v>
      </c>
      <c r="CE104" s="337">
        <v>9.8875432641835542E-2</v>
      </c>
      <c r="CF104" s="337">
        <v>4.2224233360082797E-3</v>
      </c>
      <c r="CG104" s="337">
        <v>7.0931181509205132E-2</v>
      </c>
      <c r="CH104" s="337">
        <v>6.3641539320350013E-3</v>
      </c>
      <c r="CI104" s="337">
        <v>8.3194087121330369E-3</v>
      </c>
      <c r="CJ104" s="337">
        <v>2.4510458304881398E-3</v>
      </c>
      <c r="CK104" s="337">
        <v>1.3244655141868745E-2</v>
      </c>
      <c r="CL104" s="337">
        <v>1.7207415018953696E-2</v>
      </c>
      <c r="CM104" s="337">
        <v>1.136326507882207E-2</v>
      </c>
      <c r="CN104" s="337">
        <v>4.5011040177258592E-2</v>
      </c>
      <c r="CO104" s="337">
        <v>1.0318007244605996E-2</v>
      </c>
      <c r="CP104" s="337">
        <v>1.2957114975355724E-2</v>
      </c>
      <c r="CQ104" s="337">
        <v>3.160650655647617E-3</v>
      </c>
      <c r="CR104" s="337">
        <v>6.0546163581573463E-3</v>
      </c>
      <c r="CS104" s="337">
        <v>6.5399656033225829E-3</v>
      </c>
      <c r="CT104" s="337">
        <v>1.2716060202254626E-2</v>
      </c>
      <c r="CU104" s="337">
        <v>7.2114580732738657E-3</v>
      </c>
      <c r="CV104" s="337">
        <v>1.6425530955921978E-2</v>
      </c>
      <c r="CW104" s="337">
        <v>7.4013197448070415E-3</v>
      </c>
      <c r="CX104" s="337">
        <v>1.0052546431957257</v>
      </c>
      <c r="CY104" s="337">
        <v>9.3174038184147476E-3</v>
      </c>
      <c r="CZ104" s="337">
        <v>9.2051537632603063E-3</v>
      </c>
      <c r="DA104" s="337">
        <v>9.4401959833502243E-3</v>
      </c>
      <c r="DB104" s="337">
        <v>1.1671228354242742E-2</v>
      </c>
      <c r="DC104" s="337">
        <v>3.8427262222140847E-3</v>
      </c>
      <c r="DD104" s="337">
        <v>5.6666175581532767E-3</v>
      </c>
      <c r="DE104" s="337">
        <v>7.9009284712136946E-3</v>
      </c>
      <c r="DF104" s="337">
        <v>6.6483093656898098E-3</v>
      </c>
      <c r="DG104" s="337">
        <v>3.0465767910303363E-3</v>
      </c>
      <c r="DH104" s="338">
        <v>1.0059971331877714E-2</v>
      </c>
    </row>
    <row r="105" spans="1:112">
      <c r="A105" s="224">
        <v>100</v>
      </c>
      <c r="B105" s="263" t="s">
        <v>603</v>
      </c>
      <c r="C105" s="264" t="s">
        <v>604</v>
      </c>
      <c r="D105" s="336">
        <v>2.282681786814407E-3</v>
      </c>
      <c r="E105" s="337">
        <v>1.6297002274544342E-3</v>
      </c>
      <c r="F105" s="337">
        <v>4.7146764148953725E-3</v>
      </c>
      <c r="G105" s="337">
        <v>1.5776219512442121E-3</v>
      </c>
      <c r="H105" s="337">
        <v>1.9219206633598481E-3</v>
      </c>
      <c r="I105" s="337">
        <v>0</v>
      </c>
      <c r="J105" s="337">
        <v>4.4727009577169401E-3</v>
      </c>
      <c r="K105" s="337">
        <v>9.7001147036800649E-3</v>
      </c>
      <c r="L105" s="337">
        <v>2.4427639436537953E-2</v>
      </c>
      <c r="M105" s="337">
        <v>2.0158630221692232E-3</v>
      </c>
      <c r="N105" s="337">
        <v>0</v>
      </c>
      <c r="O105" s="337">
        <v>1.9199664810492746E-3</v>
      </c>
      <c r="P105" s="337">
        <v>6.1900307962356486E-3</v>
      </c>
      <c r="Q105" s="337">
        <v>2.1764464015527727E-3</v>
      </c>
      <c r="R105" s="337">
        <v>5.486607802087734E-3</v>
      </c>
      <c r="S105" s="337">
        <v>2.0684112522373851E-3</v>
      </c>
      <c r="T105" s="337">
        <v>3.4732945393140292E-3</v>
      </c>
      <c r="U105" s="337">
        <v>2.1740361006810506E-3</v>
      </c>
      <c r="V105" s="337">
        <v>3.4970175157950124E-3</v>
      </c>
      <c r="W105" s="337">
        <v>3.6935458407826383E-3</v>
      </c>
      <c r="X105" s="337">
        <v>5.036040393732598E-4</v>
      </c>
      <c r="Y105" s="337">
        <v>1.5089186085217266E-3</v>
      </c>
      <c r="Z105" s="337">
        <v>1.2010517352614434E-3</v>
      </c>
      <c r="AA105" s="337">
        <v>3.1227358013486781E-3</v>
      </c>
      <c r="AB105" s="337">
        <v>3.6669704539616897E-2</v>
      </c>
      <c r="AC105" s="337">
        <v>2.7089787285423876E-2</v>
      </c>
      <c r="AD105" s="337">
        <v>2.9510583238543411E-4</v>
      </c>
      <c r="AE105" s="337">
        <v>7.5151169357692848E-4</v>
      </c>
      <c r="AF105" s="337">
        <v>4.8456088443747233E-3</v>
      </c>
      <c r="AG105" s="337">
        <v>5.3788178993747129E-3</v>
      </c>
      <c r="AH105" s="337">
        <v>3.0130418849377148E-3</v>
      </c>
      <c r="AI105" s="337">
        <v>3.40495985803644E-3</v>
      </c>
      <c r="AJ105" s="337">
        <v>1.7157283768930867E-3</v>
      </c>
      <c r="AK105" s="337">
        <v>6.2572470097537808E-3</v>
      </c>
      <c r="AL105" s="337">
        <v>2.8411736235935533E-3</v>
      </c>
      <c r="AM105" s="337">
        <v>1.1137978817839693E-3</v>
      </c>
      <c r="AN105" s="337">
        <v>1.3217259274627994E-3</v>
      </c>
      <c r="AO105" s="337">
        <v>1.6781953744918201E-3</v>
      </c>
      <c r="AP105" s="337">
        <v>1.4359304202589869E-3</v>
      </c>
      <c r="AQ105" s="337">
        <v>2.2815757802500144E-3</v>
      </c>
      <c r="AR105" s="337">
        <v>1.7185374234562133E-3</v>
      </c>
      <c r="AS105" s="337">
        <v>2.6111365459810989E-3</v>
      </c>
      <c r="AT105" s="337">
        <v>2.1771283698826271E-3</v>
      </c>
      <c r="AU105" s="337">
        <v>4.0407076740687558E-3</v>
      </c>
      <c r="AV105" s="337">
        <v>3.5040774382898306E-3</v>
      </c>
      <c r="AW105" s="337">
        <v>4.8730877860653585E-3</v>
      </c>
      <c r="AX105" s="337">
        <v>6.6574251423587236E-3</v>
      </c>
      <c r="AY105" s="337">
        <v>3.333244305141913E-3</v>
      </c>
      <c r="AZ105" s="337">
        <v>4.2038681477396577E-3</v>
      </c>
      <c r="BA105" s="337">
        <v>8.1009081608444163E-3</v>
      </c>
      <c r="BB105" s="337">
        <v>4.3663509821306214E-3</v>
      </c>
      <c r="BC105" s="337">
        <v>7.8010163321580676E-3</v>
      </c>
      <c r="BD105" s="337">
        <v>4.9253845994741271E-3</v>
      </c>
      <c r="BE105" s="337">
        <v>6.433109409848042E-3</v>
      </c>
      <c r="BF105" s="337">
        <v>7.7502756385448707E-3</v>
      </c>
      <c r="BG105" s="337">
        <v>7.778320622753826E-3</v>
      </c>
      <c r="BH105" s="337">
        <v>5.0964041796244417E-3</v>
      </c>
      <c r="BI105" s="337">
        <v>2.3693060429194651E-3</v>
      </c>
      <c r="BJ105" s="337">
        <v>1.4814992965179392E-3</v>
      </c>
      <c r="BK105" s="337">
        <v>7.3831996296689047E-3</v>
      </c>
      <c r="BL105" s="337">
        <v>7.8777915653541596E-3</v>
      </c>
      <c r="BM105" s="337">
        <v>1.6502256317377998E-3</v>
      </c>
      <c r="BN105" s="337">
        <v>4.1924913612071584E-3</v>
      </c>
      <c r="BO105" s="337">
        <v>3.1786503215769754E-3</v>
      </c>
      <c r="BP105" s="337">
        <v>2.0560245221297644E-3</v>
      </c>
      <c r="BQ105" s="337">
        <v>3.0520105709546134E-3</v>
      </c>
      <c r="BR105" s="337">
        <v>2.3784149015019834E-3</v>
      </c>
      <c r="BS105" s="337">
        <v>2.8891951868646537E-3</v>
      </c>
      <c r="BT105" s="337">
        <v>7.7512209488093649E-3</v>
      </c>
      <c r="BU105" s="337">
        <v>1.023589398479406E-2</v>
      </c>
      <c r="BV105" s="337">
        <v>2.5935381274051891E-3</v>
      </c>
      <c r="BW105" s="337">
        <v>5.2378384058607919E-3</v>
      </c>
      <c r="BX105" s="337">
        <v>1.4116490282508325E-2</v>
      </c>
      <c r="BY105" s="337">
        <v>2.3330276599052371E-2</v>
      </c>
      <c r="BZ105" s="337">
        <v>1.2587744202670805E-2</v>
      </c>
      <c r="CA105" s="337">
        <v>1.2080705065638579E-2</v>
      </c>
      <c r="CB105" s="337">
        <v>1.4917807873178262E-3</v>
      </c>
      <c r="CC105" s="337">
        <v>5.5587663178099924E-3</v>
      </c>
      <c r="CD105" s="337">
        <v>3.8186745971957692E-3</v>
      </c>
      <c r="CE105" s="337">
        <v>4.6757146636902669E-3</v>
      </c>
      <c r="CF105" s="337">
        <v>3.0730863186016555E-3</v>
      </c>
      <c r="CG105" s="337">
        <v>1.1927567781906161E-2</v>
      </c>
      <c r="CH105" s="337">
        <v>3.1335705080633427E-3</v>
      </c>
      <c r="CI105" s="337">
        <v>1.0625663410430735E-2</v>
      </c>
      <c r="CJ105" s="337">
        <v>1.6258190788688359E-3</v>
      </c>
      <c r="CK105" s="337">
        <v>2.0855242781003088E-2</v>
      </c>
      <c r="CL105" s="337">
        <v>2.0237978673567882E-2</v>
      </c>
      <c r="CM105" s="337">
        <v>1.5494110069917922E-2</v>
      </c>
      <c r="CN105" s="337">
        <v>2.9561032972910666E-2</v>
      </c>
      <c r="CO105" s="337">
        <v>3.0979660282209762E-2</v>
      </c>
      <c r="CP105" s="337">
        <v>3.0588024197980008E-3</v>
      </c>
      <c r="CQ105" s="337">
        <v>4.0395091056807907E-3</v>
      </c>
      <c r="CR105" s="337">
        <v>4.7653966146176041E-3</v>
      </c>
      <c r="CS105" s="337">
        <v>3.2560302944623161E-3</v>
      </c>
      <c r="CT105" s="337">
        <v>7.8708116928827496E-3</v>
      </c>
      <c r="CU105" s="337">
        <v>2.2570563499371495E-3</v>
      </c>
      <c r="CV105" s="337">
        <v>2.3932986139701411E-3</v>
      </c>
      <c r="CW105" s="337">
        <v>6.4232129390857399E-3</v>
      </c>
      <c r="CX105" s="337">
        <v>7.6894483902324815E-3</v>
      </c>
      <c r="CY105" s="337">
        <v>1.0105024995843694</v>
      </c>
      <c r="CZ105" s="337">
        <v>3.5291973044620159E-3</v>
      </c>
      <c r="DA105" s="337">
        <v>1.2378869444749451E-2</v>
      </c>
      <c r="DB105" s="337">
        <v>5.32359454628154E-3</v>
      </c>
      <c r="DC105" s="337">
        <v>1.0885748034409131E-2</v>
      </c>
      <c r="DD105" s="337">
        <v>1.0265970527201051E-2</v>
      </c>
      <c r="DE105" s="337">
        <v>1.0145329862857745E-2</v>
      </c>
      <c r="DF105" s="337">
        <v>7.7997729381636613E-3</v>
      </c>
      <c r="DG105" s="337">
        <v>2.3702757976646173E-3</v>
      </c>
      <c r="DH105" s="338">
        <v>7.0142643363676396E-3</v>
      </c>
    </row>
    <row r="106" spans="1:112">
      <c r="A106" s="224">
        <v>101</v>
      </c>
      <c r="B106" s="263" t="s">
        <v>605</v>
      </c>
      <c r="C106" s="264" t="s">
        <v>606</v>
      </c>
      <c r="D106" s="336">
        <v>2.0598481668472168E-2</v>
      </c>
      <c r="E106" s="337">
        <v>1.3600234942307894E-2</v>
      </c>
      <c r="F106" s="337">
        <v>1.557595443404884E-2</v>
      </c>
      <c r="G106" s="337">
        <v>2.6464559446417374E-2</v>
      </c>
      <c r="H106" s="337">
        <v>7.319969200684031E-3</v>
      </c>
      <c r="I106" s="337">
        <v>0</v>
      </c>
      <c r="J106" s="337">
        <v>6.094369790720313E-2</v>
      </c>
      <c r="K106" s="337">
        <v>9.6594300128697071E-3</v>
      </c>
      <c r="L106" s="337">
        <v>6.7164030945695728E-3</v>
      </c>
      <c r="M106" s="337">
        <v>7.7465060703619708E-3</v>
      </c>
      <c r="N106" s="337">
        <v>0</v>
      </c>
      <c r="O106" s="337">
        <v>1.201105272069726E-2</v>
      </c>
      <c r="P106" s="337">
        <v>7.6250111949946993E-3</v>
      </c>
      <c r="Q106" s="337">
        <v>1.7267285430424627E-2</v>
      </c>
      <c r="R106" s="337">
        <v>6.9922727421459297E-3</v>
      </c>
      <c r="S106" s="337">
        <v>9.2767645183523383E-3</v>
      </c>
      <c r="T106" s="337">
        <v>5.2144182555685778E-3</v>
      </c>
      <c r="U106" s="337">
        <v>7.6592033321005544E-3</v>
      </c>
      <c r="V106" s="337">
        <v>1.5849875985153025E-2</v>
      </c>
      <c r="W106" s="337">
        <v>2.1237440561202203E-2</v>
      </c>
      <c r="X106" s="337">
        <v>7.7511343713296899E-3</v>
      </c>
      <c r="Y106" s="337">
        <v>1.4890358484622472E-2</v>
      </c>
      <c r="Z106" s="337">
        <v>7.5321541550712554E-3</v>
      </c>
      <c r="AA106" s="337">
        <v>9.7518180874170083E-3</v>
      </c>
      <c r="AB106" s="337">
        <v>9.3846702027805713E-3</v>
      </c>
      <c r="AC106" s="337">
        <v>6.5988401506294377E-3</v>
      </c>
      <c r="AD106" s="337">
        <v>2.2895121128595928E-3</v>
      </c>
      <c r="AE106" s="337">
        <v>9.293140946010402E-3</v>
      </c>
      <c r="AF106" s="337">
        <v>1.0729669888861659E-2</v>
      </c>
      <c r="AG106" s="337">
        <v>1.53443958080126E-2</v>
      </c>
      <c r="AH106" s="337">
        <v>7.4222322651596659E-3</v>
      </c>
      <c r="AI106" s="337">
        <v>9.9492855511188593E-3</v>
      </c>
      <c r="AJ106" s="337">
        <v>2.0625320305229594E-2</v>
      </c>
      <c r="AK106" s="337">
        <v>1.3910775571859567E-2</v>
      </c>
      <c r="AL106" s="337">
        <v>1.9205563061401778E-2</v>
      </c>
      <c r="AM106" s="337">
        <v>1.1890350999414642E-2</v>
      </c>
      <c r="AN106" s="337">
        <v>1.0321061877722245E-2</v>
      </c>
      <c r="AO106" s="337">
        <v>1.4116491174264478E-2</v>
      </c>
      <c r="AP106" s="337">
        <v>5.3659329338299313E-3</v>
      </c>
      <c r="AQ106" s="337">
        <v>1.4891466187498703E-2</v>
      </c>
      <c r="AR106" s="337">
        <v>1.4289746593542521E-2</v>
      </c>
      <c r="AS106" s="337">
        <v>1.2857996181777154E-2</v>
      </c>
      <c r="AT106" s="337">
        <v>1.1155852754676723E-2</v>
      </c>
      <c r="AU106" s="337">
        <v>1.4163866766467813E-2</v>
      </c>
      <c r="AV106" s="337">
        <v>9.6080839004073059E-3</v>
      </c>
      <c r="AW106" s="337">
        <v>1.3881039735669202E-2</v>
      </c>
      <c r="AX106" s="337">
        <v>1.3512655516532635E-2</v>
      </c>
      <c r="AY106" s="337">
        <v>1.187453295150063E-2</v>
      </c>
      <c r="AZ106" s="337">
        <v>9.0997438448589402E-3</v>
      </c>
      <c r="BA106" s="337">
        <v>5.9054996795386214E-3</v>
      </c>
      <c r="BB106" s="337">
        <v>7.8262281811279782E-3</v>
      </c>
      <c r="BC106" s="337">
        <v>7.8107066775718889E-3</v>
      </c>
      <c r="BD106" s="337">
        <v>6.0444017773008353E-3</v>
      </c>
      <c r="BE106" s="337">
        <v>8.9538354019915185E-3</v>
      </c>
      <c r="BF106" s="337">
        <v>7.3965639465104777E-3</v>
      </c>
      <c r="BG106" s="337">
        <v>7.7293170902042367E-3</v>
      </c>
      <c r="BH106" s="337">
        <v>8.8395123907579875E-3</v>
      </c>
      <c r="BI106" s="337">
        <v>5.7572565246217823E-3</v>
      </c>
      <c r="BJ106" s="337">
        <v>6.4596675432790742E-3</v>
      </c>
      <c r="BK106" s="337">
        <v>7.5062315524879854E-3</v>
      </c>
      <c r="BL106" s="337">
        <v>1.2519492362081568E-2</v>
      </c>
      <c r="BM106" s="337">
        <v>1.5545121466559514E-2</v>
      </c>
      <c r="BN106" s="337">
        <v>9.6187543261696262E-3</v>
      </c>
      <c r="BO106" s="337">
        <v>1.2829715110421507E-2</v>
      </c>
      <c r="BP106" s="337">
        <v>1.6860378194639675E-2</v>
      </c>
      <c r="BQ106" s="337">
        <v>1.7340614276696711E-2</v>
      </c>
      <c r="BR106" s="337">
        <v>1.7147518434989462E-2</v>
      </c>
      <c r="BS106" s="337">
        <v>2.5262263570293222E-2</v>
      </c>
      <c r="BT106" s="337">
        <v>5.6104240693851237E-3</v>
      </c>
      <c r="BU106" s="337">
        <v>3.5503147857823394E-2</v>
      </c>
      <c r="BV106" s="337">
        <v>2.6391217781345764E-2</v>
      </c>
      <c r="BW106" s="337">
        <v>1.029606371420976E-2</v>
      </c>
      <c r="BX106" s="337">
        <v>9.9975533005584889E-3</v>
      </c>
      <c r="BY106" s="337">
        <v>7.0810578489763961E-3</v>
      </c>
      <c r="BZ106" s="337">
        <v>4.9261537013026305E-3</v>
      </c>
      <c r="CA106" s="337">
        <v>3.5056102130009113E-3</v>
      </c>
      <c r="CB106" s="337">
        <v>6.886092900273516E-4</v>
      </c>
      <c r="CC106" s="337">
        <v>5.5797219428918134E-3</v>
      </c>
      <c r="CD106" s="337">
        <v>3.6441173789724897E-2</v>
      </c>
      <c r="CE106" s="337">
        <v>0.21360130706105912</v>
      </c>
      <c r="CF106" s="337">
        <v>3.8057964754561954E-3</v>
      </c>
      <c r="CG106" s="337">
        <v>1.9955011252556266E-2</v>
      </c>
      <c r="CH106" s="337">
        <v>1.0648271109859461E-2</v>
      </c>
      <c r="CI106" s="337">
        <v>1.1976629192035203E-2</v>
      </c>
      <c r="CJ106" s="337">
        <v>4.3251012128253776E-3</v>
      </c>
      <c r="CK106" s="337">
        <v>9.0610762015791105E-3</v>
      </c>
      <c r="CL106" s="337">
        <v>1.483980953260019E-2</v>
      </c>
      <c r="CM106" s="337">
        <v>2.1195325148308779E-2</v>
      </c>
      <c r="CN106" s="337">
        <v>1.482543574539651E-2</v>
      </c>
      <c r="CO106" s="337">
        <v>9.2729388943266003E-3</v>
      </c>
      <c r="CP106" s="337">
        <v>2.0209117193372251E-2</v>
      </c>
      <c r="CQ106" s="337">
        <v>5.8315361429210448E-3</v>
      </c>
      <c r="CR106" s="337">
        <v>1.980851168649465E-2</v>
      </c>
      <c r="CS106" s="337">
        <v>5.2598392378055761E-3</v>
      </c>
      <c r="CT106" s="337">
        <v>1.4456249737868876E-2</v>
      </c>
      <c r="CU106" s="337">
        <v>7.6386475815028165E-3</v>
      </c>
      <c r="CV106" s="337">
        <v>6.2817157198247191E-3</v>
      </c>
      <c r="CW106" s="337">
        <v>1.2912108167261451E-2</v>
      </c>
      <c r="CX106" s="337">
        <v>0.10987961894216117</v>
      </c>
      <c r="CY106" s="337">
        <v>9.8108899706752604E-3</v>
      </c>
      <c r="CZ106" s="337">
        <v>1.0101186151757131</v>
      </c>
      <c r="DA106" s="337">
        <v>6.7715462785901638E-3</v>
      </c>
      <c r="DB106" s="337">
        <v>1.3250844600633386E-2</v>
      </c>
      <c r="DC106" s="337">
        <v>8.4339147199237741E-3</v>
      </c>
      <c r="DD106" s="337">
        <v>1.3658932167958927E-2</v>
      </c>
      <c r="DE106" s="337">
        <v>1.3281210636545332E-2</v>
      </c>
      <c r="DF106" s="337">
        <v>9.2294563513623008E-3</v>
      </c>
      <c r="DG106" s="337">
        <v>4.0238143147523454E-3</v>
      </c>
      <c r="DH106" s="338">
        <v>1.3769065193098734E-2</v>
      </c>
    </row>
    <row r="107" spans="1:112">
      <c r="A107" s="224">
        <v>102</v>
      </c>
      <c r="B107" s="263" t="s">
        <v>607</v>
      </c>
      <c r="C107" s="264" t="s">
        <v>608</v>
      </c>
      <c r="D107" s="336">
        <v>1.1732775599478806E-2</v>
      </c>
      <c r="E107" s="337">
        <v>1.30034210593556E-2</v>
      </c>
      <c r="F107" s="337">
        <v>2.9622680877779764E-2</v>
      </c>
      <c r="G107" s="337">
        <v>5.2664029742187767E-3</v>
      </c>
      <c r="H107" s="337">
        <v>1.5366667320995554E-2</v>
      </c>
      <c r="I107" s="337">
        <v>0</v>
      </c>
      <c r="J107" s="337">
        <v>3.2501663728253943E-2</v>
      </c>
      <c r="K107" s="337">
        <v>2.8127488784957234E-2</v>
      </c>
      <c r="L107" s="337">
        <v>1.8986373700125771E-2</v>
      </c>
      <c r="M107" s="337">
        <v>1.7309902777352223E-2</v>
      </c>
      <c r="N107" s="337">
        <v>0</v>
      </c>
      <c r="O107" s="337">
        <v>1.5813630330325554E-2</v>
      </c>
      <c r="P107" s="337">
        <v>3.3053746583351112E-2</v>
      </c>
      <c r="Q107" s="337">
        <v>1.518389045030878E-2</v>
      </c>
      <c r="R107" s="337">
        <v>3.4093166775637646E-2</v>
      </c>
      <c r="S107" s="337">
        <v>1.6376515488356301E-2</v>
      </c>
      <c r="T107" s="337">
        <v>1.7748996428779362E-2</v>
      </c>
      <c r="U107" s="337">
        <v>3.4483204749023999E-2</v>
      </c>
      <c r="V107" s="337">
        <v>1.817577051379491E-2</v>
      </c>
      <c r="W107" s="337">
        <v>2.952126096690029E-2</v>
      </c>
      <c r="X107" s="337">
        <v>5.7019771609386014E-3</v>
      </c>
      <c r="Y107" s="337">
        <v>1.4344075438190438E-2</v>
      </c>
      <c r="Z107" s="337">
        <v>1.2491616236842105E-2</v>
      </c>
      <c r="AA107" s="337">
        <v>1.641838669999016E-2</v>
      </c>
      <c r="AB107" s="337">
        <v>3.1279409867152344E-2</v>
      </c>
      <c r="AC107" s="337">
        <v>2.7501861843206632E-2</v>
      </c>
      <c r="AD107" s="337">
        <v>3.0488284580268443E-3</v>
      </c>
      <c r="AE107" s="337">
        <v>8.6494669097165258E-3</v>
      </c>
      <c r="AF107" s="337">
        <v>2.8978861564097482E-2</v>
      </c>
      <c r="AG107" s="337">
        <v>2.3858660705866754E-2</v>
      </c>
      <c r="AH107" s="337">
        <v>2.9931058714657659E-2</v>
      </c>
      <c r="AI107" s="337">
        <v>5.3203568176524774E-2</v>
      </c>
      <c r="AJ107" s="337">
        <v>5.1134120660872417E-2</v>
      </c>
      <c r="AK107" s="337">
        <v>2.2241622663984141E-2</v>
      </c>
      <c r="AL107" s="337">
        <v>4.1965909446599892E-2</v>
      </c>
      <c r="AM107" s="337">
        <v>1.0265583797554304E-2</v>
      </c>
      <c r="AN107" s="337">
        <v>9.5897312717943637E-3</v>
      </c>
      <c r="AO107" s="337">
        <v>2.1726071589090606E-2</v>
      </c>
      <c r="AP107" s="337">
        <v>1.391913457975273E-2</v>
      </c>
      <c r="AQ107" s="337">
        <v>1.2741216882547696E-2</v>
      </c>
      <c r="AR107" s="337">
        <v>1.7462916186762954E-2</v>
      </c>
      <c r="AS107" s="337">
        <v>2.1372536867362506E-2</v>
      </c>
      <c r="AT107" s="337">
        <v>2.328682871048968E-2</v>
      </c>
      <c r="AU107" s="337">
        <v>3.3295097117207934E-2</v>
      </c>
      <c r="AV107" s="337">
        <v>2.3723182745080704E-2</v>
      </c>
      <c r="AW107" s="337">
        <v>2.4722825206903169E-2</v>
      </c>
      <c r="AX107" s="337">
        <v>3.0975997724442331E-2</v>
      </c>
      <c r="AY107" s="337">
        <v>3.1985950520997751E-2</v>
      </c>
      <c r="AZ107" s="337">
        <v>3.1020860458149835E-2</v>
      </c>
      <c r="BA107" s="337">
        <v>2.3215590829840989E-2</v>
      </c>
      <c r="BB107" s="337">
        <v>2.855539997704528E-2</v>
      </c>
      <c r="BC107" s="337">
        <v>2.2085605218633675E-2</v>
      </c>
      <c r="BD107" s="337">
        <v>2.7062995450911901E-2</v>
      </c>
      <c r="BE107" s="337">
        <v>3.4333503384229067E-2</v>
      </c>
      <c r="BF107" s="337">
        <v>2.4480787634411746E-2</v>
      </c>
      <c r="BG107" s="337">
        <v>2.8214989367423515E-2</v>
      </c>
      <c r="BH107" s="337">
        <v>2.8353068945081168E-2</v>
      </c>
      <c r="BI107" s="337">
        <v>1.9002072580297426E-2</v>
      </c>
      <c r="BJ107" s="337">
        <v>4.1223398127771947E-2</v>
      </c>
      <c r="BK107" s="337">
        <v>3.252247361681513E-2</v>
      </c>
      <c r="BL107" s="337">
        <v>2.3691103440242261E-2</v>
      </c>
      <c r="BM107" s="337">
        <v>2.885871225658386E-2</v>
      </c>
      <c r="BN107" s="337">
        <v>5.8267629712877043E-2</v>
      </c>
      <c r="BO107" s="337">
        <v>7.2638085866992677E-2</v>
      </c>
      <c r="BP107" s="337">
        <v>3.006280692268793E-2</v>
      </c>
      <c r="BQ107" s="337">
        <v>0.11399494190501389</v>
      </c>
      <c r="BR107" s="337">
        <v>3.9046307054606794E-2</v>
      </c>
      <c r="BS107" s="337">
        <v>2.9904374975353556E-2</v>
      </c>
      <c r="BT107" s="337">
        <v>2.8312002582665009E-2</v>
      </c>
      <c r="BU107" s="337">
        <v>0.12713725135653944</v>
      </c>
      <c r="BV107" s="337">
        <v>4.1661739384165349E-2</v>
      </c>
      <c r="BW107" s="337">
        <v>6.1256594435436983E-2</v>
      </c>
      <c r="BX107" s="337">
        <v>8.5099675692230356E-2</v>
      </c>
      <c r="BY107" s="337">
        <v>8.4084374378724666E-2</v>
      </c>
      <c r="BZ107" s="337">
        <v>7.9866172783905606E-2</v>
      </c>
      <c r="CA107" s="337">
        <v>4.8618038552110006E-2</v>
      </c>
      <c r="CB107" s="337">
        <v>7.1482576570860564E-3</v>
      </c>
      <c r="CC107" s="337">
        <v>3.7447682951940564E-2</v>
      </c>
      <c r="CD107" s="337">
        <v>2.2702930458119868E-2</v>
      </c>
      <c r="CE107" s="337">
        <v>4.3523359042987625E-2</v>
      </c>
      <c r="CF107" s="337">
        <v>2.1493915368831253E-2</v>
      </c>
      <c r="CG107" s="337">
        <v>5.6301980897315876E-2</v>
      </c>
      <c r="CH107" s="337">
        <v>0.11634391534574193</v>
      </c>
      <c r="CI107" s="337">
        <v>0.12658512610095712</v>
      </c>
      <c r="CJ107" s="337">
        <v>1.2513150529199348E-2</v>
      </c>
      <c r="CK107" s="337">
        <v>0.112666064904651</v>
      </c>
      <c r="CL107" s="337">
        <v>0.10305862912295261</v>
      </c>
      <c r="CM107" s="337">
        <v>0.17794296676414931</v>
      </c>
      <c r="CN107" s="337">
        <v>0.17207426748960902</v>
      </c>
      <c r="CO107" s="337">
        <v>5.7417820676768899E-2</v>
      </c>
      <c r="CP107" s="337">
        <v>6.4603369824780668E-2</v>
      </c>
      <c r="CQ107" s="337">
        <v>3.3418241763957142E-2</v>
      </c>
      <c r="CR107" s="337">
        <v>9.6158586136743593E-2</v>
      </c>
      <c r="CS107" s="337">
        <v>3.9949335364355701E-2</v>
      </c>
      <c r="CT107" s="337">
        <v>5.2821811994504121E-2</v>
      </c>
      <c r="CU107" s="337">
        <v>4.5134021866591434E-2</v>
      </c>
      <c r="CV107" s="337">
        <v>2.995612086516692E-2</v>
      </c>
      <c r="CW107" s="337">
        <v>6.7171052487122782E-2</v>
      </c>
      <c r="CX107" s="337">
        <v>6.8380442063187247E-2</v>
      </c>
      <c r="CY107" s="337">
        <v>9.0769524699482046E-2</v>
      </c>
      <c r="CZ107" s="337">
        <v>4.7290181908246229E-2</v>
      </c>
      <c r="DA107" s="337">
        <v>1.1187686004605324</v>
      </c>
      <c r="DB107" s="337">
        <v>3.4903842510810919E-2</v>
      </c>
      <c r="DC107" s="337">
        <v>3.0077194224817284E-2</v>
      </c>
      <c r="DD107" s="337">
        <v>3.7787943445667355E-2</v>
      </c>
      <c r="DE107" s="337">
        <v>3.5267999635627295E-2</v>
      </c>
      <c r="DF107" s="337">
        <v>2.8641126564653865E-2</v>
      </c>
      <c r="DG107" s="337">
        <v>1.6800068262330631E-2</v>
      </c>
      <c r="DH107" s="338">
        <v>5.7000587302801671E-2</v>
      </c>
    </row>
    <row r="108" spans="1:112">
      <c r="A108" s="224">
        <v>103</v>
      </c>
      <c r="B108" s="263" t="s">
        <v>609</v>
      </c>
      <c r="C108" s="264" t="s">
        <v>610</v>
      </c>
      <c r="D108" s="336">
        <v>0</v>
      </c>
      <c r="E108" s="337">
        <v>0</v>
      </c>
      <c r="F108" s="337">
        <v>0</v>
      </c>
      <c r="G108" s="337">
        <v>0</v>
      </c>
      <c r="H108" s="337">
        <v>0</v>
      </c>
      <c r="I108" s="337">
        <v>0</v>
      </c>
      <c r="J108" s="337">
        <v>0</v>
      </c>
      <c r="K108" s="337">
        <v>0</v>
      </c>
      <c r="L108" s="337">
        <v>0</v>
      </c>
      <c r="M108" s="337">
        <v>0</v>
      </c>
      <c r="N108" s="337">
        <v>0</v>
      </c>
      <c r="O108" s="337">
        <v>0</v>
      </c>
      <c r="P108" s="337">
        <v>0</v>
      </c>
      <c r="Q108" s="337">
        <v>0</v>
      </c>
      <c r="R108" s="337">
        <v>0</v>
      </c>
      <c r="S108" s="337">
        <v>0</v>
      </c>
      <c r="T108" s="337">
        <v>0</v>
      </c>
      <c r="U108" s="337">
        <v>0</v>
      </c>
      <c r="V108" s="337">
        <v>0</v>
      </c>
      <c r="W108" s="337">
        <v>0</v>
      </c>
      <c r="X108" s="337">
        <v>0</v>
      </c>
      <c r="Y108" s="337">
        <v>0</v>
      </c>
      <c r="Z108" s="337">
        <v>0</v>
      </c>
      <c r="AA108" s="337">
        <v>0</v>
      </c>
      <c r="AB108" s="337">
        <v>0</v>
      </c>
      <c r="AC108" s="337">
        <v>0</v>
      </c>
      <c r="AD108" s="337">
        <v>0</v>
      </c>
      <c r="AE108" s="337">
        <v>0</v>
      </c>
      <c r="AF108" s="337">
        <v>0</v>
      </c>
      <c r="AG108" s="337">
        <v>0</v>
      </c>
      <c r="AH108" s="337">
        <v>0</v>
      </c>
      <c r="AI108" s="337">
        <v>0</v>
      </c>
      <c r="AJ108" s="337">
        <v>0</v>
      </c>
      <c r="AK108" s="337">
        <v>0</v>
      </c>
      <c r="AL108" s="337">
        <v>0</v>
      </c>
      <c r="AM108" s="337">
        <v>0</v>
      </c>
      <c r="AN108" s="337">
        <v>0</v>
      </c>
      <c r="AO108" s="337">
        <v>0</v>
      </c>
      <c r="AP108" s="337">
        <v>0</v>
      </c>
      <c r="AQ108" s="337">
        <v>0</v>
      </c>
      <c r="AR108" s="337">
        <v>0</v>
      </c>
      <c r="AS108" s="337">
        <v>0</v>
      </c>
      <c r="AT108" s="337">
        <v>0</v>
      </c>
      <c r="AU108" s="337">
        <v>0</v>
      </c>
      <c r="AV108" s="337">
        <v>0</v>
      </c>
      <c r="AW108" s="337">
        <v>0</v>
      </c>
      <c r="AX108" s="337">
        <v>0</v>
      </c>
      <c r="AY108" s="337">
        <v>0</v>
      </c>
      <c r="AZ108" s="337">
        <v>0</v>
      </c>
      <c r="BA108" s="337">
        <v>0</v>
      </c>
      <c r="BB108" s="337">
        <v>0</v>
      </c>
      <c r="BC108" s="337">
        <v>0</v>
      </c>
      <c r="BD108" s="337">
        <v>0</v>
      </c>
      <c r="BE108" s="337">
        <v>0</v>
      </c>
      <c r="BF108" s="337">
        <v>0</v>
      </c>
      <c r="BG108" s="337">
        <v>0</v>
      </c>
      <c r="BH108" s="337">
        <v>0</v>
      </c>
      <c r="BI108" s="337">
        <v>0</v>
      </c>
      <c r="BJ108" s="337">
        <v>0</v>
      </c>
      <c r="BK108" s="337">
        <v>0</v>
      </c>
      <c r="BL108" s="337">
        <v>0</v>
      </c>
      <c r="BM108" s="337">
        <v>0</v>
      </c>
      <c r="BN108" s="337">
        <v>0</v>
      </c>
      <c r="BO108" s="337">
        <v>0</v>
      </c>
      <c r="BP108" s="337">
        <v>0</v>
      </c>
      <c r="BQ108" s="337">
        <v>0</v>
      </c>
      <c r="BR108" s="337">
        <v>0</v>
      </c>
      <c r="BS108" s="337">
        <v>0</v>
      </c>
      <c r="BT108" s="337">
        <v>0</v>
      </c>
      <c r="BU108" s="337">
        <v>0</v>
      </c>
      <c r="BV108" s="337">
        <v>0</v>
      </c>
      <c r="BW108" s="337">
        <v>0</v>
      </c>
      <c r="BX108" s="337">
        <v>0</v>
      </c>
      <c r="BY108" s="337">
        <v>0</v>
      </c>
      <c r="BZ108" s="337">
        <v>0</v>
      </c>
      <c r="CA108" s="337">
        <v>0</v>
      </c>
      <c r="CB108" s="337">
        <v>0</v>
      </c>
      <c r="CC108" s="337">
        <v>0</v>
      </c>
      <c r="CD108" s="337">
        <v>0</v>
      </c>
      <c r="CE108" s="337">
        <v>0</v>
      </c>
      <c r="CF108" s="337">
        <v>0</v>
      </c>
      <c r="CG108" s="337">
        <v>0</v>
      </c>
      <c r="CH108" s="337">
        <v>0</v>
      </c>
      <c r="CI108" s="337">
        <v>0</v>
      </c>
      <c r="CJ108" s="337">
        <v>0</v>
      </c>
      <c r="CK108" s="337">
        <v>0</v>
      </c>
      <c r="CL108" s="337">
        <v>0</v>
      </c>
      <c r="CM108" s="337">
        <v>0</v>
      </c>
      <c r="CN108" s="337">
        <v>0</v>
      </c>
      <c r="CO108" s="337">
        <v>0</v>
      </c>
      <c r="CP108" s="337">
        <v>0</v>
      </c>
      <c r="CQ108" s="337">
        <v>0</v>
      </c>
      <c r="CR108" s="337">
        <v>0</v>
      </c>
      <c r="CS108" s="337">
        <v>0</v>
      </c>
      <c r="CT108" s="337">
        <v>0</v>
      </c>
      <c r="CU108" s="337">
        <v>0</v>
      </c>
      <c r="CV108" s="337">
        <v>0</v>
      </c>
      <c r="CW108" s="337">
        <v>0</v>
      </c>
      <c r="CX108" s="337">
        <v>0</v>
      </c>
      <c r="CY108" s="337">
        <v>0</v>
      </c>
      <c r="CZ108" s="337">
        <v>0</v>
      </c>
      <c r="DA108" s="337">
        <v>0</v>
      </c>
      <c r="DB108" s="337">
        <v>1</v>
      </c>
      <c r="DC108" s="337">
        <v>0</v>
      </c>
      <c r="DD108" s="337">
        <v>0</v>
      </c>
      <c r="DE108" s="337">
        <v>0</v>
      </c>
      <c r="DF108" s="337">
        <v>0</v>
      </c>
      <c r="DG108" s="337">
        <v>0</v>
      </c>
      <c r="DH108" s="338">
        <v>0</v>
      </c>
    </row>
    <row r="109" spans="1:112">
      <c r="A109" s="224">
        <v>104</v>
      </c>
      <c r="B109" s="263" t="s">
        <v>611</v>
      </c>
      <c r="C109" s="264" t="s">
        <v>612</v>
      </c>
      <c r="D109" s="336">
        <v>2.1401516657813116E-7</v>
      </c>
      <c r="E109" s="337">
        <v>3.1247171448294623E-7</v>
      </c>
      <c r="F109" s="337">
        <v>1.2480037896851182E-6</v>
      </c>
      <c r="G109" s="337">
        <v>4.0866414929464223E-7</v>
      </c>
      <c r="H109" s="337">
        <v>2.1795524266346468E-7</v>
      </c>
      <c r="I109" s="337">
        <v>0</v>
      </c>
      <c r="J109" s="337">
        <v>1.2042790464175545E-6</v>
      </c>
      <c r="K109" s="337">
        <v>8.4172300186763949E-7</v>
      </c>
      <c r="L109" s="337">
        <v>2.9156935615598027E-7</v>
      </c>
      <c r="M109" s="337">
        <v>6.3776910889026214E-7</v>
      </c>
      <c r="N109" s="337">
        <v>0</v>
      </c>
      <c r="O109" s="337">
        <v>1.9419356937657345E-7</v>
      </c>
      <c r="P109" s="337">
        <v>2.4822169760282747E-7</v>
      </c>
      <c r="Q109" s="337">
        <v>2.91530153765395E-7</v>
      </c>
      <c r="R109" s="337">
        <v>8.6417216744072963E-7</v>
      </c>
      <c r="S109" s="337">
        <v>5.0133849229691919E-7</v>
      </c>
      <c r="T109" s="337">
        <v>3.0209171658573298E-7</v>
      </c>
      <c r="U109" s="337">
        <v>2.4871670243586422E-7</v>
      </c>
      <c r="V109" s="337">
        <v>3.3190090910512183E-7</v>
      </c>
      <c r="W109" s="337">
        <v>4.9225937820828779E-7</v>
      </c>
      <c r="X109" s="337">
        <v>4.7326826358610895E-7</v>
      </c>
      <c r="Y109" s="337">
        <v>4.9651660598087529E-7</v>
      </c>
      <c r="Z109" s="337">
        <v>8.6203816716597455E-7</v>
      </c>
      <c r="AA109" s="337">
        <v>6.4135233361426184E-7</v>
      </c>
      <c r="AB109" s="337">
        <v>1.0367992778716562E-6</v>
      </c>
      <c r="AC109" s="337">
        <v>1.0147115631489581E-6</v>
      </c>
      <c r="AD109" s="337">
        <v>3.8180093699318099E-8</v>
      </c>
      <c r="AE109" s="337">
        <v>9.3178776244371346E-8</v>
      </c>
      <c r="AF109" s="337">
        <v>4.9314189169612684E-7</v>
      </c>
      <c r="AG109" s="337">
        <v>2.8995980336680699E-7</v>
      </c>
      <c r="AH109" s="337">
        <v>2.1238213527765006E-7</v>
      </c>
      <c r="AI109" s="337">
        <v>8.1857993669470757E-7</v>
      </c>
      <c r="AJ109" s="337">
        <v>5.9643941358884497E-7</v>
      </c>
      <c r="AK109" s="337">
        <v>2.7628879161058423E-6</v>
      </c>
      <c r="AL109" s="337">
        <v>5.736060644256064E-7</v>
      </c>
      <c r="AM109" s="337">
        <v>1.7430582895875933E-7</v>
      </c>
      <c r="AN109" s="337">
        <v>2.3678974435940695E-7</v>
      </c>
      <c r="AO109" s="337">
        <v>1.0895196756074671E-6</v>
      </c>
      <c r="AP109" s="337">
        <v>1.460681606534913E-7</v>
      </c>
      <c r="AQ109" s="337">
        <v>1.6609634479769162E-7</v>
      </c>
      <c r="AR109" s="337">
        <v>2.7835140858197297E-7</v>
      </c>
      <c r="AS109" s="337">
        <v>1.702335862405198E-6</v>
      </c>
      <c r="AT109" s="337">
        <v>5.1598122233899802E-7</v>
      </c>
      <c r="AU109" s="337">
        <v>1.6484875126151708E-6</v>
      </c>
      <c r="AV109" s="337">
        <v>7.723313871853156E-7</v>
      </c>
      <c r="AW109" s="337">
        <v>9.0943827824234721E-7</v>
      </c>
      <c r="AX109" s="337">
        <v>1.6875585629255082E-6</v>
      </c>
      <c r="AY109" s="337">
        <v>3.1221873608035973E-6</v>
      </c>
      <c r="AZ109" s="337">
        <v>2.0076814059726768E-6</v>
      </c>
      <c r="BA109" s="337">
        <v>3.5059266149477544E-6</v>
      </c>
      <c r="BB109" s="337">
        <v>1.7055489941701792E-6</v>
      </c>
      <c r="BC109" s="337">
        <v>8.6565533161579082E-7</v>
      </c>
      <c r="BD109" s="337">
        <v>3.5978198289600166E-6</v>
      </c>
      <c r="BE109" s="337">
        <v>1.1338302526693192E-6</v>
      </c>
      <c r="BF109" s="337">
        <v>5.6706213690531021E-7</v>
      </c>
      <c r="BG109" s="337">
        <v>6.587923080165093E-7</v>
      </c>
      <c r="BH109" s="337">
        <v>6.5531830922054581E-7</v>
      </c>
      <c r="BI109" s="337">
        <v>1.5599082353518251E-6</v>
      </c>
      <c r="BJ109" s="337">
        <v>2.5945738440724662E-7</v>
      </c>
      <c r="BK109" s="337">
        <v>5.2342838487369509E-7</v>
      </c>
      <c r="BL109" s="337">
        <v>4.2454468336634451E-7</v>
      </c>
      <c r="BM109" s="337">
        <v>3.1223393916309178E-7</v>
      </c>
      <c r="BN109" s="337">
        <v>6.1963347300118314E-7</v>
      </c>
      <c r="BO109" s="337">
        <v>7.661043873029679E-7</v>
      </c>
      <c r="BP109" s="337">
        <v>5.0799585089583139E-7</v>
      </c>
      <c r="BQ109" s="337">
        <v>6.0580649757374184E-7</v>
      </c>
      <c r="BR109" s="337">
        <v>6.0197862036572359E-7</v>
      </c>
      <c r="BS109" s="337">
        <v>1.0267201276000044E-6</v>
      </c>
      <c r="BT109" s="337">
        <v>9.1451311791375133E-7</v>
      </c>
      <c r="BU109" s="337">
        <v>7.3742255981376013E-7</v>
      </c>
      <c r="BV109" s="337">
        <v>6.344847017212996E-7</v>
      </c>
      <c r="BW109" s="337">
        <v>7.9441395976230847E-7</v>
      </c>
      <c r="BX109" s="337">
        <v>9.7641804403412812E-7</v>
      </c>
      <c r="BY109" s="337">
        <v>1.0868357363693584E-6</v>
      </c>
      <c r="BZ109" s="337">
        <v>3.1518468836857067E-7</v>
      </c>
      <c r="CA109" s="337">
        <v>2.4857417186612549E-7</v>
      </c>
      <c r="CB109" s="337">
        <v>7.449761337244786E-8</v>
      </c>
      <c r="CC109" s="337">
        <v>1.2341842190222152E-5</v>
      </c>
      <c r="CD109" s="337">
        <v>6.3771578958934302E-7</v>
      </c>
      <c r="CE109" s="337">
        <v>9.978434292076083E-7</v>
      </c>
      <c r="CF109" s="337">
        <v>4.4779090178752592E-7</v>
      </c>
      <c r="CG109" s="337">
        <v>6.1510948291336699E-7</v>
      </c>
      <c r="CH109" s="337">
        <v>8.5119486476795321E-7</v>
      </c>
      <c r="CI109" s="337">
        <v>1.1182527498087976E-6</v>
      </c>
      <c r="CJ109" s="337">
        <v>6.0091994152479372E-7</v>
      </c>
      <c r="CK109" s="337">
        <v>1.1919940567208397E-5</v>
      </c>
      <c r="CL109" s="337">
        <v>3.0895550444988804E-6</v>
      </c>
      <c r="CM109" s="337">
        <v>7.4773099280668631E-6</v>
      </c>
      <c r="CN109" s="337">
        <v>1.3989788440983245E-5</v>
      </c>
      <c r="CO109" s="337">
        <v>2.7506946007579895E-6</v>
      </c>
      <c r="CP109" s="337">
        <v>5.3390045890758442E-7</v>
      </c>
      <c r="CQ109" s="337">
        <v>1.7647019151078999E-3</v>
      </c>
      <c r="CR109" s="337">
        <v>6.7353598333254532E-7</v>
      </c>
      <c r="CS109" s="337">
        <v>7.9497983411437698E-4</v>
      </c>
      <c r="CT109" s="337">
        <v>3.635348415921023E-7</v>
      </c>
      <c r="CU109" s="337">
        <v>9.2994303730759844E-4</v>
      </c>
      <c r="CV109" s="337">
        <v>2.6845544541841313E-3</v>
      </c>
      <c r="CW109" s="337">
        <v>5.7203235288824018E-7</v>
      </c>
      <c r="CX109" s="337">
        <v>9.6722057961506708E-7</v>
      </c>
      <c r="CY109" s="337">
        <v>3.313747457876227E-6</v>
      </c>
      <c r="CZ109" s="337">
        <v>3.6614180475034657E-7</v>
      </c>
      <c r="DA109" s="337">
        <v>1.4071165964885429E-6</v>
      </c>
      <c r="DB109" s="337">
        <v>7.9073528116708498E-3</v>
      </c>
      <c r="DC109" s="337">
        <v>1.0038131593373301</v>
      </c>
      <c r="DD109" s="337">
        <v>1.7230702334640326E-6</v>
      </c>
      <c r="DE109" s="337">
        <v>6.3707518792954126E-7</v>
      </c>
      <c r="DF109" s="337">
        <v>9.99467303325728E-7</v>
      </c>
      <c r="DG109" s="337">
        <v>2.7203118500648498E-7</v>
      </c>
      <c r="DH109" s="338">
        <v>1.3906334142801569E-6</v>
      </c>
    </row>
    <row r="110" spans="1:112">
      <c r="A110" s="224">
        <v>105</v>
      </c>
      <c r="B110" s="263" t="s">
        <v>613</v>
      </c>
      <c r="C110" s="264" t="s">
        <v>445</v>
      </c>
      <c r="D110" s="336">
        <v>3.6005479869332515E-5</v>
      </c>
      <c r="E110" s="337">
        <v>5.08571702185372E-5</v>
      </c>
      <c r="F110" s="337">
        <v>4.2349001983742749E-4</v>
      </c>
      <c r="G110" s="337">
        <v>1.5322576135981303E-5</v>
      </c>
      <c r="H110" s="337">
        <v>8.6102030754159849E-5</v>
      </c>
      <c r="I110" s="337">
        <v>0</v>
      </c>
      <c r="J110" s="337">
        <v>5.1987800213969505E-5</v>
      </c>
      <c r="K110" s="337">
        <v>1.1236820802406007E-4</v>
      </c>
      <c r="L110" s="337">
        <v>1.3401838420368679E-4</v>
      </c>
      <c r="M110" s="337">
        <v>8.3206410794669239E-5</v>
      </c>
      <c r="N110" s="337">
        <v>0</v>
      </c>
      <c r="O110" s="337">
        <v>9.0327969378730679E-5</v>
      </c>
      <c r="P110" s="337">
        <v>1.0395000250710007E-4</v>
      </c>
      <c r="Q110" s="337">
        <v>6.2607193699227778E-5</v>
      </c>
      <c r="R110" s="337">
        <v>5.9847189203145032E-5</v>
      </c>
      <c r="S110" s="337">
        <v>9.1570034618485005E-5</v>
      </c>
      <c r="T110" s="337">
        <v>7.3667782670783216E-5</v>
      </c>
      <c r="U110" s="337">
        <v>7.8108983931117116E-5</v>
      </c>
      <c r="V110" s="337">
        <v>2.694939667311203E-5</v>
      </c>
      <c r="W110" s="337">
        <v>1.0593754256197497E-4</v>
      </c>
      <c r="X110" s="337">
        <v>1.0433214826592709E-5</v>
      </c>
      <c r="Y110" s="337">
        <v>4.5524434625054249E-5</v>
      </c>
      <c r="Z110" s="337">
        <v>3.0026967405047095E-5</v>
      </c>
      <c r="AA110" s="337">
        <v>7.7287637992492068E-5</v>
      </c>
      <c r="AB110" s="337">
        <v>1.6232342745211781E-4</v>
      </c>
      <c r="AC110" s="337">
        <v>6.0589864000235457E-5</v>
      </c>
      <c r="AD110" s="337">
        <v>8.8199867077065275E-6</v>
      </c>
      <c r="AE110" s="337">
        <v>3.1304584927495773E-5</v>
      </c>
      <c r="AF110" s="337">
        <v>7.6736924767510702E-5</v>
      </c>
      <c r="AG110" s="337">
        <v>6.7970607157659966E-5</v>
      </c>
      <c r="AH110" s="337">
        <v>1.0742761478632333E-4</v>
      </c>
      <c r="AI110" s="337">
        <v>3.6566660769104731E-5</v>
      </c>
      <c r="AJ110" s="337">
        <v>2.9002925947093706E-5</v>
      </c>
      <c r="AK110" s="337">
        <v>3.8567998318157015E-5</v>
      </c>
      <c r="AL110" s="337">
        <v>4.6422924532608643E-5</v>
      </c>
      <c r="AM110" s="337">
        <v>5.2052860348402922E-5</v>
      </c>
      <c r="AN110" s="337">
        <v>5.0396133940243658E-5</v>
      </c>
      <c r="AO110" s="337">
        <v>3.9229895192197781E-5</v>
      </c>
      <c r="AP110" s="337">
        <v>6.0042664211247668E-5</v>
      </c>
      <c r="AQ110" s="337">
        <v>9.694804020388534E-5</v>
      </c>
      <c r="AR110" s="337">
        <v>3.937011082557609E-5</v>
      </c>
      <c r="AS110" s="337">
        <v>8.2870819021936844E-5</v>
      </c>
      <c r="AT110" s="337">
        <v>7.2664192279954892E-5</v>
      </c>
      <c r="AU110" s="337">
        <v>7.1407899487123093E-5</v>
      </c>
      <c r="AV110" s="337">
        <v>3.9834295760954307E-5</v>
      </c>
      <c r="AW110" s="337">
        <v>4.2988328415759264E-5</v>
      </c>
      <c r="AX110" s="337">
        <v>1.7673048809507293E-4</v>
      </c>
      <c r="AY110" s="337">
        <v>1.1971609887418238E-4</v>
      </c>
      <c r="AZ110" s="337">
        <v>4.5472828692942515E-5</v>
      </c>
      <c r="BA110" s="337">
        <v>8.5722522798906004E-5</v>
      </c>
      <c r="BB110" s="337">
        <v>7.5146513028341789E-5</v>
      </c>
      <c r="BC110" s="337">
        <v>6.8880326489925838E-5</v>
      </c>
      <c r="BD110" s="337">
        <v>1.0088172593999357E-4</v>
      </c>
      <c r="BE110" s="337">
        <v>7.530535280851649E-5</v>
      </c>
      <c r="BF110" s="337">
        <v>8.4380494578187163E-5</v>
      </c>
      <c r="BG110" s="337">
        <v>5.8073021064989249E-5</v>
      </c>
      <c r="BH110" s="337">
        <v>8.9072049523353101E-5</v>
      </c>
      <c r="BI110" s="337">
        <v>8.0868376214024545E-5</v>
      </c>
      <c r="BJ110" s="337">
        <v>3.8418354411601558E-5</v>
      </c>
      <c r="BK110" s="337">
        <v>1.1171452379583866E-4</v>
      </c>
      <c r="BL110" s="337">
        <v>7.8444513421836129E-5</v>
      </c>
      <c r="BM110" s="337">
        <v>4.4190643478826486E-5</v>
      </c>
      <c r="BN110" s="337">
        <v>4.3296135308049528E-5</v>
      </c>
      <c r="BO110" s="337">
        <v>5.6117572351405716E-5</v>
      </c>
      <c r="BP110" s="337">
        <v>6.5381971777291994E-5</v>
      </c>
      <c r="BQ110" s="337">
        <v>1.1529520395058227E-4</v>
      </c>
      <c r="BR110" s="337">
        <v>6.7726136794918582E-5</v>
      </c>
      <c r="BS110" s="337">
        <v>7.1005388785750801E-5</v>
      </c>
      <c r="BT110" s="337">
        <v>4.0639845657693856E-5</v>
      </c>
      <c r="BU110" s="337">
        <v>1.0279400371296652E-4</v>
      </c>
      <c r="BV110" s="337">
        <v>1.2104254989189462E-4</v>
      </c>
      <c r="BW110" s="337">
        <v>1.2699712289194193E-4</v>
      </c>
      <c r="BX110" s="337">
        <v>1.1442034318196721E-4</v>
      </c>
      <c r="BY110" s="337">
        <v>1.542144153140747E-4</v>
      </c>
      <c r="BZ110" s="337">
        <v>8.2371434571350355E-5</v>
      </c>
      <c r="CA110" s="337">
        <v>6.0862616841562801E-5</v>
      </c>
      <c r="CB110" s="337">
        <v>1.3783412069036733E-5</v>
      </c>
      <c r="CC110" s="337">
        <v>3.0775549025363141E-3</v>
      </c>
      <c r="CD110" s="337">
        <v>1.3676756178574562E-4</v>
      </c>
      <c r="CE110" s="337">
        <v>6.5008090343622786E-5</v>
      </c>
      <c r="CF110" s="337">
        <v>9.8051121054796423E-5</v>
      </c>
      <c r="CG110" s="337">
        <v>3.1036413141375757E-4</v>
      </c>
      <c r="CH110" s="337">
        <v>1.7955708726613041E-4</v>
      </c>
      <c r="CI110" s="337">
        <v>9.9763929989763489E-5</v>
      </c>
      <c r="CJ110" s="337">
        <v>3.369899271810072E-4</v>
      </c>
      <c r="CK110" s="337">
        <v>6.0855323128826725E-4</v>
      </c>
      <c r="CL110" s="337">
        <v>8.9483034504889668E-4</v>
      </c>
      <c r="CM110" s="337">
        <v>9.156479229512475E-5</v>
      </c>
      <c r="CN110" s="337">
        <v>7.3184785059854623E-4</v>
      </c>
      <c r="CO110" s="337">
        <v>3.2394669861996665E-4</v>
      </c>
      <c r="CP110" s="337">
        <v>1.5038995599873714E-4</v>
      </c>
      <c r="CQ110" s="337">
        <v>1.6840830493974687E-4</v>
      </c>
      <c r="CR110" s="337">
        <v>9.1694789485059894E-5</v>
      </c>
      <c r="CS110" s="337">
        <v>9.986998572761991E-3</v>
      </c>
      <c r="CT110" s="337">
        <v>5.2283733868057746E-3</v>
      </c>
      <c r="CU110" s="337">
        <v>1.1572830304405575E-2</v>
      </c>
      <c r="CV110" s="337">
        <v>9.765101432883793E-3</v>
      </c>
      <c r="CW110" s="337">
        <v>1.2395552374568043E-4</v>
      </c>
      <c r="CX110" s="337">
        <v>8.7380655854837352E-5</v>
      </c>
      <c r="CY110" s="337">
        <v>1.1024919912205669E-3</v>
      </c>
      <c r="CZ110" s="337">
        <v>5.3249461608141412E-5</v>
      </c>
      <c r="DA110" s="337">
        <v>9.8994947662445594E-5</v>
      </c>
      <c r="DB110" s="337">
        <v>1.1162728347062362E-2</v>
      </c>
      <c r="DC110" s="337">
        <v>2.992188924234594E-3</v>
      </c>
      <c r="DD110" s="337">
        <v>1.0319127996963322</v>
      </c>
      <c r="DE110" s="337">
        <v>2.8140598204640311E-4</v>
      </c>
      <c r="DF110" s="337">
        <v>5.2676762151283234E-4</v>
      </c>
      <c r="DG110" s="337">
        <v>4.2239488954746402E-5</v>
      </c>
      <c r="DH110" s="338">
        <v>9.6043277003059787E-4</v>
      </c>
    </row>
    <row r="111" spans="1:112">
      <c r="A111" s="224">
        <v>106</v>
      </c>
      <c r="B111" s="263" t="s">
        <v>614</v>
      </c>
      <c r="C111" s="264" t="s">
        <v>615</v>
      </c>
      <c r="D111" s="336">
        <v>4.9997676705545734E-5</v>
      </c>
      <c r="E111" s="337">
        <v>4.2516410200977716E-5</v>
      </c>
      <c r="F111" s="337">
        <v>1.0931160512803045E-4</v>
      </c>
      <c r="G111" s="337">
        <v>3.6297091865719921E-5</v>
      </c>
      <c r="H111" s="337">
        <v>5.4916501657440016E-5</v>
      </c>
      <c r="I111" s="337">
        <v>0</v>
      </c>
      <c r="J111" s="337">
        <v>9.2668755667658521E-5</v>
      </c>
      <c r="K111" s="337">
        <v>1.4491703378103141E-4</v>
      </c>
      <c r="L111" s="337">
        <v>2.9628628712778508E-4</v>
      </c>
      <c r="M111" s="337">
        <v>5.3643487516361137E-5</v>
      </c>
      <c r="N111" s="337">
        <v>0</v>
      </c>
      <c r="O111" s="337">
        <v>5.2961944403828486E-5</v>
      </c>
      <c r="P111" s="337">
        <v>1.2574880319772051E-4</v>
      </c>
      <c r="Q111" s="337">
        <v>5.4693699437656481E-5</v>
      </c>
      <c r="R111" s="337">
        <v>1.0965682767310988E-4</v>
      </c>
      <c r="S111" s="337">
        <v>4.5305630175428828E-5</v>
      </c>
      <c r="T111" s="337">
        <v>6.8791370432305353E-5</v>
      </c>
      <c r="U111" s="337">
        <v>6.4821075120305587E-5</v>
      </c>
      <c r="V111" s="337">
        <v>1.2530965600929624E-4</v>
      </c>
      <c r="W111" s="337">
        <v>7.4822705492896954E-5</v>
      </c>
      <c r="X111" s="337">
        <v>1.2312116197806438E-5</v>
      </c>
      <c r="Y111" s="337">
        <v>2.9988543842856865E-5</v>
      </c>
      <c r="Z111" s="337">
        <v>3.0397729802348759E-5</v>
      </c>
      <c r="AA111" s="337">
        <v>5.7375922684650078E-5</v>
      </c>
      <c r="AB111" s="337">
        <v>4.7012164590011155E-4</v>
      </c>
      <c r="AC111" s="337">
        <v>3.299709218603506E-4</v>
      </c>
      <c r="AD111" s="337">
        <v>7.1535772642418187E-6</v>
      </c>
      <c r="AE111" s="337">
        <v>2.389229589129658E-5</v>
      </c>
      <c r="AF111" s="337">
        <v>7.6465846476097001E-5</v>
      </c>
      <c r="AG111" s="337">
        <v>1.0388420013785559E-4</v>
      </c>
      <c r="AH111" s="337">
        <v>7.7228833221016841E-5</v>
      </c>
      <c r="AI111" s="337">
        <v>6.3591753174785867E-5</v>
      </c>
      <c r="AJ111" s="337">
        <v>4.2869895756533115E-5</v>
      </c>
      <c r="AK111" s="337">
        <v>1.1558905137011874E-4</v>
      </c>
      <c r="AL111" s="337">
        <v>6.7844469904415492E-5</v>
      </c>
      <c r="AM111" s="337">
        <v>3.1975631212857107E-5</v>
      </c>
      <c r="AN111" s="337">
        <v>3.0830361852280319E-5</v>
      </c>
      <c r="AO111" s="337">
        <v>4.1436384730252838E-5</v>
      </c>
      <c r="AP111" s="337">
        <v>3.5349706412433991E-5</v>
      </c>
      <c r="AQ111" s="337">
        <v>5.0010036100635546E-5</v>
      </c>
      <c r="AR111" s="337">
        <v>4.3478659799962143E-5</v>
      </c>
      <c r="AS111" s="337">
        <v>5.8205920275717592E-5</v>
      </c>
      <c r="AT111" s="337">
        <v>5.6922944454637661E-5</v>
      </c>
      <c r="AU111" s="337">
        <v>7.4862350370899248E-5</v>
      </c>
      <c r="AV111" s="337">
        <v>7.0111670751468752E-5</v>
      </c>
      <c r="AW111" s="337">
        <v>8.6390499851514337E-5</v>
      </c>
      <c r="AX111" s="337">
        <v>1.0464094900076613E-4</v>
      </c>
      <c r="AY111" s="337">
        <v>8.4566527751508893E-5</v>
      </c>
      <c r="AZ111" s="337">
        <v>8.3795047384901619E-5</v>
      </c>
      <c r="BA111" s="337">
        <v>1.1810687779828557E-4</v>
      </c>
      <c r="BB111" s="337">
        <v>8.4327438587903565E-5</v>
      </c>
      <c r="BC111" s="337">
        <v>1.1826489040347035E-4</v>
      </c>
      <c r="BD111" s="337">
        <v>9.3996418346618129E-5</v>
      </c>
      <c r="BE111" s="337">
        <v>1.2234493001364171E-4</v>
      </c>
      <c r="BF111" s="337">
        <v>1.0493048114733252E-4</v>
      </c>
      <c r="BG111" s="337">
        <v>1.0592506723457598E-4</v>
      </c>
      <c r="BH111" s="337">
        <v>7.6748839972860098E-5</v>
      </c>
      <c r="BI111" s="337">
        <v>4.9416568218429519E-5</v>
      </c>
      <c r="BJ111" s="337">
        <v>3.540526113755062E-5</v>
      </c>
      <c r="BK111" s="337">
        <v>1.1311903414085663E-4</v>
      </c>
      <c r="BL111" s="337">
        <v>1.3439215920544177E-4</v>
      </c>
      <c r="BM111" s="337">
        <v>5.4950997089882767E-5</v>
      </c>
      <c r="BN111" s="337">
        <v>9.0978841859825838E-5</v>
      </c>
      <c r="BO111" s="337">
        <v>8.7585983495203038E-5</v>
      </c>
      <c r="BP111" s="337">
        <v>7.1489521060943246E-5</v>
      </c>
      <c r="BQ111" s="337">
        <v>8.3679902002731875E-5</v>
      </c>
      <c r="BR111" s="337">
        <v>6.823198336208732E-5</v>
      </c>
      <c r="BS111" s="337">
        <v>4.8557349642511222E-5</v>
      </c>
      <c r="BT111" s="337">
        <v>1.0519364582809583E-4</v>
      </c>
      <c r="BU111" s="337">
        <v>1.772291771169831E-4</v>
      </c>
      <c r="BV111" s="337">
        <v>7.7554311521406825E-5</v>
      </c>
      <c r="BW111" s="337">
        <v>1.1959267965306759E-4</v>
      </c>
      <c r="BX111" s="337">
        <v>2.7033798024724204E-4</v>
      </c>
      <c r="BY111" s="337">
        <v>3.5292421388162493E-4</v>
      </c>
      <c r="BZ111" s="337">
        <v>1.8187477539872204E-4</v>
      </c>
      <c r="CA111" s="337">
        <v>1.6722053031106385E-4</v>
      </c>
      <c r="CB111" s="337">
        <v>2.491583312801895E-5</v>
      </c>
      <c r="CC111" s="337">
        <v>1.1471445202884609E-4</v>
      </c>
      <c r="CD111" s="337">
        <v>9.5769476131438486E-5</v>
      </c>
      <c r="CE111" s="337">
        <v>8.5518166130964796E-5</v>
      </c>
      <c r="CF111" s="337">
        <v>6.5318224034297922E-5</v>
      </c>
      <c r="CG111" s="337">
        <v>1.8597238700863823E-4</v>
      </c>
      <c r="CH111" s="337">
        <v>1.0221903688926099E-4</v>
      </c>
      <c r="CI111" s="337">
        <v>1.8275608016008469E-4</v>
      </c>
      <c r="CJ111" s="337">
        <v>1.3698300688026976E-4</v>
      </c>
      <c r="CK111" s="337">
        <v>5.6939502858821555E-4</v>
      </c>
      <c r="CL111" s="337">
        <v>2.8755830618001667E-2</v>
      </c>
      <c r="CM111" s="337">
        <v>3.6171312403393454E-4</v>
      </c>
      <c r="CN111" s="337">
        <v>5.0047295010355814E-3</v>
      </c>
      <c r="CO111" s="337">
        <v>2.265333480726411E-2</v>
      </c>
      <c r="CP111" s="337">
        <v>1.4888356712605696E-4</v>
      </c>
      <c r="CQ111" s="337">
        <v>1.6963427743148989E-4</v>
      </c>
      <c r="CR111" s="337">
        <v>3.088470342466891E-4</v>
      </c>
      <c r="CS111" s="337">
        <v>8.9952561236589411E-5</v>
      </c>
      <c r="CT111" s="337">
        <v>1.3690651778014093E-4</v>
      </c>
      <c r="CU111" s="337">
        <v>1.8054504946715287E-4</v>
      </c>
      <c r="CV111" s="337">
        <v>7.4684646272115161E-5</v>
      </c>
      <c r="CW111" s="337">
        <v>4.2296148731682331E-4</v>
      </c>
      <c r="CX111" s="337">
        <v>1.3567017904134643E-4</v>
      </c>
      <c r="CY111" s="337">
        <v>1.1355877090556958E-2</v>
      </c>
      <c r="CZ111" s="337">
        <v>7.0269120852434479E-5</v>
      </c>
      <c r="DA111" s="337">
        <v>2.4692021844465324E-4</v>
      </c>
      <c r="DB111" s="337">
        <v>1.9899141052675115E-3</v>
      </c>
      <c r="DC111" s="337">
        <v>4.6779666106642158E-4</v>
      </c>
      <c r="DD111" s="337">
        <v>3.3159042492445661E-4</v>
      </c>
      <c r="DE111" s="337">
        <v>1.0122301879744051</v>
      </c>
      <c r="DF111" s="337">
        <v>1.4768700886793567E-3</v>
      </c>
      <c r="DG111" s="337">
        <v>4.7913429095088522E-5</v>
      </c>
      <c r="DH111" s="338">
        <v>5.8454889228993275E-4</v>
      </c>
    </row>
    <row r="112" spans="1:112">
      <c r="A112" s="224">
        <v>107</v>
      </c>
      <c r="B112" s="263" t="s">
        <v>616</v>
      </c>
      <c r="C112" s="264" t="s">
        <v>447</v>
      </c>
      <c r="D112" s="336">
        <v>1.3631354604106422E-4</v>
      </c>
      <c r="E112" s="337">
        <v>1.5045956474958136E-4</v>
      </c>
      <c r="F112" s="337">
        <v>9.5829985782671116E-4</v>
      </c>
      <c r="G112" s="337">
        <v>1.9622927916328477E-4</v>
      </c>
      <c r="H112" s="337">
        <v>8.0084522055186074E-4</v>
      </c>
      <c r="I112" s="337">
        <v>0</v>
      </c>
      <c r="J112" s="337">
        <v>2.1279639622075725E-4</v>
      </c>
      <c r="K112" s="337">
        <v>2.1960043606487786E-4</v>
      </c>
      <c r="L112" s="337">
        <v>2.2090140201153823E-4</v>
      </c>
      <c r="M112" s="337">
        <v>1.9743692522059472E-4</v>
      </c>
      <c r="N112" s="337">
        <v>0</v>
      </c>
      <c r="O112" s="337">
        <v>1.2068425171218611E-4</v>
      </c>
      <c r="P112" s="337">
        <v>1.9314685435194856E-4</v>
      </c>
      <c r="Q112" s="337">
        <v>1.1148962475246484E-4</v>
      </c>
      <c r="R112" s="337">
        <v>2.1855308542288835E-4</v>
      </c>
      <c r="S112" s="337">
        <v>1.3745565476307677E-4</v>
      </c>
      <c r="T112" s="337">
        <v>1.2984915728597311E-4</v>
      </c>
      <c r="U112" s="337">
        <v>1.8406846859348253E-4</v>
      </c>
      <c r="V112" s="337">
        <v>1.538396059992969E-4</v>
      </c>
      <c r="W112" s="337">
        <v>1.2246515391233173E-4</v>
      </c>
      <c r="X112" s="337">
        <v>3.965773616820548E-5</v>
      </c>
      <c r="Y112" s="337">
        <v>1.211006859064787E-4</v>
      </c>
      <c r="Z112" s="337">
        <v>7.9338029590709337E-5</v>
      </c>
      <c r="AA112" s="337">
        <v>1.8528333330679317E-4</v>
      </c>
      <c r="AB112" s="337">
        <v>2.88108041082771E-4</v>
      </c>
      <c r="AC112" s="337">
        <v>2.1586647535499402E-4</v>
      </c>
      <c r="AD112" s="337">
        <v>2.10824368141367E-5</v>
      </c>
      <c r="AE112" s="337">
        <v>6.8052176329306033E-5</v>
      </c>
      <c r="AF112" s="337">
        <v>1.4247828782790132E-4</v>
      </c>
      <c r="AG112" s="337">
        <v>1.5600365480720861E-4</v>
      </c>
      <c r="AH112" s="337">
        <v>1.1606478510884423E-4</v>
      </c>
      <c r="AI112" s="337">
        <v>1.7431421705460314E-4</v>
      </c>
      <c r="AJ112" s="337">
        <v>1.3704014092682349E-4</v>
      </c>
      <c r="AK112" s="337">
        <v>1.9623329434532633E-4</v>
      </c>
      <c r="AL112" s="337">
        <v>1.5765704546892147E-4</v>
      </c>
      <c r="AM112" s="337">
        <v>1.107383166362228E-4</v>
      </c>
      <c r="AN112" s="337">
        <v>1.0586402058273598E-4</v>
      </c>
      <c r="AO112" s="337">
        <v>1.3836914237726517E-4</v>
      </c>
      <c r="AP112" s="337">
        <v>1.4168957226026759E-4</v>
      </c>
      <c r="AQ112" s="337">
        <v>1.9244955775207987E-4</v>
      </c>
      <c r="AR112" s="337">
        <v>1.7210975108417379E-4</v>
      </c>
      <c r="AS112" s="337">
        <v>1.5787538913447597E-4</v>
      </c>
      <c r="AT112" s="337">
        <v>1.3692804822259153E-4</v>
      </c>
      <c r="AU112" s="337">
        <v>1.7792131500198787E-4</v>
      </c>
      <c r="AV112" s="337">
        <v>1.6761138369479508E-4</v>
      </c>
      <c r="AW112" s="337">
        <v>1.7733890771594107E-4</v>
      </c>
      <c r="AX112" s="337">
        <v>1.6982000587989252E-4</v>
      </c>
      <c r="AY112" s="337">
        <v>1.4912304938577791E-4</v>
      </c>
      <c r="AZ112" s="337">
        <v>2.0252032434601855E-4</v>
      </c>
      <c r="BA112" s="337">
        <v>1.7787157120196725E-4</v>
      </c>
      <c r="BB112" s="337">
        <v>1.3463261962066314E-4</v>
      </c>
      <c r="BC112" s="337">
        <v>1.9655223840273821E-4</v>
      </c>
      <c r="BD112" s="337">
        <v>1.6994569376591056E-4</v>
      </c>
      <c r="BE112" s="337">
        <v>1.8233663348902587E-4</v>
      </c>
      <c r="BF112" s="337">
        <v>1.5760909399361746E-4</v>
      </c>
      <c r="BG112" s="337">
        <v>1.8334056139453163E-4</v>
      </c>
      <c r="BH112" s="337">
        <v>1.6360869401656973E-4</v>
      </c>
      <c r="BI112" s="337">
        <v>1.4287438809457216E-4</v>
      </c>
      <c r="BJ112" s="337">
        <v>1.1088635055121968E-4</v>
      </c>
      <c r="BK112" s="337">
        <v>2.0096879453526889E-4</v>
      </c>
      <c r="BL112" s="337">
        <v>1.6995988366058835E-4</v>
      </c>
      <c r="BM112" s="337">
        <v>2.0456203767588537E-4</v>
      </c>
      <c r="BN112" s="337">
        <v>2.5948682189604419E-4</v>
      </c>
      <c r="BO112" s="337">
        <v>3.452007546680462E-4</v>
      </c>
      <c r="BP112" s="337">
        <v>2.268336873482854E-4</v>
      </c>
      <c r="BQ112" s="337">
        <v>4.4982881501358038E-4</v>
      </c>
      <c r="BR112" s="337">
        <v>4.3623144721148885E-4</v>
      </c>
      <c r="BS112" s="337">
        <v>1.0738202269653845E-4</v>
      </c>
      <c r="BT112" s="337">
        <v>1.451369127866007E-4</v>
      </c>
      <c r="BU112" s="337">
        <v>4.7015117892061479E-4</v>
      </c>
      <c r="BV112" s="337">
        <v>1.0575046816477272E-4</v>
      </c>
      <c r="BW112" s="337">
        <v>8.8376045517064741E-4</v>
      </c>
      <c r="BX112" s="337">
        <v>6.6449792665584928E-4</v>
      </c>
      <c r="BY112" s="337">
        <v>3.4756997382666779E-4</v>
      </c>
      <c r="BZ112" s="337">
        <v>1.0902138281182502E-3</v>
      </c>
      <c r="CA112" s="337">
        <v>6.0151829731024792E-4</v>
      </c>
      <c r="CB112" s="337">
        <v>2.7567100836836585E-4</v>
      </c>
      <c r="CC112" s="337">
        <v>2.3702146454023068E-4</v>
      </c>
      <c r="CD112" s="337">
        <v>3.4030578218667459E-4</v>
      </c>
      <c r="CE112" s="337">
        <v>3.4885692136275446E-4</v>
      </c>
      <c r="CF112" s="337">
        <v>2.6938230590521753E-4</v>
      </c>
      <c r="CG112" s="337">
        <v>3.5405826004169551E-4</v>
      </c>
      <c r="CH112" s="337">
        <v>3.7110722814228834E-4</v>
      </c>
      <c r="CI112" s="337">
        <v>4.2590965328036723E-4</v>
      </c>
      <c r="CJ112" s="337">
        <v>2.4164318930281286E-4</v>
      </c>
      <c r="CK112" s="337">
        <v>5.3720319195735852E-4</v>
      </c>
      <c r="CL112" s="337">
        <v>1.5631442809342889E-3</v>
      </c>
      <c r="CM112" s="337">
        <v>1.6485098475007487E-3</v>
      </c>
      <c r="CN112" s="337">
        <v>8.0304067989242099E-4</v>
      </c>
      <c r="CO112" s="337">
        <v>3.7365226628716022E-3</v>
      </c>
      <c r="CP112" s="337">
        <v>3.9077250201968158E-4</v>
      </c>
      <c r="CQ112" s="337">
        <v>3.5615207138236653E-4</v>
      </c>
      <c r="CR112" s="337">
        <v>2.5447735338107367E-3</v>
      </c>
      <c r="CS112" s="337">
        <v>4.0070095518527705E-4</v>
      </c>
      <c r="CT112" s="337">
        <v>3.2503750217039318E-4</v>
      </c>
      <c r="CU112" s="337">
        <v>2.7614377188162157E-4</v>
      </c>
      <c r="CV112" s="337">
        <v>3.3018899955639043E-4</v>
      </c>
      <c r="CW112" s="337">
        <v>2.2221474162055777E-3</v>
      </c>
      <c r="CX112" s="337">
        <v>9.9627916889826959E-4</v>
      </c>
      <c r="CY112" s="337">
        <v>2.9971206530539371E-3</v>
      </c>
      <c r="CZ112" s="337">
        <v>5.1844124344515663E-4</v>
      </c>
      <c r="DA112" s="337">
        <v>8.8902974507485983E-4</v>
      </c>
      <c r="DB112" s="337">
        <v>2.2371422350692103E-3</v>
      </c>
      <c r="DC112" s="337">
        <v>4.9016746892709834E-4</v>
      </c>
      <c r="DD112" s="337">
        <v>1.7906067702939303E-3</v>
      </c>
      <c r="DE112" s="337">
        <v>2.7654798339490465E-3</v>
      </c>
      <c r="DF112" s="337">
        <v>1.0077622325527933</v>
      </c>
      <c r="DG112" s="337">
        <v>1.7023297608078177E-4</v>
      </c>
      <c r="DH112" s="338">
        <v>5.875430692028694E-4</v>
      </c>
    </row>
    <row r="113" spans="1:112">
      <c r="A113" s="224">
        <v>108</v>
      </c>
      <c r="B113" s="263" t="s">
        <v>617</v>
      </c>
      <c r="C113" s="264" t="s">
        <v>645</v>
      </c>
      <c r="D113" s="336">
        <v>8.6995736163217709E-4</v>
      </c>
      <c r="E113" s="337">
        <v>1.4478533205129714E-3</v>
      </c>
      <c r="F113" s="337">
        <v>3.4531044540661664E-3</v>
      </c>
      <c r="G113" s="337">
        <v>2.2158391420029873E-3</v>
      </c>
      <c r="H113" s="337">
        <v>1.1477651369851444E-3</v>
      </c>
      <c r="I113" s="337">
        <v>0</v>
      </c>
      <c r="J113" s="337">
        <v>1.70164072128814E-3</v>
      </c>
      <c r="K113" s="337">
        <v>1.3005908466015177E-3</v>
      </c>
      <c r="L113" s="337">
        <v>7.0015188722136017E-4</v>
      </c>
      <c r="M113" s="337">
        <v>5.2307189905262538E-4</v>
      </c>
      <c r="N113" s="337">
        <v>0</v>
      </c>
      <c r="O113" s="337">
        <v>1.2887775608009648E-3</v>
      </c>
      <c r="P113" s="337">
        <v>1.5911146182814118E-3</v>
      </c>
      <c r="Q113" s="337">
        <v>1.2908683640146779E-3</v>
      </c>
      <c r="R113" s="337">
        <v>1.6270412724219839E-3</v>
      </c>
      <c r="S113" s="337">
        <v>9.6515276684459687E-4</v>
      </c>
      <c r="T113" s="337">
        <v>1.0582830117487952E-3</v>
      </c>
      <c r="U113" s="337">
        <v>1.3348891289630333E-3</v>
      </c>
      <c r="V113" s="337">
        <v>1.2865676504384459E-3</v>
      </c>
      <c r="W113" s="337">
        <v>1.4405526864439452E-3</v>
      </c>
      <c r="X113" s="337">
        <v>2.4068357473511079E-4</v>
      </c>
      <c r="Y113" s="337">
        <v>4.5124477703238202E-4</v>
      </c>
      <c r="Z113" s="337">
        <v>7.9580114699417644E-4</v>
      </c>
      <c r="AA113" s="337">
        <v>7.8138953314857125E-4</v>
      </c>
      <c r="AB113" s="337">
        <v>9.8070246370831845E-4</v>
      </c>
      <c r="AC113" s="337">
        <v>1.1549556204836456E-3</v>
      </c>
      <c r="AD113" s="337">
        <v>6.9779864885652351E-5</v>
      </c>
      <c r="AE113" s="337">
        <v>3.2723595123415052E-4</v>
      </c>
      <c r="AF113" s="337">
        <v>4.1847979159779863E-4</v>
      </c>
      <c r="AG113" s="337">
        <v>6.2785527151502669E-4</v>
      </c>
      <c r="AH113" s="337">
        <v>1.9949980194565371E-3</v>
      </c>
      <c r="AI113" s="337">
        <v>1.7650157942541388E-3</v>
      </c>
      <c r="AJ113" s="337">
        <v>1.1545714517921105E-3</v>
      </c>
      <c r="AK113" s="337">
        <v>1.6854892844429677E-3</v>
      </c>
      <c r="AL113" s="337">
        <v>1.8382374697156621E-3</v>
      </c>
      <c r="AM113" s="337">
        <v>3.6577570223614184E-4</v>
      </c>
      <c r="AN113" s="337">
        <v>3.3323696595064938E-4</v>
      </c>
      <c r="AO113" s="337">
        <v>5.470503303873196E-4</v>
      </c>
      <c r="AP113" s="337">
        <v>9.4999193154958657E-4</v>
      </c>
      <c r="AQ113" s="337">
        <v>7.5853036361827274E-4</v>
      </c>
      <c r="AR113" s="337">
        <v>6.4598995986938062E-4</v>
      </c>
      <c r="AS113" s="337">
        <v>7.8243528673136429E-4</v>
      </c>
      <c r="AT113" s="337">
        <v>7.2152116248404784E-4</v>
      </c>
      <c r="AU113" s="337">
        <v>1.494115115958188E-3</v>
      </c>
      <c r="AV113" s="337">
        <v>1.389180463520631E-3</v>
      </c>
      <c r="AW113" s="337">
        <v>8.9458187065411595E-4</v>
      </c>
      <c r="AX113" s="337">
        <v>1.0167701544691677E-3</v>
      </c>
      <c r="AY113" s="337">
        <v>1.4507883681438728E-3</v>
      </c>
      <c r="AZ113" s="337">
        <v>1.3845905642440005E-3</v>
      </c>
      <c r="BA113" s="337">
        <v>8.4948722739602216E-4</v>
      </c>
      <c r="BB113" s="337">
        <v>7.5181295883533278E-4</v>
      </c>
      <c r="BC113" s="337">
        <v>1.2483545513667586E-3</v>
      </c>
      <c r="BD113" s="337">
        <v>1.0406379222726002E-3</v>
      </c>
      <c r="BE113" s="337">
        <v>1.3372811839378847E-3</v>
      </c>
      <c r="BF113" s="337">
        <v>5.6807190807782264E-4</v>
      </c>
      <c r="BG113" s="337">
        <v>5.6593888118403057E-4</v>
      </c>
      <c r="BH113" s="337">
        <v>7.3670179826365123E-4</v>
      </c>
      <c r="BI113" s="337">
        <v>1.0649482710023291E-3</v>
      </c>
      <c r="BJ113" s="337">
        <v>8.2030489651298744E-4</v>
      </c>
      <c r="BK113" s="337">
        <v>2.3296617670633562E-3</v>
      </c>
      <c r="BL113" s="337">
        <v>1.564040737750332E-3</v>
      </c>
      <c r="BM113" s="337">
        <v>8.5142333380229215E-4</v>
      </c>
      <c r="BN113" s="337">
        <v>1.3566763577473238E-3</v>
      </c>
      <c r="BO113" s="337">
        <v>9.425650180814514E-4</v>
      </c>
      <c r="BP113" s="337">
        <v>5.0528198691091833E-4</v>
      </c>
      <c r="BQ113" s="337">
        <v>3.1788916173982832E-3</v>
      </c>
      <c r="BR113" s="337">
        <v>8.6798830249409866E-4</v>
      </c>
      <c r="BS113" s="337">
        <v>3.2380745511572393E-4</v>
      </c>
      <c r="BT113" s="337">
        <v>3.747424607775368E-4</v>
      </c>
      <c r="BU113" s="337">
        <v>1.7616323629890671E-3</v>
      </c>
      <c r="BV113" s="337">
        <v>3.6542859880305868E-3</v>
      </c>
      <c r="BW113" s="337">
        <v>2.2453041080687359E-3</v>
      </c>
      <c r="BX113" s="337">
        <v>2.8452365023620679E-3</v>
      </c>
      <c r="BY113" s="337">
        <v>4.0682156545590988E-3</v>
      </c>
      <c r="BZ113" s="337">
        <v>1.8027795559059372E-3</v>
      </c>
      <c r="CA113" s="337">
        <v>1.0260476385308022E-3</v>
      </c>
      <c r="CB113" s="337">
        <v>2.6126725353827857E-4</v>
      </c>
      <c r="CC113" s="337">
        <v>2.2102612936542006E-3</v>
      </c>
      <c r="CD113" s="337">
        <v>1.9770122215683034E-3</v>
      </c>
      <c r="CE113" s="337">
        <v>2.0534132783131221E-3</v>
      </c>
      <c r="CF113" s="337">
        <v>2.1342345148972716E-3</v>
      </c>
      <c r="CG113" s="337">
        <v>2.6400087005041036E-3</v>
      </c>
      <c r="CH113" s="337">
        <v>2.4445437491218752E-3</v>
      </c>
      <c r="CI113" s="337">
        <v>3.0613671711515545E-3</v>
      </c>
      <c r="CJ113" s="337">
        <v>4.0609233220320375E-3</v>
      </c>
      <c r="CK113" s="337">
        <v>3.7652691169919109E-3</v>
      </c>
      <c r="CL113" s="337">
        <v>3.5190218862034589E-3</v>
      </c>
      <c r="CM113" s="337">
        <v>1.3294566076479414E-3</v>
      </c>
      <c r="CN113" s="337">
        <v>3.3322761589251329E-3</v>
      </c>
      <c r="CO113" s="337">
        <v>3.1031420916591648E-3</v>
      </c>
      <c r="CP113" s="337">
        <v>3.6236013713407149E-3</v>
      </c>
      <c r="CQ113" s="337">
        <v>1.8543494697157467E-3</v>
      </c>
      <c r="CR113" s="337">
        <v>7.5092929805860523E-3</v>
      </c>
      <c r="CS113" s="337">
        <v>1.6216129954183219E-3</v>
      </c>
      <c r="CT113" s="337">
        <v>2.9135622249559434E-3</v>
      </c>
      <c r="CU113" s="337">
        <v>4.7191936447891908E-3</v>
      </c>
      <c r="CV113" s="337">
        <v>5.9805371999692601E-3</v>
      </c>
      <c r="CW113" s="337">
        <v>5.4652182638054115E-3</v>
      </c>
      <c r="CX113" s="337">
        <v>1.5161813212285274E-3</v>
      </c>
      <c r="CY113" s="337">
        <v>2.5693637058418241E-3</v>
      </c>
      <c r="CZ113" s="337">
        <v>1.5822963791371932E-3</v>
      </c>
      <c r="DA113" s="337">
        <v>2.2462045365453441E-3</v>
      </c>
      <c r="DB113" s="337">
        <v>3.071643169664318E-3</v>
      </c>
      <c r="DC113" s="337">
        <v>1.4858807097394809E-3</v>
      </c>
      <c r="DD113" s="337">
        <v>4.300221423226544E-3</v>
      </c>
      <c r="DE113" s="337">
        <v>2.620693971951975E-3</v>
      </c>
      <c r="DF113" s="337">
        <v>2.9088187367483621E-3</v>
      </c>
      <c r="DG113" s="337">
        <v>1.0006843094752143</v>
      </c>
      <c r="DH113" s="338">
        <v>1.7057515580365594E-3</v>
      </c>
    </row>
    <row r="114" spans="1:112">
      <c r="A114" s="224">
        <v>109</v>
      </c>
      <c r="B114" s="362" t="s">
        <v>618</v>
      </c>
      <c r="C114" s="363" t="s">
        <v>646</v>
      </c>
      <c r="D114" s="339">
        <v>4.9329480572470495E-3</v>
      </c>
      <c r="E114" s="340">
        <v>4.311943941713913E-3</v>
      </c>
      <c r="F114" s="340">
        <v>1.9931509223269197E-3</v>
      </c>
      <c r="G114" s="340">
        <v>2.9863333737454164E-3</v>
      </c>
      <c r="H114" s="340">
        <v>8.188676613302439E-3</v>
      </c>
      <c r="I114" s="340">
        <v>0</v>
      </c>
      <c r="J114" s="340">
        <v>1.0005450405495104E-2</v>
      </c>
      <c r="K114" s="340">
        <v>3.5421465016129907E-3</v>
      </c>
      <c r="L114" s="340">
        <v>2.960614882289788E-3</v>
      </c>
      <c r="M114" s="340">
        <v>1.1229595379837918E-2</v>
      </c>
      <c r="N114" s="340">
        <v>0</v>
      </c>
      <c r="O114" s="340">
        <v>3.3170304572411463E-3</v>
      </c>
      <c r="P114" s="340">
        <v>3.3301674779092219E-3</v>
      </c>
      <c r="Q114" s="340">
        <v>4.7687839791297091E-3</v>
      </c>
      <c r="R114" s="340">
        <v>3.5999065781732891E-3</v>
      </c>
      <c r="S114" s="340">
        <v>5.7002127025615953E-3</v>
      </c>
      <c r="T114" s="340">
        <v>3.4532517796889957E-3</v>
      </c>
      <c r="U114" s="340">
        <v>3.2672727097146225E-3</v>
      </c>
      <c r="V114" s="340">
        <v>3.8625121014298999E-3</v>
      </c>
      <c r="W114" s="340">
        <v>5.2245021439409891E-3</v>
      </c>
      <c r="X114" s="340">
        <v>1.0635643257521585E-3</v>
      </c>
      <c r="Y114" s="340">
        <v>2.8929788296781613E-3</v>
      </c>
      <c r="Z114" s="340">
        <v>3.8707970215691853E-3</v>
      </c>
      <c r="AA114" s="340">
        <v>7.8373176069771074E-3</v>
      </c>
      <c r="AB114" s="340">
        <v>3.0094773631631215E-3</v>
      </c>
      <c r="AC114" s="340">
        <v>3.2733532353392725E-3</v>
      </c>
      <c r="AD114" s="340">
        <v>3.7257748757196156E-4</v>
      </c>
      <c r="AE114" s="340">
        <v>2.6464089378005636E-3</v>
      </c>
      <c r="AF114" s="340">
        <v>4.0298487244661632E-3</v>
      </c>
      <c r="AG114" s="340">
        <v>4.3750994997746743E-3</v>
      </c>
      <c r="AH114" s="340">
        <v>3.6741479375074952E-3</v>
      </c>
      <c r="AI114" s="340">
        <v>1.0536981730715487E-2</v>
      </c>
      <c r="AJ114" s="340">
        <v>7.9522394772461053E-3</v>
      </c>
      <c r="AK114" s="340">
        <v>5.2362784865466689E-3</v>
      </c>
      <c r="AL114" s="340">
        <v>9.5470508412141275E-3</v>
      </c>
      <c r="AM114" s="340">
        <v>8.2241801189390021E-3</v>
      </c>
      <c r="AN114" s="340">
        <v>7.0708465512153802E-3</v>
      </c>
      <c r="AO114" s="340">
        <v>1.0454165727374452E-2</v>
      </c>
      <c r="AP114" s="340">
        <v>5.8829081827729271E-3</v>
      </c>
      <c r="AQ114" s="340">
        <v>5.6527615564822137E-3</v>
      </c>
      <c r="AR114" s="340">
        <v>4.7469732983077906E-3</v>
      </c>
      <c r="AS114" s="340">
        <v>4.5066292160777519E-3</v>
      </c>
      <c r="AT114" s="340">
        <v>5.2470151267089617E-3</v>
      </c>
      <c r="AU114" s="340">
        <v>5.9263520441027321E-3</v>
      </c>
      <c r="AV114" s="340">
        <v>4.4814228201312629E-3</v>
      </c>
      <c r="AW114" s="340">
        <v>2.9726508929180766E-3</v>
      </c>
      <c r="AX114" s="340">
        <v>2.0661009910736029E-3</v>
      </c>
      <c r="AY114" s="340">
        <v>3.277412516024686E-3</v>
      </c>
      <c r="AZ114" s="340">
        <v>5.8339231776706104E-3</v>
      </c>
      <c r="BA114" s="340">
        <v>1.8192300936610512E-3</v>
      </c>
      <c r="BB114" s="340">
        <v>2.258159668010819E-3</v>
      </c>
      <c r="BC114" s="340">
        <v>6.0399246154174734E-3</v>
      </c>
      <c r="BD114" s="340">
        <v>2.2230870457478546E-3</v>
      </c>
      <c r="BE114" s="340">
        <v>2.7667889406146535E-3</v>
      </c>
      <c r="BF114" s="340">
        <v>1.8743888495787232E-3</v>
      </c>
      <c r="BG114" s="340">
        <v>2.7257593900764953E-3</v>
      </c>
      <c r="BH114" s="340">
        <v>2.5293307251471461E-3</v>
      </c>
      <c r="BI114" s="340">
        <v>7.3255288380262096E-3</v>
      </c>
      <c r="BJ114" s="340">
        <v>3.2004471249091194E-3</v>
      </c>
      <c r="BK114" s="340">
        <v>6.4719089039609427E-3</v>
      </c>
      <c r="BL114" s="340">
        <v>3.2180423285881055E-3</v>
      </c>
      <c r="BM114" s="340">
        <v>3.4992928456872821E-3</v>
      </c>
      <c r="BN114" s="340">
        <v>9.0283965999956722E-3</v>
      </c>
      <c r="BO114" s="340">
        <v>1.0154005877668593E-2</v>
      </c>
      <c r="BP114" s="340">
        <v>1.07893068721588E-2</v>
      </c>
      <c r="BQ114" s="340">
        <v>3.9716263670932011E-3</v>
      </c>
      <c r="BR114" s="340">
        <v>5.6488446539469427E-3</v>
      </c>
      <c r="BS114" s="340">
        <v>7.0838535932770952E-3</v>
      </c>
      <c r="BT114" s="340">
        <v>1.1322148519813422E-2</v>
      </c>
      <c r="BU114" s="340">
        <v>1.8570278858247472E-2</v>
      </c>
      <c r="BV114" s="340">
        <v>1.0764462935113708E-2</v>
      </c>
      <c r="BW114" s="340">
        <v>7.9142582573683978E-3</v>
      </c>
      <c r="BX114" s="340">
        <v>6.4002333706829964E-3</v>
      </c>
      <c r="BY114" s="340">
        <v>4.3332601995239679E-3</v>
      </c>
      <c r="BZ114" s="340">
        <v>6.0507442634493173E-3</v>
      </c>
      <c r="CA114" s="340">
        <v>5.623998980244147E-3</v>
      </c>
      <c r="CB114" s="340">
        <v>4.3317103903576671E-3</v>
      </c>
      <c r="CC114" s="340">
        <v>1.0494157848495479E-2</v>
      </c>
      <c r="CD114" s="340">
        <v>7.9221694794457224E-3</v>
      </c>
      <c r="CE114" s="340">
        <v>7.9077699037177866E-3</v>
      </c>
      <c r="CF114" s="340">
        <v>9.3191720078107266E-3</v>
      </c>
      <c r="CG114" s="340">
        <v>7.3548188642530571E-3</v>
      </c>
      <c r="CH114" s="340">
        <v>1.1314948621346752E-2</v>
      </c>
      <c r="CI114" s="340">
        <v>1.086825523385425E-2</v>
      </c>
      <c r="CJ114" s="340">
        <v>1.9011802022513896E-3</v>
      </c>
      <c r="CK114" s="340">
        <v>4.5666981027715605E-3</v>
      </c>
      <c r="CL114" s="340">
        <v>1.1939672279123809E-2</v>
      </c>
      <c r="CM114" s="340">
        <v>1.7305666824523026E-3</v>
      </c>
      <c r="CN114" s="340">
        <v>6.5877099086481738E-3</v>
      </c>
      <c r="CO114" s="340">
        <v>4.2247060365641596E-3</v>
      </c>
      <c r="CP114" s="340">
        <v>5.4839508711778959E-3</v>
      </c>
      <c r="CQ114" s="340">
        <v>8.698247377987146E-3</v>
      </c>
      <c r="CR114" s="340">
        <v>6.9781617865080879E-3</v>
      </c>
      <c r="CS114" s="340">
        <v>2.7082454980269098E-3</v>
      </c>
      <c r="CT114" s="340">
        <v>8.1272866362567635E-3</v>
      </c>
      <c r="CU114" s="340">
        <v>7.6998859894575836E-3</v>
      </c>
      <c r="CV114" s="340">
        <v>3.6003844734024955E-3</v>
      </c>
      <c r="CW114" s="340">
        <v>3.6442046444934268E-3</v>
      </c>
      <c r="CX114" s="340">
        <v>4.7426380129611308E-3</v>
      </c>
      <c r="CY114" s="340">
        <v>4.0885681602341219E-3</v>
      </c>
      <c r="CZ114" s="340">
        <v>2.8409717211625913E-3</v>
      </c>
      <c r="DA114" s="340">
        <v>2.4726259410396126E-3</v>
      </c>
      <c r="DB114" s="340">
        <v>4.2967210125746261E-3</v>
      </c>
      <c r="DC114" s="340">
        <v>3.2743315535523239E-3</v>
      </c>
      <c r="DD114" s="340">
        <v>5.9384403803685462E-3</v>
      </c>
      <c r="DE114" s="340">
        <v>3.2637083139417746E-3</v>
      </c>
      <c r="DF114" s="340">
        <v>5.9549810123112144E-3</v>
      </c>
      <c r="DG114" s="340">
        <v>2.4470292900224456E-3</v>
      </c>
      <c r="DH114" s="341">
        <v>1.0041039915296428</v>
      </c>
    </row>
    <row r="115" spans="1:112" ht="6.75" customHeight="1"/>
  </sheetData>
  <mergeCells count="1">
    <mergeCell ref="B4:C5"/>
  </mergeCells>
  <phoneticPr fontId="4"/>
  <pageMargins left="0.70866141732283472" right="0.70866141732283472" top="0.74803149606299213" bottom="0.74803149606299213" header="0.31496062992125984" footer="0.31496062992125984"/>
  <pageSetup paperSize="8" scale="84" fitToWidth="0" orientation="portrait" r:id="rId1"/>
  <headerFooter>
    <oddHeader>&amp;L&amp;F&amp;R16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14"/>
  <sheetViews>
    <sheetView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A2" sqref="A2"/>
    </sheetView>
  </sheetViews>
  <sheetFormatPr defaultColWidth="8.75" defaultRowHeight="12"/>
  <cols>
    <col min="1" max="1" width="3.875" style="24" customWidth="1"/>
    <col min="2" max="2" width="4.75" style="24" customWidth="1"/>
    <col min="3" max="3" width="27.625" style="24" customWidth="1"/>
    <col min="4" max="112" width="8.5" style="24" customWidth="1"/>
    <col min="113" max="113" width="1.375" style="24" customWidth="1"/>
    <col min="114" max="16384" width="8.75" style="24"/>
  </cols>
  <sheetData>
    <row r="1" spans="1:112" ht="8.4499999999999993" customHeight="1"/>
    <row r="2" spans="1:112" ht="16.5">
      <c r="B2" s="364" t="s">
        <v>1022</v>
      </c>
      <c r="G2" s="323"/>
    </row>
    <row r="3" spans="1:112" ht="17.45" customHeight="1">
      <c r="D3" s="323" t="s">
        <v>785</v>
      </c>
    </row>
    <row r="4" spans="1:112" ht="13.5" customHeight="1">
      <c r="B4" s="680" t="s">
        <v>619</v>
      </c>
      <c r="C4" s="684"/>
      <c r="D4" s="309" t="s">
        <v>448</v>
      </c>
      <c r="E4" s="309" t="s">
        <v>450</v>
      </c>
      <c r="F4" s="309" t="s">
        <v>451</v>
      </c>
      <c r="G4" s="309" t="s">
        <v>452</v>
      </c>
      <c r="H4" s="309" t="s">
        <v>453</v>
      </c>
      <c r="I4" s="309" t="s">
        <v>454</v>
      </c>
      <c r="J4" s="309" t="s">
        <v>455</v>
      </c>
      <c r="K4" s="309" t="s">
        <v>457</v>
      </c>
      <c r="L4" s="309" t="s">
        <v>459</v>
      </c>
      <c r="M4" s="309" t="s">
        <v>460</v>
      </c>
      <c r="N4" s="309" t="s">
        <v>462</v>
      </c>
      <c r="O4" s="309" t="s">
        <v>463</v>
      </c>
      <c r="P4" s="309" t="s">
        <v>464</v>
      </c>
      <c r="Q4" s="309" t="s">
        <v>466</v>
      </c>
      <c r="R4" s="309" t="s">
        <v>468</v>
      </c>
      <c r="S4" s="309" t="s">
        <v>469</v>
      </c>
      <c r="T4" s="309" t="s">
        <v>470</v>
      </c>
      <c r="U4" s="309" t="s">
        <v>471</v>
      </c>
      <c r="V4" s="309" t="s">
        <v>472</v>
      </c>
      <c r="W4" s="309" t="s">
        <v>473</v>
      </c>
      <c r="X4" s="309" t="s">
        <v>474</v>
      </c>
      <c r="Y4" s="309" t="s">
        <v>476</v>
      </c>
      <c r="Z4" s="309" t="s">
        <v>478</v>
      </c>
      <c r="AA4" s="309" t="s">
        <v>479</v>
      </c>
      <c r="AB4" s="309" t="s">
        <v>480</v>
      </c>
      <c r="AC4" s="309" t="s">
        <v>481</v>
      </c>
      <c r="AD4" s="309" t="s">
        <v>483</v>
      </c>
      <c r="AE4" s="309" t="s">
        <v>484</v>
      </c>
      <c r="AF4" s="309" t="s">
        <v>485</v>
      </c>
      <c r="AG4" s="309" t="s">
        <v>486</v>
      </c>
      <c r="AH4" s="309" t="s">
        <v>487</v>
      </c>
      <c r="AI4" s="309" t="s">
        <v>489</v>
      </c>
      <c r="AJ4" s="309" t="s">
        <v>490</v>
      </c>
      <c r="AK4" s="309" t="s">
        <v>491</v>
      </c>
      <c r="AL4" s="309" t="s">
        <v>492</v>
      </c>
      <c r="AM4" s="309" t="s">
        <v>493</v>
      </c>
      <c r="AN4" s="309" t="s">
        <v>494</v>
      </c>
      <c r="AO4" s="309" t="s">
        <v>495</v>
      </c>
      <c r="AP4" s="309" t="s">
        <v>497</v>
      </c>
      <c r="AQ4" s="309" t="s">
        <v>498</v>
      </c>
      <c r="AR4" s="309" t="s">
        <v>499</v>
      </c>
      <c r="AS4" s="309" t="s">
        <v>500</v>
      </c>
      <c r="AT4" s="309" t="s">
        <v>502</v>
      </c>
      <c r="AU4" s="309" t="s">
        <v>503</v>
      </c>
      <c r="AV4" s="309" t="s">
        <v>505</v>
      </c>
      <c r="AW4" s="309" t="s">
        <v>507</v>
      </c>
      <c r="AX4" s="309" t="s">
        <v>509</v>
      </c>
      <c r="AY4" s="309" t="s">
        <v>511</v>
      </c>
      <c r="AZ4" s="309" t="s">
        <v>513</v>
      </c>
      <c r="BA4" s="309" t="s">
        <v>515</v>
      </c>
      <c r="BB4" s="309" t="s">
        <v>517</v>
      </c>
      <c r="BC4" s="309" t="s">
        <v>519</v>
      </c>
      <c r="BD4" s="309" t="s">
        <v>521</v>
      </c>
      <c r="BE4" s="309" t="s">
        <v>523</v>
      </c>
      <c r="BF4" s="309" t="s">
        <v>525</v>
      </c>
      <c r="BG4" s="309" t="s">
        <v>527</v>
      </c>
      <c r="BH4" s="309" t="s">
        <v>529</v>
      </c>
      <c r="BI4" s="309" t="s">
        <v>531</v>
      </c>
      <c r="BJ4" s="309">
        <v>355</v>
      </c>
      <c r="BK4" s="309" t="s">
        <v>534</v>
      </c>
      <c r="BL4" s="309" t="s">
        <v>536</v>
      </c>
      <c r="BM4" s="309" t="s">
        <v>537</v>
      </c>
      <c r="BN4" s="309">
        <v>410</v>
      </c>
      <c r="BO4" s="309">
        <v>411</v>
      </c>
      <c r="BP4" s="309" t="s">
        <v>541</v>
      </c>
      <c r="BQ4" s="309" t="s">
        <v>543</v>
      </c>
      <c r="BR4" s="309" t="s">
        <v>545</v>
      </c>
      <c r="BS4" s="309" t="s">
        <v>547</v>
      </c>
      <c r="BT4" s="309" t="s">
        <v>549</v>
      </c>
      <c r="BU4" s="309" t="s">
        <v>551</v>
      </c>
      <c r="BV4" s="309" t="s">
        <v>553</v>
      </c>
      <c r="BW4" s="309">
        <v>510</v>
      </c>
      <c r="BX4" s="309">
        <v>511</v>
      </c>
      <c r="BY4" s="309" t="s">
        <v>557</v>
      </c>
      <c r="BZ4" s="309" t="s">
        <v>559</v>
      </c>
      <c r="CA4" s="309" t="s">
        <v>560</v>
      </c>
      <c r="CB4" s="309" t="s">
        <v>561</v>
      </c>
      <c r="CC4" s="309" t="s">
        <v>562</v>
      </c>
      <c r="CD4" s="309" t="s">
        <v>564</v>
      </c>
      <c r="CE4" s="309" t="s">
        <v>566</v>
      </c>
      <c r="CF4" s="309" t="s">
        <v>568</v>
      </c>
      <c r="CG4" s="309" t="s">
        <v>570</v>
      </c>
      <c r="CH4" s="309" t="s">
        <v>572</v>
      </c>
      <c r="CI4" s="309" t="s">
        <v>574</v>
      </c>
      <c r="CJ4" s="309" t="s">
        <v>576</v>
      </c>
      <c r="CK4" s="309" t="s">
        <v>578</v>
      </c>
      <c r="CL4" s="309" t="s">
        <v>580</v>
      </c>
      <c r="CM4" s="309" t="s">
        <v>582</v>
      </c>
      <c r="CN4" s="309" t="s">
        <v>584</v>
      </c>
      <c r="CO4" s="309" t="s">
        <v>586</v>
      </c>
      <c r="CP4" s="309" t="s">
        <v>588</v>
      </c>
      <c r="CQ4" s="309" t="s">
        <v>590</v>
      </c>
      <c r="CR4" s="309">
        <v>632</v>
      </c>
      <c r="CS4" s="309" t="s">
        <v>592</v>
      </c>
      <c r="CT4" s="309" t="s">
        <v>594</v>
      </c>
      <c r="CU4" s="309" t="s">
        <v>596</v>
      </c>
      <c r="CV4" s="309" t="s">
        <v>598</v>
      </c>
      <c r="CW4" s="309" t="s">
        <v>599</v>
      </c>
      <c r="CX4" s="309" t="s">
        <v>601</v>
      </c>
      <c r="CY4" s="309" t="s">
        <v>603</v>
      </c>
      <c r="CZ4" s="309" t="s">
        <v>605</v>
      </c>
      <c r="DA4" s="309" t="s">
        <v>607</v>
      </c>
      <c r="DB4" s="309" t="s">
        <v>609</v>
      </c>
      <c r="DC4" s="309" t="s">
        <v>611</v>
      </c>
      <c r="DD4" s="309" t="s">
        <v>613</v>
      </c>
      <c r="DE4" s="309" t="s">
        <v>614</v>
      </c>
      <c r="DF4" s="309" t="s">
        <v>616</v>
      </c>
      <c r="DG4" s="309" t="s">
        <v>617</v>
      </c>
      <c r="DH4" s="310" t="s">
        <v>618</v>
      </c>
    </row>
    <row r="5" spans="1:112" ht="52.9" customHeight="1">
      <c r="B5" s="685"/>
      <c r="C5" s="686"/>
      <c r="D5" s="312" t="s">
        <v>449</v>
      </c>
      <c r="E5" s="312" t="s">
        <v>40</v>
      </c>
      <c r="F5" s="312" t="s">
        <v>43</v>
      </c>
      <c r="G5" s="312" t="s">
        <v>46</v>
      </c>
      <c r="H5" s="312" t="s">
        <v>52</v>
      </c>
      <c r="I5" s="312" t="s">
        <v>58</v>
      </c>
      <c r="J5" s="312" t="s">
        <v>456</v>
      </c>
      <c r="K5" s="312" t="s">
        <v>458</v>
      </c>
      <c r="L5" s="312" t="s">
        <v>79</v>
      </c>
      <c r="M5" s="312" t="s">
        <v>461</v>
      </c>
      <c r="N5" s="312" t="s">
        <v>86</v>
      </c>
      <c r="O5" s="312" t="s">
        <v>88</v>
      </c>
      <c r="P5" s="312" t="s">
        <v>465</v>
      </c>
      <c r="Q5" s="312" t="s">
        <v>467</v>
      </c>
      <c r="R5" s="312" t="s">
        <v>109</v>
      </c>
      <c r="S5" s="312" t="s">
        <v>111</v>
      </c>
      <c r="T5" s="312" t="s">
        <v>118</v>
      </c>
      <c r="U5" s="312" t="s">
        <v>123</v>
      </c>
      <c r="V5" s="312" t="s">
        <v>125</v>
      </c>
      <c r="W5" s="312" t="s">
        <v>127</v>
      </c>
      <c r="X5" s="312" t="s">
        <v>475</v>
      </c>
      <c r="Y5" s="312" t="s">
        <v>477</v>
      </c>
      <c r="Z5" s="312" t="s">
        <v>139</v>
      </c>
      <c r="AA5" s="312" t="s">
        <v>141</v>
      </c>
      <c r="AB5" s="312" t="s">
        <v>143</v>
      </c>
      <c r="AC5" s="312" t="s">
        <v>482</v>
      </c>
      <c r="AD5" s="312" t="s">
        <v>156</v>
      </c>
      <c r="AE5" s="312" t="s">
        <v>158</v>
      </c>
      <c r="AF5" s="312" t="s">
        <v>160</v>
      </c>
      <c r="AG5" s="312" t="s">
        <v>161</v>
      </c>
      <c r="AH5" s="312" t="s">
        <v>488</v>
      </c>
      <c r="AI5" s="312" t="s">
        <v>171</v>
      </c>
      <c r="AJ5" s="312" t="s">
        <v>176</v>
      </c>
      <c r="AK5" s="312" t="s">
        <v>181</v>
      </c>
      <c r="AL5" s="312" t="s">
        <v>183</v>
      </c>
      <c r="AM5" s="312" t="s">
        <v>188</v>
      </c>
      <c r="AN5" s="312" t="s">
        <v>192</v>
      </c>
      <c r="AO5" s="312" t="s">
        <v>496</v>
      </c>
      <c r="AP5" s="312" t="s">
        <v>202</v>
      </c>
      <c r="AQ5" s="312" t="s">
        <v>204</v>
      </c>
      <c r="AR5" s="312" t="s">
        <v>207</v>
      </c>
      <c r="AS5" s="312" t="s">
        <v>501</v>
      </c>
      <c r="AT5" s="312" t="s">
        <v>217</v>
      </c>
      <c r="AU5" s="312" t="s">
        <v>504</v>
      </c>
      <c r="AV5" s="312" t="s">
        <v>506</v>
      </c>
      <c r="AW5" s="312" t="s">
        <v>508</v>
      </c>
      <c r="AX5" s="312" t="s">
        <v>510</v>
      </c>
      <c r="AY5" s="312" t="s">
        <v>512</v>
      </c>
      <c r="AZ5" s="312" t="s">
        <v>514</v>
      </c>
      <c r="BA5" s="312" t="s">
        <v>516</v>
      </c>
      <c r="BB5" s="312" t="s">
        <v>518</v>
      </c>
      <c r="BC5" s="312" t="s">
        <v>520</v>
      </c>
      <c r="BD5" s="312" t="s">
        <v>522</v>
      </c>
      <c r="BE5" s="312" t="s">
        <v>524</v>
      </c>
      <c r="BF5" s="312" t="s">
        <v>526</v>
      </c>
      <c r="BG5" s="312" t="s">
        <v>528</v>
      </c>
      <c r="BH5" s="312" t="s">
        <v>530</v>
      </c>
      <c r="BI5" s="312" t="s">
        <v>532</v>
      </c>
      <c r="BJ5" s="312" t="s">
        <v>533</v>
      </c>
      <c r="BK5" s="312" t="s">
        <v>535</v>
      </c>
      <c r="BL5" s="312" t="s">
        <v>25</v>
      </c>
      <c r="BM5" s="312" t="s">
        <v>538</v>
      </c>
      <c r="BN5" s="312" t="s">
        <v>539</v>
      </c>
      <c r="BO5" s="312" t="s">
        <v>540</v>
      </c>
      <c r="BP5" s="312" t="s">
        <v>542</v>
      </c>
      <c r="BQ5" s="312" t="s">
        <v>544</v>
      </c>
      <c r="BR5" s="312" t="s">
        <v>546</v>
      </c>
      <c r="BS5" s="312" t="s">
        <v>548</v>
      </c>
      <c r="BT5" s="312" t="s">
        <v>550</v>
      </c>
      <c r="BU5" s="312" t="s">
        <v>552</v>
      </c>
      <c r="BV5" s="312" t="s">
        <v>554</v>
      </c>
      <c r="BW5" s="312" t="s">
        <v>555</v>
      </c>
      <c r="BX5" s="312" t="s">
        <v>556</v>
      </c>
      <c r="BY5" s="312" t="s">
        <v>558</v>
      </c>
      <c r="BZ5" s="312" t="s">
        <v>347</v>
      </c>
      <c r="CA5" s="312" t="s">
        <v>350</v>
      </c>
      <c r="CB5" s="312" t="s">
        <v>353</v>
      </c>
      <c r="CC5" s="312" t="s">
        <v>563</v>
      </c>
      <c r="CD5" s="312" t="s">
        <v>925</v>
      </c>
      <c r="CE5" s="312" t="s">
        <v>567</v>
      </c>
      <c r="CF5" s="312" t="s">
        <v>569</v>
      </c>
      <c r="CG5" s="312" t="s">
        <v>571</v>
      </c>
      <c r="CH5" s="312" t="s">
        <v>573</v>
      </c>
      <c r="CI5" s="312" t="s">
        <v>575</v>
      </c>
      <c r="CJ5" s="312" t="s">
        <v>577</v>
      </c>
      <c r="CK5" s="312" t="s">
        <v>579</v>
      </c>
      <c r="CL5" s="312" t="s">
        <v>581</v>
      </c>
      <c r="CM5" s="312" t="s">
        <v>583</v>
      </c>
      <c r="CN5" s="312" t="s">
        <v>585</v>
      </c>
      <c r="CO5" s="312" t="s">
        <v>587</v>
      </c>
      <c r="CP5" s="312" t="s">
        <v>589</v>
      </c>
      <c r="CQ5" s="312" t="s">
        <v>591</v>
      </c>
      <c r="CR5" s="312" t="s">
        <v>644</v>
      </c>
      <c r="CS5" s="312" t="s">
        <v>593</v>
      </c>
      <c r="CT5" s="312" t="s">
        <v>595</v>
      </c>
      <c r="CU5" s="312" t="s">
        <v>597</v>
      </c>
      <c r="CV5" s="312" t="s">
        <v>422</v>
      </c>
      <c r="CW5" s="312" t="s">
        <v>600</v>
      </c>
      <c r="CX5" s="312" t="s">
        <v>602</v>
      </c>
      <c r="CY5" s="312" t="s">
        <v>604</v>
      </c>
      <c r="CZ5" s="312" t="s">
        <v>606</v>
      </c>
      <c r="DA5" s="312" t="s">
        <v>608</v>
      </c>
      <c r="DB5" s="312" t="s">
        <v>610</v>
      </c>
      <c r="DC5" s="312" t="s">
        <v>612</v>
      </c>
      <c r="DD5" s="312" t="s">
        <v>445</v>
      </c>
      <c r="DE5" s="312" t="s">
        <v>615</v>
      </c>
      <c r="DF5" s="312" t="s">
        <v>447</v>
      </c>
      <c r="DG5" s="312" t="s">
        <v>645</v>
      </c>
      <c r="DH5" s="313" t="s">
        <v>646</v>
      </c>
    </row>
    <row r="6" spans="1:112">
      <c r="A6" s="224">
        <v>1</v>
      </c>
      <c r="B6" s="253" t="s">
        <v>448</v>
      </c>
      <c r="C6" s="254" t="s">
        <v>449</v>
      </c>
      <c r="D6" s="344">
        <f t="array" ref="D6:DH114">MMULT('逆行列係数(開放型)'!D6:DH114,単位行列!D6:DH114-移輸入係数行列!D6:DH114)</f>
        <v>0.36250365741014706</v>
      </c>
      <c r="E6" s="344">
        <v>2.1542879101645519E-2</v>
      </c>
      <c r="F6" s="344">
        <v>3.2635390856957974E-3</v>
      </c>
      <c r="G6" s="344">
        <v>1.1591029342327871E-4</v>
      </c>
      <c r="H6" s="344">
        <v>2.0850088382905253E-3</v>
      </c>
      <c r="I6" s="344">
        <v>0</v>
      </c>
      <c r="J6" s="344">
        <v>5.1864861256634375E-6</v>
      </c>
      <c r="K6" s="344">
        <v>1.1934563737052591E-2</v>
      </c>
      <c r="L6" s="344">
        <v>3.972548678612603E-3</v>
      </c>
      <c r="M6" s="344">
        <v>6.7961673897608585E-2</v>
      </c>
      <c r="N6" s="344">
        <v>0</v>
      </c>
      <c r="O6" s="344">
        <v>1.2141316202709813E-3</v>
      </c>
      <c r="P6" s="344">
        <v>1.7431187146423212E-4</v>
      </c>
      <c r="Q6" s="344">
        <v>1.8180591433818287E-5</v>
      </c>
      <c r="R6" s="344">
        <v>7.9213809620420919E-6</v>
      </c>
      <c r="S6" s="344">
        <v>5.7917748094904506E-5</v>
      </c>
      <c r="T6" s="344">
        <v>1.6491480743869662E-5</v>
      </c>
      <c r="U6" s="344">
        <v>7.6780219393723871E-6</v>
      </c>
      <c r="V6" s="344">
        <v>3.0646126884998579E-5</v>
      </c>
      <c r="W6" s="344">
        <v>4.8280893340277158E-6</v>
      </c>
      <c r="X6" s="344">
        <v>9.5792782866198106E-8</v>
      </c>
      <c r="Y6" s="344">
        <v>1.9543153592230117E-5</v>
      </c>
      <c r="Z6" s="344">
        <v>3.4153608398046774E-6</v>
      </c>
      <c r="AA6" s="344">
        <v>1.3368241477225553E-4</v>
      </c>
      <c r="AB6" s="344">
        <v>1.7930680908735365E-4</v>
      </c>
      <c r="AC6" s="344">
        <v>4.5447056642422896E-5</v>
      </c>
      <c r="AD6" s="344">
        <v>4.8899683245369313E-7</v>
      </c>
      <c r="AE6" s="344">
        <v>2.3856826293419729E-6</v>
      </c>
      <c r="AF6" s="344">
        <v>7.2444180820845015E-6</v>
      </c>
      <c r="AG6" s="344">
        <v>7.9026142919940423E-3</v>
      </c>
      <c r="AH6" s="344">
        <v>2.1740967237780814E-4</v>
      </c>
      <c r="AI6" s="344">
        <v>7.5908403883993148E-6</v>
      </c>
      <c r="AJ6" s="344">
        <v>3.6506361631973924E-6</v>
      </c>
      <c r="AK6" s="344">
        <v>2.6183108962311944E-6</v>
      </c>
      <c r="AL6" s="344">
        <v>9.7691115488329671E-5</v>
      </c>
      <c r="AM6" s="344">
        <v>1.5565813629198023E-5</v>
      </c>
      <c r="AN6" s="344">
        <v>4.5200983291578068E-6</v>
      </c>
      <c r="AO6" s="344">
        <v>9.4459815611919404E-6</v>
      </c>
      <c r="AP6" s="344">
        <v>5.0158086511279118E-6</v>
      </c>
      <c r="AQ6" s="344">
        <v>2.5470290944440373E-6</v>
      </c>
      <c r="AR6" s="344">
        <v>3.6540219154799467E-6</v>
      </c>
      <c r="AS6" s="344">
        <v>2.0256286741563044E-5</v>
      </c>
      <c r="AT6" s="344">
        <v>1.2810735838873867E-5</v>
      </c>
      <c r="AU6" s="344">
        <v>2.1981210597645387E-5</v>
      </c>
      <c r="AV6" s="344">
        <v>1.8982381206032841E-5</v>
      </c>
      <c r="AW6" s="344">
        <v>4.2327639779091219E-5</v>
      </c>
      <c r="AX6" s="344">
        <v>1.1460734299575628E-5</v>
      </c>
      <c r="AY6" s="344">
        <v>4.0959063715517094E-6</v>
      </c>
      <c r="AZ6" s="344">
        <v>3.4810562458773466E-5</v>
      </c>
      <c r="BA6" s="344">
        <v>7.6101099573196328E-6</v>
      </c>
      <c r="BB6" s="344">
        <v>1.7734091063364409E-6</v>
      </c>
      <c r="BC6" s="344">
        <v>1.2973261208901696E-5</v>
      </c>
      <c r="BD6" s="344">
        <v>5.5557583384873325E-6</v>
      </c>
      <c r="BE6" s="344">
        <v>1.3268753566835441E-6</v>
      </c>
      <c r="BF6" s="344">
        <v>1.1642334062460718E-5</v>
      </c>
      <c r="BG6" s="344">
        <v>1.9589640251429409E-4</v>
      </c>
      <c r="BH6" s="344">
        <v>1.1317131310641218E-4</v>
      </c>
      <c r="BI6" s="344">
        <v>8.1240022699478935E-6</v>
      </c>
      <c r="BJ6" s="344">
        <v>1.5602419815408852E-6</v>
      </c>
      <c r="BK6" s="344">
        <v>1.0711916191239921E-4</v>
      </c>
      <c r="BL6" s="344">
        <v>7.6030545779570154E-5</v>
      </c>
      <c r="BM6" s="344">
        <v>5.5382828314060502E-5</v>
      </c>
      <c r="BN6" s="344">
        <v>1.9670304639797279E-4</v>
      </c>
      <c r="BO6" s="344">
        <v>3.3705804282020251E-4</v>
      </c>
      <c r="BP6" s="344">
        <v>2.5244612718783287E-5</v>
      </c>
      <c r="BQ6" s="344">
        <v>9.2332690131255977E-4</v>
      </c>
      <c r="BR6" s="344">
        <v>6.1633826547627499E-4</v>
      </c>
      <c r="BS6" s="344">
        <v>3.7820921720291106E-6</v>
      </c>
      <c r="BT6" s="344">
        <v>8.3083915781777631E-6</v>
      </c>
      <c r="BU6" s="344">
        <v>3.5888930720147117E-5</v>
      </c>
      <c r="BV6" s="344">
        <v>1.1656459844611569E-4</v>
      </c>
      <c r="BW6" s="344">
        <v>9.3132790686872268E-6</v>
      </c>
      <c r="BX6" s="344">
        <v>8.7739205861572832E-5</v>
      </c>
      <c r="BY6" s="344">
        <v>7.5183372078814552E-6</v>
      </c>
      <c r="BZ6" s="344">
        <v>6.2550104708023142E-6</v>
      </c>
      <c r="CA6" s="344">
        <v>5.0058800589525081E-6</v>
      </c>
      <c r="CB6" s="344">
        <v>2.7858520918123785E-6</v>
      </c>
      <c r="CC6" s="344">
        <v>2.4640531979015734E-5</v>
      </c>
      <c r="CD6" s="344">
        <v>1.3768789090775626E-5</v>
      </c>
      <c r="CE6" s="344">
        <v>1.4161580353962459E-4</v>
      </c>
      <c r="CF6" s="344">
        <v>8.0517401208137447E-6</v>
      </c>
      <c r="CG6" s="344">
        <v>1.4871635743054763E-5</v>
      </c>
      <c r="CH6" s="344">
        <v>1.0756407538382522E-5</v>
      </c>
      <c r="CI6" s="344">
        <v>9.1875449002500962E-5</v>
      </c>
      <c r="CJ6" s="344">
        <v>8.5129163691278849E-6</v>
      </c>
      <c r="CK6" s="344">
        <v>1.746743575361158E-5</v>
      </c>
      <c r="CL6" s="344">
        <v>3.1451486712575517E-5</v>
      </c>
      <c r="CM6" s="344">
        <v>1.3804120117385816E-5</v>
      </c>
      <c r="CN6" s="344">
        <v>1.2688320021846545E-5</v>
      </c>
      <c r="CO6" s="344">
        <v>2.5718426383029673E-5</v>
      </c>
      <c r="CP6" s="344">
        <v>3.180146916685565E-5</v>
      </c>
      <c r="CQ6" s="344">
        <v>9.0027363901253987E-4</v>
      </c>
      <c r="CR6" s="344">
        <v>2.7025306956326409E-4</v>
      </c>
      <c r="CS6" s="344">
        <v>4.562982360275771E-4</v>
      </c>
      <c r="CT6" s="344">
        <v>2.1046796789753942E-5</v>
      </c>
      <c r="CU6" s="344">
        <v>1.4931187526609521E-3</v>
      </c>
      <c r="CV6" s="344">
        <v>2.2025032027778164E-3</v>
      </c>
      <c r="CW6" s="344">
        <v>6.5843488222891346E-4</v>
      </c>
      <c r="CX6" s="344">
        <v>5.4926352488199811E-5</v>
      </c>
      <c r="CY6" s="344">
        <v>1.9912454387200048E-5</v>
      </c>
      <c r="CZ6" s="344">
        <v>3.2117726635877002E-4</v>
      </c>
      <c r="DA6" s="344">
        <v>9.0176064079390715E-6</v>
      </c>
      <c r="DB6" s="344">
        <v>4.9864260066002279E-4</v>
      </c>
      <c r="DC6" s="344">
        <v>5.8681871549572896E-3</v>
      </c>
      <c r="DD6" s="344">
        <v>4.3051322779322549E-5</v>
      </c>
      <c r="DE6" s="344">
        <v>5.4748230606120152E-4</v>
      </c>
      <c r="DF6" s="344">
        <v>2.0350764209390139E-3</v>
      </c>
      <c r="DG6" s="344">
        <v>1.3649839658960115E-4</v>
      </c>
      <c r="DH6" s="345">
        <v>1.6962697977104764E-5</v>
      </c>
    </row>
    <row r="7" spans="1:112">
      <c r="A7" s="224">
        <v>2</v>
      </c>
      <c r="B7" s="263" t="s">
        <v>450</v>
      </c>
      <c r="C7" s="264" t="s">
        <v>40</v>
      </c>
      <c r="D7" s="346">
        <v>5.8906269315579741E-4</v>
      </c>
      <c r="E7" s="346">
        <v>0.43918872083266663</v>
      </c>
      <c r="F7" s="346">
        <v>4.4563341830072727E-3</v>
      </c>
      <c r="G7" s="346">
        <v>1.0891045121534751E-5</v>
      </c>
      <c r="H7" s="346">
        <v>9.8715217252412802E-5</v>
      </c>
      <c r="I7" s="346">
        <v>0</v>
      </c>
      <c r="J7" s="346">
        <v>3.8420324212910457E-7</v>
      </c>
      <c r="K7" s="346">
        <v>8.0164452304287894E-3</v>
      </c>
      <c r="L7" s="346">
        <v>1.8167891226169994E-4</v>
      </c>
      <c r="M7" s="346">
        <v>1.65015389170349E-3</v>
      </c>
      <c r="N7" s="346">
        <v>0</v>
      </c>
      <c r="O7" s="346">
        <v>1.3569139077176218E-4</v>
      </c>
      <c r="P7" s="346">
        <v>3.5209317417129312E-5</v>
      </c>
      <c r="Q7" s="346">
        <v>3.2481281973685262E-6</v>
      </c>
      <c r="R7" s="346">
        <v>9.6697248233488606E-7</v>
      </c>
      <c r="S7" s="346">
        <v>5.4078196040627309E-6</v>
      </c>
      <c r="T7" s="346">
        <v>1.4980110918425703E-6</v>
      </c>
      <c r="U7" s="346">
        <v>6.5455038895502115E-7</v>
      </c>
      <c r="V7" s="346">
        <v>1.3998235187421133E-4</v>
      </c>
      <c r="W7" s="346">
        <v>7.6744238883085428E-7</v>
      </c>
      <c r="X7" s="346">
        <v>7.6274632449848178E-9</v>
      </c>
      <c r="Y7" s="346">
        <v>6.6855176877668156E-6</v>
      </c>
      <c r="Z7" s="346">
        <v>8.993705431399454E-7</v>
      </c>
      <c r="AA7" s="346">
        <v>1.0723991328875248E-6</v>
      </c>
      <c r="AB7" s="346">
        <v>1.0176245080395372E-5</v>
      </c>
      <c r="AC7" s="346">
        <v>1.764224593725196E-5</v>
      </c>
      <c r="AD7" s="346">
        <v>3.0770362267747028E-8</v>
      </c>
      <c r="AE7" s="346">
        <v>1.4812922639309988E-7</v>
      </c>
      <c r="AF7" s="346">
        <v>6.0218683773210501E-7</v>
      </c>
      <c r="AG7" s="346">
        <v>1.4665318323099931E-5</v>
      </c>
      <c r="AH7" s="346">
        <v>1.5186243490753434E-3</v>
      </c>
      <c r="AI7" s="346">
        <v>6.0147693226228804E-7</v>
      </c>
      <c r="AJ7" s="346">
        <v>1.3259553331990352E-7</v>
      </c>
      <c r="AK7" s="346">
        <v>9.9179040685870983E-7</v>
      </c>
      <c r="AL7" s="346">
        <v>3.4858343283945833E-6</v>
      </c>
      <c r="AM7" s="346">
        <v>1.2540939174772696E-7</v>
      </c>
      <c r="AN7" s="346">
        <v>9.9546023989741628E-8</v>
      </c>
      <c r="AO7" s="346">
        <v>5.9402480693098962E-7</v>
      </c>
      <c r="AP7" s="346">
        <v>1.6943924426083485E-7</v>
      </c>
      <c r="AQ7" s="346">
        <v>7.2219269757675964E-8</v>
      </c>
      <c r="AR7" s="346">
        <v>1.365334668298103E-7</v>
      </c>
      <c r="AS7" s="346">
        <v>7.6107763238917201E-7</v>
      </c>
      <c r="AT7" s="346">
        <v>3.4159089618960758E-7</v>
      </c>
      <c r="AU7" s="346">
        <v>1.8356341703538686E-7</v>
      </c>
      <c r="AV7" s="346">
        <v>2.734788424938756E-7</v>
      </c>
      <c r="AW7" s="346">
        <v>6.327694794124838E-7</v>
      </c>
      <c r="AX7" s="346">
        <v>2.9309635219043106E-7</v>
      </c>
      <c r="AY7" s="346">
        <v>3.0773160735453652E-7</v>
      </c>
      <c r="AZ7" s="346">
        <v>3.4811169422824294E-7</v>
      </c>
      <c r="BA7" s="346">
        <v>1.3406784632625957E-7</v>
      </c>
      <c r="BB7" s="346">
        <v>8.9382481564451728E-8</v>
      </c>
      <c r="BC7" s="346">
        <v>1.6374001666328354E-7</v>
      </c>
      <c r="BD7" s="346">
        <v>1.1687002313561031E-7</v>
      </c>
      <c r="BE7" s="346">
        <v>2.5677126545852277E-8</v>
      </c>
      <c r="BF7" s="346">
        <v>7.99851106405704E-8</v>
      </c>
      <c r="BG7" s="346">
        <v>9.7618884873703625E-7</v>
      </c>
      <c r="BH7" s="346">
        <v>8.0336900092420855E-7</v>
      </c>
      <c r="BI7" s="346">
        <v>9.9105116367231343E-8</v>
      </c>
      <c r="BJ7" s="346">
        <v>6.8133209110079458E-8</v>
      </c>
      <c r="BK7" s="346">
        <v>6.0271856651269165E-7</v>
      </c>
      <c r="BL7" s="346">
        <v>4.2920535884664896E-6</v>
      </c>
      <c r="BM7" s="346">
        <v>6.6256058356563216E-7</v>
      </c>
      <c r="BN7" s="346">
        <v>1.3706253155652902E-6</v>
      </c>
      <c r="BO7" s="346">
        <v>1.3860397579401399E-6</v>
      </c>
      <c r="BP7" s="346">
        <v>1.2546345009552363E-6</v>
      </c>
      <c r="BQ7" s="346">
        <v>2.2594573054542212E-6</v>
      </c>
      <c r="BR7" s="346">
        <v>1.7256013112295462E-6</v>
      </c>
      <c r="BS7" s="346">
        <v>1.2205907622082295E-7</v>
      </c>
      <c r="BT7" s="346">
        <v>5.8267625184147332E-6</v>
      </c>
      <c r="BU7" s="346">
        <v>9.4460301216498311E-7</v>
      </c>
      <c r="BV7" s="346">
        <v>1.0029227285314139E-6</v>
      </c>
      <c r="BW7" s="346">
        <v>6.0253311355472601E-7</v>
      </c>
      <c r="BX7" s="346">
        <v>1.0056041717545572E-6</v>
      </c>
      <c r="BY7" s="346">
        <v>5.5844509779044228E-7</v>
      </c>
      <c r="BZ7" s="346">
        <v>3.7109415367070816E-7</v>
      </c>
      <c r="CA7" s="346">
        <v>2.8359734332899334E-7</v>
      </c>
      <c r="CB7" s="346">
        <v>1.145091997016074E-7</v>
      </c>
      <c r="CC7" s="346">
        <v>2.6641340424863825E-6</v>
      </c>
      <c r="CD7" s="346">
        <v>3.6890494904864598E-7</v>
      </c>
      <c r="CE7" s="346">
        <v>2.6417653346307732E-6</v>
      </c>
      <c r="CF7" s="346">
        <v>4.082129702297516E-7</v>
      </c>
      <c r="CG7" s="346">
        <v>1.8825373669073737E-6</v>
      </c>
      <c r="CH7" s="346">
        <v>3.8623406861622496E-7</v>
      </c>
      <c r="CI7" s="346">
        <v>1.5202533358885946E-5</v>
      </c>
      <c r="CJ7" s="346">
        <v>1.2364746381328802E-6</v>
      </c>
      <c r="CK7" s="346">
        <v>6.8801133725503506E-6</v>
      </c>
      <c r="CL7" s="346">
        <v>1.4681229120606991E-6</v>
      </c>
      <c r="CM7" s="346">
        <v>1.0313777981208537E-6</v>
      </c>
      <c r="CN7" s="346">
        <v>2.307345502097618E-6</v>
      </c>
      <c r="CO7" s="346">
        <v>1.3144266877495123E-6</v>
      </c>
      <c r="CP7" s="346">
        <v>3.4881134465516962E-6</v>
      </c>
      <c r="CQ7" s="346">
        <v>1.8528944707928534E-4</v>
      </c>
      <c r="CR7" s="346">
        <v>5.4879040183073032E-4</v>
      </c>
      <c r="CS7" s="346">
        <v>9.1470019544169292E-5</v>
      </c>
      <c r="CT7" s="346">
        <v>1.3749657707525056E-6</v>
      </c>
      <c r="CU7" s="346">
        <v>3.4516836538499128E-4</v>
      </c>
      <c r="CV7" s="346">
        <v>5.9484655932850984E-4</v>
      </c>
      <c r="CW7" s="346">
        <v>1.2993976837543434E-5</v>
      </c>
      <c r="CX7" s="346">
        <v>1.420545887675629E-6</v>
      </c>
      <c r="CY7" s="346">
        <v>1.2161606841801895E-6</v>
      </c>
      <c r="CZ7" s="346">
        <v>1.1335954453704619E-6</v>
      </c>
      <c r="DA7" s="346">
        <v>7.0240338028665492E-7</v>
      </c>
      <c r="DB7" s="346">
        <v>1.2680595930048347E-4</v>
      </c>
      <c r="DC7" s="346">
        <v>2.153203521769914E-3</v>
      </c>
      <c r="DD7" s="346">
        <v>2.0333649449567997E-6</v>
      </c>
      <c r="DE7" s="346">
        <v>5.3430137126199147E-6</v>
      </c>
      <c r="DF7" s="346">
        <v>1.4274208398474747E-4</v>
      </c>
      <c r="DG7" s="346">
        <v>4.6899349625855922E-6</v>
      </c>
      <c r="DH7" s="347">
        <v>1.9625823283793436E-6</v>
      </c>
    </row>
    <row r="8" spans="1:112">
      <c r="A8" s="224">
        <v>3</v>
      </c>
      <c r="B8" s="263" t="s">
        <v>451</v>
      </c>
      <c r="C8" s="264" t="s">
        <v>43</v>
      </c>
      <c r="D8" s="346">
        <v>1.1785018350861605E-2</v>
      </c>
      <c r="E8" s="346">
        <v>1.7601817248731888E-2</v>
      </c>
      <c r="F8" s="346">
        <v>0.94725595899039128</v>
      </c>
      <c r="G8" s="346">
        <v>4.1876004979575249E-6</v>
      </c>
      <c r="H8" s="346">
        <v>7.146922622618678E-5</v>
      </c>
      <c r="I8" s="346">
        <v>0</v>
      </c>
      <c r="J8" s="346">
        <v>1.9792462691153526E-7</v>
      </c>
      <c r="K8" s="346">
        <v>6.9583062027193758E-4</v>
      </c>
      <c r="L8" s="346">
        <v>1.3595997346794179E-4</v>
      </c>
      <c r="M8" s="346">
        <v>2.2687624130482307E-3</v>
      </c>
      <c r="N8" s="346">
        <v>0</v>
      </c>
      <c r="O8" s="346">
        <v>4.4627281520626097E-5</v>
      </c>
      <c r="P8" s="346">
        <v>7.0200809898510524E-6</v>
      </c>
      <c r="Q8" s="346">
        <v>7.3319100241122189E-7</v>
      </c>
      <c r="R8" s="346">
        <v>3.2934346229881784E-7</v>
      </c>
      <c r="S8" s="346">
        <v>2.0996014752077858E-6</v>
      </c>
      <c r="T8" s="346">
        <v>6.2738426628840351E-7</v>
      </c>
      <c r="U8" s="346">
        <v>2.9880777129642868E-7</v>
      </c>
      <c r="V8" s="346">
        <v>6.4308840273470577E-6</v>
      </c>
      <c r="W8" s="346">
        <v>2.1117287029194305E-7</v>
      </c>
      <c r="X8" s="346">
        <v>5.0232060262570668E-9</v>
      </c>
      <c r="Y8" s="346">
        <v>9.0015039361822046E-7</v>
      </c>
      <c r="Z8" s="346">
        <v>1.6293333055394525E-7</v>
      </c>
      <c r="AA8" s="346">
        <v>4.4034092112651337E-6</v>
      </c>
      <c r="AB8" s="346">
        <v>6.2491620438325308E-6</v>
      </c>
      <c r="AC8" s="346">
        <v>2.1978674054738357E-6</v>
      </c>
      <c r="AD8" s="346">
        <v>2.0403063493374346E-8</v>
      </c>
      <c r="AE8" s="346">
        <v>8.9249906235662378E-8</v>
      </c>
      <c r="AF8" s="346">
        <v>3.058067384948064E-7</v>
      </c>
      <c r="AG8" s="346">
        <v>2.5702382259063547E-4</v>
      </c>
      <c r="AH8" s="346">
        <v>6.5509172093075656E-5</v>
      </c>
      <c r="AI8" s="346">
        <v>3.222409436508691E-7</v>
      </c>
      <c r="AJ8" s="346">
        <v>1.4091925884542073E-7</v>
      </c>
      <c r="AK8" s="346">
        <v>1.5981015507551254E-7</v>
      </c>
      <c r="AL8" s="346">
        <v>3.338745763936029E-6</v>
      </c>
      <c r="AM8" s="346">
        <v>5.4445368034620856E-7</v>
      </c>
      <c r="AN8" s="346">
        <v>1.6249435786486145E-7</v>
      </c>
      <c r="AO8" s="346">
        <v>4.1388311683337472E-7</v>
      </c>
      <c r="AP8" s="346">
        <v>1.9482575229334712E-7</v>
      </c>
      <c r="AQ8" s="346">
        <v>9.2385206157176978E-8</v>
      </c>
      <c r="AR8" s="346">
        <v>1.3863166998769011E-7</v>
      </c>
      <c r="AS8" s="346">
        <v>8.3711735139666685E-7</v>
      </c>
      <c r="AT8" s="346">
        <v>4.8622494674582402E-7</v>
      </c>
      <c r="AU8" s="346">
        <v>7.829973882258154E-7</v>
      </c>
      <c r="AV8" s="346">
        <v>6.7238111161128324E-7</v>
      </c>
      <c r="AW8" s="346">
        <v>1.4498189192543282E-6</v>
      </c>
      <c r="AX8" s="346">
        <v>4.3728246360080465E-7</v>
      </c>
      <c r="AY8" s="346">
        <v>2.6480365004833296E-7</v>
      </c>
      <c r="AZ8" s="346">
        <v>1.2624369371829968E-6</v>
      </c>
      <c r="BA8" s="346">
        <v>3.0155334868406653E-7</v>
      </c>
      <c r="BB8" s="346">
        <v>8.7852501088419667E-8</v>
      </c>
      <c r="BC8" s="346">
        <v>4.6664530064018058E-7</v>
      </c>
      <c r="BD8" s="346">
        <v>2.266215084196744E-7</v>
      </c>
      <c r="BE8" s="346">
        <v>5.2632674418431087E-8</v>
      </c>
      <c r="BF8" s="346">
        <v>3.8904973236302142E-7</v>
      </c>
      <c r="BG8" s="346">
        <v>6.5008438709870278E-6</v>
      </c>
      <c r="BH8" s="346">
        <v>3.7857445259113643E-6</v>
      </c>
      <c r="BI8" s="346">
        <v>2.8979686732782767E-7</v>
      </c>
      <c r="BJ8" s="346">
        <v>6.4465929626772574E-8</v>
      </c>
      <c r="BK8" s="346">
        <v>3.5738929672386462E-6</v>
      </c>
      <c r="BL8" s="346">
        <v>2.6428840262681351E-6</v>
      </c>
      <c r="BM8" s="346">
        <v>1.8908829235304078E-6</v>
      </c>
      <c r="BN8" s="346">
        <v>6.56216965837245E-6</v>
      </c>
      <c r="BO8" s="346">
        <v>1.1134883627019405E-5</v>
      </c>
      <c r="BP8" s="346">
        <v>9.6995036085534505E-7</v>
      </c>
      <c r="BQ8" s="346">
        <v>3.0168107540457736E-5</v>
      </c>
      <c r="BR8" s="346">
        <v>2.0178571608352162E-5</v>
      </c>
      <c r="BS8" s="346">
        <v>1.776920048436897E-7</v>
      </c>
      <c r="BT8" s="346">
        <v>6.6558689201891946E-7</v>
      </c>
      <c r="BU8" s="346">
        <v>1.3832908615251845E-6</v>
      </c>
      <c r="BV8" s="346">
        <v>3.9432144657727067E-6</v>
      </c>
      <c r="BW8" s="346">
        <v>4.3910626084402519E-7</v>
      </c>
      <c r="BX8" s="346">
        <v>3.0920670691271628E-6</v>
      </c>
      <c r="BY8" s="346">
        <v>5.0789241670340269E-7</v>
      </c>
      <c r="BZ8" s="346">
        <v>3.3252876003563169E-7</v>
      </c>
      <c r="CA8" s="346">
        <v>2.8711609509797081E-7</v>
      </c>
      <c r="CB8" s="346">
        <v>1.1681830938530889E-7</v>
      </c>
      <c r="CC8" s="346">
        <v>2.5876383760948693E-6</v>
      </c>
      <c r="CD8" s="346">
        <v>5.1695225277354617E-7</v>
      </c>
      <c r="CE8" s="346">
        <v>4.8716088289097256E-6</v>
      </c>
      <c r="CF8" s="346">
        <v>3.0679984366789351E-7</v>
      </c>
      <c r="CG8" s="346">
        <v>6.2894173563655385E-7</v>
      </c>
      <c r="CH8" s="346">
        <v>4.7155686434424264E-7</v>
      </c>
      <c r="CI8" s="346">
        <v>3.7919388287241152E-6</v>
      </c>
      <c r="CJ8" s="346">
        <v>4.6632357525679435E-7</v>
      </c>
      <c r="CK8" s="346">
        <v>2.5610694141581717E-6</v>
      </c>
      <c r="CL8" s="346">
        <v>1.2314319976187195E-5</v>
      </c>
      <c r="CM8" s="346">
        <v>1.2710231700355455E-6</v>
      </c>
      <c r="CN8" s="346">
        <v>2.4594098704072862E-6</v>
      </c>
      <c r="CO8" s="346">
        <v>7.7201947368375519E-6</v>
      </c>
      <c r="CP8" s="346">
        <v>1.3095591953426708E-6</v>
      </c>
      <c r="CQ8" s="346">
        <v>2.639846857093434E-4</v>
      </c>
      <c r="CR8" s="346">
        <v>3.0061651990781259E-5</v>
      </c>
      <c r="CS8" s="346">
        <v>1.8426108273140761E-5</v>
      </c>
      <c r="CT8" s="346">
        <v>8.3653000105760898E-7</v>
      </c>
      <c r="CU8" s="346">
        <v>6.1856122533857517E-5</v>
      </c>
      <c r="CV8" s="346">
        <v>9.442267529649762E-5</v>
      </c>
      <c r="CW8" s="346">
        <v>2.2080143892702229E-5</v>
      </c>
      <c r="CX8" s="346">
        <v>1.981568361651753E-6</v>
      </c>
      <c r="CY8" s="346">
        <v>4.8473989848917674E-6</v>
      </c>
      <c r="CZ8" s="346">
        <v>1.0547575962532129E-5</v>
      </c>
      <c r="DA8" s="346">
        <v>5.7450966716637356E-7</v>
      </c>
      <c r="DB8" s="346">
        <v>2.117040945996127E-5</v>
      </c>
      <c r="DC8" s="346">
        <v>2.734770072625147E-4</v>
      </c>
      <c r="DD8" s="346">
        <v>1.8607723333616034E-6</v>
      </c>
      <c r="DE8" s="346">
        <v>3.5375887835513783E-4</v>
      </c>
      <c r="DF8" s="346">
        <v>7.2198313250188635E-5</v>
      </c>
      <c r="DG8" s="346">
        <v>4.6690949841292372E-6</v>
      </c>
      <c r="DH8" s="347">
        <v>8.3850929777871111E-7</v>
      </c>
    </row>
    <row r="9" spans="1:112">
      <c r="A9" s="224">
        <v>4</v>
      </c>
      <c r="B9" s="263" t="s">
        <v>452</v>
      </c>
      <c r="C9" s="264" t="s">
        <v>46</v>
      </c>
      <c r="D9" s="346">
        <v>1.2884192894930242E-5</v>
      </c>
      <c r="E9" s="346">
        <v>8.267813842926626E-6</v>
      </c>
      <c r="F9" s="346">
        <v>1.2536972961822903E-6</v>
      </c>
      <c r="G9" s="346">
        <v>0.10465126778843413</v>
      </c>
      <c r="H9" s="346">
        <v>6.1178471455590277E-6</v>
      </c>
      <c r="I9" s="346">
        <v>0</v>
      </c>
      <c r="J9" s="346">
        <v>2.4889283628109796E-7</v>
      </c>
      <c r="K9" s="346">
        <v>2.0516616307728211E-5</v>
      </c>
      <c r="L9" s="346">
        <v>1.2513719013547529E-6</v>
      </c>
      <c r="M9" s="346">
        <v>1.6468886012835713E-5</v>
      </c>
      <c r="N9" s="346">
        <v>0</v>
      </c>
      <c r="O9" s="346">
        <v>8.7207373274527791E-7</v>
      </c>
      <c r="P9" s="346">
        <v>2.4596658058713423E-7</v>
      </c>
      <c r="Q9" s="346">
        <v>3.567204429524845E-3</v>
      </c>
      <c r="R9" s="346">
        <v>9.066147653002756E-5</v>
      </c>
      <c r="S9" s="346">
        <v>5.1018342909500733E-5</v>
      </c>
      <c r="T9" s="346">
        <v>1.1782292412972677E-5</v>
      </c>
      <c r="U9" s="346">
        <v>2.9669753108036006E-6</v>
      </c>
      <c r="V9" s="346">
        <v>9.7375885781297697E-7</v>
      </c>
      <c r="W9" s="346">
        <v>6.501860476888511E-6</v>
      </c>
      <c r="X9" s="346">
        <v>5.3636521511218555E-9</v>
      </c>
      <c r="Y9" s="346">
        <v>2.1426524567897611E-7</v>
      </c>
      <c r="Z9" s="346">
        <v>1.2239162884659469E-7</v>
      </c>
      <c r="AA9" s="346">
        <v>4.8465851150513884E-7</v>
      </c>
      <c r="AB9" s="346">
        <v>1.8199603889822324E-7</v>
      </c>
      <c r="AC9" s="346">
        <v>1.0305851925410856E-5</v>
      </c>
      <c r="AD9" s="346">
        <v>3.349317431504154E-8</v>
      </c>
      <c r="AE9" s="346">
        <v>1.1455885221902167E-7</v>
      </c>
      <c r="AF9" s="346">
        <v>7.4371064551569117E-7</v>
      </c>
      <c r="AG9" s="346">
        <v>8.3012023288221596E-7</v>
      </c>
      <c r="AH9" s="346">
        <v>8.0718942850177065E-5</v>
      </c>
      <c r="AI9" s="346">
        <v>1.355935393260921E-5</v>
      </c>
      <c r="AJ9" s="346">
        <v>1.788127493167621E-7</v>
      </c>
      <c r="AK9" s="346">
        <v>7.5167068727927838E-6</v>
      </c>
      <c r="AL9" s="346">
        <v>2.3091298871917231E-6</v>
      </c>
      <c r="AM9" s="346">
        <v>6.1837872125207889E-7</v>
      </c>
      <c r="AN9" s="346">
        <v>1.8598762193095693E-7</v>
      </c>
      <c r="AO9" s="346">
        <v>1.1461077155432739E-6</v>
      </c>
      <c r="AP9" s="346">
        <v>3.600088343591613E-7</v>
      </c>
      <c r="AQ9" s="346">
        <v>1.0023577053820342E-7</v>
      </c>
      <c r="AR9" s="346">
        <v>1.1515531647548034E-6</v>
      </c>
      <c r="AS9" s="346">
        <v>2.6390644026173198E-6</v>
      </c>
      <c r="AT9" s="346">
        <v>1.5512926540460323E-6</v>
      </c>
      <c r="AU9" s="346">
        <v>3.3367789741642432E-7</v>
      </c>
      <c r="AV9" s="346">
        <v>5.2255378736024497E-7</v>
      </c>
      <c r="AW9" s="346">
        <v>3.3939459036769525E-6</v>
      </c>
      <c r="AX9" s="346">
        <v>2.1205292206833278E-7</v>
      </c>
      <c r="AY9" s="346">
        <v>5.8172777862934521E-7</v>
      </c>
      <c r="AZ9" s="346">
        <v>6.5987542050981114E-7</v>
      </c>
      <c r="BA9" s="346">
        <v>2.3268680707564461E-7</v>
      </c>
      <c r="BB9" s="346">
        <v>9.1185209718893058E-8</v>
      </c>
      <c r="BC9" s="346">
        <v>9.8026295364886888E-7</v>
      </c>
      <c r="BD9" s="346">
        <v>9.3468139802198767E-8</v>
      </c>
      <c r="BE9" s="346">
        <v>3.931056656417202E-8</v>
      </c>
      <c r="BF9" s="346">
        <v>9.2956708827632163E-8</v>
      </c>
      <c r="BG9" s="346">
        <v>2.1463105397501424E-6</v>
      </c>
      <c r="BH9" s="346">
        <v>1.386482566981657E-6</v>
      </c>
      <c r="BI9" s="346">
        <v>8.7405709637363505E-7</v>
      </c>
      <c r="BJ9" s="346">
        <v>1.39680943904975E-7</v>
      </c>
      <c r="BK9" s="346">
        <v>2.8906103713169664E-6</v>
      </c>
      <c r="BL9" s="346">
        <v>1.7101069455200947E-5</v>
      </c>
      <c r="BM9" s="346">
        <v>4.5960396646741904E-7</v>
      </c>
      <c r="BN9" s="346">
        <v>3.9049686475070545E-4</v>
      </c>
      <c r="BO9" s="346">
        <v>6.8819284372052903E-5</v>
      </c>
      <c r="BP9" s="346">
        <v>6.2914086190515717E-5</v>
      </c>
      <c r="BQ9" s="346">
        <v>1.5528359428913103E-5</v>
      </c>
      <c r="BR9" s="346">
        <v>1.985866409112773E-5</v>
      </c>
      <c r="BS9" s="346">
        <v>2.8124458362050601E-6</v>
      </c>
      <c r="BT9" s="346">
        <v>8.4742292099993092E-7</v>
      </c>
      <c r="BU9" s="346">
        <v>1.2710035258174266E-6</v>
      </c>
      <c r="BV9" s="346">
        <v>9.3199382086416372E-7</v>
      </c>
      <c r="BW9" s="346">
        <v>3.0949204476266133E-6</v>
      </c>
      <c r="BX9" s="346">
        <v>1.6926281263174422E-6</v>
      </c>
      <c r="BY9" s="346">
        <v>7.6085053024929027E-7</v>
      </c>
      <c r="BZ9" s="346">
        <v>3.2730405151165528E-7</v>
      </c>
      <c r="CA9" s="346">
        <v>3.9330313210395661E-7</v>
      </c>
      <c r="CB9" s="346">
        <v>1.7892763582953266E-7</v>
      </c>
      <c r="CC9" s="346">
        <v>1.2152548854256651E-6</v>
      </c>
      <c r="CD9" s="346">
        <v>2.5455434301751833E-7</v>
      </c>
      <c r="CE9" s="346">
        <v>2.112779860433617E-6</v>
      </c>
      <c r="CF9" s="346">
        <v>4.9359408723862513E-7</v>
      </c>
      <c r="CG9" s="346">
        <v>1.405245344550596E-6</v>
      </c>
      <c r="CH9" s="346">
        <v>1.8671627803459843E-6</v>
      </c>
      <c r="CI9" s="346">
        <v>1.1135241300273715E-5</v>
      </c>
      <c r="CJ9" s="346">
        <v>4.7471197964427398E-7</v>
      </c>
      <c r="CK9" s="346">
        <v>1.2545387744499891E-6</v>
      </c>
      <c r="CL9" s="346">
        <v>1.3173410000067991E-6</v>
      </c>
      <c r="CM9" s="346">
        <v>9.1604368757331306E-7</v>
      </c>
      <c r="CN9" s="346">
        <v>6.7689562789673319E-7</v>
      </c>
      <c r="CO9" s="346">
        <v>3.1976232171350115E-6</v>
      </c>
      <c r="CP9" s="346">
        <v>9.1779194853322009E-7</v>
      </c>
      <c r="CQ9" s="346">
        <v>1.0970038279472562E-5</v>
      </c>
      <c r="CR9" s="346">
        <v>1.5367390559416579E-6</v>
      </c>
      <c r="CS9" s="346">
        <v>1.9681024627133505E-6</v>
      </c>
      <c r="CT9" s="346">
        <v>2.2054281219550846E-6</v>
      </c>
      <c r="CU9" s="346">
        <v>1.5886186424441808E-5</v>
      </c>
      <c r="CV9" s="346">
        <v>2.6776291760573606E-5</v>
      </c>
      <c r="CW9" s="346">
        <v>2.1659394713307566E-6</v>
      </c>
      <c r="CX9" s="346">
        <v>6.7874586340416102E-7</v>
      </c>
      <c r="CY9" s="346">
        <v>1.0749982641916663E-6</v>
      </c>
      <c r="CZ9" s="346">
        <v>1.0077521122646297E-6</v>
      </c>
      <c r="DA9" s="346">
        <v>1.1415294364339547E-6</v>
      </c>
      <c r="DB9" s="346">
        <v>1.1684423081373479E-5</v>
      </c>
      <c r="DC9" s="346">
        <v>1.0988028969040853E-4</v>
      </c>
      <c r="DD9" s="346">
        <v>2.2067884134175085E-6</v>
      </c>
      <c r="DE9" s="346">
        <v>2.2336015361464386E-6</v>
      </c>
      <c r="DF9" s="346">
        <v>1.5734471819339307E-5</v>
      </c>
      <c r="DG9" s="346">
        <v>1.3262585391951401E-5</v>
      </c>
      <c r="DH9" s="347">
        <v>4.6477635498005118E-7</v>
      </c>
    </row>
    <row r="10" spans="1:112">
      <c r="A10" s="224">
        <v>5</v>
      </c>
      <c r="B10" s="263" t="s">
        <v>453</v>
      </c>
      <c r="C10" s="264" t="s">
        <v>52</v>
      </c>
      <c r="D10" s="346">
        <v>2.0663178187314617E-6</v>
      </c>
      <c r="E10" s="346">
        <v>1.1653502512482408E-4</v>
      </c>
      <c r="F10" s="346">
        <v>1.1762156179112623E-5</v>
      </c>
      <c r="G10" s="346">
        <v>2.7254267061151036E-6</v>
      </c>
      <c r="H10" s="346">
        <v>0.3107951148441665</v>
      </c>
      <c r="I10" s="346">
        <v>0</v>
      </c>
      <c r="J10" s="346">
        <v>4.5888965711929015E-8</v>
      </c>
      <c r="K10" s="346">
        <v>1.8754184346036261E-3</v>
      </c>
      <c r="L10" s="346">
        <v>4.116747951294909E-5</v>
      </c>
      <c r="M10" s="346">
        <v>6.8271010670109837E-4</v>
      </c>
      <c r="N10" s="346">
        <v>0</v>
      </c>
      <c r="O10" s="346">
        <v>2.1775258878816854E-7</v>
      </c>
      <c r="P10" s="346">
        <v>1.0517726723480077E-6</v>
      </c>
      <c r="Q10" s="346">
        <v>7.8181755310162438E-7</v>
      </c>
      <c r="R10" s="346">
        <v>1.9698962827401703E-7</v>
      </c>
      <c r="S10" s="346">
        <v>1.2436470360561919E-6</v>
      </c>
      <c r="T10" s="346">
        <v>2.9527753168624717E-7</v>
      </c>
      <c r="U10" s="346">
        <v>1.5151120176805676E-7</v>
      </c>
      <c r="V10" s="346">
        <v>1.1256037147476076E-5</v>
      </c>
      <c r="W10" s="346">
        <v>1.5630254099597005E-7</v>
      </c>
      <c r="X10" s="346">
        <v>1.4413406426490619E-9</v>
      </c>
      <c r="Y10" s="346">
        <v>1.5495661416237354E-6</v>
      </c>
      <c r="Z10" s="346">
        <v>1.9309792803840472E-7</v>
      </c>
      <c r="AA10" s="346">
        <v>1.3277000743053204E-7</v>
      </c>
      <c r="AB10" s="346">
        <v>6.9583167302026199E-6</v>
      </c>
      <c r="AC10" s="346">
        <v>4.1122149108791875E-6</v>
      </c>
      <c r="AD10" s="346">
        <v>8.7847238215117552E-9</v>
      </c>
      <c r="AE10" s="346">
        <v>2.4868308510301051E-8</v>
      </c>
      <c r="AF10" s="346">
        <v>1.2445773514523868E-7</v>
      </c>
      <c r="AG10" s="346">
        <v>2.0533041089780069E-7</v>
      </c>
      <c r="AH10" s="346">
        <v>2.07309117454538E-5</v>
      </c>
      <c r="AI10" s="346">
        <v>1.9020977112909099E-7</v>
      </c>
      <c r="AJ10" s="346">
        <v>3.3070547589051054E-8</v>
      </c>
      <c r="AK10" s="346">
        <v>1.8387750983282166E-7</v>
      </c>
      <c r="AL10" s="346">
        <v>7.9146493089942798E-7</v>
      </c>
      <c r="AM10" s="346">
        <v>5.9752109220739224E-8</v>
      </c>
      <c r="AN10" s="346">
        <v>4.2957348371614309E-8</v>
      </c>
      <c r="AO10" s="346">
        <v>1.8848830223186388E-7</v>
      </c>
      <c r="AP10" s="346">
        <v>6.247866716157832E-8</v>
      </c>
      <c r="AQ10" s="346">
        <v>1.9618837669980353E-8</v>
      </c>
      <c r="AR10" s="346">
        <v>5.3939905071567301E-8</v>
      </c>
      <c r="AS10" s="346">
        <v>1.1155014843379479E-7</v>
      </c>
      <c r="AT10" s="346">
        <v>7.6383867328665762E-8</v>
      </c>
      <c r="AU10" s="346">
        <v>4.3015594348611367E-8</v>
      </c>
      <c r="AV10" s="346">
        <v>1.2241439955451683E-7</v>
      </c>
      <c r="AW10" s="346">
        <v>8.7969298103688791E-8</v>
      </c>
      <c r="AX10" s="346">
        <v>3.9415893043695064E-8</v>
      </c>
      <c r="AY10" s="346">
        <v>7.417141398701917E-8</v>
      </c>
      <c r="AZ10" s="346">
        <v>9.4454209781208439E-8</v>
      </c>
      <c r="BA10" s="346">
        <v>2.1821945266298616E-8</v>
      </c>
      <c r="BB10" s="346">
        <v>2.734362144790126E-8</v>
      </c>
      <c r="BC10" s="346">
        <v>4.7136630675254171E-8</v>
      </c>
      <c r="BD10" s="346">
        <v>2.6396463228928408E-8</v>
      </c>
      <c r="BE10" s="346">
        <v>8.9888306026570473E-9</v>
      </c>
      <c r="BF10" s="346">
        <v>1.2371399496599714E-8</v>
      </c>
      <c r="BG10" s="346">
        <v>1.6307805450106156E-7</v>
      </c>
      <c r="BH10" s="346">
        <v>1.3496973624408177E-7</v>
      </c>
      <c r="BI10" s="346">
        <v>1.8938334318016169E-8</v>
      </c>
      <c r="BJ10" s="346">
        <v>1.7698929959451778E-8</v>
      </c>
      <c r="BK10" s="346">
        <v>1.194574340855724E-7</v>
      </c>
      <c r="BL10" s="346">
        <v>5.623767114784094E-5</v>
      </c>
      <c r="BM10" s="346">
        <v>1.7275078422738313E-7</v>
      </c>
      <c r="BN10" s="346">
        <v>3.8997208692271665E-7</v>
      </c>
      <c r="BO10" s="346">
        <v>2.6427028460249903E-7</v>
      </c>
      <c r="BP10" s="346">
        <v>5.0426511129626391E-7</v>
      </c>
      <c r="BQ10" s="346">
        <v>4.8426314531955482E-7</v>
      </c>
      <c r="BR10" s="346">
        <v>4.1943297132972062E-7</v>
      </c>
      <c r="BS10" s="346">
        <v>3.0065886934265148E-8</v>
      </c>
      <c r="BT10" s="346">
        <v>1.9179304195590756E-7</v>
      </c>
      <c r="BU10" s="346">
        <v>2.9652621860166721E-7</v>
      </c>
      <c r="BV10" s="346">
        <v>2.4158208471624213E-7</v>
      </c>
      <c r="BW10" s="346">
        <v>2.3239767746862591E-7</v>
      </c>
      <c r="BX10" s="346">
        <v>2.8235390129446963E-7</v>
      </c>
      <c r="BY10" s="346">
        <v>1.7709651727479153E-7</v>
      </c>
      <c r="BZ10" s="346">
        <v>2.3977978489331324E-7</v>
      </c>
      <c r="CA10" s="346">
        <v>1.6147117180154766E-7</v>
      </c>
      <c r="CB10" s="346">
        <v>6.5826643959603599E-8</v>
      </c>
      <c r="CC10" s="346">
        <v>8.4149733265862187E-7</v>
      </c>
      <c r="CD10" s="346">
        <v>1.6838486664026781E-7</v>
      </c>
      <c r="CE10" s="346">
        <v>1.2726392373838163E-6</v>
      </c>
      <c r="CF10" s="346">
        <v>1.4366869926921199E-7</v>
      </c>
      <c r="CG10" s="346">
        <v>1.0353602293586311E-6</v>
      </c>
      <c r="CH10" s="346">
        <v>1.3763132742099924E-7</v>
      </c>
      <c r="CI10" s="346">
        <v>8.6061482792565493E-6</v>
      </c>
      <c r="CJ10" s="346">
        <v>1.7331171991390741E-7</v>
      </c>
      <c r="CK10" s="346">
        <v>6.7236282896227904E-7</v>
      </c>
      <c r="CL10" s="346">
        <v>7.3970104203034533E-7</v>
      </c>
      <c r="CM10" s="346">
        <v>6.9154721892330026E-7</v>
      </c>
      <c r="CN10" s="346">
        <v>3.9768517521061779E-7</v>
      </c>
      <c r="CO10" s="346">
        <v>9.9726717949444513E-7</v>
      </c>
      <c r="CP10" s="346">
        <v>1.8321571220197055E-6</v>
      </c>
      <c r="CQ10" s="346">
        <v>5.0171988481357359E-5</v>
      </c>
      <c r="CR10" s="346">
        <v>3.3763305928801974E-6</v>
      </c>
      <c r="CS10" s="346">
        <v>8.1939085480597904E-5</v>
      </c>
      <c r="CT10" s="346">
        <v>3.1186038064381285E-7</v>
      </c>
      <c r="CU10" s="346">
        <v>2.7978605121861249E-4</v>
      </c>
      <c r="CV10" s="346">
        <v>5.6888866425888686E-4</v>
      </c>
      <c r="CW10" s="346">
        <v>2.7925761431778453E-6</v>
      </c>
      <c r="CX10" s="346">
        <v>5.6653781875084025E-7</v>
      </c>
      <c r="CY10" s="346">
        <v>7.7881538395260477E-7</v>
      </c>
      <c r="CZ10" s="346">
        <v>2.6955868640744655E-7</v>
      </c>
      <c r="DA10" s="346">
        <v>4.1057535926006687E-7</v>
      </c>
      <c r="DB10" s="346">
        <v>1.3511660788566033E-4</v>
      </c>
      <c r="DC10" s="346">
        <v>1.280487927537688E-3</v>
      </c>
      <c r="DD10" s="346">
        <v>7.7506977277343482E-7</v>
      </c>
      <c r="DE10" s="346">
        <v>6.980217364349692E-6</v>
      </c>
      <c r="DF10" s="346">
        <v>1.435522726316651E-4</v>
      </c>
      <c r="DG10" s="346">
        <v>8.6284504879619627E-6</v>
      </c>
      <c r="DH10" s="347">
        <v>4.6479210353445193E-7</v>
      </c>
    </row>
    <row r="11" spans="1:112">
      <c r="A11" s="224">
        <v>6</v>
      </c>
      <c r="B11" s="263" t="s">
        <v>454</v>
      </c>
      <c r="C11" s="264" t="s">
        <v>58</v>
      </c>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0</v>
      </c>
      <c r="BC11" s="346">
        <v>0</v>
      </c>
      <c r="BD11" s="346">
        <v>0</v>
      </c>
      <c r="BE11" s="346">
        <v>0</v>
      </c>
      <c r="BF11" s="346">
        <v>0</v>
      </c>
      <c r="BG11" s="346">
        <v>0</v>
      </c>
      <c r="BH11" s="346">
        <v>0</v>
      </c>
      <c r="BI11" s="346">
        <v>0</v>
      </c>
      <c r="BJ11" s="346">
        <v>0</v>
      </c>
      <c r="BK11" s="346">
        <v>0</v>
      </c>
      <c r="BL11" s="346">
        <v>0</v>
      </c>
      <c r="BM11" s="346">
        <v>0</v>
      </c>
      <c r="BN11" s="346">
        <v>0</v>
      </c>
      <c r="BO11" s="346">
        <v>0</v>
      </c>
      <c r="BP11" s="346">
        <v>0</v>
      </c>
      <c r="BQ11" s="346">
        <v>0</v>
      </c>
      <c r="BR11" s="346">
        <v>0</v>
      </c>
      <c r="BS11" s="346">
        <v>0</v>
      </c>
      <c r="BT11" s="346">
        <v>0</v>
      </c>
      <c r="BU11" s="346">
        <v>0</v>
      </c>
      <c r="BV11" s="346">
        <v>0</v>
      </c>
      <c r="BW11" s="346">
        <v>0</v>
      </c>
      <c r="BX11" s="346">
        <v>0</v>
      </c>
      <c r="BY11" s="346">
        <v>0</v>
      </c>
      <c r="BZ11" s="346">
        <v>0</v>
      </c>
      <c r="CA11" s="346">
        <v>0</v>
      </c>
      <c r="CB11" s="346">
        <v>0</v>
      </c>
      <c r="CC11" s="346">
        <v>0</v>
      </c>
      <c r="CD11" s="346">
        <v>0</v>
      </c>
      <c r="CE11" s="346">
        <v>0</v>
      </c>
      <c r="CF11" s="346">
        <v>0</v>
      </c>
      <c r="CG11" s="346">
        <v>0</v>
      </c>
      <c r="CH11" s="346">
        <v>0</v>
      </c>
      <c r="CI11" s="346">
        <v>0</v>
      </c>
      <c r="CJ11" s="346">
        <v>0</v>
      </c>
      <c r="CK11" s="346">
        <v>0</v>
      </c>
      <c r="CL11" s="346">
        <v>0</v>
      </c>
      <c r="CM11" s="346">
        <v>0</v>
      </c>
      <c r="CN11" s="346">
        <v>0</v>
      </c>
      <c r="CO11" s="346">
        <v>0</v>
      </c>
      <c r="CP11" s="346">
        <v>0</v>
      </c>
      <c r="CQ11" s="346">
        <v>0</v>
      </c>
      <c r="CR11" s="346">
        <v>0</v>
      </c>
      <c r="CS11" s="346">
        <v>0</v>
      </c>
      <c r="CT11" s="346">
        <v>0</v>
      </c>
      <c r="CU11" s="346">
        <v>0</v>
      </c>
      <c r="CV11" s="346">
        <v>0</v>
      </c>
      <c r="CW11" s="346">
        <v>0</v>
      </c>
      <c r="CX11" s="346">
        <v>0</v>
      </c>
      <c r="CY11" s="346">
        <v>0</v>
      </c>
      <c r="CZ11" s="346">
        <v>0</v>
      </c>
      <c r="DA11" s="346">
        <v>0</v>
      </c>
      <c r="DB11" s="346">
        <v>0</v>
      </c>
      <c r="DC11" s="346">
        <v>0</v>
      </c>
      <c r="DD11" s="346">
        <v>0</v>
      </c>
      <c r="DE11" s="346">
        <v>0</v>
      </c>
      <c r="DF11" s="346">
        <v>0</v>
      </c>
      <c r="DG11" s="346">
        <v>0</v>
      </c>
      <c r="DH11" s="347">
        <v>0</v>
      </c>
    </row>
    <row r="12" spans="1:112">
      <c r="A12" s="224">
        <v>7</v>
      </c>
      <c r="B12" s="263" t="s">
        <v>455</v>
      </c>
      <c r="C12" s="264" t="s">
        <v>456</v>
      </c>
      <c r="D12" s="346">
        <v>3.5951186774411987E-6</v>
      </c>
      <c r="E12" s="346">
        <v>2.2639060185035798E-6</v>
      </c>
      <c r="F12" s="346">
        <v>3.6143790477237879E-6</v>
      </c>
      <c r="G12" s="346">
        <v>2.7983246479679013E-6</v>
      </c>
      <c r="H12" s="346">
        <v>5.1109266006166942E-7</v>
      </c>
      <c r="I12" s="346">
        <v>0</v>
      </c>
      <c r="J12" s="346">
        <v>7.2118642911146766E-2</v>
      </c>
      <c r="K12" s="346">
        <v>2.1646793173886641E-6</v>
      </c>
      <c r="L12" s="346">
        <v>9.4159168430390628E-6</v>
      </c>
      <c r="M12" s="346">
        <v>8.5487499041238732E-6</v>
      </c>
      <c r="N12" s="346">
        <v>0</v>
      </c>
      <c r="O12" s="346">
        <v>1.8485940043155158E-6</v>
      </c>
      <c r="P12" s="346">
        <v>4.065465620813669E-7</v>
      </c>
      <c r="Q12" s="346">
        <v>1.0964216227850933E-6</v>
      </c>
      <c r="R12" s="346">
        <v>1.2403654624277772E-5</v>
      </c>
      <c r="S12" s="346">
        <v>1.7019548196137895E-5</v>
      </c>
      <c r="T12" s="346">
        <v>3.306777798373564E-6</v>
      </c>
      <c r="U12" s="346">
        <v>1.1452915687058588E-6</v>
      </c>
      <c r="V12" s="346">
        <v>1.783089847528268E-4</v>
      </c>
      <c r="W12" s="346">
        <v>5.4430988900266281E-4</v>
      </c>
      <c r="X12" s="346">
        <v>-2.2580048103066042E-7</v>
      </c>
      <c r="Y12" s="346">
        <v>5.208311600310847E-6</v>
      </c>
      <c r="Z12" s="346">
        <v>3.1400362484743586E-6</v>
      </c>
      <c r="AA12" s="346">
        <v>2.062653502350857E-6</v>
      </c>
      <c r="AB12" s="346">
        <v>4.1373650596749455E-6</v>
      </c>
      <c r="AC12" s="346">
        <v>8.3172297613241464E-6</v>
      </c>
      <c r="AD12" s="346">
        <v>-3.4595118492419534E-5</v>
      </c>
      <c r="AE12" s="346">
        <v>4.9832867618732762E-4</v>
      </c>
      <c r="AF12" s="346">
        <v>5.6170417469910847E-6</v>
      </c>
      <c r="AG12" s="346">
        <v>1.9013386738075852E-5</v>
      </c>
      <c r="AH12" s="346">
        <v>1.2027881768278841E-6</v>
      </c>
      <c r="AI12" s="346">
        <v>1.4180542766518993E-3</v>
      </c>
      <c r="AJ12" s="346">
        <v>6.7514396982073892E-4</v>
      </c>
      <c r="AK12" s="346">
        <v>2.6091903896372431E-4</v>
      </c>
      <c r="AL12" s="346">
        <v>7.8208978278432198E-4</v>
      </c>
      <c r="AM12" s="346">
        <v>1.0331865592100222E-2</v>
      </c>
      <c r="AN12" s="346">
        <v>1.069445201084621E-3</v>
      </c>
      <c r="AO12" s="346">
        <v>8.1248073929952489E-4</v>
      </c>
      <c r="AP12" s="346">
        <v>4.4011008116197304E-4</v>
      </c>
      <c r="AQ12" s="346">
        <v>5.5608829551621951E-4</v>
      </c>
      <c r="AR12" s="346">
        <v>8.8597745530796243E-5</v>
      </c>
      <c r="AS12" s="346">
        <v>1.5359877571416444E-4</v>
      </c>
      <c r="AT12" s="346">
        <v>1.1427084347266925E-4</v>
      </c>
      <c r="AU12" s="346">
        <v>2.269506515642418E-5</v>
      </c>
      <c r="AV12" s="346">
        <v>3.4445003831479743E-5</v>
      </c>
      <c r="AW12" s="346">
        <v>1.6245344204109847E-5</v>
      </c>
      <c r="AX12" s="346">
        <v>6.5510487924026054E-6</v>
      </c>
      <c r="AY12" s="346">
        <v>1.4398742791776287E-5</v>
      </c>
      <c r="AZ12" s="346">
        <v>2.8696655183682225E-5</v>
      </c>
      <c r="BA12" s="346">
        <v>5.171176504048452E-6</v>
      </c>
      <c r="BB12" s="346">
        <v>1.6762751025335664E-6</v>
      </c>
      <c r="BC12" s="346">
        <v>1.4690296194047621E-5</v>
      </c>
      <c r="BD12" s="346">
        <v>2.4463801349324686E-6</v>
      </c>
      <c r="BE12" s="346">
        <v>5.8429432781577735E-7</v>
      </c>
      <c r="BF12" s="346">
        <v>5.3861413874565883E-6</v>
      </c>
      <c r="BG12" s="346">
        <v>6.4474297159505722E-5</v>
      </c>
      <c r="BH12" s="346">
        <v>4.4598287653094922E-5</v>
      </c>
      <c r="BI12" s="346">
        <v>1.268298916735349E-5</v>
      </c>
      <c r="BJ12" s="346">
        <v>5.0739510088046561E-6</v>
      </c>
      <c r="BK12" s="346">
        <v>6.2515278119572613E-5</v>
      </c>
      <c r="BL12" s="346">
        <v>1.2190730094339894E-5</v>
      </c>
      <c r="BM12" s="346">
        <v>4.079876756084032E-7</v>
      </c>
      <c r="BN12" s="346">
        <v>1.9887530334732653E-4</v>
      </c>
      <c r="BO12" s="346">
        <v>2.6762134739093102E-4</v>
      </c>
      <c r="BP12" s="346">
        <v>9.620490264658179E-5</v>
      </c>
      <c r="BQ12" s="346">
        <v>1.177436431230741E-3</v>
      </c>
      <c r="BR12" s="346">
        <v>1.2164720210418071E-3</v>
      </c>
      <c r="BS12" s="346">
        <v>2.8811526873406348E-6</v>
      </c>
      <c r="BT12" s="346">
        <v>2.5905420062878572E-8</v>
      </c>
      <c r="BU12" s="346">
        <v>1.0685477638958372E-5</v>
      </c>
      <c r="BV12" s="346">
        <v>5.1094093973662628E-6</v>
      </c>
      <c r="BW12" s="346">
        <v>4.8645313264016034E-7</v>
      </c>
      <c r="BX12" s="346">
        <v>6.0630599018572271E-7</v>
      </c>
      <c r="BY12" s="346">
        <v>3.4240723597033065E-7</v>
      </c>
      <c r="BZ12" s="346">
        <v>2.9361560960400147E-7</v>
      </c>
      <c r="CA12" s="346">
        <v>4.3508533461243079E-7</v>
      </c>
      <c r="CB12" s="346">
        <v>3.7455168313776344E-7</v>
      </c>
      <c r="CC12" s="346">
        <v>4.0309370853379183E-6</v>
      </c>
      <c r="CD12" s="346">
        <v>-3.4640601276609908E-7</v>
      </c>
      <c r="CE12" s="346">
        <v>-6.8908617969272574E-6</v>
      </c>
      <c r="CF12" s="346">
        <v>-4.8831329225533817E-7</v>
      </c>
      <c r="CG12" s="346">
        <v>-2.8898762267995313E-6</v>
      </c>
      <c r="CH12" s="346">
        <v>1.2421890979745111E-6</v>
      </c>
      <c r="CI12" s="346">
        <v>1.7639869824845594E-6</v>
      </c>
      <c r="CJ12" s="346">
        <v>-1.101211217482458E-7</v>
      </c>
      <c r="CK12" s="346">
        <v>6.0150203288272061E-7</v>
      </c>
      <c r="CL12" s="346">
        <v>9.8889670539619752E-7</v>
      </c>
      <c r="CM12" s="346">
        <v>4.7272478790154832E-7</v>
      </c>
      <c r="CN12" s="346">
        <v>4.0686914249659011E-7</v>
      </c>
      <c r="CO12" s="346">
        <v>1.3807478555303595E-6</v>
      </c>
      <c r="CP12" s="346">
        <v>1.8464028581695855E-6</v>
      </c>
      <c r="CQ12" s="346">
        <v>1.8980867629263937E-6</v>
      </c>
      <c r="CR12" s="346">
        <v>4.9963051524196472E-6</v>
      </c>
      <c r="CS12" s="346">
        <v>2.3005154897558621E-6</v>
      </c>
      <c r="CT12" s="346">
        <v>1.1846354714665086E-5</v>
      </c>
      <c r="CU12" s="346">
        <v>1.7436489409965063E-6</v>
      </c>
      <c r="CV12" s="346">
        <v>1.4274679451916945E-6</v>
      </c>
      <c r="CW12" s="346">
        <v>1.1816874024093131E-6</v>
      </c>
      <c r="CX12" s="346">
        <v>1.7632146499863364E-6</v>
      </c>
      <c r="CY12" s="346">
        <v>6.5294049141079124E-7</v>
      </c>
      <c r="CZ12" s="346">
        <v>1.8934144300228957E-5</v>
      </c>
      <c r="DA12" s="346">
        <v>3.0292065740345129E-7</v>
      </c>
      <c r="DB12" s="346">
        <v>-8.4588588947416878E-8</v>
      </c>
      <c r="DC12" s="346">
        <v>7.1553689937975006E-7</v>
      </c>
      <c r="DD12" s="346">
        <v>2.9294278134327164E-6</v>
      </c>
      <c r="DE12" s="346">
        <v>2.9977245920900705E-6</v>
      </c>
      <c r="DF12" s="346">
        <v>7.2781453685428626E-6</v>
      </c>
      <c r="DG12" s="346">
        <v>1.0487407516870243E-5</v>
      </c>
      <c r="DH12" s="347">
        <v>1.2342139409498749E-5</v>
      </c>
    </row>
    <row r="13" spans="1:112">
      <c r="A13" s="224">
        <v>8</v>
      </c>
      <c r="B13" s="263" t="s">
        <v>457</v>
      </c>
      <c r="C13" s="264" t="s">
        <v>458</v>
      </c>
      <c r="D13" s="346">
        <v>1.7762180406712867E-4</v>
      </c>
      <c r="E13" s="346">
        <v>1.1668618249720155E-2</v>
      </c>
      <c r="F13" s="346">
        <v>1.0373790644490316E-3</v>
      </c>
      <c r="G13" s="346">
        <v>4.7364177166231447E-4</v>
      </c>
      <c r="H13" s="346">
        <v>4.0192284120384942E-3</v>
      </c>
      <c r="I13" s="346">
        <v>0</v>
      </c>
      <c r="J13" s="346">
        <v>2.6726141607866816E-6</v>
      </c>
      <c r="K13" s="346">
        <v>0.35896712739500297</v>
      </c>
      <c r="L13" s="346">
        <v>7.8636504633420069E-3</v>
      </c>
      <c r="M13" s="346">
        <v>6.1158136175030423E-2</v>
      </c>
      <c r="N13" s="346">
        <v>0</v>
      </c>
      <c r="O13" s="346">
        <v>3.4635886863842526E-5</v>
      </c>
      <c r="P13" s="346">
        <v>1.8709182822046092E-4</v>
      </c>
      <c r="Q13" s="346">
        <v>1.3743946624856653E-4</v>
      </c>
      <c r="R13" s="346">
        <v>1.0821105879049286E-5</v>
      </c>
      <c r="S13" s="346">
        <v>2.3532847413353574E-4</v>
      </c>
      <c r="T13" s="346">
        <v>4.9975325145331776E-5</v>
      </c>
      <c r="U13" s="346">
        <v>2.2647252778120496E-5</v>
      </c>
      <c r="V13" s="346">
        <v>4.5951777212391221E-5</v>
      </c>
      <c r="W13" s="346">
        <v>2.3699765268479392E-5</v>
      </c>
      <c r="X13" s="346">
        <v>1.4149873701486947E-7</v>
      </c>
      <c r="Y13" s="346">
        <v>2.9228592828592348E-4</v>
      </c>
      <c r="Z13" s="346">
        <v>3.3372928521810395E-5</v>
      </c>
      <c r="AA13" s="346">
        <v>2.1697142334195644E-5</v>
      </c>
      <c r="AB13" s="346">
        <v>4.0024621218845896E-4</v>
      </c>
      <c r="AC13" s="346">
        <v>7.8252118356808141E-4</v>
      </c>
      <c r="AD13" s="346">
        <v>1.0345389482032795E-6</v>
      </c>
      <c r="AE13" s="346">
        <v>3.9959415403289644E-6</v>
      </c>
      <c r="AF13" s="346">
        <v>1.6507776883394383E-5</v>
      </c>
      <c r="AG13" s="346">
        <v>2.6962615343103004E-5</v>
      </c>
      <c r="AH13" s="346">
        <v>3.9253119507447268E-3</v>
      </c>
      <c r="AI13" s="346">
        <v>1.1144541191305222E-5</v>
      </c>
      <c r="AJ13" s="346">
        <v>2.4939314470020157E-6</v>
      </c>
      <c r="AK13" s="346">
        <v>2.8545351402006386E-5</v>
      </c>
      <c r="AL13" s="346">
        <v>1.3757744816685449E-4</v>
      </c>
      <c r="AM13" s="346">
        <v>6.1151921848008289E-6</v>
      </c>
      <c r="AN13" s="346">
        <v>1.4210769142392465E-6</v>
      </c>
      <c r="AO13" s="346">
        <v>9.6183048243133857E-6</v>
      </c>
      <c r="AP13" s="346">
        <v>2.1218760082443781E-6</v>
      </c>
      <c r="AQ13" s="346">
        <v>1.5053686019460525E-6</v>
      </c>
      <c r="AR13" s="346">
        <v>1.6746775733062279E-6</v>
      </c>
      <c r="AS13" s="346">
        <v>8.6088358089730231E-6</v>
      </c>
      <c r="AT13" s="346">
        <v>5.2235133776457074E-6</v>
      </c>
      <c r="AU13" s="346">
        <v>2.6485591237930562E-6</v>
      </c>
      <c r="AV13" s="346">
        <v>3.3409566312737261E-6</v>
      </c>
      <c r="AW13" s="346">
        <v>7.2293891992614817E-6</v>
      </c>
      <c r="AX13" s="346">
        <v>2.6706329734838434E-6</v>
      </c>
      <c r="AY13" s="346">
        <v>4.2117802353731845E-6</v>
      </c>
      <c r="AZ13" s="346">
        <v>5.032352178412075E-6</v>
      </c>
      <c r="BA13" s="346">
        <v>1.4812460922914077E-6</v>
      </c>
      <c r="BB13" s="346">
        <v>9.729516779482341E-7</v>
      </c>
      <c r="BC13" s="346">
        <v>2.6760087983252647E-6</v>
      </c>
      <c r="BD13" s="346">
        <v>1.3017821479707789E-6</v>
      </c>
      <c r="BE13" s="346">
        <v>5.1159806750557637E-7</v>
      </c>
      <c r="BF13" s="346">
        <v>8.9298377174232354E-7</v>
      </c>
      <c r="BG13" s="346">
        <v>1.2850081482903504E-5</v>
      </c>
      <c r="BH13" s="346">
        <v>1.0649649681414021E-5</v>
      </c>
      <c r="BI13" s="346">
        <v>1.4302707261080725E-6</v>
      </c>
      <c r="BJ13" s="346">
        <v>9.2430607887304248E-7</v>
      </c>
      <c r="BK13" s="346">
        <v>6.5348778200242458E-6</v>
      </c>
      <c r="BL13" s="346">
        <v>1.3488785588558038E-4</v>
      </c>
      <c r="BM13" s="346">
        <v>5.872866173162223E-6</v>
      </c>
      <c r="BN13" s="346">
        <v>2.8561340935182067E-5</v>
      </c>
      <c r="BO13" s="346">
        <v>1.5561231375074318E-5</v>
      </c>
      <c r="BP13" s="346">
        <v>1.8343510615807602E-5</v>
      </c>
      <c r="BQ13" s="346">
        <v>1.448032191322805E-5</v>
      </c>
      <c r="BR13" s="346">
        <v>1.1230630298461132E-5</v>
      </c>
      <c r="BS13" s="346">
        <v>1.4570306447069536E-6</v>
      </c>
      <c r="BT13" s="346">
        <v>2.1296864326389338E-5</v>
      </c>
      <c r="BU13" s="346">
        <v>1.3057818357126167E-5</v>
      </c>
      <c r="BV13" s="346">
        <v>1.0750944898895837E-5</v>
      </c>
      <c r="BW13" s="346">
        <v>6.5765496636308184E-6</v>
      </c>
      <c r="BX13" s="346">
        <v>1.1430560991916956E-5</v>
      </c>
      <c r="BY13" s="346">
        <v>6.0837354307633815E-6</v>
      </c>
      <c r="BZ13" s="346">
        <v>4.9358406432445558E-6</v>
      </c>
      <c r="CA13" s="346">
        <v>3.8196562269505593E-6</v>
      </c>
      <c r="CB13" s="346">
        <v>1.5164922906622167E-6</v>
      </c>
      <c r="CC13" s="346">
        <v>3.28219278875116E-5</v>
      </c>
      <c r="CD13" s="346">
        <v>4.3787417232247051E-6</v>
      </c>
      <c r="CE13" s="346">
        <v>3.0044097823675439E-5</v>
      </c>
      <c r="CF13" s="346">
        <v>3.563264423642511E-6</v>
      </c>
      <c r="CG13" s="346">
        <v>2.2519548226156853E-5</v>
      </c>
      <c r="CH13" s="346">
        <v>5.7695654180176169E-6</v>
      </c>
      <c r="CI13" s="346">
        <v>1.8377095088560228E-4</v>
      </c>
      <c r="CJ13" s="346">
        <v>6.5852080366073845E-6</v>
      </c>
      <c r="CK13" s="346">
        <v>3.7137722749280773E-5</v>
      </c>
      <c r="CL13" s="346">
        <v>1.6172059989502342E-5</v>
      </c>
      <c r="CM13" s="346">
        <v>1.5731532325921301E-5</v>
      </c>
      <c r="CN13" s="346">
        <v>1.7760119935848212E-5</v>
      </c>
      <c r="CO13" s="346">
        <v>2.7434038115755091E-5</v>
      </c>
      <c r="CP13" s="346">
        <v>8.9318797582267566E-5</v>
      </c>
      <c r="CQ13" s="346">
        <v>2.8739784930151358E-3</v>
      </c>
      <c r="CR13" s="346">
        <v>2.367184868315484E-4</v>
      </c>
      <c r="CS13" s="346">
        <v>1.4062588639389853E-3</v>
      </c>
      <c r="CT13" s="346">
        <v>1.8936702494732236E-5</v>
      </c>
      <c r="CU13" s="346">
        <v>4.6915249687405755E-3</v>
      </c>
      <c r="CV13" s="346">
        <v>7.9846422123412784E-3</v>
      </c>
      <c r="CW13" s="346">
        <v>4.2175761131961411E-4</v>
      </c>
      <c r="CX13" s="346">
        <v>1.1384216979373919E-5</v>
      </c>
      <c r="CY13" s="346">
        <v>1.9121385599607039E-5</v>
      </c>
      <c r="CZ13" s="346">
        <v>1.1309082543598477E-5</v>
      </c>
      <c r="DA13" s="346">
        <v>9.6902195005447108E-6</v>
      </c>
      <c r="DB13" s="346">
        <v>1.8685507765280689E-3</v>
      </c>
      <c r="DC13" s="346">
        <v>3.2937101633058768E-2</v>
      </c>
      <c r="DD13" s="346">
        <v>3.3668521665691252E-5</v>
      </c>
      <c r="DE13" s="346">
        <v>5.3382973620113695E-5</v>
      </c>
      <c r="DF13" s="346">
        <v>2.0829502655917644E-3</v>
      </c>
      <c r="DG13" s="346">
        <v>7.6444362760930956E-5</v>
      </c>
      <c r="DH13" s="347">
        <v>2.9001485383992624E-5</v>
      </c>
    </row>
    <row r="14" spans="1:112">
      <c r="A14" s="224">
        <v>9</v>
      </c>
      <c r="B14" s="263" t="s">
        <v>459</v>
      </c>
      <c r="C14" s="264" t="s">
        <v>79</v>
      </c>
      <c r="D14" s="346">
        <v>3.86057897933985E-6</v>
      </c>
      <c r="E14" s="346">
        <v>4.1476778927552044E-5</v>
      </c>
      <c r="F14" s="346">
        <v>2.4781645540788182E-5</v>
      </c>
      <c r="G14" s="346">
        <v>8.7045849772982908E-7</v>
      </c>
      <c r="H14" s="346">
        <v>1.1234837350054335E-3</v>
      </c>
      <c r="I14" s="346">
        <v>0</v>
      </c>
      <c r="J14" s="346">
        <v>1.4051273530944682E-6</v>
      </c>
      <c r="K14" s="346">
        <v>2.5616712400894603E-4</v>
      </c>
      <c r="L14" s="346">
        <v>0.38177954093305161</v>
      </c>
      <c r="M14" s="346">
        <v>5.5794992007181167E-5</v>
      </c>
      <c r="N14" s="346">
        <v>0</v>
      </c>
      <c r="O14" s="346">
        <v>1.2904346566790516E-6</v>
      </c>
      <c r="P14" s="346">
        <v>8.6758647782700277E-7</v>
      </c>
      <c r="Q14" s="346">
        <v>2.5754001195739674E-6</v>
      </c>
      <c r="R14" s="346">
        <v>1.6815953608531361E-6</v>
      </c>
      <c r="S14" s="346">
        <v>1.6954265422700195E-6</v>
      </c>
      <c r="T14" s="346">
        <v>3.6974150153581131E-6</v>
      </c>
      <c r="U14" s="346">
        <v>2.8015988767149061E-6</v>
      </c>
      <c r="V14" s="346">
        <v>3.1174330648379711E-6</v>
      </c>
      <c r="W14" s="346">
        <v>2.0035028486857953E-6</v>
      </c>
      <c r="X14" s="346">
        <v>4.6774897233574368E-8</v>
      </c>
      <c r="Y14" s="346">
        <v>1.0138352128120723E-6</v>
      </c>
      <c r="Z14" s="346">
        <v>9.0062979636456233E-7</v>
      </c>
      <c r="AA14" s="346">
        <v>2.5676275709610978E-6</v>
      </c>
      <c r="AB14" s="346">
        <v>3.12956682152097E-6</v>
      </c>
      <c r="AC14" s="346">
        <v>1.7634236800247576E-6</v>
      </c>
      <c r="AD14" s="346">
        <v>3.3384913328153339E-7</v>
      </c>
      <c r="AE14" s="346">
        <v>1.2213668187738366E-6</v>
      </c>
      <c r="AF14" s="346">
        <v>3.5819629553028555E-6</v>
      </c>
      <c r="AG14" s="346">
        <v>3.4720318542063716E-6</v>
      </c>
      <c r="AH14" s="346">
        <v>3.9635097808592706E-6</v>
      </c>
      <c r="AI14" s="346">
        <v>5.6681392985809825E-6</v>
      </c>
      <c r="AJ14" s="346">
        <v>2.0767631652516644E-6</v>
      </c>
      <c r="AK14" s="346">
        <v>7.7664722291341396E-7</v>
      </c>
      <c r="AL14" s="346">
        <v>4.4448888561636491E-6</v>
      </c>
      <c r="AM14" s="346">
        <v>9.8980630885324408E-6</v>
      </c>
      <c r="AN14" s="346">
        <v>2.5744261569387097E-6</v>
      </c>
      <c r="AO14" s="346">
        <v>7.3850564848385922E-6</v>
      </c>
      <c r="AP14" s="346">
        <v>7.1280943047502587E-6</v>
      </c>
      <c r="AQ14" s="346">
        <v>1.4072211972884755E-6</v>
      </c>
      <c r="AR14" s="346">
        <v>2.2024136794388529E-6</v>
      </c>
      <c r="AS14" s="346">
        <v>4.8941064120474146E-6</v>
      </c>
      <c r="AT14" s="346">
        <v>5.2098909361624338E-6</v>
      </c>
      <c r="AU14" s="346">
        <v>2.2999110180175896E-6</v>
      </c>
      <c r="AV14" s="346">
        <v>2.5079760716061377E-6</v>
      </c>
      <c r="AW14" s="346">
        <v>1.995355397674759E-6</v>
      </c>
      <c r="AX14" s="346">
        <v>9.6486187141014048E-7</v>
      </c>
      <c r="AY14" s="346">
        <v>1.576444891178773E-6</v>
      </c>
      <c r="AZ14" s="346">
        <v>3.8450643505452659E-6</v>
      </c>
      <c r="BA14" s="346">
        <v>4.8601458806920128E-7</v>
      </c>
      <c r="BB14" s="346">
        <v>4.7389438637081868E-7</v>
      </c>
      <c r="BC14" s="346">
        <v>2.2985775861556941E-6</v>
      </c>
      <c r="BD14" s="346">
        <v>4.081763097249639E-7</v>
      </c>
      <c r="BE14" s="346">
        <v>2.272399813689418E-7</v>
      </c>
      <c r="BF14" s="346">
        <v>2.9405179191011732E-7</v>
      </c>
      <c r="BG14" s="346">
        <v>4.2020380112710299E-6</v>
      </c>
      <c r="BH14" s="346">
        <v>4.1750197559989716E-6</v>
      </c>
      <c r="BI14" s="346">
        <v>1.0745808679472882E-6</v>
      </c>
      <c r="BJ14" s="346">
        <v>1.0864401094400768E-6</v>
      </c>
      <c r="BK14" s="346">
        <v>6.3201647706332079E-6</v>
      </c>
      <c r="BL14" s="346">
        <v>1.010432930483952E-6</v>
      </c>
      <c r="BM14" s="346">
        <v>6.3680657775694229E-6</v>
      </c>
      <c r="BN14" s="346">
        <v>1.4244710413387276E-5</v>
      </c>
      <c r="BO14" s="346">
        <v>1.5389137151638745E-5</v>
      </c>
      <c r="BP14" s="346">
        <v>1.662789867055215E-5</v>
      </c>
      <c r="BQ14" s="346">
        <v>7.8726212880456093E-6</v>
      </c>
      <c r="BR14" s="346">
        <v>9.3679507519271874E-6</v>
      </c>
      <c r="BS14" s="346">
        <v>2.9822608958140744E-6</v>
      </c>
      <c r="BT14" s="346">
        <v>1.464498171644422E-5</v>
      </c>
      <c r="BU14" s="346">
        <v>2.3737307593312484E-5</v>
      </c>
      <c r="BV14" s="346">
        <v>1.4435701378153334E-5</v>
      </c>
      <c r="BW14" s="346">
        <v>4.4344702432562895E-5</v>
      </c>
      <c r="BX14" s="346">
        <v>2.4927724087999734E-5</v>
      </c>
      <c r="BY14" s="346">
        <v>4.9438633597958781E-6</v>
      </c>
      <c r="BZ14" s="346">
        <v>7.5267514534354881E-6</v>
      </c>
      <c r="CA14" s="346">
        <v>7.4579378776406765E-6</v>
      </c>
      <c r="CB14" s="346">
        <v>5.3882743474835643E-6</v>
      </c>
      <c r="CC14" s="346">
        <v>2.2091240604331854E-5</v>
      </c>
      <c r="CD14" s="346">
        <v>6.784707387509344E-6</v>
      </c>
      <c r="CE14" s="346">
        <v>3.7750773310977878E-5</v>
      </c>
      <c r="CF14" s="346">
        <v>6.2111286634084842E-6</v>
      </c>
      <c r="CG14" s="346">
        <v>2.6242860078573659E-5</v>
      </c>
      <c r="CH14" s="346">
        <v>9.78269317413564E-6</v>
      </c>
      <c r="CI14" s="346">
        <v>2.0708468119211892E-4</v>
      </c>
      <c r="CJ14" s="346">
        <v>3.6224620407301746E-6</v>
      </c>
      <c r="CK14" s="346">
        <v>6.9778388829835193E-6</v>
      </c>
      <c r="CL14" s="346">
        <v>1.3036575695918695E-5</v>
      </c>
      <c r="CM14" s="346">
        <v>3.6144054180820894E-6</v>
      </c>
      <c r="CN14" s="346">
        <v>4.8056529571514503E-6</v>
      </c>
      <c r="CO14" s="346">
        <v>6.3107367274836248E-6</v>
      </c>
      <c r="CP14" s="346">
        <v>1.55309434060163E-5</v>
      </c>
      <c r="CQ14" s="346">
        <v>1.0746643769021223E-4</v>
      </c>
      <c r="CR14" s="346">
        <v>8.8140157249112572E-6</v>
      </c>
      <c r="CS14" s="346">
        <v>1.9629471618452359E-4</v>
      </c>
      <c r="CT14" s="346">
        <v>9.7165026675658609E-6</v>
      </c>
      <c r="CU14" s="346">
        <v>5.7891292838578264E-4</v>
      </c>
      <c r="CV14" s="346">
        <v>1.0178422418903957E-3</v>
      </c>
      <c r="CW14" s="346">
        <v>6.3931208705531874E-6</v>
      </c>
      <c r="CX14" s="346">
        <v>6.633734342412998E-6</v>
      </c>
      <c r="CY14" s="346">
        <v>6.0700462737178942E-6</v>
      </c>
      <c r="CZ14" s="346">
        <v>6.8942012927285009E-6</v>
      </c>
      <c r="DA14" s="346">
        <v>6.741879384547852E-6</v>
      </c>
      <c r="DB14" s="346">
        <v>9.5083359730891164E-4</v>
      </c>
      <c r="DC14" s="346">
        <v>1.595752912674717E-2</v>
      </c>
      <c r="DD14" s="346">
        <v>9.9218701472549011E-6</v>
      </c>
      <c r="DE14" s="346">
        <v>5.732209945379037E-6</v>
      </c>
      <c r="DF14" s="346">
        <v>5.6300689947712539E-4</v>
      </c>
      <c r="DG14" s="346">
        <v>1.101249841894062E-5</v>
      </c>
      <c r="DH14" s="347">
        <v>5.3383368540584086E-4</v>
      </c>
    </row>
    <row r="15" spans="1:112">
      <c r="A15" s="224">
        <v>10</v>
      </c>
      <c r="B15" s="263" t="s">
        <v>460</v>
      </c>
      <c r="C15" s="264" t="s">
        <v>461</v>
      </c>
      <c r="D15" s="346">
        <v>1.6913566952381802E-3</v>
      </c>
      <c r="E15" s="346">
        <v>9.802884200627246E-2</v>
      </c>
      <c r="F15" s="346">
        <v>1.0265991163735378E-2</v>
      </c>
      <c r="G15" s="346">
        <v>4.2560388390967471E-4</v>
      </c>
      <c r="H15" s="346">
        <v>1.8789108465322842E-2</v>
      </c>
      <c r="I15" s="346">
        <v>0</v>
      </c>
      <c r="J15" s="346">
        <v>1.8663871671825663E-7</v>
      </c>
      <c r="K15" s="346">
        <v>1.9516911464865906E-3</v>
      </c>
      <c r="L15" s="346">
        <v>6.0189238884533664E-5</v>
      </c>
      <c r="M15" s="346">
        <v>0.64130656691619947</v>
      </c>
      <c r="N15" s="346">
        <v>0</v>
      </c>
      <c r="O15" s="346">
        <v>3.4778946223896381E-5</v>
      </c>
      <c r="P15" s="346">
        <v>8.7272856732652656E-6</v>
      </c>
      <c r="Q15" s="346">
        <v>1.5315416055872075E-5</v>
      </c>
      <c r="R15" s="346">
        <v>7.710529667186096E-7</v>
      </c>
      <c r="S15" s="346">
        <v>1.7583123552499281E-6</v>
      </c>
      <c r="T15" s="346">
        <v>5.4176166054416879E-7</v>
      </c>
      <c r="U15" s="346">
        <v>2.5864078098909998E-7</v>
      </c>
      <c r="V15" s="346">
        <v>1.4448121693008749E-4</v>
      </c>
      <c r="W15" s="346">
        <v>4.1706612389183573E-7</v>
      </c>
      <c r="X15" s="346">
        <v>3.9349087965521533E-9</v>
      </c>
      <c r="Y15" s="346">
        <v>1.7845886944652848E-6</v>
      </c>
      <c r="Z15" s="346">
        <v>3.4908759567512986E-7</v>
      </c>
      <c r="AA15" s="346">
        <v>8.7377886229445828E-7</v>
      </c>
      <c r="AB15" s="346">
        <v>3.5208476644282695E-6</v>
      </c>
      <c r="AC15" s="346">
        <v>4.5035067589192022E-6</v>
      </c>
      <c r="AD15" s="346">
        <v>1.574951579362337E-8</v>
      </c>
      <c r="AE15" s="346">
        <v>-7.0629967842465801E-9</v>
      </c>
      <c r="AF15" s="346">
        <v>2.5528184071959329E-7</v>
      </c>
      <c r="AG15" s="346">
        <v>3.7393380993820632E-5</v>
      </c>
      <c r="AH15" s="346">
        <v>3.4117807909741317E-4</v>
      </c>
      <c r="AI15" s="346">
        <v>3.4645421075982811E-7</v>
      </c>
      <c r="AJ15" s="346">
        <v>9.3648776186944898E-8</v>
      </c>
      <c r="AK15" s="346">
        <v>3.2401219073475286E-7</v>
      </c>
      <c r="AL15" s="346">
        <v>1.3503876409554488E-6</v>
      </c>
      <c r="AM15" s="346">
        <v>-1.1094309951974959E-8</v>
      </c>
      <c r="AN15" s="346">
        <v>6.5784375356624388E-8</v>
      </c>
      <c r="AO15" s="346">
        <v>3.1706908301769534E-7</v>
      </c>
      <c r="AP15" s="346">
        <v>1.3299822854874571E-7</v>
      </c>
      <c r="AQ15" s="346">
        <v>5.0603509655236465E-8</v>
      </c>
      <c r="AR15" s="346">
        <v>9.8875841420636969E-8</v>
      </c>
      <c r="AS15" s="346">
        <v>4.3722876436207071E-7</v>
      </c>
      <c r="AT15" s="346">
        <v>2.4753693933097179E-7</v>
      </c>
      <c r="AU15" s="346">
        <v>2.3750362002733852E-7</v>
      </c>
      <c r="AV15" s="346">
        <v>3.340301847869779E-7</v>
      </c>
      <c r="AW15" s="346">
        <v>4.526766716082912E-7</v>
      </c>
      <c r="AX15" s="346">
        <v>1.8081093097874874E-7</v>
      </c>
      <c r="AY15" s="346">
        <v>2.104535174050545E-7</v>
      </c>
      <c r="AZ15" s="346">
        <v>3.8657014144364402E-7</v>
      </c>
      <c r="BA15" s="346">
        <v>1.0792160570623473E-7</v>
      </c>
      <c r="BB15" s="346">
        <v>6.1948575190908601E-8</v>
      </c>
      <c r="BC15" s="346">
        <v>1.5610016630371202E-7</v>
      </c>
      <c r="BD15" s="346">
        <v>9.3093091076381472E-8</v>
      </c>
      <c r="BE15" s="346">
        <v>2.5989710346957384E-8</v>
      </c>
      <c r="BF15" s="346">
        <v>8.4928563614052904E-8</v>
      </c>
      <c r="BG15" s="346">
        <v>1.2644410274390188E-6</v>
      </c>
      <c r="BH15" s="346">
        <v>8.1042775669890329E-7</v>
      </c>
      <c r="BI15" s="346">
        <v>9.1711184522559731E-8</v>
      </c>
      <c r="BJ15" s="346">
        <v>5.4036735752063925E-8</v>
      </c>
      <c r="BK15" s="346">
        <v>7.7646294383248276E-7</v>
      </c>
      <c r="BL15" s="346">
        <v>4.8235610437179571E-6</v>
      </c>
      <c r="BM15" s="346">
        <v>6.3548374621551123E-7</v>
      </c>
      <c r="BN15" s="346">
        <v>3.1143928512909399E-6</v>
      </c>
      <c r="BO15" s="346">
        <v>2.4333139469437586E-6</v>
      </c>
      <c r="BP15" s="346">
        <v>1.0798941755572784E-6</v>
      </c>
      <c r="BQ15" s="346">
        <v>5.6110127322106461E-5</v>
      </c>
      <c r="BR15" s="346">
        <v>3.5208477031990262E-6</v>
      </c>
      <c r="BS15" s="346">
        <v>1.1175923310945783E-7</v>
      </c>
      <c r="BT15" s="346">
        <v>1.5490684710027001E-6</v>
      </c>
      <c r="BU15" s="346">
        <v>7.7452957828995059E-7</v>
      </c>
      <c r="BV15" s="346">
        <v>1.1454540392186464E-6</v>
      </c>
      <c r="BW15" s="346">
        <v>4.9182861066635427E-7</v>
      </c>
      <c r="BX15" s="346">
        <v>4.6108476706701186E-5</v>
      </c>
      <c r="BY15" s="346">
        <v>4.9882829774172011E-7</v>
      </c>
      <c r="BZ15" s="346">
        <v>3.0458821673463797E-7</v>
      </c>
      <c r="CA15" s="346">
        <v>3.3234570032070012E-7</v>
      </c>
      <c r="CB15" s="346">
        <v>9.5132712181206787E-8</v>
      </c>
      <c r="CC15" s="346">
        <v>1.9101479994350301E-6</v>
      </c>
      <c r="CD15" s="346">
        <v>2.9883075516726044E-7</v>
      </c>
      <c r="CE15" s="346">
        <v>4.2512780427530216E-6</v>
      </c>
      <c r="CF15" s="346">
        <v>1.9193431032781918E-7</v>
      </c>
      <c r="CG15" s="346">
        <v>6.7138496599431771E-7</v>
      </c>
      <c r="CH15" s="346">
        <v>3.2931740253568999E-7</v>
      </c>
      <c r="CI15" s="346">
        <v>4.6584936190064241E-6</v>
      </c>
      <c r="CJ15" s="346">
        <v>6.6099311757859521E-7</v>
      </c>
      <c r="CK15" s="346">
        <v>2.9831496090859596E-6</v>
      </c>
      <c r="CL15" s="346">
        <v>1.1761943252198484E-5</v>
      </c>
      <c r="CM15" s="346">
        <v>1.0823583900306269E-6</v>
      </c>
      <c r="CN15" s="346">
        <v>2.328477822491324E-6</v>
      </c>
      <c r="CO15" s="346">
        <v>7.3476767291595392E-6</v>
      </c>
      <c r="CP15" s="346">
        <v>1.4379229239889568E-6</v>
      </c>
      <c r="CQ15" s="346">
        <v>1.8687439721411009E-4</v>
      </c>
      <c r="CR15" s="346">
        <v>2.2522536345427344E-3</v>
      </c>
      <c r="CS15" s="346">
        <v>5.0116018601356288E-5</v>
      </c>
      <c r="CT15" s="346">
        <v>7.4322452008482192E-7</v>
      </c>
      <c r="CU15" s="346">
        <v>1.4267780785866545E-4</v>
      </c>
      <c r="CV15" s="346">
        <v>1.9067674026503834E-4</v>
      </c>
      <c r="CW15" s="346">
        <v>6.7495349834687327E-6</v>
      </c>
      <c r="CX15" s="346">
        <v>9.9893392747410744E-7</v>
      </c>
      <c r="CY15" s="346">
        <v>4.588088773398518E-6</v>
      </c>
      <c r="CZ15" s="346">
        <v>1.9440315635761067E-6</v>
      </c>
      <c r="DA15" s="346">
        <v>6.4350793561813388E-7</v>
      </c>
      <c r="DB15" s="346">
        <v>3.8830881125904457E-5</v>
      </c>
      <c r="DC15" s="346">
        <v>5.8434295678090001E-4</v>
      </c>
      <c r="DD15" s="346">
        <v>1.5716979693264455E-6</v>
      </c>
      <c r="DE15" s="346">
        <v>3.3929480170378422E-4</v>
      </c>
      <c r="DF15" s="346">
        <v>5.075098044439873E-5</v>
      </c>
      <c r="DG15" s="346">
        <v>5.8631479217640986E-6</v>
      </c>
      <c r="DH15" s="347">
        <v>8.7066139053298098E-7</v>
      </c>
    </row>
    <row r="16" spans="1:112">
      <c r="A16" s="224">
        <v>11</v>
      </c>
      <c r="B16" s="263" t="s">
        <v>462</v>
      </c>
      <c r="C16" s="264" t="s">
        <v>86</v>
      </c>
      <c r="D16" s="346">
        <v>0</v>
      </c>
      <c r="E16" s="346">
        <v>0</v>
      </c>
      <c r="F16" s="346">
        <v>0</v>
      </c>
      <c r="G16" s="346">
        <v>0</v>
      </c>
      <c r="H16" s="346">
        <v>0</v>
      </c>
      <c r="I16" s="346">
        <v>0</v>
      </c>
      <c r="J16" s="346">
        <v>0</v>
      </c>
      <c r="K16" s="346">
        <v>0</v>
      </c>
      <c r="L16" s="346">
        <v>0</v>
      </c>
      <c r="M16" s="346">
        <v>0</v>
      </c>
      <c r="N16" s="346">
        <v>0</v>
      </c>
      <c r="O16" s="346">
        <v>0</v>
      </c>
      <c r="P16" s="346">
        <v>0</v>
      </c>
      <c r="Q16" s="346">
        <v>0</v>
      </c>
      <c r="R16" s="346">
        <v>0</v>
      </c>
      <c r="S16" s="346">
        <v>0</v>
      </c>
      <c r="T16" s="346">
        <v>0</v>
      </c>
      <c r="U16" s="346">
        <v>0</v>
      </c>
      <c r="V16" s="346">
        <v>0</v>
      </c>
      <c r="W16" s="346">
        <v>0</v>
      </c>
      <c r="X16" s="346">
        <v>0</v>
      </c>
      <c r="Y16" s="346">
        <v>0</v>
      </c>
      <c r="Z16" s="346">
        <v>0</v>
      </c>
      <c r="AA16" s="346">
        <v>0</v>
      </c>
      <c r="AB16" s="346">
        <v>0</v>
      </c>
      <c r="AC16" s="346">
        <v>0</v>
      </c>
      <c r="AD16" s="346">
        <v>0</v>
      </c>
      <c r="AE16" s="346">
        <v>0</v>
      </c>
      <c r="AF16" s="346">
        <v>0</v>
      </c>
      <c r="AG16" s="346">
        <v>0</v>
      </c>
      <c r="AH16" s="346">
        <v>0</v>
      </c>
      <c r="AI16" s="346">
        <v>0</v>
      </c>
      <c r="AJ16" s="346">
        <v>0</v>
      </c>
      <c r="AK16" s="346">
        <v>0</v>
      </c>
      <c r="AL16" s="346">
        <v>0</v>
      </c>
      <c r="AM16" s="346">
        <v>0</v>
      </c>
      <c r="AN16" s="346">
        <v>0</v>
      </c>
      <c r="AO16" s="346">
        <v>0</v>
      </c>
      <c r="AP16" s="346">
        <v>0</v>
      </c>
      <c r="AQ16" s="346">
        <v>0</v>
      </c>
      <c r="AR16" s="346">
        <v>0</v>
      </c>
      <c r="AS16" s="346">
        <v>0</v>
      </c>
      <c r="AT16" s="346">
        <v>0</v>
      </c>
      <c r="AU16" s="346">
        <v>0</v>
      </c>
      <c r="AV16" s="346">
        <v>0</v>
      </c>
      <c r="AW16" s="346">
        <v>0</v>
      </c>
      <c r="AX16" s="346">
        <v>0</v>
      </c>
      <c r="AY16" s="346">
        <v>0</v>
      </c>
      <c r="AZ16" s="346">
        <v>0</v>
      </c>
      <c r="BA16" s="346">
        <v>0</v>
      </c>
      <c r="BB16" s="346">
        <v>0</v>
      </c>
      <c r="BC16" s="346">
        <v>0</v>
      </c>
      <c r="BD16" s="346">
        <v>0</v>
      </c>
      <c r="BE16" s="346">
        <v>0</v>
      </c>
      <c r="BF16" s="346">
        <v>0</v>
      </c>
      <c r="BG16" s="346">
        <v>0</v>
      </c>
      <c r="BH16" s="346">
        <v>0</v>
      </c>
      <c r="BI16" s="346">
        <v>0</v>
      </c>
      <c r="BJ16" s="346">
        <v>0</v>
      </c>
      <c r="BK16" s="346">
        <v>0</v>
      </c>
      <c r="BL16" s="346">
        <v>0</v>
      </c>
      <c r="BM16" s="346">
        <v>0</v>
      </c>
      <c r="BN16" s="346">
        <v>0</v>
      </c>
      <c r="BO16" s="346">
        <v>0</v>
      </c>
      <c r="BP16" s="346">
        <v>0</v>
      </c>
      <c r="BQ16" s="346">
        <v>0</v>
      </c>
      <c r="BR16" s="346">
        <v>0</v>
      </c>
      <c r="BS16" s="346">
        <v>0</v>
      </c>
      <c r="BT16" s="346">
        <v>0</v>
      </c>
      <c r="BU16" s="346">
        <v>0</v>
      </c>
      <c r="BV16" s="346">
        <v>0</v>
      </c>
      <c r="BW16" s="346">
        <v>0</v>
      </c>
      <c r="BX16" s="346">
        <v>0</v>
      </c>
      <c r="BY16" s="346">
        <v>0</v>
      </c>
      <c r="BZ16" s="346">
        <v>0</v>
      </c>
      <c r="CA16" s="346">
        <v>0</v>
      </c>
      <c r="CB16" s="346">
        <v>0</v>
      </c>
      <c r="CC16" s="346">
        <v>0</v>
      </c>
      <c r="CD16" s="346">
        <v>0</v>
      </c>
      <c r="CE16" s="346">
        <v>0</v>
      </c>
      <c r="CF16" s="346">
        <v>0</v>
      </c>
      <c r="CG16" s="346">
        <v>0</v>
      </c>
      <c r="CH16" s="346">
        <v>0</v>
      </c>
      <c r="CI16" s="346">
        <v>0</v>
      </c>
      <c r="CJ16" s="346">
        <v>0</v>
      </c>
      <c r="CK16" s="346">
        <v>0</v>
      </c>
      <c r="CL16" s="346">
        <v>0</v>
      </c>
      <c r="CM16" s="346">
        <v>0</v>
      </c>
      <c r="CN16" s="346">
        <v>0</v>
      </c>
      <c r="CO16" s="346">
        <v>0</v>
      </c>
      <c r="CP16" s="346">
        <v>0</v>
      </c>
      <c r="CQ16" s="346">
        <v>0</v>
      </c>
      <c r="CR16" s="346">
        <v>0</v>
      </c>
      <c r="CS16" s="346">
        <v>0</v>
      </c>
      <c r="CT16" s="346">
        <v>0</v>
      </c>
      <c r="CU16" s="346">
        <v>0</v>
      </c>
      <c r="CV16" s="346">
        <v>0</v>
      </c>
      <c r="CW16" s="346">
        <v>0</v>
      </c>
      <c r="CX16" s="346">
        <v>0</v>
      </c>
      <c r="CY16" s="346">
        <v>0</v>
      </c>
      <c r="CZ16" s="346">
        <v>0</v>
      </c>
      <c r="DA16" s="346">
        <v>0</v>
      </c>
      <c r="DB16" s="346">
        <v>0</v>
      </c>
      <c r="DC16" s="346">
        <v>0</v>
      </c>
      <c r="DD16" s="346">
        <v>0</v>
      </c>
      <c r="DE16" s="346">
        <v>0</v>
      </c>
      <c r="DF16" s="346">
        <v>0</v>
      </c>
      <c r="DG16" s="346">
        <v>0</v>
      </c>
      <c r="DH16" s="347">
        <v>0</v>
      </c>
    </row>
    <row r="17" spans="1:112">
      <c r="A17" s="224">
        <v>12</v>
      </c>
      <c r="B17" s="263" t="s">
        <v>463</v>
      </c>
      <c r="C17" s="264" t="s">
        <v>88</v>
      </c>
      <c r="D17" s="346">
        <v>2.5554687847405576E-5</v>
      </c>
      <c r="E17" s="346">
        <v>1.4938923550098509E-5</v>
      </c>
      <c r="F17" s="346">
        <v>6.8942097279543272E-5</v>
      </c>
      <c r="G17" s="346">
        <v>2.7016344401144993E-5</v>
      </c>
      <c r="H17" s="346">
        <v>5.8205826620729133E-4</v>
      </c>
      <c r="I17" s="346">
        <v>0</v>
      </c>
      <c r="J17" s="346">
        <v>3.784517053808719E-6</v>
      </c>
      <c r="K17" s="346">
        <v>1.3488572104661136E-5</v>
      </c>
      <c r="L17" s="346">
        <v>1.5490935314549829E-5</v>
      </c>
      <c r="M17" s="346">
        <v>1.4831940719203848E-5</v>
      </c>
      <c r="N17" s="346">
        <v>0</v>
      </c>
      <c r="O17" s="346">
        <v>0.19194537108322127</v>
      </c>
      <c r="P17" s="346">
        <v>4.0091351366612835E-3</v>
      </c>
      <c r="Q17" s="346">
        <v>2.7239469125952885E-5</v>
      </c>
      <c r="R17" s="346">
        <v>4.5756568122727598E-4</v>
      </c>
      <c r="S17" s="346">
        <v>4.6648261884613019E-5</v>
      </c>
      <c r="T17" s="346">
        <v>2.6038564599007873E-4</v>
      </c>
      <c r="U17" s="346">
        <v>4.4506261992624864E-5</v>
      </c>
      <c r="V17" s="346">
        <v>1.1296429598278486E-4</v>
      </c>
      <c r="W17" s="346">
        <v>5.7268504921380847E-6</v>
      </c>
      <c r="X17" s="346">
        <v>1.0933431826624359E-7</v>
      </c>
      <c r="Y17" s="346">
        <v>1.6147856462903995E-6</v>
      </c>
      <c r="Z17" s="346">
        <v>2.1060674648612264E-6</v>
      </c>
      <c r="AA17" s="346">
        <v>4.1968463317489357E-4</v>
      </c>
      <c r="AB17" s="346">
        <v>3.4299798399714579E-6</v>
      </c>
      <c r="AC17" s="346">
        <v>6.1409834865858399E-6</v>
      </c>
      <c r="AD17" s="346">
        <v>1.0569872554047439E-6</v>
      </c>
      <c r="AE17" s="346">
        <v>3.0332061958957684E-6</v>
      </c>
      <c r="AF17" s="346">
        <v>7.5319860370145789E-5</v>
      </c>
      <c r="AG17" s="346">
        <v>1.5969172139262133E-3</v>
      </c>
      <c r="AH17" s="346">
        <v>8.0246581824313171E-4</v>
      </c>
      <c r="AI17" s="346">
        <v>2.6706277102746424E-4</v>
      </c>
      <c r="AJ17" s="346">
        <v>4.7500528857272893E-6</v>
      </c>
      <c r="AK17" s="346">
        <v>4.3354812915459604E-6</v>
      </c>
      <c r="AL17" s="346">
        <v>1.4588737108635547E-4</v>
      </c>
      <c r="AM17" s="346">
        <v>1.3331352417793925E-5</v>
      </c>
      <c r="AN17" s="346">
        <v>3.3944449907344309E-6</v>
      </c>
      <c r="AO17" s="346">
        <v>1.420546481162751E-5</v>
      </c>
      <c r="AP17" s="346">
        <v>1.0072093996413064E-5</v>
      </c>
      <c r="AQ17" s="346">
        <v>3.5377544504019878E-6</v>
      </c>
      <c r="AR17" s="346">
        <v>1.8864867542694713E-5</v>
      </c>
      <c r="AS17" s="346">
        <v>3.0707762284160974E-5</v>
      </c>
      <c r="AT17" s="346">
        <v>5.1868161047822551E-5</v>
      </c>
      <c r="AU17" s="346">
        <v>1.4819578380605044E-5</v>
      </c>
      <c r="AV17" s="346">
        <v>1.8799139046604265E-5</v>
      </c>
      <c r="AW17" s="346">
        <v>2.4281380213575214E-5</v>
      </c>
      <c r="AX17" s="346">
        <v>8.6133478302574315E-5</v>
      </c>
      <c r="AY17" s="346">
        <v>1.4205945436728423E-5</v>
      </c>
      <c r="AZ17" s="346">
        <v>1.8766457492790958E-5</v>
      </c>
      <c r="BA17" s="346">
        <v>5.3603495569150313E-5</v>
      </c>
      <c r="BB17" s="346">
        <v>3.9738087370656652E-6</v>
      </c>
      <c r="BC17" s="346">
        <v>1.4503670475682815E-5</v>
      </c>
      <c r="BD17" s="346">
        <v>7.8669898531004536E-6</v>
      </c>
      <c r="BE17" s="346">
        <v>2.1519225399377318E-6</v>
      </c>
      <c r="BF17" s="346">
        <v>1.8125825698788799E-5</v>
      </c>
      <c r="BG17" s="346">
        <v>1.1183080788942299E-4</v>
      </c>
      <c r="BH17" s="346">
        <v>1.5965240447782125E-4</v>
      </c>
      <c r="BI17" s="346">
        <v>3.5607867868977563E-5</v>
      </c>
      <c r="BJ17" s="346">
        <v>1.5879387943886289E-5</v>
      </c>
      <c r="BK17" s="346">
        <v>8.0249615196128289E-5</v>
      </c>
      <c r="BL17" s="346">
        <v>4.9685538279941212E-5</v>
      </c>
      <c r="BM17" s="346">
        <v>5.3398561987157087E-5</v>
      </c>
      <c r="BN17" s="346">
        <v>1.358534790905269E-4</v>
      </c>
      <c r="BO17" s="346">
        <v>1.1635014476605306E-4</v>
      </c>
      <c r="BP17" s="346">
        <v>5.7790705304599068E-4</v>
      </c>
      <c r="BQ17" s="346">
        <v>6.2255613680474052E-5</v>
      </c>
      <c r="BR17" s="346">
        <v>4.0652471749245797E-5</v>
      </c>
      <c r="BS17" s="346">
        <v>3.9211391416384308E-6</v>
      </c>
      <c r="BT17" s="346">
        <v>1.6109137757883752E-5</v>
      </c>
      <c r="BU17" s="346">
        <v>6.1692242986293174E-5</v>
      </c>
      <c r="BV17" s="346">
        <v>6.2126087654528758E-5</v>
      </c>
      <c r="BW17" s="346">
        <v>5.6371047680872325E-5</v>
      </c>
      <c r="BX17" s="346">
        <v>8.6707925158075442E-5</v>
      </c>
      <c r="BY17" s="346">
        <v>2.8415149017683564E-5</v>
      </c>
      <c r="BZ17" s="346">
        <v>1.4577589146712872E-5</v>
      </c>
      <c r="CA17" s="346">
        <v>1.1210865282895471E-5</v>
      </c>
      <c r="CB17" s="346">
        <v>3.5924760403815445E-6</v>
      </c>
      <c r="CC17" s="346">
        <v>1.1661334532621332E-4</v>
      </c>
      <c r="CD17" s="346">
        <v>1.5943376747236421E-5</v>
      </c>
      <c r="CE17" s="346">
        <v>7.0722516341719657E-5</v>
      </c>
      <c r="CF17" s="346">
        <v>1.5742096480887943E-4</v>
      </c>
      <c r="CG17" s="346">
        <v>2.6194225774492547E-5</v>
      </c>
      <c r="CH17" s="346">
        <v>6.0696165571202591E-5</v>
      </c>
      <c r="CI17" s="346">
        <v>1.0056549317590743E-4</v>
      </c>
      <c r="CJ17" s="346">
        <v>3.2276433346757391E-5</v>
      </c>
      <c r="CK17" s="346">
        <v>3.4818501183882682E-5</v>
      </c>
      <c r="CL17" s="346">
        <v>3.9472406517690018E-5</v>
      </c>
      <c r="CM17" s="346">
        <v>7.2147024966242234E-5</v>
      </c>
      <c r="CN17" s="346">
        <v>2.1602479454947658E-5</v>
      </c>
      <c r="CO17" s="346">
        <v>4.76952979391777E-5</v>
      </c>
      <c r="CP17" s="346">
        <v>5.3975449601359144E-5</v>
      </c>
      <c r="CQ17" s="346">
        <v>1.5642129742704804E-5</v>
      </c>
      <c r="CR17" s="346">
        <v>3.6507570324443652E-5</v>
      </c>
      <c r="CS17" s="346">
        <v>4.2685862167384051E-5</v>
      </c>
      <c r="CT17" s="346">
        <v>4.4660358647840605E-4</v>
      </c>
      <c r="CU17" s="346">
        <v>6.9234127940843177E-5</v>
      </c>
      <c r="CV17" s="346">
        <v>6.0876973772781761E-5</v>
      </c>
      <c r="CW17" s="346">
        <v>1.2658062855598181E-4</v>
      </c>
      <c r="CX17" s="346">
        <v>5.1171201419479709E-5</v>
      </c>
      <c r="CY17" s="346">
        <v>2.663998427690893E-5</v>
      </c>
      <c r="CZ17" s="346">
        <v>1.0643043314202519E-4</v>
      </c>
      <c r="DA17" s="346">
        <v>7.4019144469734092E-5</v>
      </c>
      <c r="DB17" s="346">
        <v>1.9790594205868207E-5</v>
      </c>
      <c r="DC17" s="346">
        <v>1.7016049548818507E-5</v>
      </c>
      <c r="DD17" s="346">
        <v>7.5853115191369566E-5</v>
      </c>
      <c r="DE17" s="346">
        <v>3.2419524649893259E-4</v>
      </c>
      <c r="DF17" s="346">
        <v>1.0313436784706873E-4</v>
      </c>
      <c r="DG17" s="346">
        <v>3.3469779665136123E-3</v>
      </c>
      <c r="DH17" s="347">
        <v>2.7497475295478157E-5</v>
      </c>
    </row>
    <row r="18" spans="1:112">
      <c r="A18" s="224">
        <v>13</v>
      </c>
      <c r="B18" s="263" t="s">
        <v>464</v>
      </c>
      <c r="C18" s="264" t="s">
        <v>465</v>
      </c>
      <c r="D18" s="346">
        <v>1.9299227329068106E-4</v>
      </c>
      <c r="E18" s="346">
        <v>6.7616557721335651E-5</v>
      </c>
      <c r="F18" s="346">
        <v>4.920207826971132E-4</v>
      </c>
      <c r="G18" s="346">
        <v>2.2394162317645796E-6</v>
      </c>
      <c r="H18" s="346">
        <v>1.5827097910336575E-4</v>
      </c>
      <c r="I18" s="346">
        <v>0</v>
      </c>
      <c r="J18" s="346">
        <v>3.1965577322709085E-5</v>
      </c>
      <c r="K18" s="346">
        <v>6.6255882483045144E-5</v>
      </c>
      <c r="L18" s="346">
        <v>3.1392024041968551E-5</v>
      </c>
      <c r="M18" s="346">
        <v>7.2610311973131977E-5</v>
      </c>
      <c r="N18" s="346">
        <v>0</v>
      </c>
      <c r="O18" s="346">
        <v>4.9723479654751076E-5</v>
      </c>
      <c r="P18" s="346">
        <v>9.6082613385477494E-2</v>
      </c>
      <c r="Q18" s="346">
        <v>6.2002945300602478E-5</v>
      </c>
      <c r="R18" s="346">
        <v>5.5857437340417188E-5</v>
      </c>
      <c r="S18" s="346">
        <v>2.5702771700312029E-5</v>
      </c>
      <c r="T18" s="346">
        <v>8.4333553753174914E-5</v>
      </c>
      <c r="U18" s="346">
        <v>2.7257735670164781E-5</v>
      </c>
      <c r="V18" s="346">
        <v>2.4922111757669354E-4</v>
      </c>
      <c r="W18" s="346">
        <v>2.774176143153572E-5</v>
      </c>
      <c r="X18" s="346">
        <v>3.3110563898077485E-7</v>
      </c>
      <c r="Y18" s="346">
        <v>9.7818331287552662E-6</v>
      </c>
      <c r="Z18" s="346">
        <v>1.3066773307984957E-5</v>
      </c>
      <c r="AA18" s="346">
        <v>2.3037390053263265E-5</v>
      </c>
      <c r="AB18" s="346">
        <v>1.5030096030304797E-5</v>
      </c>
      <c r="AC18" s="346">
        <v>1.9536469886652341E-5</v>
      </c>
      <c r="AD18" s="346">
        <v>2.4134603967970251E-6</v>
      </c>
      <c r="AE18" s="346">
        <v>1.148151157762236E-5</v>
      </c>
      <c r="AF18" s="346">
        <v>3.4290686500809357E-5</v>
      </c>
      <c r="AG18" s="346">
        <v>1.1377338523104297E-4</v>
      </c>
      <c r="AH18" s="346">
        <v>2.7307307187098114E-5</v>
      </c>
      <c r="AI18" s="346">
        <v>2.1313617432443783E-4</v>
      </c>
      <c r="AJ18" s="346">
        <v>2.5684402038364558E-5</v>
      </c>
      <c r="AK18" s="346">
        <v>4.2266506262207135E-5</v>
      </c>
      <c r="AL18" s="346">
        <v>7.6135480108686818E-5</v>
      </c>
      <c r="AM18" s="346">
        <v>3.4699975832914549E-5</v>
      </c>
      <c r="AN18" s="346">
        <v>1.6348237465827177E-5</v>
      </c>
      <c r="AO18" s="346">
        <v>8.0832535206702553E-5</v>
      </c>
      <c r="AP18" s="346">
        <v>5.9104889102026129E-5</v>
      </c>
      <c r="AQ18" s="346">
        <v>1.2783455901894025E-5</v>
      </c>
      <c r="AR18" s="346">
        <v>3.3292233448680911E-5</v>
      </c>
      <c r="AS18" s="346">
        <v>8.4485691326534473E-5</v>
      </c>
      <c r="AT18" s="346">
        <v>7.9534068147358444E-5</v>
      </c>
      <c r="AU18" s="346">
        <v>3.8339328210576088E-5</v>
      </c>
      <c r="AV18" s="346">
        <v>4.6225424238741202E-5</v>
      </c>
      <c r="AW18" s="346">
        <v>5.0929419156100575E-5</v>
      </c>
      <c r="AX18" s="346">
        <v>6.0372008317796041E-5</v>
      </c>
      <c r="AY18" s="346">
        <v>9.0486508939973675E-5</v>
      </c>
      <c r="AZ18" s="346">
        <v>8.8748784772044113E-5</v>
      </c>
      <c r="BA18" s="346">
        <v>5.3782664614777581E-5</v>
      </c>
      <c r="BB18" s="346">
        <v>1.2839268723620001E-5</v>
      </c>
      <c r="BC18" s="346">
        <v>2.929544187047064E-5</v>
      </c>
      <c r="BD18" s="346">
        <v>1.6011530846322625E-5</v>
      </c>
      <c r="BE18" s="346">
        <v>7.6122749114892607E-6</v>
      </c>
      <c r="BF18" s="346">
        <v>1.7276658932275313E-5</v>
      </c>
      <c r="BG18" s="346">
        <v>9.531806039583468E-5</v>
      </c>
      <c r="BH18" s="346">
        <v>6.7356625396652268E-5</v>
      </c>
      <c r="BI18" s="346">
        <v>1.0911042323207846E-5</v>
      </c>
      <c r="BJ18" s="346">
        <v>1.6138570468589932E-5</v>
      </c>
      <c r="BK18" s="346">
        <v>5.0337790964186017E-5</v>
      </c>
      <c r="BL18" s="346">
        <v>3.0599081437111554E-5</v>
      </c>
      <c r="BM18" s="346">
        <v>2.0800594332437216E-4</v>
      </c>
      <c r="BN18" s="346">
        <v>3.0890573045624594E-4</v>
      </c>
      <c r="BO18" s="346">
        <v>4.6602385453507311E-4</v>
      </c>
      <c r="BP18" s="346">
        <v>2.2940457729939704E-4</v>
      </c>
      <c r="BQ18" s="346">
        <v>1.8154235414749307E-4</v>
      </c>
      <c r="BR18" s="346">
        <v>2.0135970024142026E-4</v>
      </c>
      <c r="BS18" s="346">
        <v>1.1132698025044E-5</v>
      </c>
      <c r="BT18" s="346">
        <v>6.3900849298023098E-5</v>
      </c>
      <c r="BU18" s="346">
        <v>1.618081813754362E-4</v>
      </c>
      <c r="BV18" s="346">
        <v>2.2419850301558914E-4</v>
      </c>
      <c r="BW18" s="346">
        <v>2.5284028303219658E-4</v>
      </c>
      <c r="BX18" s="346">
        <v>3.6951814748583376E-4</v>
      </c>
      <c r="BY18" s="346">
        <v>1.3938199267078647E-4</v>
      </c>
      <c r="BZ18" s="346">
        <v>4.1232584259749801E-5</v>
      </c>
      <c r="CA18" s="346">
        <v>2.871941562395737E-5</v>
      </c>
      <c r="CB18" s="346">
        <v>1.2600581100014847E-5</v>
      </c>
      <c r="CC18" s="346">
        <v>1.5319607224394512E-4</v>
      </c>
      <c r="CD18" s="346">
        <v>5.8202403557158667E-5</v>
      </c>
      <c r="CE18" s="346">
        <v>1.8269782876610197E-4</v>
      </c>
      <c r="CF18" s="346">
        <v>6.2790862439541522E-5</v>
      </c>
      <c r="CG18" s="346">
        <v>1.106018678847993E-4</v>
      </c>
      <c r="CH18" s="346">
        <v>9.4223228127019224E-5</v>
      </c>
      <c r="CI18" s="346">
        <v>1.8507557765746146E-4</v>
      </c>
      <c r="CJ18" s="346">
        <v>1.8079930688339572E-4</v>
      </c>
      <c r="CK18" s="346">
        <v>8.7626616010119275E-5</v>
      </c>
      <c r="CL18" s="346">
        <v>1.1438950210440072E-4</v>
      </c>
      <c r="CM18" s="346">
        <v>9.9910281389045132E-5</v>
      </c>
      <c r="CN18" s="346">
        <v>7.9649687911377353E-5</v>
      </c>
      <c r="CO18" s="346">
        <v>1.3275014900918528E-4</v>
      </c>
      <c r="CP18" s="346">
        <v>4.0550013973384807E-4</v>
      </c>
      <c r="CQ18" s="346">
        <v>2.9888417513007141E-5</v>
      </c>
      <c r="CR18" s="346">
        <v>8.9915338505488745E-5</v>
      </c>
      <c r="CS18" s="346">
        <v>2.4069373420210156E-4</v>
      </c>
      <c r="CT18" s="346">
        <v>4.2349794105367466E-4</v>
      </c>
      <c r="CU18" s="346">
        <v>5.3632495903418033E-4</v>
      </c>
      <c r="CV18" s="346">
        <v>3.0962829332821388E-4</v>
      </c>
      <c r="CW18" s="346">
        <v>1.7523258441092039E-3</v>
      </c>
      <c r="CX18" s="346">
        <v>2.6778664341898216E-4</v>
      </c>
      <c r="CY18" s="346">
        <v>8.6654725158437883E-5</v>
      </c>
      <c r="CZ18" s="346">
        <v>1.4308936225666824E-4</v>
      </c>
      <c r="DA18" s="346">
        <v>1.5830770414198859E-4</v>
      </c>
      <c r="DB18" s="346">
        <v>1.003927197645127E-4</v>
      </c>
      <c r="DC18" s="346">
        <v>7.7073429416384326E-5</v>
      </c>
      <c r="DD18" s="346">
        <v>6.0285421861984824E-4</v>
      </c>
      <c r="DE18" s="346">
        <v>3.413033990007259E-4</v>
      </c>
      <c r="DF18" s="346">
        <v>4.4742093643083394E-4</v>
      </c>
      <c r="DG18" s="346">
        <v>3.8248816649224501E-4</v>
      </c>
      <c r="DH18" s="347">
        <v>8.1556838686060003E-5</v>
      </c>
    </row>
    <row r="19" spans="1:112">
      <c r="A19" s="224">
        <v>14</v>
      </c>
      <c r="B19" s="263" t="s">
        <v>466</v>
      </c>
      <c r="C19" s="264" t="s">
        <v>467</v>
      </c>
      <c r="D19" s="346">
        <v>3.6490849686287229E-5</v>
      </c>
      <c r="E19" s="346">
        <v>4.9354631147927844E-4</v>
      </c>
      <c r="F19" s="346">
        <v>7.2905036822136534E-5</v>
      </c>
      <c r="G19" s="346">
        <v>1.1892511850110818E-4</v>
      </c>
      <c r="H19" s="346">
        <v>1.2311436147968038E-4</v>
      </c>
      <c r="I19" s="346">
        <v>0</v>
      </c>
      <c r="J19" s="346">
        <v>1.7945053139367745E-5</v>
      </c>
      <c r="K19" s="346">
        <v>6.4099882904095629E-5</v>
      </c>
      <c r="L19" s="346">
        <v>5.3995297266492184E-5</v>
      </c>
      <c r="M19" s="346">
        <v>4.0429340588061543E-4</v>
      </c>
      <c r="N19" s="346">
        <v>0</v>
      </c>
      <c r="O19" s="346">
        <v>2.2227961481726731E-5</v>
      </c>
      <c r="P19" s="346">
        <v>1.4180613810525432E-5</v>
      </c>
      <c r="Q19" s="346">
        <v>0.29491188931454787</v>
      </c>
      <c r="R19" s="346">
        <v>7.4596754457288547E-3</v>
      </c>
      <c r="S19" s="346">
        <v>3.6567169163930257E-3</v>
      </c>
      <c r="T19" s="346">
        <v>8.8485844127018118E-4</v>
      </c>
      <c r="U19" s="346">
        <v>2.0611633185986284E-4</v>
      </c>
      <c r="V19" s="346">
        <v>5.3599141533791461E-5</v>
      </c>
      <c r="W19" s="346">
        <v>1.8812814163321748E-5</v>
      </c>
      <c r="X19" s="346">
        <v>2.2187621242471084E-7</v>
      </c>
      <c r="Y19" s="346">
        <v>1.3024771906454655E-5</v>
      </c>
      <c r="Z19" s="346">
        <v>6.7930436706605106E-6</v>
      </c>
      <c r="AA19" s="346">
        <v>3.1829792365272045E-5</v>
      </c>
      <c r="AB19" s="346">
        <v>9.1088080817033905E-6</v>
      </c>
      <c r="AC19" s="346">
        <v>2.4096962081517833E-5</v>
      </c>
      <c r="AD19" s="346">
        <v>2.4498940570808023E-6</v>
      </c>
      <c r="AE19" s="346">
        <v>5.5004811026504624E-6</v>
      </c>
      <c r="AF19" s="346">
        <v>5.5242211696243886E-5</v>
      </c>
      <c r="AG19" s="346">
        <v>3.1225218756803647E-5</v>
      </c>
      <c r="AH19" s="346">
        <v>3.4417992930767426E-5</v>
      </c>
      <c r="AI19" s="346">
        <v>1.1125509469437319E-3</v>
      </c>
      <c r="AJ19" s="346">
        <v>1.28608173929106E-5</v>
      </c>
      <c r="AK19" s="346">
        <v>6.1857501992873391E-4</v>
      </c>
      <c r="AL19" s="346">
        <v>1.8126492996596168E-4</v>
      </c>
      <c r="AM19" s="346">
        <v>4.4338524795221475E-5</v>
      </c>
      <c r="AN19" s="346">
        <v>1.3627736117336086E-5</v>
      </c>
      <c r="AO19" s="346">
        <v>7.7316427771695212E-5</v>
      </c>
      <c r="AP19" s="346">
        <v>2.7976066602011024E-5</v>
      </c>
      <c r="AQ19" s="346">
        <v>7.1030525689280463E-6</v>
      </c>
      <c r="AR19" s="346">
        <v>9.3787143952903419E-5</v>
      </c>
      <c r="AS19" s="346">
        <v>2.0912068605747746E-4</v>
      </c>
      <c r="AT19" s="346">
        <v>1.2343113531096032E-4</v>
      </c>
      <c r="AU19" s="346">
        <v>2.5740854938513793E-5</v>
      </c>
      <c r="AV19" s="346">
        <v>4.0177530451751329E-5</v>
      </c>
      <c r="AW19" s="346">
        <v>2.7349191027264925E-4</v>
      </c>
      <c r="AX19" s="346">
        <v>1.4903127273627334E-5</v>
      </c>
      <c r="AY19" s="346">
        <v>4.467861275876904E-5</v>
      </c>
      <c r="AZ19" s="346">
        <v>5.0434599579758372E-5</v>
      </c>
      <c r="BA19" s="346">
        <v>1.8288302555133719E-5</v>
      </c>
      <c r="BB19" s="346">
        <v>6.653164066099412E-6</v>
      </c>
      <c r="BC19" s="346">
        <v>7.8487356970416831E-5</v>
      </c>
      <c r="BD19" s="346">
        <v>6.5430599535660704E-6</v>
      </c>
      <c r="BE19" s="346">
        <v>2.7654671939958803E-6</v>
      </c>
      <c r="BF19" s="346">
        <v>6.8385356892888298E-6</v>
      </c>
      <c r="BG19" s="346">
        <v>1.6477073784781779E-4</v>
      </c>
      <c r="BH19" s="346">
        <v>1.0415562229991035E-4</v>
      </c>
      <c r="BI19" s="346">
        <v>7.0966945196729842E-5</v>
      </c>
      <c r="BJ19" s="346">
        <v>1.0732900823195348E-5</v>
      </c>
      <c r="BK19" s="346">
        <v>2.3265202357638536E-4</v>
      </c>
      <c r="BL19" s="346">
        <v>1.0784375906554857E-3</v>
      </c>
      <c r="BM19" s="346">
        <v>3.4494983602494435E-5</v>
      </c>
      <c r="BN19" s="346">
        <v>3.2152447016467536E-2</v>
      </c>
      <c r="BO19" s="346">
        <v>5.5826305564090836E-3</v>
      </c>
      <c r="BP19" s="346">
        <v>4.8206191454891042E-3</v>
      </c>
      <c r="BQ19" s="346">
        <v>5.8454374254475732E-4</v>
      </c>
      <c r="BR19" s="346">
        <v>1.3719512586125064E-3</v>
      </c>
      <c r="BS19" s="346">
        <v>2.3157876188145067E-4</v>
      </c>
      <c r="BT19" s="346">
        <v>4.1119673830643197E-5</v>
      </c>
      <c r="BU19" s="346">
        <v>9.236380242313496E-5</v>
      </c>
      <c r="BV19" s="346">
        <v>6.6435331111458249E-5</v>
      </c>
      <c r="BW19" s="346">
        <v>2.5239364398598775E-4</v>
      </c>
      <c r="BX19" s="346">
        <v>1.3530057085501366E-4</v>
      </c>
      <c r="BY19" s="346">
        <v>5.8382660880794674E-5</v>
      </c>
      <c r="BZ19" s="346">
        <v>2.3893049310850569E-5</v>
      </c>
      <c r="CA19" s="346">
        <v>2.9755556261353666E-5</v>
      </c>
      <c r="CB19" s="346">
        <v>1.3424337016253521E-5</v>
      </c>
      <c r="CC19" s="346">
        <v>8.9589360224212329E-5</v>
      </c>
      <c r="CD19" s="346">
        <v>1.9617425934058354E-5</v>
      </c>
      <c r="CE19" s="346">
        <v>1.6803661849490103E-4</v>
      </c>
      <c r="CF19" s="346">
        <v>3.9925010268837601E-5</v>
      </c>
      <c r="CG19" s="346">
        <v>1.1411094945837541E-4</v>
      </c>
      <c r="CH19" s="346">
        <v>1.4964225988359093E-4</v>
      </c>
      <c r="CI19" s="346">
        <v>9.1277720416139529E-4</v>
      </c>
      <c r="CJ19" s="346">
        <v>3.2960486375811591E-5</v>
      </c>
      <c r="CK19" s="346">
        <v>7.0299978034295843E-5</v>
      </c>
      <c r="CL19" s="346">
        <v>9.5499989924164913E-5</v>
      </c>
      <c r="CM19" s="346">
        <v>6.5237817138721107E-5</v>
      </c>
      <c r="CN19" s="346">
        <v>4.3485777681072129E-5</v>
      </c>
      <c r="CO19" s="346">
        <v>2.2739786661166565E-4</v>
      </c>
      <c r="CP19" s="346">
        <v>4.9447474650478911E-5</v>
      </c>
      <c r="CQ19" s="346">
        <v>5.3935485396542138E-5</v>
      </c>
      <c r="CR19" s="346">
        <v>1.0338169315569805E-4</v>
      </c>
      <c r="CS19" s="346">
        <v>5.0731477218682966E-5</v>
      </c>
      <c r="CT19" s="346">
        <v>1.6387702316049117E-4</v>
      </c>
      <c r="CU19" s="346">
        <v>1.0406348691030938E-4</v>
      </c>
      <c r="CV19" s="346">
        <v>7.3300582504551802E-5</v>
      </c>
      <c r="CW19" s="346">
        <v>1.5767302888163926E-4</v>
      </c>
      <c r="CX19" s="346">
        <v>4.6088920822093458E-5</v>
      </c>
      <c r="CY19" s="346">
        <v>7.2514533881305298E-5</v>
      </c>
      <c r="CZ19" s="346">
        <v>7.2928834586469179E-5</v>
      </c>
      <c r="DA19" s="346">
        <v>8.6326163525072213E-5</v>
      </c>
      <c r="DB19" s="346">
        <v>2.1707596548167764E-5</v>
      </c>
      <c r="DC19" s="346">
        <v>1.8965106926833113E-4</v>
      </c>
      <c r="DD19" s="346">
        <v>1.5032176066698516E-4</v>
      </c>
      <c r="DE19" s="346">
        <v>1.7275101623768238E-4</v>
      </c>
      <c r="DF19" s="346">
        <v>2.223066180992072E-4</v>
      </c>
      <c r="DG19" s="346">
        <v>9.4062172925749477E-4</v>
      </c>
      <c r="DH19" s="347">
        <v>2.92734998906153E-5</v>
      </c>
    </row>
    <row r="20" spans="1:112">
      <c r="A20" s="224">
        <v>15</v>
      </c>
      <c r="B20" s="263" t="s">
        <v>468</v>
      </c>
      <c r="C20" s="264" t="s">
        <v>109</v>
      </c>
      <c r="D20" s="346">
        <v>2.1601480562383312E-5</v>
      </c>
      <c r="E20" s="346">
        <v>2.5278696117571902E-5</v>
      </c>
      <c r="F20" s="346">
        <v>7.2235823799740814E-5</v>
      </c>
      <c r="G20" s="346">
        <v>2.610459223239988E-6</v>
      </c>
      <c r="H20" s="346">
        <v>5.4301840939892775E-5</v>
      </c>
      <c r="I20" s="346">
        <v>0</v>
      </c>
      <c r="J20" s="346">
        <v>3.0155750205072074E-5</v>
      </c>
      <c r="K20" s="346">
        <v>5.2839451378908406E-5</v>
      </c>
      <c r="L20" s="346">
        <v>5.2828329869054655E-5</v>
      </c>
      <c r="M20" s="346">
        <v>4.7562216987998888E-5</v>
      </c>
      <c r="N20" s="346">
        <v>0</v>
      </c>
      <c r="O20" s="346">
        <v>4.2769442750033762E-5</v>
      </c>
      <c r="P20" s="346">
        <v>1.9076159133392839E-5</v>
      </c>
      <c r="Q20" s="346">
        <v>2.9546551039700497E-5</v>
      </c>
      <c r="R20" s="346">
        <v>0.20962797884281115</v>
      </c>
      <c r="S20" s="346">
        <v>3.4758752724496091E-5</v>
      </c>
      <c r="T20" s="346">
        <v>1.1624007371683365E-4</v>
      </c>
      <c r="U20" s="346">
        <v>5.7739786715248933E-5</v>
      </c>
      <c r="V20" s="346">
        <v>1.3956525138427071E-4</v>
      </c>
      <c r="W20" s="346">
        <v>6.5382470708155347E-5</v>
      </c>
      <c r="X20" s="346">
        <v>6.8772072394119664E-7</v>
      </c>
      <c r="Y20" s="346">
        <v>2.2691597844552747E-5</v>
      </c>
      <c r="Z20" s="346">
        <v>2.8496583634396894E-5</v>
      </c>
      <c r="AA20" s="346">
        <v>4.2118557890069312E-5</v>
      </c>
      <c r="AB20" s="346">
        <v>4.5915775808663198E-5</v>
      </c>
      <c r="AC20" s="346">
        <v>2.8156942211348621E-5</v>
      </c>
      <c r="AD20" s="346">
        <v>4.2791253155670342E-6</v>
      </c>
      <c r="AE20" s="346">
        <v>1.4118603790895199E-5</v>
      </c>
      <c r="AF20" s="346">
        <v>1.1998323623395646E-4</v>
      </c>
      <c r="AG20" s="346">
        <v>1.4376391742421411E-4</v>
      </c>
      <c r="AH20" s="346">
        <v>8.3867063803777449E-6</v>
      </c>
      <c r="AI20" s="346">
        <v>8.0242952446546459E-5</v>
      </c>
      <c r="AJ20" s="346">
        <v>3.8359333297956342E-5</v>
      </c>
      <c r="AK20" s="346">
        <v>9.4442613510625537E-5</v>
      </c>
      <c r="AL20" s="346">
        <v>1.0855860140116178E-4</v>
      </c>
      <c r="AM20" s="346">
        <v>6.7421184367462517E-5</v>
      </c>
      <c r="AN20" s="346">
        <v>2.2665722168549018E-5</v>
      </c>
      <c r="AO20" s="346">
        <v>1.4335341119145337E-4</v>
      </c>
      <c r="AP20" s="346">
        <v>3.5710275565527125E-5</v>
      </c>
      <c r="AQ20" s="346">
        <v>1.3759669434005897E-5</v>
      </c>
      <c r="AR20" s="346">
        <v>5.204647542068252E-5</v>
      </c>
      <c r="AS20" s="346">
        <v>7.4547319739677988E-5</v>
      </c>
      <c r="AT20" s="346">
        <v>6.5911268523914421E-5</v>
      </c>
      <c r="AU20" s="346">
        <v>3.8221757896968524E-5</v>
      </c>
      <c r="AV20" s="346">
        <v>4.8478498569800407E-5</v>
      </c>
      <c r="AW20" s="346">
        <v>4.747771521744757E-5</v>
      </c>
      <c r="AX20" s="346">
        <v>5.7189249741737921E-5</v>
      </c>
      <c r="AY20" s="346">
        <v>7.9206138392689615E-5</v>
      </c>
      <c r="AZ20" s="346">
        <v>9.4963678085941962E-5</v>
      </c>
      <c r="BA20" s="346">
        <v>3.1618979719733015E-5</v>
      </c>
      <c r="BB20" s="346">
        <v>2.2176922518573362E-5</v>
      </c>
      <c r="BC20" s="346">
        <v>3.7532367570451607E-5</v>
      </c>
      <c r="BD20" s="346">
        <v>4.0556780943180175E-5</v>
      </c>
      <c r="BE20" s="346">
        <v>1.5503003185683715E-5</v>
      </c>
      <c r="BF20" s="346">
        <v>9.1639332796992602E-6</v>
      </c>
      <c r="BG20" s="346">
        <v>1.1943592140549534E-4</v>
      </c>
      <c r="BH20" s="346">
        <v>9.95620860021334E-5</v>
      </c>
      <c r="BI20" s="346">
        <v>8.1158462829357641E-5</v>
      </c>
      <c r="BJ20" s="346">
        <v>2.6300421367063907E-5</v>
      </c>
      <c r="BK20" s="346">
        <v>1.283336202422493E-4</v>
      </c>
      <c r="BL20" s="346">
        <v>1.0159942278292369E-4</v>
      </c>
      <c r="BM20" s="346">
        <v>1.0714446181549262E-4</v>
      </c>
      <c r="BN20" s="346">
        <v>3.3461302347261392E-3</v>
      </c>
      <c r="BO20" s="346">
        <v>1.1052142929587887E-3</v>
      </c>
      <c r="BP20" s="346">
        <v>5.2093366693225941E-3</v>
      </c>
      <c r="BQ20" s="346">
        <v>1.1519056374385673E-4</v>
      </c>
      <c r="BR20" s="346">
        <v>1.0868260105921306E-4</v>
      </c>
      <c r="BS20" s="346">
        <v>5.9666794728607624E-5</v>
      </c>
      <c r="BT20" s="346">
        <v>1.4793188146148525E-4</v>
      </c>
      <c r="BU20" s="346">
        <v>9.0809217795751731E-4</v>
      </c>
      <c r="BV20" s="346">
        <v>6.7566989351603888E-4</v>
      </c>
      <c r="BW20" s="346">
        <v>2.4683877881832833E-4</v>
      </c>
      <c r="BX20" s="346">
        <v>2.6018764909019706E-4</v>
      </c>
      <c r="BY20" s="346">
        <v>4.9164212735573905E-4</v>
      </c>
      <c r="BZ20" s="346">
        <v>1.6637486054392323E-4</v>
      </c>
      <c r="CA20" s="346">
        <v>3.1731927965937534E-4</v>
      </c>
      <c r="CB20" s="346">
        <v>7.8306261892494784E-5</v>
      </c>
      <c r="CC20" s="346">
        <v>1.7968267545708332E-4</v>
      </c>
      <c r="CD20" s="346">
        <v>5.9832234233042643E-5</v>
      </c>
      <c r="CE20" s="346">
        <v>2.0508989039983957E-4</v>
      </c>
      <c r="CF20" s="346">
        <v>7.5220103048799204E-5</v>
      </c>
      <c r="CG20" s="346">
        <v>1.5211676524204754E-4</v>
      </c>
      <c r="CH20" s="346">
        <v>3.8517039534847504E-4</v>
      </c>
      <c r="CI20" s="346">
        <v>5.6040432042676154E-4</v>
      </c>
      <c r="CJ20" s="346">
        <v>9.9234844880951935E-5</v>
      </c>
      <c r="CK20" s="346">
        <v>7.421820733352647E-4</v>
      </c>
      <c r="CL20" s="346">
        <v>2.8740879934887058E-4</v>
      </c>
      <c r="CM20" s="346">
        <v>6.0755603834757813E-4</v>
      </c>
      <c r="CN20" s="346">
        <v>4.1008539568979969E-4</v>
      </c>
      <c r="CO20" s="346">
        <v>3.1658846501365776E-4</v>
      </c>
      <c r="CP20" s="346">
        <v>3.0935960213672762E-4</v>
      </c>
      <c r="CQ20" s="346">
        <v>4.7501413656949194E-4</v>
      </c>
      <c r="CR20" s="346">
        <v>7.1082234720491137E-4</v>
      </c>
      <c r="CS20" s="346">
        <v>4.1918131055263523E-4</v>
      </c>
      <c r="CT20" s="346">
        <v>2.1589285809428456E-4</v>
      </c>
      <c r="CU20" s="346">
        <v>1.3982684537833267E-3</v>
      </c>
      <c r="CV20" s="346">
        <v>8.0554315142565515E-4</v>
      </c>
      <c r="CW20" s="346">
        <v>2.3608981525557221E-3</v>
      </c>
      <c r="CX20" s="346">
        <v>2.9029112827451073E-4</v>
      </c>
      <c r="CY20" s="346">
        <v>2.3351724547972363E-4</v>
      </c>
      <c r="CZ20" s="346">
        <v>1.2851820878454599E-4</v>
      </c>
      <c r="DA20" s="346">
        <v>3.6894356410305999E-4</v>
      </c>
      <c r="DB20" s="346">
        <v>8.154920275008071E-5</v>
      </c>
      <c r="DC20" s="346">
        <v>3.4630048227327098E-4</v>
      </c>
      <c r="DD20" s="346">
        <v>2.830539658769043E-4</v>
      </c>
      <c r="DE20" s="346">
        <v>8.1529951309749235E-4</v>
      </c>
      <c r="DF20" s="346">
        <v>6.4509103682592228E-4</v>
      </c>
      <c r="DG20" s="346">
        <v>1.2838833020671687E-4</v>
      </c>
      <c r="DH20" s="347">
        <v>1.1596045055746146E-4</v>
      </c>
    </row>
    <row r="21" spans="1:112">
      <c r="A21" s="224">
        <v>16</v>
      </c>
      <c r="B21" s="263" t="s">
        <v>469</v>
      </c>
      <c r="C21" s="264" t="s">
        <v>111</v>
      </c>
      <c r="D21" s="346">
        <v>3.2058696210125086E-4</v>
      </c>
      <c r="E21" s="346">
        <v>1.5532368670998148E-4</v>
      </c>
      <c r="F21" s="346">
        <v>5.1767673862291403E-4</v>
      </c>
      <c r="G21" s="346">
        <v>1.4577318174751208E-5</v>
      </c>
      <c r="H21" s="346">
        <v>4.5270550823136179E-5</v>
      </c>
      <c r="I21" s="346">
        <v>0</v>
      </c>
      <c r="J21" s="346">
        <v>9.4213173442245088E-6</v>
      </c>
      <c r="K21" s="346">
        <v>1.9939496804015418E-4</v>
      </c>
      <c r="L21" s="346">
        <v>2.5589038024126452E-4</v>
      </c>
      <c r="M21" s="346">
        <v>1.5678007088397461E-4</v>
      </c>
      <c r="N21" s="346">
        <v>0</v>
      </c>
      <c r="O21" s="346">
        <v>6.3053988928856713E-5</v>
      </c>
      <c r="P21" s="346">
        <v>9.557656387258386E-5</v>
      </c>
      <c r="Q21" s="346">
        <v>4.4185615574692796E-4</v>
      </c>
      <c r="R21" s="346">
        <v>3.7832609875093127E-4</v>
      </c>
      <c r="S21" s="346">
        <v>0.14385676316011056</v>
      </c>
      <c r="T21" s="346">
        <v>2.0588599441318692E-2</v>
      </c>
      <c r="U21" s="346">
        <v>7.3536690231724702E-3</v>
      </c>
      <c r="V21" s="346">
        <v>9.7591891855575375E-5</v>
      </c>
      <c r="W21" s="346">
        <v>5.6312622529180493E-5</v>
      </c>
      <c r="X21" s="346">
        <v>4.4539525525104018E-7</v>
      </c>
      <c r="Y21" s="346">
        <v>8.5404417659834165E-6</v>
      </c>
      <c r="Z21" s="346">
        <v>4.5681554766611323E-5</v>
      </c>
      <c r="AA21" s="346">
        <v>8.0244527249061161E-4</v>
      </c>
      <c r="AB21" s="346">
        <v>9.7748463598516577E-5</v>
      </c>
      <c r="AC21" s="346">
        <v>9.7522501446141031E-5</v>
      </c>
      <c r="AD21" s="346">
        <v>4.18161446778214E-6</v>
      </c>
      <c r="AE21" s="346">
        <v>9.5887661541593161E-6</v>
      </c>
      <c r="AF21" s="346">
        <v>3.3449782745091351E-4</v>
      </c>
      <c r="AG21" s="346">
        <v>2.6586795423556354E-4</v>
      </c>
      <c r="AH21" s="346">
        <v>5.2933761304614831E-5</v>
      </c>
      <c r="AI21" s="346">
        <v>4.015433044258918E-4</v>
      </c>
      <c r="AJ21" s="346">
        <v>1.761762579112114E-5</v>
      </c>
      <c r="AK21" s="346">
        <v>2.4478560388140855E-4</v>
      </c>
      <c r="AL21" s="346">
        <v>8.100725747500929E-4</v>
      </c>
      <c r="AM21" s="346">
        <v>5.1611013698299633E-5</v>
      </c>
      <c r="AN21" s="346">
        <v>1.4209594875600247E-5</v>
      </c>
      <c r="AO21" s="346">
        <v>4.2043146125980135E-5</v>
      </c>
      <c r="AP21" s="346">
        <v>7.2695742622679274E-5</v>
      </c>
      <c r="AQ21" s="346">
        <v>1.5947480205644473E-5</v>
      </c>
      <c r="AR21" s="346">
        <v>3.4863523456351806E-5</v>
      </c>
      <c r="AS21" s="346">
        <v>6.2289929355002459E-5</v>
      </c>
      <c r="AT21" s="346">
        <v>1.6361837040706112E-4</v>
      </c>
      <c r="AU21" s="346">
        <v>4.7618185719268737E-5</v>
      </c>
      <c r="AV21" s="346">
        <v>6.2227539465894671E-5</v>
      </c>
      <c r="AW21" s="346">
        <v>5.9089404173195694E-5</v>
      </c>
      <c r="AX21" s="346">
        <v>6.385307672227476E-5</v>
      </c>
      <c r="AY21" s="346">
        <v>1.9020858016923764E-4</v>
      </c>
      <c r="AZ21" s="346">
        <v>2.748970799857741E-4</v>
      </c>
      <c r="BA21" s="346">
        <v>5.6727314341945832E-5</v>
      </c>
      <c r="BB21" s="346">
        <v>1.5816022191921839E-5</v>
      </c>
      <c r="BC21" s="346">
        <v>1.1157668646194185E-4</v>
      </c>
      <c r="BD21" s="346">
        <v>3.2606177930659057E-5</v>
      </c>
      <c r="BE21" s="346">
        <v>2.1093090024526489E-5</v>
      </c>
      <c r="BF21" s="346">
        <v>9.6404683621274688E-6</v>
      </c>
      <c r="BG21" s="346">
        <v>1.0261598840832571E-4</v>
      </c>
      <c r="BH21" s="346">
        <v>1.3687258471282841E-4</v>
      </c>
      <c r="BI21" s="346">
        <v>9.7178715320541316E-6</v>
      </c>
      <c r="BJ21" s="346">
        <v>2.1232509443026175E-5</v>
      </c>
      <c r="BK21" s="346">
        <v>9.1599249290944511E-5</v>
      </c>
      <c r="BL21" s="346">
        <v>2.2438236663868257E-4</v>
      </c>
      <c r="BM21" s="346">
        <v>1.4433639807377027E-4</v>
      </c>
      <c r="BN21" s="346">
        <v>1.106998073841131E-3</v>
      </c>
      <c r="BO21" s="346">
        <v>3.0087607350877057E-4</v>
      </c>
      <c r="BP21" s="346">
        <v>5.6147744818257743E-4</v>
      </c>
      <c r="BQ21" s="346">
        <v>1.7240164606278758E-4</v>
      </c>
      <c r="BR21" s="346">
        <v>9.9756776163986461E-5</v>
      </c>
      <c r="BS21" s="346">
        <v>1.9741609210112247E-5</v>
      </c>
      <c r="BT21" s="346">
        <v>9.1025551399829391E-5</v>
      </c>
      <c r="BU21" s="346">
        <v>2.191347720177345E-4</v>
      </c>
      <c r="BV21" s="346">
        <v>2.1392516475091675E-4</v>
      </c>
      <c r="BW21" s="346">
        <v>1.9726437103002805E-4</v>
      </c>
      <c r="BX21" s="346">
        <v>1.8686954220308377E-4</v>
      </c>
      <c r="BY21" s="346">
        <v>3.4962719547925093E-4</v>
      </c>
      <c r="BZ21" s="346">
        <v>1.1760240559377188E-4</v>
      </c>
      <c r="CA21" s="346">
        <v>9.3311669639067289E-5</v>
      </c>
      <c r="CB21" s="346">
        <v>4.1601298102347322E-5</v>
      </c>
      <c r="CC21" s="346">
        <v>1.5452949439621061E-4</v>
      </c>
      <c r="CD21" s="346">
        <v>7.1848093702343147E-5</v>
      </c>
      <c r="CE21" s="346">
        <v>1.9875381462623423E-4</v>
      </c>
      <c r="CF21" s="346">
        <v>4.3902968199114666E-5</v>
      </c>
      <c r="CG21" s="346">
        <v>1.3369670624367941E-4</v>
      </c>
      <c r="CH21" s="346">
        <v>5.1718018961242744E-4</v>
      </c>
      <c r="CI21" s="346">
        <v>6.8233062571272695E-4</v>
      </c>
      <c r="CJ21" s="346">
        <v>2.2415188711700235E-4</v>
      </c>
      <c r="CK21" s="346">
        <v>3.4855652498336117E-4</v>
      </c>
      <c r="CL21" s="346">
        <v>1.117429296909937E-3</v>
      </c>
      <c r="CM21" s="346">
        <v>7.8153808082331497E-4</v>
      </c>
      <c r="CN21" s="346">
        <v>2.8396522270957323E-4</v>
      </c>
      <c r="CO21" s="346">
        <v>6.6179259242111427E-3</v>
      </c>
      <c r="CP21" s="346">
        <v>2.7019584559698966E-4</v>
      </c>
      <c r="CQ21" s="346">
        <v>3.9068756508643578E-4</v>
      </c>
      <c r="CR21" s="346">
        <v>9.1084298181372584E-4</v>
      </c>
      <c r="CS21" s="346">
        <v>1.5572767529541018E-4</v>
      </c>
      <c r="CT21" s="346">
        <v>5.9802266004699235E-4</v>
      </c>
      <c r="CU21" s="346">
        <v>5.6382856002190509E-4</v>
      </c>
      <c r="CV21" s="346">
        <v>4.213347044162805E-4</v>
      </c>
      <c r="CW21" s="346">
        <v>7.6053312605811672E-4</v>
      </c>
      <c r="CX21" s="346">
        <v>1.0047129598380384E-4</v>
      </c>
      <c r="CY21" s="346">
        <v>1.3813430651611472E-3</v>
      </c>
      <c r="CZ21" s="346">
        <v>1.7630914827508604E-4</v>
      </c>
      <c r="DA21" s="346">
        <v>3.7212506337812778E-4</v>
      </c>
      <c r="DB21" s="346">
        <v>3.9781607515488237E-5</v>
      </c>
      <c r="DC21" s="346">
        <v>1.2879588395505647E-4</v>
      </c>
      <c r="DD21" s="346">
        <v>3.3445111118225317E-4</v>
      </c>
      <c r="DE21" s="346">
        <v>3.03648488031853E-4</v>
      </c>
      <c r="DF21" s="346">
        <v>1.7651192633350493E-4</v>
      </c>
      <c r="DG21" s="346">
        <v>2.4032706141359449E-2</v>
      </c>
      <c r="DH21" s="347">
        <v>1.263735973673967E-4</v>
      </c>
    </row>
    <row r="22" spans="1:112">
      <c r="A22" s="224">
        <v>17</v>
      </c>
      <c r="B22" s="263" t="s">
        <v>470</v>
      </c>
      <c r="C22" s="264" t="s">
        <v>118</v>
      </c>
      <c r="D22" s="346">
        <v>6.6894597135259319E-3</v>
      </c>
      <c r="E22" s="346">
        <v>2.861791159785125E-3</v>
      </c>
      <c r="F22" s="346">
        <v>8.9323457754353266E-3</v>
      </c>
      <c r="G22" s="346">
        <v>1.8129668567635839E-4</v>
      </c>
      <c r="H22" s="346">
        <v>3.540594011014383E-4</v>
      </c>
      <c r="I22" s="346">
        <v>0</v>
      </c>
      <c r="J22" s="346">
        <v>3.8982989344301254E-5</v>
      </c>
      <c r="K22" s="346">
        <v>2.8909561450154559E-3</v>
      </c>
      <c r="L22" s="346">
        <v>4.5807790616519727E-3</v>
      </c>
      <c r="M22" s="346">
        <v>2.316890264900332E-3</v>
      </c>
      <c r="N22" s="346">
        <v>0</v>
      </c>
      <c r="O22" s="346">
        <v>2.6186365854472514E-4</v>
      </c>
      <c r="P22" s="346">
        <v>2.7441251988084549E-4</v>
      </c>
      <c r="Q22" s="346">
        <v>2.9726843514985333E-4</v>
      </c>
      <c r="R22" s="346">
        <v>1.1637462062384105E-3</v>
      </c>
      <c r="S22" s="346">
        <v>1.1988168586091483E-4</v>
      </c>
      <c r="T22" s="346">
        <v>0.47106552719427608</v>
      </c>
      <c r="U22" s="346">
        <v>3.7062402896368205E-4</v>
      </c>
      <c r="V22" s="346">
        <v>1.109197371865779E-3</v>
      </c>
      <c r="W22" s="346">
        <v>2.1358095447603269E-4</v>
      </c>
      <c r="X22" s="346">
        <v>2.0190260536856444E-6</v>
      </c>
      <c r="Y22" s="346">
        <v>1.0359157916070063E-4</v>
      </c>
      <c r="Z22" s="346">
        <v>2.6116563240561106E-4</v>
      </c>
      <c r="AA22" s="346">
        <v>8.7369886280116733E-4</v>
      </c>
      <c r="AB22" s="346">
        <v>1.1102958188377212E-3</v>
      </c>
      <c r="AC22" s="346">
        <v>1.2677532345389273E-3</v>
      </c>
      <c r="AD22" s="346">
        <v>1.5754002311300594E-5</v>
      </c>
      <c r="AE22" s="346">
        <v>4.7749513000064662E-5</v>
      </c>
      <c r="AF22" s="346">
        <v>6.7359347123280419E-4</v>
      </c>
      <c r="AG22" s="346">
        <v>4.749530954953785E-4</v>
      </c>
      <c r="AH22" s="346">
        <v>5.2625660652466308E-4</v>
      </c>
      <c r="AI22" s="346">
        <v>1.1531237475684898E-3</v>
      </c>
      <c r="AJ22" s="346">
        <v>9.811115474479556E-5</v>
      </c>
      <c r="AK22" s="346">
        <v>1.0484102089582136E-3</v>
      </c>
      <c r="AL22" s="346">
        <v>6.5792441417571841E-4</v>
      </c>
      <c r="AM22" s="346">
        <v>1.5068328405587442E-4</v>
      </c>
      <c r="AN22" s="346">
        <v>4.0570212207001353E-5</v>
      </c>
      <c r="AO22" s="346">
        <v>1.3256815903072802E-4</v>
      </c>
      <c r="AP22" s="346">
        <v>4.3737345457547244E-4</v>
      </c>
      <c r="AQ22" s="346">
        <v>5.3301165031244736E-5</v>
      </c>
      <c r="AR22" s="346">
        <v>1.0105557134511205E-4</v>
      </c>
      <c r="AS22" s="346">
        <v>2.5005754087665773E-4</v>
      </c>
      <c r="AT22" s="346">
        <v>1.4788259384429529E-3</v>
      </c>
      <c r="AU22" s="346">
        <v>1.5347170822875979E-4</v>
      </c>
      <c r="AV22" s="346">
        <v>2.6335131256783099E-4</v>
      </c>
      <c r="AW22" s="346">
        <v>3.1913935160086813E-4</v>
      </c>
      <c r="AX22" s="346">
        <v>1.5722578108356741E-4</v>
      </c>
      <c r="AY22" s="346">
        <v>4.2596322650050375E-4</v>
      </c>
      <c r="AZ22" s="346">
        <v>5.9538816356314596E-4</v>
      </c>
      <c r="BA22" s="346">
        <v>3.1517439667177891E-4</v>
      </c>
      <c r="BB22" s="346">
        <v>6.6312841915112697E-5</v>
      </c>
      <c r="BC22" s="346">
        <v>9.3956890109871203E-4</v>
      </c>
      <c r="BD22" s="346">
        <v>8.994922611677075E-5</v>
      </c>
      <c r="BE22" s="346">
        <v>3.3416378650618225E-5</v>
      </c>
      <c r="BF22" s="346">
        <v>2.7728462110800024E-5</v>
      </c>
      <c r="BG22" s="346">
        <v>3.0328515468579421E-4</v>
      </c>
      <c r="BH22" s="346">
        <v>3.8828979076274261E-4</v>
      </c>
      <c r="BI22" s="346">
        <v>4.0454801828808343E-5</v>
      </c>
      <c r="BJ22" s="346">
        <v>5.2885748423074416E-5</v>
      </c>
      <c r="BK22" s="346">
        <v>3.9848012145246028E-4</v>
      </c>
      <c r="BL22" s="346">
        <v>2.4502124930432767E-4</v>
      </c>
      <c r="BM22" s="346">
        <v>7.9752812295356339E-4</v>
      </c>
      <c r="BN22" s="346">
        <v>5.1388474035457109E-4</v>
      </c>
      <c r="BO22" s="346">
        <v>4.3872182725183533E-4</v>
      </c>
      <c r="BP22" s="346">
        <v>1.5354731839834943E-3</v>
      </c>
      <c r="BQ22" s="346">
        <v>6.9735897277167726E-4</v>
      </c>
      <c r="BR22" s="346">
        <v>3.2950104689908916E-4</v>
      </c>
      <c r="BS22" s="346">
        <v>4.6738837755467732E-5</v>
      </c>
      <c r="BT22" s="346">
        <v>1.7212447246529438E-4</v>
      </c>
      <c r="BU22" s="346">
        <v>4.9584745158304494E-4</v>
      </c>
      <c r="BV22" s="346">
        <v>9.4390631837338505E-4</v>
      </c>
      <c r="BW22" s="346">
        <v>2.2952316721766832E-3</v>
      </c>
      <c r="BX22" s="346">
        <v>3.0117884536002681E-3</v>
      </c>
      <c r="BY22" s="346">
        <v>1.0621552826649175E-3</v>
      </c>
      <c r="BZ22" s="346">
        <v>3.4652821065975095E-4</v>
      </c>
      <c r="CA22" s="346">
        <v>2.4041815035232385E-4</v>
      </c>
      <c r="CB22" s="346">
        <v>9.2053982107679464E-5</v>
      </c>
      <c r="CC22" s="346">
        <v>6.0169194958040401E-4</v>
      </c>
      <c r="CD22" s="346">
        <v>2.5753535662070587E-4</v>
      </c>
      <c r="CE22" s="346">
        <v>8.8232738706654074E-4</v>
      </c>
      <c r="CF22" s="346">
        <v>2.0806014368995147E-4</v>
      </c>
      <c r="CG22" s="346">
        <v>4.7373247274093915E-4</v>
      </c>
      <c r="CH22" s="346">
        <v>8.5053287637238588E-4</v>
      </c>
      <c r="CI22" s="346">
        <v>2.0079368612960515E-3</v>
      </c>
      <c r="CJ22" s="346">
        <v>8.0426867182015367E-4</v>
      </c>
      <c r="CK22" s="346">
        <v>7.6202172535111521E-4</v>
      </c>
      <c r="CL22" s="346">
        <v>6.7376660138188723E-4</v>
      </c>
      <c r="CM22" s="346">
        <v>5.7223809142035683E-4</v>
      </c>
      <c r="CN22" s="346">
        <v>4.1243178539396644E-4</v>
      </c>
      <c r="CO22" s="346">
        <v>6.1460121716964955E-4</v>
      </c>
      <c r="CP22" s="346">
        <v>7.2680530164859745E-4</v>
      </c>
      <c r="CQ22" s="346">
        <v>6.2790917199292973E-4</v>
      </c>
      <c r="CR22" s="346">
        <v>1.3714418937401432E-3</v>
      </c>
      <c r="CS22" s="346">
        <v>1.0583156091296855E-3</v>
      </c>
      <c r="CT22" s="346">
        <v>1.780812060411637E-3</v>
      </c>
      <c r="CU22" s="346">
        <v>3.8692206317113187E-3</v>
      </c>
      <c r="CV22" s="346">
        <v>3.0303042154191371E-3</v>
      </c>
      <c r="CW22" s="346">
        <v>1.4419194029381859E-3</v>
      </c>
      <c r="CX22" s="346">
        <v>2.828705178529985E-4</v>
      </c>
      <c r="CY22" s="346">
        <v>6.2142050884649773E-4</v>
      </c>
      <c r="CZ22" s="346">
        <v>5.4497203071542512E-4</v>
      </c>
      <c r="DA22" s="346">
        <v>6.6923672020125511E-4</v>
      </c>
      <c r="DB22" s="346">
        <v>1.4778234848478134E-4</v>
      </c>
      <c r="DC22" s="346">
        <v>1.5840947492899598E-3</v>
      </c>
      <c r="DD22" s="346">
        <v>9.7032679455996294E-4</v>
      </c>
      <c r="DE22" s="346">
        <v>5.5392212434363347E-4</v>
      </c>
      <c r="DF22" s="346">
        <v>1.0772976490391554E-3</v>
      </c>
      <c r="DG22" s="346">
        <v>0.14675962143711321</v>
      </c>
      <c r="DH22" s="347">
        <v>2.9095360655647751E-4</v>
      </c>
    </row>
    <row r="23" spans="1:112">
      <c r="A23" s="224">
        <v>18</v>
      </c>
      <c r="B23" s="263" t="s">
        <v>471</v>
      </c>
      <c r="C23" s="264" t="s">
        <v>123</v>
      </c>
      <c r="D23" s="346">
        <v>2.3732853213609826E-4</v>
      </c>
      <c r="E23" s="346">
        <v>2.2820813965273863E-4</v>
      </c>
      <c r="F23" s="346">
        <v>5.8797151810936949E-4</v>
      </c>
      <c r="G23" s="346">
        <v>2.5118061485041162E-5</v>
      </c>
      <c r="H23" s="346">
        <v>2.0664734130080499E-4</v>
      </c>
      <c r="I23" s="346">
        <v>0</v>
      </c>
      <c r="J23" s="346">
        <v>7.0927692315244433E-5</v>
      </c>
      <c r="K23" s="346">
        <v>1.6561552574027325E-3</v>
      </c>
      <c r="L23" s="346">
        <v>5.4601125801907052E-4</v>
      </c>
      <c r="M23" s="346">
        <v>5.5333364171632237E-4</v>
      </c>
      <c r="N23" s="346">
        <v>0</v>
      </c>
      <c r="O23" s="346">
        <v>1.0096853612963534E-4</v>
      </c>
      <c r="P23" s="346">
        <v>1.3517939647910031E-4</v>
      </c>
      <c r="Q23" s="346">
        <v>2.1665890865282114E-4</v>
      </c>
      <c r="R23" s="346">
        <v>4.7515387450553566E-4</v>
      </c>
      <c r="S23" s="346">
        <v>6.9292593071202256E-5</v>
      </c>
      <c r="T23" s="346">
        <v>2.2304595270728196E-3</v>
      </c>
      <c r="U23" s="346">
        <v>0.3862641659810313</v>
      </c>
      <c r="V23" s="346">
        <v>3.0715959053899064E-4</v>
      </c>
      <c r="W23" s="346">
        <v>1.3070160483895932E-4</v>
      </c>
      <c r="X23" s="346">
        <v>2.5480680293125477E-6</v>
      </c>
      <c r="Y23" s="346">
        <v>4.1016974602008643E-5</v>
      </c>
      <c r="Z23" s="346">
        <v>3.8950824572206093E-5</v>
      </c>
      <c r="AA23" s="346">
        <v>4.3011397847709599E-4</v>
      </c>
      <c r="AB23" s="346">
        <v>2.3563158648547941E-4</v>
      </c>
      <c r="AC23" s="346">
        <v>4.6904831593123182E-4</v>
      </c>
      <c r="AD23" s="346">
        <v>2.4467535055630883E-5</v>
      </c>
      <c r="AE23" s="346">
        <v>6.0759540410848346E-5</v>
      </c>
      <c r="AF23" s="346">
        <v>2.4208334400565852E-4</v>
      </c>
      <c r="AG23" s="346">
        <v>3.750689614657905E-4</v>
      </c>
      <c r="AH23" s="346">
        <v>1.2341187114046673E-4</v>
      </c>
      <c r="AI23" s="346">
        <v>1.0444970595491303E-3</v>
      </c>
      <c r="AJ23" s="346">
        <v>7.1311501992009086E-5</v>
      </c>
      <c r="AK23" s="346">
        <v>1.1350530785910602E-4</v>
      </c>
      <c r="AL23" s="346">
        <v>1.6774229763153614E-4</v>
      </c>
      <c r="AM23" s="346">
        <v>2.3288146609389053E-4</v>
      </c>
      <c r="AN23" s="346">
        <v>6.8485114826629032E-5</v>
      </c>
      <c r="AO23" s="346">
        <v>5.1052473682669172E-4</v>
      </c>
      <c r="AP23" s="346">
        <v>2.0749750741280934E-4</v>
      </c>
      <c r="AQ23" s="346">
        <v>8.5351049724546044E-5</v>
      </c>
      <c r="AR23" s="346">
        <v>2.5402200752424844E-4</v>
      </c>
      <c r="AS23" s="346">
        <v>3.6074414887909777E-4</v>
      </c>
      <c r="AT23" s="346">
        <v>2.0710308705468132E-3</v>
      </c>
      <c r="AU23" s="346">
        <v>2.6082292041866345E-4</v>
      </c>
      <c r="AV23" s="346">
        <v>3.2215793561820346E-4</v>
      </c>
      <c r="AW23" s="346">
        <v>5.6653382284499953E-4</v>
      </c>
      <c r="AX23" s="346">
        <v>5.3981539903311549E-4</v>
      </c>
      <c r="AY23" s="346">
        <v>3.2363234108165253E-4</v>
      </c>
      <c r="AZ23" s="346">
        <v>4.2255503648094817E-4</v>
      </c>
      <c r="BA23" s="346">
        <v>5.0729185604081808E-4</v>
      </c>
      <c r="BB23" s="346">
        <v>1.1690374325739105E-4</v>
      </c>
      <c r="BC23" s="346">
        <v>1.5534459515425823E-4</v>
      </c>
      <c r="BD23" s="346">
        <v>3.4731766006125168E-4</v>
      </c>
      <c r="BE23" s="346">
        <v>8.8944870089188491E-5</v>
      </c>
      <c r="BF23" s="346">
        <v>6.6626549437592261E-5</v>
      </c>
      <c r="BG23" s="346">
        <v>6.4389829168758387E-4</v>
      </c>
      <c r="BH23" s="346">
        <v>4.1001282175713089E-4</v>
      </c>
      <c r="BI23" s="346">
        <v>1.0129805407970476E-4</v>
      </c>
      <c r="BJ23" s="346">
        <v>3.982988519727127E-4</v>
      </c>
      <c r="BK23" s="346">
        <v>6.631272575043501E-4</v>
      </c>
      <c r="BL23" s="346">
        <v>3.3163818477527872E-4</v>
      </c>
      <c r="BM23" s="346">
        <v>1.4580287590109421E-3</v>
      </c>
      <c r="BN23" s="346">
        <v>6.8583276690833831E-4</v>
      </c>
      <c r="BO23" s="346">
        <v>8.8410344772847627E-4</v>
      </c>
      <c r="BP23" s="346">
        <v>9.8658729940367235E-4</v>
      </c>
      <c r="BQ23" s="346">
        <v>7.5100113619745344E-4</v>
      </c>
      <c r="BR23" s="346">
        <v>5.9949885778918263E-4</v>
      </c>
      <c r="BS23" s="346">
        <v>2.5386442523258696E-4</v>
      </c>
      <c r="BT23" s="346">
        <v>1.8071674490334553E-3</v>
      </c>
      <c r="BU23" s="346">
        <v>2.2073650598143329E-3</v>
      </c>
      <c r="BV23" s="346">
        <v>1.817288396643961E-3</v>
      </c>
      <c r="BW23" s="346">
        <v>1.4313046385618226E-3</v>
      </c>
      <c r="BX23" s="346">
        <v>3.0293054937654503E-3</v>
      </c>
      <c r="BY23" s="346">
        <v>5.6063409069641501E-3</v>
      </c>
      <c r="BZ23" s="346">
        <v>9.4826660471652741E-4</v>
      </c>
      <c r="CA23" s="346">
        <v>8.1544878867095133E-4</v>
      </c>
      <c r="CB23" s="346">
        <v>4.4296723554952764E-4</v>
      </c>
      <c r="CC23" s="346">
        <v>1.3377078146749545E-3</v>
      </c>
      <c r="CD23" s="346">
        <v>4.3402392568793366E-4</v>
      </c>
      <c r="CE23" s="346">
        <v>1.2533586238964501E-3</v>
      </c>
      <c r="CF23" s="346">
        <v>2.6535049352167082E-4</v>
      </c>
      <c r="CG23" s="346">
        <v>7.0186014331901194E-4</v>
      </c>
      <c r="CH23" s="346">
        <v>6.4915292740378697E-4</v>
      </c>
      <c r="CI23" s="346">
        <v>3.2357118920379162E-3</v>
      </c>
      <c r="CJ23" s="346">
        <v>3.0758690587757214E-3</v>
      </c>
      <c r="CK23" s="346">
        <v>4.1556591854481177E-3</v>
      </c>
      <c r="CL23" s="346">
        <v>4.7797418703148485E-3</v>
      </c>
      <c r="CM23" s="346">
        <v>2.5226041303757735E-3</v>
      </c>
      <c r="CN23" s="346">
        <v>2.6552631072341995E-3</v>
      </c>
      <c r="CO23" s="346">
        <v>2.271918247925855E-2</v>
      </c>
      <c r="CP23" s="346">
        <v>3.3850953156901288E-3</v>
      </c>
      <c r="CQ23" s="346">
        <v>2.2790130741848318E-3</v>
      </c>
      <c r="CR23" s="346">
        <v>7.1192240524371609E-3</v>
      </c>
      <c r="CS23" s="346">
        <v>1.3507297134595021E-3</v>
      </c>
      <c r="CT23" s="346">
        <v>2.703371518531633E-3</v>
      </c>
      <c r="CU23" s="346">
        <v>2.9145111342156541E-3</v>
      </c>
      <c r="CV23" s="346">
        <v>1.0748487992247133E-3</v>
      </c>
      <c r="CW23" s="346">
        <v>1.3319466012949227E-2</v>
      </c>
      <c r="CX23" s="346">
        <v>8.5144685979212493E-4</v>
      </c>
      <c r="CY23" s="346">
        <v>1.5837211930062683E-2</v>
      </c>
      <c r="CZ23" s="346">
        <v>9.5909368910814365E-4</v>
      </c>
      <c r="DA23" s="346">
        <v>1.380663134820447E-3</v>
      </c>
      <c r="DB23" s="346">
        <v>1.2739936042325018E-4</v>
      </c>
      <c r="DC23" s="346">
        <v>6.8622211568203308E-4</v>
      </c>
      <c r="DD23" s="346">
        <v>1.469634833049082E-3</v>
      </c>
      <c r="DE23" s="346">
        <v>2.6100751956775752E-3</v>
      </c>
      <c r="DF23" s="346">
        <v>1.7712435243112802E-3</v>
      </c>
      <c r="DG23" s="346">
        <v>1.2688977320567227E-3</v>
      </c>
      <c r="DH23" s="347">
        <v>7.6583171012531111E-4</v>
      </c>
    </row>
    <row r="24" spans="1:112">
      <c r="A24" s="224">
        <v>19</v>
      </c>
      <c r="B24" s="263" t="s">
        <v>472</v>
      </c>
      <c r="C24" s="264" t="s">
        <v>125</v>
      </c>
      <c r="D24" s="346">
        <v>6.7297442698542381E-3</v>
      </c>
      <c r="E24" s="346">
        <v>4.0532566863457029E-4</v>
      </c>
      <c r="F24" s="346">
        <v>2.2941263822564783E-4</v>
      </c>
      <c r="G24" s="346">
        <v>1.2091555914039452E-5</v>
      </c>
      <c r="H24" s="346">
        <v>4.1609898994698692E-5</v>
      </c>
      <c r="I24" s="346">
        <v>0</v>
      </c>
      <c r="J24" s="346">
        <v>9.1287268933061878E-7</v>
      </c>
      <c r="K24" s="346">
        <v>2.2513987436038101E-4</v>
      </c>
      <c r="L24" s="346">
        <v>7.8118353817784126E-5</v>
      </c>
      <c r="M24" s="346">
        <v>1.2683883921749363E-3</v>
      </c>
      <c r="N24" s="346">
        <v>0</v>
      </c>
      <c r="O24" s="346">
        <v>2.9638328941101598E-5</v>
      </c>
      <c r="P24" s="346">
        <v>4.5787284017259444E-6</v>
      </c>
      <c r="Q24" s="346">
        <v>5.1148011574899336E-6</v>
      </c>
      <c r="R24" s="346">
        <v>2.0488866998354897E-6</v>
      </c>
      <c r="S24" s="346">
        <v>4.3363779604938907E-6</v>
      </c>
      <c r="T24" s="346">
        <v>5.2003262101107902E-6</v>
      </c>
      <c r="U24" s="346">
        <v>4.8756755395344287E-6</v>
      </c>
      <c r="V24" s="346">
        <v>0.51138446629283785</v>
      </c>
      <c r="W24" s="346">
        <v>6.4046846329869481E-4</v>
      </c>
      <c r="X24" s="346">
        <v>2.0437048811175628E-7</v>
      </c>
      <c r="Y24" s="346">
        <v>4.6067275118056271E-4</v>
      </c>
      <c r="Z24" s="346">
        <v>4.6660402210412167E-4</v>
      </c>
      <c r="AA24" s="346">
        <v>7.8320656746038448E-5</v>
      </c>
      <c r="AB24" s="346">
        <v>7.0555357831378329E-5</v>
      </c>
      <c r="AC24" s="346">
        <v>1.5066805227659832E-4</v>
      </c>
      <c r="AD24" s="346">
        <v>7.4118241911304942E-7</v>
      </c>
      <c r="AE24" s="346">
        <v>-3.2126550507447632E-4</v>
      </c>
      <c r="AF24" s="346">
        <v>5.0107045087448653E-5</v>
      </c>
      <c r="AG24" s="346">
        <v>1.9430082640057062E-4</v>
      </c>
      <c r="AH24" s="346">
        <v>6.0016248014945139E-6</v>
      </c>
      <c r="AI24" s="346">
        <v>1.7395075639837484E-5</v>
      </c>
      <c r="AJ24" s="346">
        <v>1.4724244456838147E-6</v>
      </c>
      <c r="AK24" s="346">
        <v>1.572920929578089E-6</v>
      </c>
      <c r="AL24" s="346">
        <v>2.2598685488461021E-5</v>
      </c>
      <c r="AM24" s="346">
        <v>-8.7657288680196427E-4</v>
      </c>
      <c r="AN24" s="346">
        <v>-4.784906173333897E-5</v>
      </c>
      <c r="AO24" s="346">
        <v>-6.1006190117747884E-5</v>
      </c>
      <c r="AP24" s="346">
        <v>-1.8095599754940988E-5</v>
      </c>
      <c r="AQ24" s="346">
        <v>1.8771145699040974E-6</v>
      </c>
      <c r="AR24" s="346">
        <v>1.8954899558147207E-6</v>
      </c>
      <c r="AS24" s="346">
        <v>-1.3124900112443176E-6</v>
      </c>
      <c r="AT24" s="346">
        <v>-4.0524219373476255E-7</v>
      </c>
      <c r="AU24" s="346">
        <v>1.3302578998030407E-6</v>
      </c>
      <c r="AV24" s="346">
        <v>5.0753884127746765E-6</v>
      </c>
      <c r="AW24" s="346">
        <v>3.1023294264289309E-6</v>
      </c>
      <c r="AX24" s="346">
        <v>3.1785225744353416E-6</v>
      </c>
      <c r="AY24" s="346">
        <v>2.134523541636108E-6</v>
      </c>
      <c r="AZ24" s="346">
        <v>3.5140155488743254E-6</v>
      </c>
      <c r="BA24" s="346">
        <v>9.6799799349702994E-7</v>
      </c>
      <c r="BB24" s="346">
        <v>4.7949607812145541E-7</v>
      </c>
      <c r="BC24" s="346">
        <v>8.3872165678207779E-6</v>
      </c>
      <c r="BD24" s="346">
        <v>8.1611163507765246E-7</v>
      </c>
      <c r="BE24" s="346">
        <v>3.2113599841302424E-7</v>
      </c>
      <c r="BF24" s="346">
        <v>5.198217240357519E-7</v>
      </c>
      <c r="BG24" s="346">
        <v>7.4138824848703372E-6</v>
      </c>
      <c r="BH24" s="346">
        <v>6.4000072654581458E-6</v>
      </c>
      <c r="BI24" s="346">
        <v>4.4289186551499577E-7</v>
      </c>
      <c r="BJ24" s="346">
        <v>1.0841126967375404E-6</v>
      </c>
      <c r="BK24" s="346">
        <v>3.7081251906603137E-6</v>
      </c>
      <c r="BL24" s="346">
        <v>4.1263108566424086E-6</v>
      </c>
      <c r="BM24" s="346">
        <v>5.169904897666751E-6</v>
      </c>
      <c r="BN24" s="346">
        <v>1.1269242440686716E-5</v>
      </c>
      <c r="BO24" s="346">
        <v>1.333774248656206E-5</v>
      </c>
      <c r="BP24" s="346">
        <v>9.8384132105455764E-6</v>
      </c>
      <c r="BQ24" s="346">
        <v>1.958303768653266E-4</v>
      </c>
      <c r="BR24" s="346">
        <v>1.0834415970092522E-4</v>
      </c>
      <c r="BS24" s="346">
        <v>2.1033302952381602E-5</v>
      </c>
      <c r="BT24" s="346">
        <v>5.9242403400052281E-5</v>
      </c>
      <c r="BU24" s="346">
        <v>2.2332582286978365E-5</v>
      </c>
      <c r="BV24" s="346">
        <v>1.7054683944262936E-5</v>
      </c>
      <c r="BW24" s="346">
        <v>4.4202403370465315E-6</v>
      </c>
      <c r="BX24" s="346">
        <v>6.7121045512196811E-6</v>
      </c>
      <c r="BY24" s="346">
        <v>2.9810306603564617E-6</v>
      </c>
      <c r="BZ24" s="346">
        <v>6.8177418739694103E-6</v>
      </c>
      <c r="CA24" s="346">
        <v>4.6069598031870385E-6</v>
      </c>
      <c r="CB24" s="346">
        <v>3.1157373403582763E-6</v>
      </c>
      <c r="CC24" s="346">
        <v>8.8872632530090285E-6</v>
      </c>
      <c r="CD24" s="346">
        <v>2.8231787081915817E-6</v>
      </c>
      <c r="CE24" s="346">
        <v>9.9746355685970952E-6</v>
      </c>
      <c r="CF24" s="346">
        <v>2.3640950629157379E-6</v>
      </c>
      <c r="CG24" s="346">
        <v>2.7851449018587829E-6</v>
      </c>
      <c r="CH24" s="346">
        <v>9.1090637853691835E-6</v>
      </c>
      <c r="CI24" s="346">
        <v>9.6122402382318216E-6</v>
      </c>
      <c r="CJ24" s="346">
        <v>1.9112492377810938E-6</v>
      </c>
      <c r="CK24" s="346">
        <v>4.0538879361118504E-6</v>
      </c>
      <c r="CL24" s="346">
        <v>9.2997057112789366E-6</v>
      </c>
      <c r="CM24" s="346">
        <v>2.1947356588557361E-6</v>
      </c>
      <c r="CN24" s="346">
        <v>2.9031736611093969E-6</v>
      </c>
      <c r="CO24" s="346">
        <v>5.3288442308568122E-6</v>
      </c>
      <c r="CP24" s="346">
        <v>7.4355221050446567E-6</v>
      </c>
      <c r="CQ24" s="346">
        <v>2.3599746476489738E-5</v>
      </c>
      <c r="CR24" s="346">
        <v>1.587722935538873E-5</v>
      </c>
      <c r="CS24" s="346">
        <v>2.3790808168822341E-5</v>
      </c>
      <c r="CT24" s="346">
        <v>1.5480240557331664E-5</v>
      </c>
      <c r="CU24" s="346">
        <v>3.4905434384733213E-5</v>
      </c>
      <c r="CV24" s="346">
        <v>4.5371566039809008E-5</v>
      </c>
      <c r="CW24" s="346">
        <v>1.5740702702540211E-5</v>
      </c>
      <c r="CX24" s="346">
        <v>4.5353641625097207E-6</v>
      </c>
      <c r="CY24" s="346">
        <v>4.9305956347993508E-6</v>
      </c>
      <c r="CZ24" s="346">
        <v>1.2449703065626104E-5</v>
      </c>
      <c r="DA24" s="346">
        <v>2.6264155055806946E-6</v>
      </c>
      <c r="DB24" s="346">
        <v>9.9994891358843827E-6</v>
      </c>
      <c r="DC24" s="346">
        <v>1.1179501853584182E-4</v>
      </c>
      <c r="DD24" s="346">
        <v>1.3315253454677614E-5</v>
      </c>
      <c r="DE24" s="346">
        <v>5.3361347289765887E-5</v>
      </c>
      <c r="DF24" s="346">
        <v>3.2744097362704836E-4</v>
      </c>
      <c r="DG24" s="346">
        <v>1.0283391791771443E-5</v>
      </c>
      <c r="DH24" s="347">
        <v>3.0213789088210345E-4</v>
      </c>
    </row>
    <row r="25" spans="1:112">
      <c r="A25" s="224">
        <v>20</v>
      </c>
      <c r="B25" s="263" t="s">
        <v>473</v>
      </c>
      <c r="C25" s="264" t="s">
        <v>127</v>
      </c>
      <c r="D25" s="346">
        <v>2.5424147573721361E-4</v>
      </c>
      <c r="E25" s="346">
        <v>1.731933993881532E-4</v>
      </c>
      <c r="F25" s="346">
        <v>7.900458319693702E-4</v>
      </c>
      <c r="G25" s="346">
        <v>4.0315563110120974E-6</v>
      </c>
      <c r="H25" s="346">
        <v>2.0162110090199713E-4</v>
      </c>
      <c r="I25" s="346">
        <v>0</v>
      </c>
      <c r="J25" s="346">
        <v>1.2155350110847729E-5</v>
      </c>
      <c r="K25" s="346">
        <v>5.2880497211936354E-4</v>
      </c>
      <c r="L25" s="346">
        <v>3.1355596465687497E-4</v>
      </c>
      <c r="M25" s="346">
        <v>5.2490601057946374E-4</v>
      </c>
      <c r="N25" s="346">
        <v>0</v>
      </c>
      <c r="O25" s="346">
        <v>7.9215270624830773E-4</v>
      </c>
      <c r="P25" s="346">
        <v>4.4874602517549665E-5</v>
      </c>
      <c r="Q25" s="346">
        <v>5.7796785947139727E-5</v>
      </c>
      <c r="R25" s="346">
        <v>5.5460126838837631E-5</v>
      </c>
      <c r="S25" s="346">
        <v>4.2950853197319916E-4</v>
      </c>
      <c r="T25" s="346">
        <v>2.0846148300680687E-4</v>
      </c>
      <c r="U25" s="346">
        <v>6.9107701463645959E-5</v>
      </c>
      <c r="V25" s="346">
        <v>1.1374428710567553E-2</v>
      </c>
      <c r="W25" s="346">
        <v>0.25404014611499837</v>
      </c>
      <c r="X25" s="346">
        <v>5.7313339468500285E-5</v>
      </c>
      <c r="Y25" s="346">
        <v>9.9712280640115161E-4</v>
      </c>
      <c r="Z25" s="346">
        <v>7.034819810499102E-4</v>
      </c>
      <c r="AA25" s="346">
        <v>7.614029081604597E-4</v>
      </c>
      <c r="AB25" s="346">
        <v>7.7636369470753116E-4</v>
      </c>
      <c r="AC25" s="346">
        <v>2.5331538602222261E-3</v>
      </c>
      <c r="AD25" s="346">
        <v>6.0723950457617149E-6</v>
      </c>
      <c r="AE25" s="346">
        <v>2.4100498465034544E-5</v>
      </c>
      <c r="AF25" s="346">
        <v>6.2239348403370044E-4</v>
      </c>
      <c r="AG25" s="346">
        <v>4.1546372148585694E-3</v>
      </c>
      <c r="AH25" s="346">
        <v>7.592558158380259E-5</v>
      </c>
      <c r="AI25" s="346">
        <v>2.3455233286343875E-3</v>
      </c>
      <c r="AJ25" s="346">
        <v>6.7178458214074309E-5</v>
      </c>
      <c r="AK25" s="346">
        <v>3.859918299855E-4</v>
      </c>
      <c r="AL25" s="346">
        <v>2.7335911062190826E-4</v>
      </c>
      <c r="AM25" s="346">
        <v>2.1265220593674554E-3</v>
      </c>
      <c r="AN25" s="346">
        <v>3.9447621574183449E-4</v>
      </c>
      <c r="AO25" s="346">
        <v>3.8222223848431984E-4</v>
      </c>
      <c r="AP25" s="346">
        <v>2.0686972469373817E-4</v>
      </c>
      <c r="AQ25" s="346">
        <v>4.1069869533501209E-4</v>
      </c>
      <c r="AR25" s="346">
        <v>1.0870241129449445E-4</v>
      </c>
      <c r="AS25" s="346">
        <v>8.8971130800486928E-4</v>
      </c>
      <c r="AT25" s="346">
        <v>2.1170781483271947E-4</v>
      </c>
      <c r="AU25" s="346">
        <v>1.4391051839113102E-4</v>
      </c>
      <c r="AV25" s="346">
        <v>9.609425838643694E-5</v>
      </c>
      <c r="AW25" s="346">
        <v>1.2541122131216797E-4</v>
      </c>
      <c r="AX25" s="346">
        <v>4.9854144376417105E-4</v>
      </c>
      <c r="AY25" s="346">
        <v>2.1077243243976203E-4</v>
      </c>
      <c r="AZ25" s="346">
        <v>1.5247594647963445E-4</v>
      </c>
      <c r="BA25" s="346">
        <v>4.2821120077695205E-5</v>
      </c>
      <c r="BB25" s="346">
        <v>5.8751557957203667E-5</v>
      </c>
      <c r="BC25" s="346">
        <v>2.5651085586751699E-4</v>
      </c>
      <c r="BD25" s="346">
        <v>9.7927351198628989E-5</v>
      </c>
      <c r="BE25" s="346">
        <v>1.9593432571243514E-5</v>
      </c>
      <c r="BF25" s="346">
        <v>1.7615088776739866E-5</v>
      </c>
      <c r="BG25" s="346">
        <v>2.0594347387809406E-4</v>
      </c>
      <c r="BH25" s="346">
        <v>1.7194895490950927E-4</v>
      </c>
      <c r="BI25" s="346">
        <v>4.3685337710099115E-5</v>
      </c>
      <c r="BJ25" s="346">
        <v>4.2499418305050707E-5</v>
      </c>
      <c r="BK25" s="346">
        <v>1.8790667653353308E-4</v>
      </c>
      <c r="BL25" s="346">
        <v>1.0719272418785972E-4</v>
      </c>
      <c r="BM25" s="346">
        <v>1.8739712558337376E-4</v>
      </c>
      <c r="BN25" s="346">
        <v>1.5578325934728011E-4</v>
      </c>
      <c r="BO25" s="346">
        <v>2.2119507419636415E-4</v>
      </c>
      <c r="BP25" s="346">
        <v>2.6116686665221756E-4</v>
      </c>
      <c r="BQ25" s="346">
        <v>2.628314995541411E-4</v>
      </c>
      <c r="BR25" s="346">
        <v>3.5859536576887349E-4</v>
      </c>
      <c r="BS25" s="346">
        <v>1.1851616760442557E-5</v>
      </c>
      <c r="BT25" s="346">
        <v>3.3112743456884649E-5</v>
      </c>
      <c r="BU25" s="346">
        <v>2.217101603699932E-3</v>
      </c>
      <c r="BV25" s="346">
        <v>1.8750652048279671E-3</v>
      </c>
      <c r="BW25" s="346">
        <v>1.4928923891662503E-5</v>
      </c>
      <c r="BX25" s="346">
        <v>2.8126038677149585E-5</v>
      </c>
      <c r="BY25" s="346">
        <v>1.9704603255455592E-5</v>
      </c>
      <c r="BZ25" s="346">
        <v>1.2871100575099404E-5</v>
      </c>
      <c r="CA25" s="346">
        <v>9.8505250001106174E-6</v>
      </c>
      <c r="CB25" s="346">
        <v>4.0578980797314977E-6</v>
      </c>
      <c r="CC25" s="346">
        <v>8.9225446708036461E-5</v>
      </c>
      <c r="CD25" s="346">
        <v>2.0515477317315063E-5</v>
      </c>
      <c r="CE25" s="346">
        <v>1.4309224720464599E-4</v>
      </c>
      <c r="CF25" s="346">
        <v>8.3018652416574853E-6</v>
      </c>
      <c r="CG25" s="346">
        <v>1.7691965247804974E-5</v>
      </c>
      <c r="CH25" s="346">
        <v>1.7427983716035444E-4</v>
      </c>
      <c r="CI25" s="346">
        <v>7.455525232669355E-5</v>
      </c>
      <c r="CJ25" s="346">
        <v>1.4183534860208259E-5</v>
      </c>
      <c r="CK25" s="346">
        <v>4.6751652943432029E-5</v>
      </c>
      <c r="CL25" s="346">
        <v>4.6209440776759958E-5</v>
      </c>
      <c r="CM25" s="346">
        <v>2.0068324742308699E-5</v>
      </c>
      <c r="CN25" s="346">
        <v>1.8138390560107863E-5</v>
      </c>
      <c r="CO25" s="346">
        <v>8.839131641023295E-5</v>
      </c>
      <c r="CP25" s="346">
        <v>1.3540030385321409E-4</v>
      </c>
      <c r="CQ25" s="346">
        <v>4.9999134610163287E-5</v>
      </c>
      <c r="CR25" s="346">
        <v>1.2887646854583064E-3</v>
      </c>
      <c r="CS25" s="346">
        <v>3.0223959071188429E-4</v>
      </c>
      <c r="CT25" s="346">
        <v>2.7689011985750573E-3</v>
      </c>
      <c r="CU25" s="346">
        <v>1.6778380081922353E-4</v>
      </c>
      <c r="CV25" s="346">
        <v>1.5354336913881751E-4</v>
      </c>
      <c r="CW25" s="346">
        <v>4.3189784714288621E-5</v>
      </c>
      <c r="CX25" s="346">
        <v>4.309621371719325E-5</v>
      </c>
      <c r="CY25" s="346">
        <v>8.6754658924170249E-5</v>
      </c>
      <c r="CZ25" s="346">
        <v>3.5269785981283802E-4</v>
      </c>
      <c r="DA25" s="346">
        <v>1.8921630888270293E-5</v>
      </c>
      <c r="DB25" s="346">
        <v>2.228085868488969E-5</v>
      </c>
      <c r="DC25" s="346">
        <v>1.4731603225859679E-4</v>
      </c>
      <c r="DD25" s="346">
        <v>9.5660090214706825E-4</v>
      </c>
      <c r="DE25" s="346">
        <v>1.4188411116716423E-4</v>
      </c>
      <c r="DF25" s="346">
        <v>8.3382599617041588E-5</v>
      </c>
      <c r="DG25" s="346">
        <v>2.5384308347811625E-4</v>
      </c>
      <c r="DH25" s="347">
        <v>1.6793559589437247E-4</v>
      </c>
    </row>
    <row r="26" spans="1:112">
      <c r="A26" s="224">
        <v>21</v>
      </c>
      <c r="B26" s="263" t="s">
        <v>474</v>
      </c>
      <c r="C26" s="264" t="s">
        <v>475</v>
      </c>
      <c r="D26" s="346">
        <v>5.0962370286536889E-6</v>
      </c>
      <c r="E26" s="346">
        <v>7.3272816489188692E-7</v>
      </c>
      <c r="F26" s="346">
        <v>1.8710846643770239E-6</v>
      </c>
      <c r="G26" s="346">
        <v>5.0380181818425905E-8</v>
      </c>
      <c r="H26" s="346">
        <v>3.6290571751858548E-7</v>
      </c>
      <c r="I26" s="346">
        <v>0</v>
      </c>
      <c r="J26" s="346">
        <v>2.9666085783472068E-7</v>
      </c>
      <c r="K26" s="346">
        <v>1.322566890307301E-6</v>
      </c>
      <c r="L26" s="346">
        <v>1.2354274330065801E-6</v>
      </c>
      <c r="M26" s="346">
        <v>1.7951533676020921E-6</v>
      </c>
      <c r="N26" s="346">
        <v>0</v>
      </c>
      <c r="O26" s="346">
        <v>3.7075999320693831E-6</v>
      </c>
      <c r="P26" s="346">
        <v>7.041216252795475E-7</v>
      </c>
      <c r="Q26" s="346">
        <v>1.9786040096973894E-6</v>
      </c>
      <c r="R26" s="346">
        <v>1.3434621781725963E-6</v>
      </c>
      <c r="S26" s="346">
        <v>1.4335420393502977E-6</v>
      </c>
      <c r="T26" s="346">
        <v>2.6053642654775677E-6</v>
      </c>
      <c r="U26" s="346">
        <v>2.6627134225531757E-6</v>
      </c>
      <c r="V26" s="346">
        <v>2.0386744990757074E-4</v>
      </c>
      <c r="W26" s="346">
        <v>6.9832396968489986E-5</v>
      </c>
      <c r="X26" s="346">
        <v>2.3602435872198884E-2</v>
      </c>
      <c r="Y26" s="346">
        <v>4.7648302789018033E-4</v>
      </c>
      <c r="Z26" s="346">
        <v>1.1108534636570626E-4</v>
      </c>
      <c r="AA26" s="346">
        <v>3.8831222110427864E-5</v>
      </c>
      <c r="AB26" s="346">
        <v>5.1388333546596958E-6</v>
      </c>
      <c r="AC26" s="346">
        <v>1.6400686840955652E-4</v>
      </c>
      <c r="AD26" s="346">
        <v>1.286201162083678E-6</v>
      </c>
      <c r="AE26" s="346">
        <v>8.1577981430404208E-7</v>
      </c>
      <c r="AF26" s="346">
        <v>1.9105855126086993E-5</v>
      </c>
      <c r="AG26" s="346">
        <v>3.2000555156595152E-5</v>
      </c>
      <c r="AH26" s="346">
        <v>7.0692871449492764E-7</v>
      </c>
      <c r="AI26" s="346">
        <v>9.2435253504764471E-6</v>
      </c>
      <c r="AJ26" s="346">
        <v>3.3913732733336469E-7</v>
      </c>
      <c r="AK26" s="346">
        <v>2.1160468904726389E-7</v>
      </c>
      <c r="AL26" s="346">
        <v>7.9155644780773936E-6</v>
      </c>
      <c r="AM26" s="346">
        <v>6.7577173401199495E-7</v>
      </c>
      <c r="AN26" s="346">
        <v>2.0659582939194795E-7</v>
      </c>
      <c r="AO26" s="346">
        <v>7.8378389799359627E-7</v>
      </c>
      <c r="AP26" s="346">
        <v>1.5798429755393005E-7</v>
      </c>
      <c r="AQ26" s="346">
        <v>2.0150461776037871E-7</v>
      </c>
      <c r="AR26" s="346">
        <v>2.74906719913054E-7</v>
      </c>
      <c r="AS26" s="346">
        <v>1.2418741158412233E-6</v>
      </c>
      <c r="AT26" s="346">
        <v>8.7093234977736642E-7</v>
      </c>
      <c r="AU26" s="346">
        <v>6.3433370483647995E-7</v>
      </c>
      <c r="AV26" s="346">
        <v>4.1695191605232647E-7</v>
      </c>
      <c r="AW26" s="346">
        <v>1.6386366071919563E-6</v>
      </c>
      <c r="AX26" s="346">
        <v>1.1492030786419077E-6</v>
      </c>
      <c r="AY26" s="346">
        <v>1.7446536677025022E-6</v>
      </c>
      <c r="AZ26" s="346">
        <v>1.0975814540594498E-6</v>
      </c>
      <c r="BA26" s="346">
        <v>4.6921432902028748E-7</v>
      </c>
      <c r="BB26" s="346">
        <v>1.688392786969408E-7</v>
      </c>
      <c r="BC26" s="346">
        <v>1.0204910356961673E-6</v>
      </c>
      <c r="BD26" s="346">
        <v>2.4411530881606766E-7</v>
      </c>
      <c r="BE26" s="346">
        <v>1.1957296745652987E-7</v>
      </c>
      <c r="BF26" s="346">
        <v>2.3942231354853778E-7</v>
      </c>
      <c r="BG26" s="346">
        <v>3.2834445408745306E-6</v>
      </c>
      <c r="BH26" s="346">
        <v>2.946043519216933E-6</v>
      </c>
      <c r="BI26" s="346">
        <v>2.8482073443993805E-7</v>
      </c>
      <c r="BJ26" s="346">
        <v>2.5392068389858674E-7</v>
      </c>
      <c r="BK26" s="346">
        <v>1.3523936402716248E-6</v>
      </c>
      <c r="BL26" s="346">
        <v>1.4272026104456664E-6</v>
      </c>
      <c r="BM26" s="346">
        <v>4.9717914282609071E-7</v>
      </c>
      <c r="BN26" s="346">
        <v>1.9751222699830086E-6</v>
      </c>
      <c r="BO26" s="346">
        <v>1.5739323934355015E-6</v>
      </c>
      <c r="BP26" s="346">
        <v>2.2336034391807428E-6</v>
      </c>
      <c r="BQ26" s="346">
        <v>1.0882955791984047E-6</v>
      </c>
      <c r="BR26" s="346">
        <v>1.2743812298018836E-6</v>
      </c>
      <c r="BS26" s="346">
        <v>9.0148266602840806E-8</v>
      </c>
      <c r="BT26" s="346">
        <v>6.5137149749450799E-6</v>
      </c>
      <c r="BU26" s="346">
        <v>2.0794865198086662E-6</v>
      </c>
      <c r="BV26" s="346">
        <v>1.6204633930877694E-6</v>
      </c>
      <c r="BW26" s="346">
        <v>1.5719792639150977E-7</v>
      </c>
      <c r="BX26" s="346">
        <v>3.7048870725357413E-7</v>
      </c>
      <c r="BY26" s="346">
        <v>2.2421371321369992E-7</v>
      </c>
      <c r="BZ26" s="346">
        <v>1.3825949778127839E-7</v>
      </c>
      <c r="CA26" s="346">
        <v>1.2539676149164127E-7</v>
      </c>
      <c r="CB26" s="346">
        <v>4.3883841387903367E-8</v>
      </c>
      <c r="CC26" s="346">
        <v>2.6786606448760065E-7</v>
      </c>
      <c r="CD26" s="346">
        <v>1.6870905994776161E-7</v>
      </c>
      <c r="CE26" s="346">
        <v>1.4938891950993867E-6</v>
      </c>
      <c r="CF26" s="346">
        <v>8.933558220478511E-8</v>
      </c>
      <c r="CG26" s="346">
        <v>2.8171359075371538E-7</v>
      </c>
      <c r="CH26" s="346">
        <v>3.0675756136061022E-7</v>
      </c>
      <c r="CI26" s="346">
        <v>4.4204235202933938E-7</v>
      </c>
      <c r="CJ26" s="346">
        <v>1.3233945292547606E-7</v>
      </c>
      <c r="CK26" s="346">
        <v>2.5960521953824952E-7</v>
      </c>
      <c r="CL26" s="346">
        <v>4.7028746772970447E-7</v>
      </c>
      <c r="CM26" s="346">
        <v>4.096927937962966E-7</v>
      </c>
      <c r="CN26" s="346">
        <v>1.9011718680384718E-7</v>
      </c>
      <c r="CO26" s="346">
        <v>1.3887153210419651E-6</v>
      </c>
      <c r="CP26" s="346">
        <v>4.2763344953060816E-7</v>
      </c>
      <c r="CQ26" s="346">
        <v>4.2177802446777997E-7</v>
      </c>
      <c r="CR26" s="346">
        <v>3.199876363694622E-5</v>
      </c>
      <c r="CS26" s="346">
        <v>3.2817936938952126E-6</v>
      </c>
      <c r="CT26" s="346">
        <v>4.1203925069194052E-6</v>
      </c>
      <c r="CU26" s="346">
        <v>9.9143347359722676E-7</v>
      </c>
      <c r="CV26" s="346">
        <v>9.168732222156526E-7</v>
      </c>
      <c r="CW26" s="346">
        <v>7.3943224714284496E-7</v>
      </c>
      <c r="CX26" s="346">
        <v>7.0382610968222521E-7</v>
      </c>
      <c r="CY26" s="346">
        <v>1.0648104389264761E-6</v>
      </c>
      <c r="CZ26" s="346">
        <v>3.0749300208432027E-6</v>
      </c>
      <c r="DA26" s="346">
        <v>6.2487724214299565E-7</v>
      </c>
      <c r="DB26" s="346">
        <v>1.2334406767455033E-7</v>
      </c>
      <c r="DC26" s="346">
        <v>6.1968486159514558E-7</v>
      </c>
      <c r="DD26" s="346">
        <v>5.199425322646314E-6</v>
      </c>
      <c r="DE26" s="346">
        <v>7.2951877408644245E-7</v>
      </c>
      <c r="DF26" s="346">
        <v>1.4971768628324603E-6</v>
      </c>
      <c r="DG26" s="346">
        <v>4.0283319422879947E-6</v>
      </c>
      <c r="DH26" s="347">
        <v>5.6720260079924182E-7</v>
      </c>
    </row>
    <row r="27" spans="1:112">
      <c r="A27" s="224">
        <v>22</v>
      </c>
      <c r="B27" s="263" t="s">
        <v>476</v>
      </c>
      <c r="C27" s="264" t="s">
        <v>477</v>
      </c>
      <c r="D27" s="346">
        <v>8.1793286234489257E-5</v>
      </c>
      <c r="E27" s="346">
        <v>4.8627309994503476E-5</v>
      </c>
      <c r="F27" s="346">
        <v>2.1017394371964336E-4</v>
      </c>
      <c r="G27" s="346">
        <v>5.0478134114766007E-6</v>
      </c>
      <c r="H27" s="346">
        <v>2.6397779267912055E-5</v>
      </c>
      <c r="I27" s="346">
        <v>0</v>
      </c>
      <c r="J27" s="346">
        <v>1.7267845553134623E-5</v>
      </c>
      <c r="K27" s="346">
        <v>1.7540236698102441E-4</v>
      </c>
      <c r="L27" s="346">
        <v>1.88639238851222E-4</v>
      </c>
      <c r="M27" s="346">
        <v>1.6080491252847681E-4</v>
      </c>
      <c r="N27" s="346">
        <v>0</v>
      </c>
      <c r="O27" s="346">
        <v>5.4293607986988864E-4</v>
      </c>
      <c r="P27" s="346">
        <v>7.9022529961230123E-5</v>
      </c>
      <c r="Q27" s="346">
        <v>1.2067312373660976E-4</v>
      </c>
      <c r="R27" s="346">
        <v>9.3461491640090718E-5</v>
      </c>
      <c r="S27" s="346">
        <v>1.9092112746353556E-4</v>
      </c>
      <c r="T27" s="346">
        <v>1.9915002940089338E-4</v>
      </c>
      <c r="U27" s="346">
        <v>1.2477467682397406E-4</v>
      </c>
      <c r="V27" s="346">
        <v>4.3052112744754281E-4</v>
      </c>
      <c r="W27" s="346">
        <v>1.1178821897580172E-3</v>
      </c>
      <c r="X27" s="346">
        <v>6.3388171423395127E-6</v>
      </c>
      <c r="Y27" s="346">
        <v>0.11121238313440771</v>
      </c>
      <c r="Z27" s="346">
        <v>8.3130997985200513E-3</v>
      </c>
      <c r="AA27" s="346">
        <v>6.4602631785750037E-3</v>
      </c>
      <c r="AB27" s="346">
        <v>8.3601762663091457E-4</v>
      </c>
      <c r="AC27" s="346">
        <v>2.9251954387757265E-3</v>
      </c>
      <c r="AD27" s="346">
        <v>1.2102510125123372E-5</v>
      </c>
      <c r="AE27" s="346">
        <v>7.046259210879795E-5</v>
      </c>
      <c r="AF27" s="346">
        <v>2.8413604740050898E-3</v>
      </c>
      <c r="AG27" s="346">
        <v>6.2223750875322857E-3</v>
      </c>
      <c r="AH27" s="346">
        <v>1.0623082729918134E-4</v>
      </c>
      <c r="AI27" s="346">
        <v>1.0392627793415509E-3</v>
      </c>
      <c r="AJ27" s="346">
        <v>1.4973115996676583E-5</v>
      </c>
      <c r="AK27" s="346">
        <v>1.5035454349058889E-5</v>
      </c>
      <c r="AL27" s="346">
        <v>1.2551903667689351E-3</v>
      </c>
      <c r="AM27" s="346">
        <v>6.2197050855643563E-5</v>
      </c>
      <c r="AN27" s="346">
        <v>1.0835360790465665E-5</v>
      </c>
      <c r="AO27" s="346">
        <v>3.2156286038240357E-5</v>
      </c>
      <c r="AP27" s="346">
        <v>8.3784940758022657E-6</v>
      </c>
      <c r="AQ27" s="346">
        <v>1.4746184920293299E-5</v>
      </c>
      <c r="AR27" s="346">
        <v>2.9074449176834473E-5</v>
      </c>
      <c r="AS27" s="346">
        <v>5.0961099024674334E-5</v>
      </c>
      <c r="AT27" s="346">
        <v>5.6141416176701313E-5</v>
      </c>
      <c r="AU27" s="346">
        <v>6.5618340248917563E-5</v>
      </c>
      <c r="AV27" s="346">
        <v>2.9713280379040743E-5</v>
      </c>
      <c r="AW27" s="346">
        <v>1.5736182399111393E-4</v>
      </c>
      <c r="AX27" s="346">
        <v>1.7007677151647691E-4</v>
      </c>
      <c r="AY27" s="346">
        <v>6.5746436767838087E-5</v>
      </c>
      <c r="AZ27" s="346">
        <v>1.3090452380346593E-4</v>
      </c>
      <c r="BA27" s="346">
        <v>7.4412678375227687E-5</v>
      </c>
      <c r="BB27" s="346">
        <v>1.693652713273217E-5</v>
      </c>
      <c r="BC27" s="346">
        <v>1.1808627765347292E-4</v>
      </c>
      <c r="BD27" s="346">
        <v>2.2543693510469017E-5</v>
      </c>
      <c r="BE27" s="346">
        <v>9.6700038815172209E-6</v>
      </c>
      <c r="BF27" s="346">
        <v>2.1953861001844475E-5</v>
      </c>
      <c r="BG27" s="346">
        <v>2.7114717835497701E-4</v>
      </c>
      <c r="BH27" s="346">
        <v>2.5016868360266893E-4</v>
      </c>
      <c r="BI27" s="346">
        <v>1.5066277629247743E-5</v>
      </c>
      <c r="BJ27" s="346">
        <v>2.4824895315198168E-5</v>
      </c>
      <c r="BK27" s="346">
        <v>1.2063091249687818E-4</v>
      </c>
      <c r="BL27" s="346">
        <v>5.3889712964274667E-5</v>
      </c>
      <c r="BM27" s="346">
        <v>5.3840651727195499E-5</v>
      </c>
      <c r="BN27" s="346">
        <v>1.0790232478592462E-4</v>
      </c>
      <c r="BO27" s="346">
        <v>9.262677458832541E-5</v>
      </c>
      <c r="BP27" s="346">
        <v>1.4655067287460452E-4</v>
      </c>
      <c r="BQ27" s="346">
        <v>7.9703942678128963E-5</v>
      </c>
      <c r="BR27" s="346">
        <v>1.0456237162606875E-4</v>
      </c>
      <c r="BS27" s="346">
        <v>5.1240291294545065E-6</v>
      </c>
      <c r="BT27" s="346">
        <v>1.5740644932012382E-5</v>
      </c>
      <c r="BU27" s="346">
        <v>1.7944383912828904E-4</v>
      </c>
      <c r="BV27" s="346">
        <v>1.2191160483093786E-4</v>
      </c>
      <c r="BW27" s="346">
        <v>1.1946804828701983E-5</v>
      </c>
      <c r="BX27" s="346">
        <v>3.2948407349922101E-5</v>
      </c>
      <c r="BY27" s="346">
        <v>1.6117304144610425E-5</v>
      </c>
      <c r="BZ27" s="346">
        <v>7.6425679172581603E-6</v>
      </c>
      <c r="CA27" s="346">
        <v>9.0768316015924121E-6</v>
      </c>
      <c r="CB27" s="346">
        <v>3.2817100305580762E-6</v>
      </c>
      <c r="CC27" s="346">
        <v>1.9665757916887737E-5</v>
      </c>
      <c r="CD27" s="346">
        <v>1.3527207776424056E-5</v>
      </c>
      <c r="CE27" s="346">
        <v>1.3482133095968208E-4</v>
      </c>
      <c r="CF27" s="346">
        <v>6.6184904736657009E-6</v>
      </c>
      <c r="CG27" s="346">
        <v>1.2880719322670324E-5</v>
      </c>
      <c r="CH27" s="346">
        <v>2.1022997665436659E-5</v>
      </c>
      <c r="CI27" s="346">
        <v>4.2128007559209274E-5</v>
      </c>
      <c r="CJ27" s="346">
        <v>9.7002550157751699E-6</v>
      </c>
      <c r="CK27" s="346">
        <v>1.5627642134222546E-5</v>
      </c>
      <c r="CL27" s="346">
        <v>2.3480106605277261E-5</v>
      </c>
      <c r="CM27" s="346">
        <v>3.1332894515064292E-5</v>
      </c>
      <c r="CN27" s="346">
        <v>1.0922552055890789E-5</v>
      </c>
      <c r="CO27" s="346">
        <v>6.2529167178486668E-5</v>
      </c>
      <c r="CP27" s="346">
        <v>2.955664783242213E-5</v>
      </c>
      <c r="CQ27" s="346">
        <v>6.2922818520327558E-5</v>
      </c>
      <c r="CR27" s="346">
        <v>5.1030459008872826E-4</v>
      </c>
      <c r="CS27" s="346">
        <v>2.2194625591867847E-4</v>
      </c>
      <c r="CT27" s="346">
        <v>1.6182300807266774E-4</v>
      </c>
      <c r="CU27" s="346">
        <v>4.6749822957954789E-5</v>
      </c>
      <c r="CV27" s="346">
        <v>4.7628572012314697E-5</v>
      </c>
      <c r="CW27" s="346">
        <v>5.1548613525065131E-5</v>
      </c>
      <c r="CX27" s="346">
        <v>4.341326667887914E-5</v>
      </c>
      <c r="CY27" s="346">
        <v>4.0365465884201535E-5</v>
      </c>
      <c r="CZ27" s="346">
        <v>3.6472574662998434E-4</v>
      </c>
      <c r="DA27" s="346">
        <v>1.913600861821939E-5</v>
      </c>
      <c r="DB27" s="346">
        <v>6.3750890351671292E-6</v>
      </c>
      <c r="DC27" s="346">
        <v>3.8078027622523359E-5</v>
      </c>
      <c r="DD27" s="346">
        <v>2.3172596125695897E-4</v>
      </c>
      <c r="DE27" s="346">
        <v>3.9009478609368058E-5</v>
      </c>
      <c r="DF27" s="346">
        <v>4.7264280553760623E-5</v>
      </c>
      <c r="DG27" s="346">
        <v>3.1624896526610119E-4</v>
      </c>
      <c r="DH27" s="347">
        <v>3.8938681314295446E-5</v>
      </c>
    </row>
    <row r="28" spans="1:112">
      <c r="A28" s="224">
        <v>23</v>
      </c>
      <c r="B28" s="263" t="s">
        <v>478</v>
      </c>
      <c r="C28" s="264" t="s">
        <v>139</v>
      </c>
      <c r="D28" s="346">
        <v>1.052807520435975E-4</v>
      </c>
      <c r="E28" s="346">
        <v>2.9998892001648895E-5</v>
      </c>
      <c r="F28" s="346">
        <v>4.1905581271114832E-5</v>
      </c>
      <c r="G28" s="346">
        <v>1.110833393277533E-5</v>
      </c>
      <c r="H28" s="346">
        <v>4.124992455777257E-5</v>
      </c>
      <c r="I28" s="346">
        <v>0</v>
      </c>
      <c r="J28" s="346">
        <v>3.3422593553733529E-6</v>
      </c>
      <c r="K28" s="346">
        <v>7.8033695328663872E-5</v>
      </c>
      <c r="L28" s="346">
        <v>1.4196430851490035E-4</v>
      </c>
      <c r="M28" s="346">
        <v>4.3333619639254268E-5</v>
      </c>
      <c r="N28" s="346">
        <v>0</v>
      </c>
      <c r="O28" s="346">
        <v>9.2500458504376256E-5</v>
      </c>
      <c r="P28" s="346">
        <v>3.6890018296841168E-5</v>
      </c>
      <c r="Q28" s="346">
        <v>1.6965098771177023E-4</v>
      </c>
      <c r="R28" s="346">
        <v>1.1661811527681663E-4</v>
      </c>
      <c r="S28" s="346">
        <v>3.103014717872396E-5</v>
      </c>
      <c r="T28" s="346">
        <v>3.0592785054428615E-4</v>
      </c>
      <c r="U28" s="346">
        <v>2.4084001470152047E-4</v>
      </c>
      <c r="V28" s="346">
        <v>6.503046509561761E-5</v>
      </c>
      <c r="W28" s="346">
        <v>2.7266276861701723E-5</v>
      </c>
      <c r="X28" s="346">
        <v>1.6320423878393106E-7</v>
      </c>
      <c r="Y28" s="346">
        <v>5.1642942405403038E-6</v>
      </c>
      <c r="Z28" s="346">
        <v>0.13460650734089163</v>
      </c>
      <c r="AA28" s="346">
        <v>1.916344392005726E-3</v>
      </c>
      <c r="AB28" s="346">
        <v>4.5740399892591059E-5</v>
      </c>
      <c r="AC28" s="346">
        <v>7.6772509919448815E-4</v>
      </c>
      <c r="AD28" s="346">
        <v>1.3078105600437164E-6</v>
      </c>
      <c r="AE28" s="346">
        <v>4.6980240222444053E-6</v>
      </c>
      <c r="AF28" s="346">
        <v>1.0843178345137519E-2</v>
      </c>
      <c r="AG28" s="346">
        <v>2.4641955096335545E-4</v>
      </c>
      <c r="AH28" s="346">
        <v>2.811287756362853E-4</v>
      </c>
      <c r="AI28" s="346">
        <v>1.5485371033214151E-4</v>
      </c>
      <c r="AJ28" s="346">
        <v>5.8215820479934782E-6</v>
      </c>
      <c r="AK28" s="346">
        <v>4.4104995538496104E-6</v>
      </c>
      <c r="AL28" s="346">
        <v>1.3873477615066561E-4</v>
      </c>
      <c r="AM28" s="346">
        <v>1.0810167742560324E-5</v>
      </c>
      <c r="AN28" s="346">
        <v>3.1202954319103462E-6</v>
      </c>
      <c r="AO28" s="346">
        <v>1.1383408907694576E-5</v>
      </c>
      <c r="AP28" s="346">
        <v>5.5685214959039111E-6</v>
      </c>
      <c r="AQ28" s="346">
        <v>3.4976149368798018E-6</v>
      </c>
      <c r="AR28" s="346">
        <v>4.3307423625986575E-5</v>
      </c>
      <c r="AS28" s="346">
        <v>2.871908448876516E-5</v>
      </c>
      <c r="AT28" s="346">
        <v>6.294680781514273E-5</v>
      </c>
      <c r="AU28" s="346">
        <v>3.0623017959484582E-5</v>
      </c>
      <c r="AV28" s="346">
        <v>2.9362257441863859E-5</v>
      </c>
      <c r="AW28" s="346">
        <v>1.1883743747072466E-4</v>
      </c>
      <c r="AX28" s="346">
        <v>1.4073891582415006E-4</v>
      </c>
      <c r="AY28" s="346">
        <v>1.2677939137900639E-4</v>
      </c>
      <c r="AZ28" s="346">
        <v>3.1638328885743244E-4</v>
      </c>
      <c r="BA28" s="346">
        <v>1.1830818578329709E-4</v>
      </c>
      <c r="BB28" s="346">
        <v>1.2804545469482054E-5</v>
      </c>
      <c r="BC28" s="346">
        <v>3.8415580796800767E-4</v>
      </c>
      <c r="BD28" s="346">
        <v>6.647513059934944E-5</v>
      </c>
      <c r="BE28" s="346">
        <v>2.6916313614966791E-5</v>
      </c>
      <c r="BF28" s="346">
        <v>4.3958043406012225E-5</v>
      </c>
      <c r="BG28" s="346">
        <v>3.6703728110126549E-4</v>
      </c>
      <c r="BH28" s="346">
        <v>6.7876263748477587E-4</v>
      </c>
      <c r="BI28" s="346">
        <v>1.4777899391703285E-5</v>
      </c>
      <c r="BJ28" s="346">
        <v>7.429202283891232E-5</v>
      </c>
      <c r="BK28" s="346">
        <v>1.0595990596997163E-4</v>
      </c>
      <c r="BL28" s="346">
        <v>1.1983964597211028E-4</v>
      </c>
      <c r="BM28" s="346">
        <v>3.7588139094594702E-5</v>
      </c>
      <c r="BN28" s="346">
        <v>1.6380430786247632E-4</v>
      </c>
      <c r="BO28" s="346">
        <v>1.5819975308134371E-4</v>
      </c>
      <c r="BP28" s="346">
        <v>2.1954888797668092E-4</v>
      </c>
      <c r="BQ28" s="346">
        <v>1.1501196487594249E-4</v>
      </c>
      <c r="BR28" s="346">
        <v>1.4937738203217704E-4</v>
      </c>
      <c r="BS28" s="346">
        <v>3.790395313546105E-6</v>
      </c>
      <c r="BT28" s="346">
        <v>1.3528571502711457E-5</v>
      </c>
      <c r="BU28" s="346">
        <v>4.8194002130505742E-4</v>
      </c>
      <c r="BV28" s="346">
        <v>4.5497615246426527E-5</v>
      </c>
      <c r="BW28" s="346">
        <v>1.9620206581633851E-5</v>
      </c>
      <c r="BX28" s="346">
        <v>9.3509985923305455E-5</v>
      </c>
      <c r="BY28" s="346">
        <v>3.8009540565022142E-5</v>
      </c>
      <c r="BZ28" s="346">
        <v>1.4965095217222055E-5</v>
      </c>
      <c r="CA28" s="346">
        <v>2.2864401381068644E-5</v>
      </c>
      <c r="CB28" s="346">
        <v>8.9052068253247079E-6</v>
      </c>
      <c r="CC28" s="346">
        <v>1.9816607264954466E-5</v>
      </c>
      <c r="CD28" s="346">
        <v>8.2804009208705689E-6</v>
      </c>
      <c r="CE28" s="346">
        <v>6.4853608260330095E-5</v>
      </c>
      <c r="CF28" s="346">
        <v>3.7827973760803422E-6</v>
      </c>
      <c r="CG28" s="346">
        <v>1.5427010262280771E-5</v>
      </c>
      <c r="CH28" s="346">
        <v>3.621147188321578E-5</v>
      </c>
      <c r="CI28" s="346">
        <v>3.4494272580865911E-5</v>
      </c>
      <c r="CJ28" s="346">
        <v>8.4191488877040694E-6</v>
      </c>
      <c r="CK28" s="346">
        <v>1.9262576765074278E-5</v>
      </c>
      <c r="CL28" s="346">
        <v>2.7277777794788438E-5</v>
      </c>
      <c r="CM28" s="346">
        <v>7.9257901347385093E-5</v>
      </c>
      <c r="CN28" s="346">
        <v>1.3269098572167696E-5</v>
      </c>
      <c r="CO28" s="346">
        <v>4.9808259171725003E-5</v>
      </c>
      <c r="CP28" s="346">
        <v>2.825951415945065E-5</v>
      </c>
      <c r="CQ28" s="346">
        <v>1.6648776139318698E-5</v>
      </c>
      <c r="CR28" s="346">
        <v>1.0873570568775774E-4</v>
      </c>
      <c r="CS28" s="346">
        <v>5.4240548848583141E-5</v>
      </c>
      <c r="CT28" s="346">
        <v>5.1101375954014703E-5</v>
      </c>
      <c r="CU28" s="346">
        <v>2.5186685183839675E-5</v>
      </c>
      <c r="CV28" s="346">
        <v>2.5647372787793212E-5</v>
      </c>
      <c r="CW28" s="346">
        <v>4.6855691411959625E-5</v>
      </c>
      <c r="CX28" s="346">
        <v>2.7747723951573654E-5</v>
      </c>
      <c r="CY28" s="346">
        <v>6.1928831793557095E-5</v>
      </c>
      <c r="CZ28" s="346">
        <v>1.9597758690836759E-4</v>
      </c>
      <c r="DA28" s="346">
        <v>2.3878380351885716E-5</v>
      </c>
      <c r="DB28" s="346">
        <v>5.5239213424441505E-6</v>
      </c>
      <c r="DC28" s="346">
        <v>3.1768046077793651E-5</v>
      </c>
      <c r="DD28" s="346">
        <v>8.4938543768938547E-5</v>
      </c>
      <c r="DE28" s="346">
        <v>5.6263505099239479E-5</v>
      </c>
      <c r="DF28" s="346">
        <v>2.9420795776276105E-5</v>
      </c>
      <c r="DG28" s="346">
        <v>5.4828462949195543E-4</v>
      </c>
      <c r="DH28" s="347">
        <v>1.1964404823705202E-4</v>
      </c>
    </row>
    <row r="29" spans="1:112">
      <c r="A29" s="224">
        <v>24</v>
      </c>
      <c r="B29" s="263" t="s">
        <v>479</v>
      </c>
      <c r="C29" s="264" t="s">
        <v>141</v>
      </c>
      <c r="D29" s="346">
        <v>4.9505359916893723E-6</v>
      </c>
      <c r="E29" s="346">
        <v>2.3410496437442496E-6</v>
      </c>
      <c r="F29" s="346">
        <v>1.1023398177150935E-5</v>
      </c>
      <c r="G29" s="346">
        <v>7.3879427288418572E-7</v>
      </c>
      <c r="H29" s="346">
        <v>1.6617686576145265E-5</v>
      </c>
      <c r="I29" s="346">
        <v>0</v>
      </c>
      <c r="J29" s="346">
        <v>6.843245997098291E-7</v>
      </c>
      <c r="K29" s="346">
        <v>1.891852818708758E-6</v>
      </c>
      <c r="L29" s="346">
        <v>1.7518377431823138E-6</v>
      </c>
      <c r="M29" s="346">
        <v>3.1205508674973701E-6</v>
      </c>
      <c r="N29" s="346">
        <v>0</v>
      </c>
      <c r="O29" s="346">
        <v>4.4745727625423361E-3</v>
      </c>
      <c r="P29" s="346">
        <v>1.5875844195877404E-3</v>
      </c>
      <c r="Q29" s="346">
        <v>9.5501155867421955E-6</v>
      </c>
      <c r="R29" s="346">
        <v>7.0866577341387787E-5</v>
      </c>
      <c r="S29" s="346">
        <v>3.0978580865713683E-5</v>
      </c>
      <c r="T29" s="346">
        <v>1.3584468613287091E-5</v>
      </c>
      <c r="U29" s="346">
        <v>3.7651622900740135E-6</v>
      </c>
      <c r="V29" s="346">
        <v>8.5764020351227465E-6</v>
      </c>
      <c r="W29" s="346">
        <v>3.3655155289419356E-6</v>
      </c>
      <c r="X29" s="346">
        <v>1.1062600936076705E-8</v>
      </c>
      <c r="Y29" s="346">
        <v>3.1500952196533594E-7</v>
      </c>
      <c r="Z29" s="346">
        <v>3.9678734128713214E-7</v>
      </c>
      <c r="AA29" s="346">
        <v>0.21558697369106766</v>
      </c>
      <c r="AB29" s="346">
        <v>6.4510615902546549E-7</v>
      </c>
      <c r="AC29" s="346">
        <v>7.6119131868522082E-7</v>
      </c>
      <c r="AD29" s="346">
        <v>8.2614740136219546E-8</v>
      </c>
      <c r="AE29" s="346">
        <v>1.9938611723803554E-5</v>
      </c>
      <c r="AF29" s="346">
        <v>3.8873117592475632E-5</v>
      </c>
      <c r="AG29" s="346">
        <v>5.310797722585148E-5</v>
      </c>
      <c r="AH29" s="346">
        <v>3.1874052177229219E-5</v>
      </c>
      <c r="AI29" s="346">
        <v>2.838033879306052E-5</v>
      </c>
      <c r="AJ29" s="346">
        <v>2.670768863577475E-6</v>
      </c>
      <c r="AK29" s="346">
        <v>2.4389398658965041E-6</v>
      </c>
      <c r="AL29" s="346">
        <v>7.0552947015057406E-4</v>
      </c>
      <c r="AM29" s="346">
        <v>1.8131828148563011E-5</v>
      </c>
      <c r="AN29" s="346">
        <v>2.3965695607881775E-6</v>
      </c>
      <c r="AO29" s="346">
        <v>8.8583477171100615E-6</v>
      </c>
      <c r="AP29" s="346">
        <v>2.1923454798420864E-6</v>
      </c>
      <c r="AQ29" s="346">
        <v>5.601239069274564E-6</v>
      </c>
      <c r="AR29" s="346">
        <v>2.7152857099789395E-6</v>
      </c>
      <c r="AS29" s="346">
        <v>4.2457616193233903E-6</v>
      </c>
      <c r="AT29" s="346">
        <v>4.1521689994315926E-6</v>
      </c>
      <c r="AU29" s="346">
        <v>2.5099787278068744E-6</v>
      </c>
      <c r="AV29" s="346">
        <v>3.4314115273180641E-6</v>
      </c>
      <c r="AW29" s="346">
        <v>1.5263578858325706E-5</v>
      </c>
      <c r="AX29" s="346">
        <v>4.6604143358743094E-6</v>
      </c>
      <c r="AY29" s="346">
        <v>2.7258299848735448E-6</v>
      </c>
      <c r="AZ29" s="346">
        <v>3.9254662195713071E-6</v>
      </c>
      <c r="BA29" s="346">
        <v>2.4385260496808849E-6</v>
      </c>
      <c r="BB29" s="346">
        <v>5.3427037812086718E-7</v>
      </c>
      <c r="BC29" s="346">
        <v>2.3529773123880572E-6</v>
      </c>
      <c r="BD29" s="346">
        <v>7.6517401760353128E-7</v>
      </c>
      <c r="BE29" s="346">
        <v>3.2421145211627967E-7</v>
      </c>
      <c r="BF29" s="346">
        <v>9.7923958935874282E-7</v>
      </c>
      <c r="BG29" s="346">
        <v>6.4163546297483279E-6</v>
      </c>
      <c r="BH29" s="346">
        <v>7.5674346019510861E-6</v>
      </c>
      <c r="BI29" s="346">
        <v>1.2334980727919554E-6</v>
      </c>
      <c r="BJ29" s="346">
        <v>1.0243334165935791E-6</v>
      </c>
      <c r="BK29" s="346">
        <v>4.1570685555781779E-6</v>
      </c>
      <c r="BL29" s="346">
        <v>2.0299611766606953E-4</v>
      </c>
      <c r="BM29" s="346">
        <v>5.0282399817816069E-6</v>
      </c>
      <c r="BN29" s="346">
        <v>1.6769106795429327E-5</v>
      </c>
      <c r="BO29" s="346">
        <v>2.0022043545062439E-5</v>
      </c>
      <c r="BP29" s="346">
        <v>3.29313416371516E-5</v>
      </c>
      <c r="BQ29" s="346">
        <v>1.0450069103922457E-5</v>
      </c>
      <c r="BR29" s="346">
        <v>1.5032754629300047E-5</v>
      </c>
      <c r="BS29" s="346">
        <v>5.4450566293101164E-7</v>
      </c>
      <c r="BT29" s="346">
        <v>2.0192325515353766E-6</v>
      </c>
      <c r="BU29" s="346">
        <v>1.0691531237672926E-5</v>
      </c>
      <c r="BV29" s="346">
        <v>6.2577402493101869E-6</v>
      </c>
      <c r="BW29" s="346">
        <v>5.8302128510238777E-6</v>
      </c>
      <c r="BX29" s="346">
        <v>8.6572619857061245E-6</v>
      </c>
      <c r="BY29" s="346">
        <v>3.5403673522296753E-6</v>
      </c>
      <c r="BZ29" s="346">
        <v>1.4214659151859568E-6</v>
      </c>
      <c r="CA29" s="346">
        <v>1.1857529420217843E-6</v>
      </c>
      <c r="CB29" s="346">
        <v>5.0824634447174848E-7</v>
      </c>
      <c r="CC29" s="346">
        <v>5.8204249495208168E-6</v>
      </c>
      <c r="CD29" s="346">
        <v>1.5406612733274904E-6</v>
      </c>
      <c r="CE29" s="346">
        <v>5.8029240253750596E-6</v>
      </c>
      <c r="CF29" s="346">
        <v>4.8415615101367008E-6</v>
      </c>
      <c r="CG29" s="346">
        <v>2.6901062640481281E-6</v>
      </c>
      <c r="CH29" s="346">
        <v>3.621016277703121E-6</v>
      </c>
      <c r="CI29" s="346">
        <v>6.2759625431594454E-6</v>
      </c>
      <c r="CJ29" s="346">
        <v>3.9269902192685612E-6</v>
      </c>
      <c r="CK29" s="346">
        <v>3.286750330596368E-6</v>
      </c>
      <c r="CL29" s="346">
        <v>4.1182923904557162E-6</v>
      </c>
      <c r="CM29" s="346">
        <v>5.0070479866969098E-6</v>
      </c>
      <c r="CN29" s="346">
        <v>2.3983827361907766E-6</v>
      </c>
      <c r="CO29" s="346">
        <v>6.009295895983397E-6</v>
      </c>
      <c r="CP29" s="346">
        <v>8.7512438103186882E-6</v>
      </c>
      <c r="CQ29" s="346">
        <v>2.7826178819232526E-6</v>
      </c>
      <c r="CR29" s="346">
        <v>5.205927771392535E-6</v>
      </c>
      <c r="CS29" s="346">
        <v>5.5399815668234284E-6</v>
      </c>
      <c r="CT29" s="346">
        <v>1.7943287832552319E-5</v>
      </c>
      <c r="CU29" s="346">
        <v>1.1807189421043997E-5</v>
      </c>
      <c r="CV29" s="346">
        <v>7.5329215207326467E-6</v>
      </c>
      <c r="CW29" s="346">
        <v>3.2352158861057025E-5</v>
      </c>
      <c r="CX29" s="346">
        <v>6.9483649416795678E-6</v>
      </c>
      <c r="CY29" s="346">
        <v>3.3475436469499088E-6</v>
      </c>
      <c r="CZ29" s="346">
        <v>7.17909674337024E-6</v>
      </c>
      <c r="DA29" s="346">
        <v>5.2608877494119047E-6</v>
      </c>
      <c r="DB29" s="346">
        <v>2.1717195988519602E-6</v>
      </c>
      <c r="DC29" s="346">
        <v>2.2902064082893715E-6</v>
      </c>
      <c r="DD29" s="346">
        <v>1.2741424129965609E-5</v>
      </c>
      <c r="DE29" s="346">
        <v>1.4907228027046931E-5</v>
      </c>
      <c r="DF29" s="346">
        <v>1.1882177214806788E-5</v>
      </c>
      <c r="DG29" s="346">
        <v>1.2460977392119736E-4</v>
      </c>
      <c r="DH29" s="347">
        <v>1.5634965548495093E-5</v>
      </c>
    </row>
    <row r="30" spans="1:112">
      <c r="A30" s="224">
        <v>25</v>
      </c>
      <c r="B30" s="263" t="s">
        <v>480</v>
      </c>
      <c r="C30" s="264" t="s">
        <v>143</v>
      </c>
      <c r="D30" s="346">
        <v>8.0492497098346062E-5</v>
      </c>
      <c r="E30" s="346">
        <v>6.9924373786720993E-4</v>
      </c>
      <c r="F30" s="346">
        <v>6.3238334973785681E-3</v>
      </c>
      <c r="G30" s="346">
        <v>2.4631306935693752E-7</v>
      </c>
      <c r="H30" s="346">
        <v>2.6583031255716889E-4</v>
      </c>
      <c r="I30" s="346">
        <v>0</v>
      </c>
      <c r="J30" s="346">
        <v>3.2114025458756658E-7</v>
      </c>
      <c r="K30" s="346">
        <v>2.6439555545788875E-5</v>
      </c>
      <c r="L30" s="346">
        <v>1.8396094485469716E-6</v>
      </c>
      <c r="M30" s="346">
        <v>1.6847583740013978E-4</v>
      </c>
      <c r="N30" s="346">
        <v>0</v>
      </c>
      <c r="O30" s="346">
        <v>7.9743421942311987E-7</v>
      </c>
      <c r="P30" s="346">
        <v>9.4756639180331471E-7</v>
      </c>
      <c r="Q30" s="346">
        <v>6.0768209765488647E-7</v>
      </c>
      <c r="R30" s="346">
        <v>3.879309162817402E-7</v>
      </c>
      <c r="S30" s="346">
        <v>4.0064109510576945E-7</v>
      </c>
      <c r="T30" s="346">
        <v>8.8127233050842881E-7</v>
      </c>
      <c r="U30" s="346">
        <v>7.8208208574941824E-7</v>
      </c>
      <c r="V30" s="346">
        <v>2.5355302518683192E-6</v>
      </c>
      <c r="W30" s="346">
        <v>1.1731460920911968E-6</v>
      </c>
      <c r="X30" s="346">
        <v>3.4801238065978749E-8</v>
      </c>
      <c r="Y30" s="346">
        <v>1.8453661049451991E-7</v>
      </c>
      <c r="Z30" s="346">
        <v>2.458776905165809E-7</v>
      </c>
      <c r="AA30" s="346">
        <v>1.0223895540012362E-6</v>
      </c>
      <c r="AB30" s="346">
        <v>0.10824032339412784</v>
      </c>
      <c r="AC30" s="346">
        <v>1.8608289687186256E-5</v>
      </c>
      <c r="AD30" s="346">
        <v>1.3499160252859785E-7</v>
      </c>
      <c r="AE30" s="346">
        <v>3.2590716490305906E-7</v>
      </c>
      <c r="AF30" s="346">
        <v>6.6482941688372044E-7</v>
      </c>
      <c r="AG30" s="346">
        <v>2.4642894176816187E-6</v>
      </c>
      <c r="AH30" s="346">
        <v>2.7472313731878324E-6</v>
      </c>
      <c r="AI30" s="346">
        <v>1.4604494215302308E-6</v>
      </c>
      <c r="AJ30" s="346">
        <v>7.5607385572933314E-7</v>
      </c>
      <c r="AK30" s="346">
        <v>1.7499854261708843E-7</v>
      </c>
      <c r="AL30" s="346">
        <v>1.3826975192169566E-6</v>
      </c>
      <c r="AM30" s="346">
        <v>2.3649499835546543E-6</v>
      </c>
      <c r="AN30" s="346">
        <v>5.4951506537921538E-7</v>
      </c>
      <c r="AO30" s="346">
        <v>1.6124284398611529E-6</v>
      </c>
      <c r="AP30" s="346">
        <v>1.1633143949640347E-6</v>
      </c>
      <c r="AQ30" s="346">
        <v>3.3342245273042116E-7</v>
      </c>
      <c r="AR30" s="346">
        <v>4.4680923533897014E-7</v>
      </c>
      <c r="AS30" s="346">
        <v>9.6396998990936831E-7</v>
      </c>
      <c r="AT30" s="346">
        <v>9.9503231396737432E-7</v>
      </c>
      <c r="AU30" s="346">
        <v>4.6591255607695149E-7</v>
      </c>
      <c r="AV30" s="346">
        <v>4.7087026204990462E-7</v>
      </c>
      <c r="AW30" s="346">
        <v>5.8597116115363693E-7</v>
      </c>
      <c r="AX30" s="346">
        <v>2.6838015963859298E-7</v>
      </c>
      <c r="AY30" s="346">
        <v>3.8430002059525588E-7</v>
      </c>
      <c r="AZ30" s="346">
        <v>7.0770441212941576E-7</v>
      </c>
      <c r="BA30" s="346">
        <v>7.6385331039189463E-8</v>
      </c>
      <c r="BB30" s="346">
        <v>9.7610547201219106E-8</v>
      </c>
      <c r="BC30" s="346">
        <v>4.8123527844608546E-7</v>
      </c>
      <c r="BD30" s="346">
        <v>8.3157664085095836E-8</v>
      </c>
      <c r="BE30" s="346">
        <v>5.2950779409412132E-8</v>
      </c>
      <c r="BF30" s="346">
        <v>6.2128315030547704E-8</v>
      </c>
      <c r="BG30" s="346">
        <v>1.026966858739923E-6</v>
      </c>
      <c r="BH30" s="346">
        <v>7.7032953556673307E-7</v>
      </c>
      <c r="BI30" s="346">
        <v>2.4565774137570872E-7</v>
      </c>
      <c r="BJ30" s="346">
        <v>2.0848238252796388E-7</v>
      </c>
      <c r="BK30" s="346">
        <v>2.3949603880445885E-6</v>
      </c>
      <c r="BL30" s="346">
        <v>2.4465371441355826E-7</v>
      </c>
      <c r="BM30" s="346">
        <v>5.9202750763610475E-6</v>
      </c>
      <c r="BN30" s="346">
        <v>2.870349826763637E-6</v>
      </c>
      <c r="BO30" s="346">
        <v>3.0510476086431572E-6</v>
      </c>
      <c r="BP30" s="346">
        <v>3.1569461483270237E-6</v>
      </c>
      <c r="BQ30" s="346">
        <v>4.0909822226633373E-6</v>
      </c>
      <c r="BR30" s="346">
        <v>4.9953717383991645E-6</v>
      </c>
      <c r="BS30" s="346">
        <v>2.1551078730158531E-6</v>
      </c>
      <c r="BT30" s="346">
        <v>4.4758483894560591E-6</v>
      </c>
      <c r="BU30" s="346">
        <v>9.3905564213914619E-6</v>
      </c>
      <c r="BV30" s="346">
        <v>5.5685093167782279E-4</v>
      </c>
      <c r="BW30" s="346">
        <v>2.08151821868016E-6</v>
      </c>
      <c r="BX30" s="346">
        <v>2.3910912622343619E-6</v>
      </c>
      <c r="BY30" s="346">
        <v>3.1754608515001415E-6</v>
      </c>
      <c r="BZ30" s="346">
        <v>1.678081180495841E-6</v>
      </c>
      <c r="CA30" s="346">
        <v>1.6953485282280257E-6</v>
      </c>
      <c r="CB30" s="346">
        <v>1.18367706420831E-6</v>
      </c>
      <c r="CC30" s="346">
        <v>1.5617578423593649E-5</v>
      </c>
      <c r="CD30" s="346">
        <v>2.1641831418477526E-6</v>
      </c>
      <c r="CE30" s="346">
        <v>3.1197031694461457E-6</v>
      </c>
      <c r="CF30" s="346">
        <v>1.60909024888713E-6</v>
      </c>
      <c r="CG30" s="346">
        <v>1.6593487490303133E-6</v>
      </c>
      <c r="CH30" s="346">
        <v>2.859899863228794E-5</v>
      </c>
      <c r="CI30" s="346">
        <v>7.7892315628160322E-6</v>
      </c>
      <c r="CJ30" s="346">
        <v>9.2624361355447937E-5</v>
      </c>
      <c r="CK30" s="346">
        <v>9.2863535745127151E-6</v>
      </c>
      <c r="CL30" s="346">
        <v>7.1560143952675663E-6</v>
      </c>
      <c r="CM30" s="346">
        <v>7.0797242763567744E-7</v>
      </c>
      <c r="CN30" s="346">
        <v>2.5703659345333909E-6</v>
      </c>
      <c r="CO30" s="346">
        <v>2.246785284288005E-6</v>
      </c>
      <c r="CP30" s="346">
        <v>4.7699619674440191E-5</v>
      </c>
      <c r="CQ30" s="346">
        <v>8.0099427447633624E-6</v>
      </c>
      <c r="CR30" s="346">
        <v>4.9496583343289826E-5</v>
      </c>
      <c r="CS30" s="346">
        <v>1.922714403437769E-2</v>
      </c>
      <c r="CT30" s="346">
        <v>1.603901542859745E-3</v>
      </c>
      <c r="CU30" s="346">
        <v>8.5269650810440611E-4</v>
      </c>
      <c r="CV30" s="346">
        <v>4.0013967581443164E-4</v>
      </c>
      <c r="CW30" s="346">
        <v>1.6746807937813535E-6</v>
      </c>
      <c r="CX30" s="346">
        <v>1.3871049181660884E-6</v>
      </c>
      <c r="CY30" s="346">
        <v>2.3179968232515058E-6</v>
      </c>
      <c r="CZ30" s="346">
        <v>1.6020502741702662E-6</v>
      </c>
      <c r="DA30" s="346">
        <v>9.3978228986349409E-7</v>
      </c>
      <c r="DB30" s="346">
        <v>3.5721755594291813E-6</v>
      </c>
      <c r="DC30" s="346">
        <v>1.2201463880542918E-5</v>
      </c>
      <c r="DD30" s="346">
        <v>1.1448489604857199E-5</v>
      </c>
      <c r="DE30" s="346">
        <v>9.6020244715061311E-6</v>
      </c>
      <c r="DF30" s="346">
        <v>9.6864418797201179E-6</v>
      </c>
      <c r="DG30" s="346">
        <v>1.4089097085223854E-6</v>
      </c>
      <c r="DH30" s="347">
        <v>1.0419289725756753E-4</v>
      </c>
    </row>
    <row r="31" spans="1:112">
      <c r="A31" s="224">
        <v>26</v>
      </c>
      <c r="B31" s="263" t="s">
        <v>481</v>
      </c>
      <c r="C31" s="264" t="s">
        <v>482</v>
      </c>
      <c r="D31" s="346">
        <v>1.9988089137054424E-3</v>
      </c>
      <c r="E31" s="346">
        <v>2.8736162146358727E-4</v>
      </c>
      <c r="F31" s="346">
        <v>5.3113358387098914E-4</v>
      </c>
      <c r="G31" s="346">
        <v>1.2759828908632E-5</v>
      </c>
      <c r="H31" s="346">
        <v>1.320003536947421E-4</v>
      </c>
      <c r="I31" s="346">
        <v>0</v>
      </c>
      <c r="J31" s="346">
        <v>2.0723578190187384E-4</v>
      </c>
      <c r="K31" s="346">
        <v>2.8750285649265488E-4</v>
      </c>
      <c r="L31" s="346">
        <v>2.0403442749961355E-4</v>
      </c>
      <c r="M31" s="346">
        <v>4.3575950450673817E-4</v>
      </c>
      <c r="N31" s="346">
        <v>0</v>
      </c>
      <c r="O31" s="346">
        <v>6.0460845957097597E-4</v>
      </c>
      <c r="P31" s="346">
        <v>2.5274554018621512E-4</v>
      </c>
      <c r="Q31" s="346">
        <v>1.3543219144109509E-3</v>
      </c>
      <c r="R31" s="346">
        <v>8.4762225972857233E-4</v>
      </c>
      <c r="S31" s="346">
        <v>1.7671762120986871E-4</v>
      </c>
      <c r="T31" s="346">
        <v>1.4311090116612339E-3</v>
      </c>
      <c r="U31" s="346">
        <v>1.8139895568147204E-3</v>
      </c>
      <c r="V31" s="346">
        <v>3.4991916273038903E-4</v>
      </c>
      <c r="W31" s="346">
        <v>4.1436662278237628E-4</v>
      </c>
      <c r="X31" s="346">
        <v>1.4582809521807253E-5</v>
      </c>
      <c r="Y31" s="346">
        <v>2.0891991505339816E-4</v>
      </c>
      <c r="Z31" s="346">
        <v>2.5803778806685062E-4</v>
      </c>
      <c r="AA31" s="346">
        <v>4.7986469956597572E-4</v>
      </c>
      <c r="AB31" s="346">
        <v>2.7289604110152801E-4</v>
      </c>
      <c r="AC31" s="346">
        <v>0.15170008179442354</v>
      </c>
      <c r="AD31" s="346">
        <v>4.5201933845109622E-5</v>
      </c>
      <c r="AE31" s="346">
        <v>5.8508927323279989E-4</v>
      </c>
      <c r="AF31" s="346">
        <v>4.863629149818146E-4</v>
      </c>
      <c r="AG31" s="346">
        <v>8.0981109900825452E-4</v>
      </c>
      <c r="AH31" s="346">
        <v>6.1933417591317487E-5</v>
      </c>
      <c r="AI31" s="346">
        <v>1.6344940528471627E-4</v>
      </c>
      <c r="AJ31" s="346">
        <v>2.4429074335137013E-4</v>
      </c>
      <c r="AK31" s="346">
        <v>2.6402141890490157E-5</v>
      </c>
      <c r="AL31" s="346">
        <v>7.278544380977046E-4</v>
      </c>
      <c r="AM31" s="346">
        <v>1.3384518767554115E-4</v>
      </c>
      <c r="AN31" s="346">
        <v>5.6620350844599544E-5</v>
      </c>
      <c r="AO31" s="346">
        <v>4.5563802111471085E-4</v>
      </c>
      <c r="AP31" s="346">
        <v>5.7396224032985154E-5</v>
      </c>
      <c r="AQ31" s="346">
        <v>1.4911979451944076E-5</v>
      </c>
      <c r="AR31" s="346">
        <v>8.4010903241402032E-5</v>
      </c>
      <c r="AS31" s="346">
        <v>7.5602945392759904E-4</v>
      </c>
      <c r="AT31" s="346">
        <v>4.9965858202299061E-4</v>
      </c>
      <c r="AU31" s="346">
        <v>1.3554621858868419E-4</v>
      </c>
      <c r="AV31" s="346">
        <v>2.1198572922198402E-4</v>
      </c>
      <c r="AW31" s="346">
        <v>8.2376268322889633E-4</v>
      </c>
      <c r="AX31" s="346">
        <v>9.5097326017242419E-5</v>
      </c>
      <c r="AY31" s="346">
        <v>1.9483115704122209E-4</v>
      </c>
      <c r="AZ31" s="346">
        <v>2.8329118068360476E-4</v>
      </c>
      <c r="BA31" s="346">
        <v>6.3274051808402502E-5</v>
      </c>
      <c r="BB31" s="346">
        <v>5.3741554814380154E-5</v>
      </c>
      <c r="BC31" s="346">
        <v>1.9926218899526778E-4</v>
      </c>
      <c r="BD31" s="346">
        <v>7.1828691823762629E-5</v>
      </c>
      <c r="BE31" s="346">
        <v>5.2027523589651584E-5</v>
      </c>
      <c r="BF31" s="346">
        <v>1.0615353314337805E-4</v>
      </c>
      <c r="BG31" s="346">
        <v>1.7351387380699398E-3</v>
      </c>
      <c r="BH31" s="346">
        <v>1.3672619499687207E-3</v>
      </c>
      <c r="BI31" s="346">
        <v>1.6429569911082236E-4</v>
      </c>
      <c r="BJ31" s="346">
        <v>7.4902009168167997E-5</v>
      </c>
      <c r="BK31" s="346">
        <v>6.4891960840920515E-4</v>
      </c>
      <c r="BL31" s="346">
        <v>5.2417699083820934E-4</v>
      </c>
      <c r="BM31" s="346">
        <v>1.2137418113478788E-4</v>
      </c>
      <c r="BN31" s="346">
        <v>1.3266845051131497E-3</v>
      </c>
      <c r="BO31" s="346">
        <v>9.6342190673061659E-4</v>
      </c>
      <c r="BP31" s="346">
        <v>1.3432915014350408E-3</v>
      </c>
      <c r="BQ31" s="346">
        <v>4.773298236062389E-4</v>
      </c>
      <c r="BR31" s="346">
        <v>5.4259727069304298E-4</v>
      </c>
      <c r="BS31" s="346">
        <v>3.4714398813362028E-5</v>
      </c>
      <c r="BT31" s="346">
        <v>4.3916451902301589E-4</v>
      </c>
      <c r="BU31" s="346">
        <v>3.9836147818304759E-4</v>
      </c>
      <c r="BV31" s="346">
        <v>4.8742222244456884E-4</v>
      </c>
      <c r="BW31" s="346">
        <v>6.614613016132501E-5</v>
      </c>
      <c r="BX31" s="346">
        <v>1.0524338612212529E-4</v>
      </c>
      <c r="BY31" s="346">
        <v>1.0989116226903908E-4</v>
      </c>
      <c r="BZ31" s="346">
        <v>7.0748056622147679E-5</v>
      </c>
      <c r="CA31" s="346">
        <v>5.9574110680361803E-5</v>
      </c>
      <c r="CB31" s="346">
        <v>2.0252727946818169E-5</v>
      </c>
      <c r="CC31" s="346">
        <v>1.2357946494335998E-4</v>
      </c>
      <c r="CD31" s="346">
        <v>5.9533280007910813E-5</v>
      </c>
      <c r="CE31" s="346">
        <v>3.5265224805941265E-4</v>
      </c>
      <c r="CF31" s="346">
        <v>2.3300783987115099E-5</v>
      </c>
      <c r="CG31" s="346">
        <v>8.0540975954877526E-5</v>
      </c>
      <c r="CH31" s="346">
        <v>1.1523172914625331E-4</v>
      </c>
      <c r="CI31" s="346">
        <v>1.9775696223554479E-4</v>
      </c>
      <c r="CJ31" s="346">
        <v>5.2536309770886039E-5</v>
      </c>
      <c r="CK31" s="346">
        <v>1.4123743270759458E-4</v>
      </c>
      <c r="CL31" s="346">
        <v>2.8501293111012478E-4</v>
      </c>
      <c r="CM31" s="346">
        <v>2.0393081186548782E-4</v>
      </c>
      <c r="CN31" s="346">
        <v>1.133171791234556E-4</v>
      </c>
      <c r="CO31" s="346">
        <v>8.4432035327494822E-4</v>
      </c>
      <c r="CP31" s="346">
        <v>1.9292362433680156E-4</v>
      </c>
      <c r="CQ31" s="346">
        <v>7.4234392365491329E-5</v>
      </c>
      <c r="CR31" s="346">
        <v>1.1212864456824857E-3</v>
      </c>
      <c r="CS31" s="346">
        <v>4.1203428761383388E-4</v>
      </c>
      <c r="CT31" s="346">
        <v>1.35161622184901E-3</v>
      </c>
      <c r="CU31" s="346">
        <v>6.5469653531487779E-4</v>
      </c>
      <c r="CV31" s="346">
        <v>5.8287966444462141E-4</v>
      </c>
      <c r="CW31" s="346">
        <v>4.2863368285380376E-4</v>
      </c>
      <c r="CX31" s="346">
        <v>4.5851539641854913E-4</v>
      </c>
      <c r="CY31" s="346">
        <v>7.8201359322842149E-4</v>
      </c>
      <c r="CZ31" s="346">
        <v>1.0626206013486224E-3</v>
      </c>
      <c r="DA31" s="346">
        <v>5.0598114226884446E-4</v>
      </c>
      <c r="DB31" s="346">
        <v>6.8051683869403817E-5</v>
      </c>
      <c r="DC31" s="346">
        <v>2.8977078867986497E-4</v>
      </c>
      <c r="DD31" s="346">
        <v>3.8625682531523292E-3</v>
      </c>
      <c r="DE31" s="346">
        <v>4.3266589722862516E-4</v>
      </c>
      <c r="DF31" s="346">
        <v>1.0802618875116398E-3</v>
      </c>
      <c r="DG31" s="346">
        <v>2.048422478425163E-3</v>
      </c>
      <c r="DH31" s="347">
        <v>1.4221564362810945E-4</v>
      </c>
    </row>
    <row r="32" spans="1:112">
      <c r="A32" s="224">
        <v>27</v>
      </c>
      <c r="B32" s="263" t="s">
        <v>483</v>
      </c>
      <c r="C32" s="264" t="s">
        <v>156</v>
      </c>
      <c r="D32" s="346">
        <v>4.7518570159997544E-3</v>
      </c>
      <c r="E32" s="346">
        <v>2.1047255019026687E-3</v>
      </c>
      <c r="F32" s="346">
        <v>3.6334185980262689E-3</v>
      </c>
      <c r="G32" s="346">
        <v>8.1183215697282598E-4</v>
      </c>
      <c r="H32" s="346">
        <v>6.4898402612113418E-3</v>
      </c>
      <c r="I32" s="346">
        <v>0</v>
      </c>
      <c r="J32" s="346">
        <v>3.0790050742240467E-3</v>
      </c>
      <c r="K32" s="346">
        <v>1.7944208142265854E-3</v>
      </c>
      <c r="L32" s="346">
        <v>1.0235982102239018E-3</v>
      </c>
      <c r="M32" s="346">
        <v>3.3126493501395675E-3</v>
      </c>
      <c r="N32" s="346">
        <v>0</v>
      </c>
      <c r="O32" s="346">
        <v>1.4132572007100382E-3</v>
      </c>
      <c r="P32" s="346">
        <v>2.9865271317831041E-4</v>
      </c>
      <c r="Q32" s="346">
        <v>1.1655295410315594E-3</v>
      </c>
      <c r="R32" s="346">
        <v>6.0098713857869635E-4</v>
      </c>
      <c r="S32" s="346">
        <v>6.40720177562172E-4</v>
      </c>
      <c r="T32" s="346">
        <v>1.2672954187001506E-3</v>
      </c>
      <c r="U32" s="346">
        <v>1.0856733515231629E-3</v>
      </c>
      <c r="V32" s="346">
        <v>1.2598997986013251E-2</v>
      </c>
      <c r="W32" s="346">
        <v>2.0123919991350196E-3</v>
      </c>
      <c r="X32" s="346">
        <v>4.1773568266497774E-3</v>
      </c>
      <c r="Y32" s="346">
        <v>5.321679312346397E-4</v>
      </c>
      <c r="Z32" s="346">
        <v>2.4905042081237134E-4</v>
      </c>
      <c r="AA32" s="346">
        <v>1.1350331873157047E-3</v>
      </c>
      <c r="AB32" s="346">
        <v>2.5489776016214376E-4</v>
      </c>
      <c r="AC32" s="346">
        <v>5.0829641475106117E-4</v>
      </c>
      <c r="AD32" s="346">
        <v>0.39976671915132073</v>
      </c>
      <c r="AE32" s="346">
        <v>1.5283848214453536E-2</v>
      </c>
      <c r="AF32" s="346">
        <v>7.4629723551141607E-4</v>
      </c>
      <c r="AG32" s="346">
        <v>1.572160242830641E-3</v>
      </c>
      <c r="AH32" s="346">
        <v>4.3962714048481508E-4</v>
      </c>
      <c r="AI32" s="346">
        <v>4.6231003709857272E-3</v>
      </c>
      <c r="AJ32" s="346">
        <v>1.4987813595437596E-3</v>
      </c>
      <c r="AK32" s="346">
        <v>1.7373033589563728E-3</v>
      </c>
      <c r="AL32" s="346">
        <v>3.7230905326413903E-3</v>
      </c>
      <c r="AM32" s="346">
        <v>3.7212688486638894E-3</v>
      </c>
      <c r="AN32" s="346">
        <v>9.8857193689336469E-4</v>
      </c>
      <c r="AO32" s="346">
        <v>2.1830949242271102E-3</v>
      </c>
      <c r="AP32" s="346">
        <v>1.7473065865914051E-3</v>
      </c>
      <c r="AQ32" s="346">
        <v>7.6401044618328441E-4</v>
      </c>
      <c r="AR32" s="346">
        <v>8.0594364010429752E-4</v>
      </c>
      <c r="AS32" s="346">
        <v>2.1398061291675241E-3</v>
      </c>
      <c r="AT32" s="346">
        <v>2.0514542751895706E-3</v>
      </c>
      <c r="AU32" s="346">
        <v>5.0690066738972358E-4</v>
      </c>
      <c r="AV32" s="346">
        <v>7.3439567157898198E-4</v>
      </c>
      <c r="AW32" s="346">
        <v>7.2736396240672655E-4</v>
      </c>
      <c r="AX32" s="346">
        <v>4.2513930288008207E-4</v>
      </c>
      <c r="AY32" s="346">
        <v>4.2699557308747651E-4</v>
      </c>
      <c r="AZ32" s="346">
        <v>7.009788646204205E-4</v>
      </c>
      <c r="BA32" s="346">
        <v>1.4170081439355897E-4</v>
      </c>
      <c r="BB32" s="346">
        <v>1.1708005923878106E-4</v>
      </c>
      <c r="BC32" s="346">
        <v>3.7896061603473333E-4</v>
      </c>
      <c r="BD32" s="346">
        <v>8.2619292195834385E-5</v>
      </c>
      <c r="BE32" s="346">
        <v>6.1011118271363869E-5</v>
      </c>
      <c r="BF32" s="346">
        <v>1.1820212032600439E-4</v>
      </c>
      <c r="BG32" s="346">
        <v>1.4495449102021715E-3</v>
      </c>
      <c r="BH32" s="346">
        <v>1.5536073174286333E-3</v>
      </c>
      <c r="BI32" s="346">
        <v>3.6793271959662525E-4</v>
      </c>
      <c r="BJ32" s="346">
        <v>8.5191319873627964E-4</v>
      </c>
      <c r="BK32" s="346">
        <v>1.4796544245427225E-3</v>
      </c>
      <c r="BL32" s="346">
        <v>5.595135000791893E-4</v>
      </c>
      <c r="BM32" s="346">
        <v>9.8555042864172243E-3</v>
      </c>
      <c r="BN32" s="346">
        <v>4.1434240056790854E-3</v>
      </c>
      <c r="BO32" s="346">
        <v>4.8624016707010907E-3</v>
      </c>
      <c r="BP32" s="346">
        <v>5.3723521349511999E-3</v>
      </c>
      <c r="BQ32" s="346">
        <v>8.8370927922221277E-3</v>
      </c>
      <c r="BR32" s="346">
        <v>5.2770129785593787E-3</v>
      </c>
      <c r="BS32" s="346">
        <v>5.1056533395368101E-3</v>
      </c>
      <c r="BT32" s="346">
        <v>1.2844484082463629E-2</v>
      </c>
      <c r="BU32" s="346">
        <v>8.3918711934232032E-3</v>
      </c>
      <c r="BV32" s="346">
        <v>8.7302241835086197E-3</v>
      </c>
      <c r="BW32" s="346">
        <v>4.301704443609518E-3</v>
      </c>
      <c r="BX32" s="346">
        <v>4.687078485571098E-3</v>
      </c>
      <c r="BY32" s="346">
        <v>1.5260443217351232E-3</v>
      </c>
      <c r="BZ32" s="346">
        <v>1.6281563109279485E-3</v>
      </c>
      <c r="CA32" s="346">
        <v>1.1924818065527647E-3</v>
      </c>
      <c r="CB32" s="346">
        <v>2.8705685337202392E-4</v>
      </c>
      <c r="CC32" s="346">
        <v>2.6393671487635584E-3</v>
      </c>
      <c r="CD32" s="346">
        <v>1.0522804243117809E-2</v>
      </c>
      <c r="CE32" s="346">
        <v>0.13719373118576533</v>
      </c>
      <c r="CF32" s="346">
        <v>9.4341505128102809E-3</v>
      </c>
      <c r="CG32" s="346">
        <v>4.20432271748667E-2</v>
      </c>
      <c r="CH32" s="346">
        <v>1.1813631002913559E-3</v>
      </c>
      <c r="CI32" s="346">
        <v>1.9006469439292917E-3</v>
      </c>
      <c r="CJ32" s="346">
        <v>4.9911896012070512E-3</v>
      </c>
      <c r="CK32" s="346">
        <v>2.153545721410841E-3</v>
      </c>
      <c r="CL32" s="346">
        <v>2.140850515071241E-3</v>
      </c>
      <c r="CM32" s="346">
        <v>2.0237439546788084E-3</v>
      </c>
      <c r="CN32" s="346">
        <v>8.8753805340342393E-4</v>
      </c>
      <c r="CO32" s="346">
        <v>2.3514637925244925E-3</v>
      </c>
      <c r="CP32" s="346">
        <v>5.838028677381135E-3</v>
      </c>
      <c r="CQ32" s="346">
        <v>2.3956558356341257E-3</v>
      </c>
      <c r="CR32" s="346">
        <v>2.7148630477487313E-3</v>
      </c>
      <c r="CS32" s="346">
        <v>2.220071810847323E-3</v>
      </c>
      <c r="CT32" s="346">
        <v>2.5855504037503745E-3</v>
      </c>
      <c r="CU32" s="346">
        <v>2.2866037648094292E-3</v>
      </c>
      <c r="CV32" s="346">
        <v>2.8797708723267467E-3</v>
      </c>
      <c r="CW32" s="346">
        <v>2.9823678521948747E-3</v>
      </c>
      <c r="CX32" s="346">
        <v>2.3709945307069675E-3</v>
      </c>
      <c r="CY32" s="346">
        <v>2.4163271711520485E-3</v>
      </c>
      <c r="CZ32" s="346">
        <v>3.4780578517088993E-3</v>
      </c>
      <c r="DA32" s="346">
        <v>1.6190989139543168E-3</v>
      </c>
      <c r="DB32" s="346">
        <v>7.003941457911822E-4</v>
      </c>
      <c r="DC32" s="346">
        <v>2.0221280887399344E-3</v>
      </c>
      <c r="DD32" s="346">
        <v>6.3718572426414658E-3</v>
      </c>
      <c r="DE32" s="346">
        <v>5.3133251330627056E-3</v>
      </c>
      <c r="DF32" s="346">
        <v>4.6528730307504214E-3</v>
      </c>
      <c r="DG32" s="346">
        <v>2.1782348242793841E-3</v>
      </c>
      <c r="DH32" s="347">
        <v>5.5004901214900743E-3</v>
      </c>
    </row>
    <row r="33" spans="1:112">
      <c r="A33" s="224">
        <v>28</v>
      </c>
      <c r="B33" s="263" t="s">
        <v>484</v>
      </c>
      <c r="C33" s="264" t="s">
        <v>158</v>
      </c>
      <c r="D33" s="346">
        <v>2.1308657547761544E-5</v>
      </c>
      <c r="E33" s="346">
        <v>1.3943319161454268E-5</v>
      </c>
      <c r="F33" s="346">
        <v>3.9433528340409244E-5</v>
      </c>
      <c r="G33" s="346">
        <v>1.1881260951041876E-6</v>
      </c>
      <c r="H33" s="346">
        <v>1.6293055625538821E-5</v>
      </c>
      <c r="I33" s="346">
        <v>0</v>
      </c>
      <c r="J33" s="346">
        <v>9.8535658159043908E-6</v>
      </c>
      <c r="K33" s="346">
        <v>1.1500227813110127E-5</v>
      </c>
      <c r="L33" s="346">
        <v>1.1360678856485724E-5</v>
      </c>
      <c r="M33" s="346">
        <v>1.7175115028435921E-5</v>
      </c>
      <c r="N33" s="346">
        <v>0</v>
      </c>
      <c r="O33" s="346">
        <v>1.2998838052665414E-5</v>
      </c>
      <c r="P33" s="346">
        <v>3.6018785810213095E-6</v>
      </c>
      <c r="Q33" s="346">
        <v>1.2422419027965713E-5</v>
      </c>
      <c r="R33" s="346">
        <v>2.0007794915114883E-5</v>
      </c>
      <c r="S33" s="346">
        <v>2.1414682223150119E-5</v>
      </c>
      <c r="T33" s="346">
        <v>1.5293369355262437E-5</v>
      </c>
      <c r="U33" s="346">
        <v>1.7940686986607955E-5</v>
      </c>
      <c r="V33" s="346">
        <v>6.5287463685582438E-4</v>
      </c>
      <c r="W33" s="346">
        <v>1.0588802777830694E-4</v>
      </c>
      <c r="X33" s="346">
        <v>3.583448458287456E-6</v>
      </c>
      <c r="Y33" s="346">
        <v>2.048407303494935E-4</v>
      </c>
      <c r="Z33" s="346">
        <v>1.9393552090231058E-5</v>
      </c>
      <c r="AA33" s="346">
        <v>3.9909690414287089E-5</v>
      </c>
      <c r="AB33" s="346">
        <v>4.5213913411200613E-6</v>
      </c>
      <c r="AC33" s="346">
        <v>1.5106752774880939E-5</v>
      </c>
      <c r="AD33" s="346">
        <v>5.1532360403939147E-6</v>
      </c>
      <c r="AE33" s="346">
        <v>0.25773473003509945</v>
      </c>
      <c r="AF33" s="346">
        <v>4.0396034946012085E-5</v>
      </c>
      <c r="AG33" s="346">
        <v>3.978946323653959E-5</v>
      </c>
      <c r="AH33" s="346">
        <v>3.4833654463391416E-6</v>
      </c>
      <c r="AI33" s="346">
        <v>2.6832451971644139E-5</v>
      </c>
      <c r="AJ33" s="346">
        <v>2.0701328024683564E-5</v>
      </c>
      <c r="AK33" s="346">
        <v>8.1467186111312276E-6</v>
      </c>
      <c r="AL33" s="346">
        <v>6.5412619410127834E-4</v>
      </c>
      <c r="AM33" s="346">
        <v>1.2341646114813748E-2</v>
      </c>
      <c r="AN33" s="346">
        <v>1.8188455120886522E-3</v>
      </c>
      <c r="AO33" s="346">
        <v>2.6205194718304219E-3</v>
      </c>
      <c r="AP33" s="346">
        <v>7.6373104202193511E-4</v>
      </c>
      <c r="AQ33" s="346">
        <v>9.2055322849165098E-5</v>
      </c>
      <c r="AR33" s="346">
        <v>3.6434435918768297E-5</v>
      </c>
      <c r="AS33" s="346">
        <v>2.7995931797296765E-4</v>
      </c>
      <c r="AT33" s="346">
        <v>2.1639909894997412E-4</v>
      </c>
      <c r="AU33" s="346">
        <v>4.9925107346652977E-5</v>
      </c>
      <c r="AV33" s="346">
        <v>7.5552057854542525E-5</v>
      </c>
      <c r="AW33" s="346">
        <v>2.8107117793700585E-5</v>
      </c>
      <c r="AX33" s="346">
        <v>1.5052524159144219E-5</v>
      </c>
      <c r="AY33" s="346">
        <v>2.0207301301950364E-5</v>
      </c>
      <c r="AZ33" s="346">
        <v>5.0801054619917974E-5</v>
      </c>
      <c r="BA33" s="346">
        <v>9.5574572111929154E-6</v>
      </c>
      <c r="BB33" s="346">
        <v>3.3628284532456493E-6</v>
      </c>
      <c r="BC33" s="346">
        <v>2.4584319583470057E-5</v>
      </c>
      <c r="BD33" s="346">
        <v>4.0075469625052738E-6</v>
      </c>
      <c r="BE33" s="346">
        <v>1.5522833696072035E-6</v>
      </c>
      <c r="BF33" s="346">
        <v>9.799759986886249E-6</v>
      </c>
      <c r="BG33" s="346">
        <v>1.3102874028085733E-4</v>
      </c>
      <c r="BH33" s="346">
        <v>1.1972909210420421E-4</v>
      </c>
      <c r="BI33" s="346">
        <v>2.9965814540858918E-5</v>
      </c>
      <c r="BJ33" s="346">
        <v>9.5868938263653388E-6</v>
      </c>
      <c r="BK33" s="346">
        <v>1.7624476404554565E-4</v>
      </c>
      <c r="BL33" s="346">
        <v>4.1399835347536272E-6</v>
      </c>
      <c r="BM33" s="346">
        <v>1.0015589569215095E-4</v>
      </c>
      <c r="BN33" s="346">
        <v>1.1521646111600228E-4</v>
      </c>
      <c r="BO33" s="346">
        <v>4.5062775942854717E-4</v>
      </c>
      <c r="BP33" s="346">
        <v>9.3232963642733078E-5</v>
      </c>
      <c r="BQ33" s="346">
        <v>7.6866462596974884E-3</v>
      </c>
      <c r="BR33" s="346">
        <v>3.6218546985092455E-3</v>
      </c>
      <c r="BS33" s="346">
        <v>1.6846875228250246E-3</v>
      </c>
      <c r="BT33" s="346">
        <v>3.0628391859924235E-5</v>
      </c>
      <c r="BU33" s="346">
        <v>9.5750610001503068E-5</v>
      </c>
      <c r="BV33" s="346">
        <v>1.7617935787658323E-4</v>
      </c>
      <c r="BW33" s="346">
        <v>8.8554984659867375E-6</v>
      </c>
      <c r="BX33" s="346">
        <v>4.8368765761885307E-5</v>
      </c>
      <c r="BY33" s="346">
        <v>1.0387766042168056E-5</v>
      </c>
      <c r="BZ33" s="346">
        <v>2.4854540390673218E-5</v>
      </c>
      <c r="CA33" s="346">
        <v>1.32954527854562E-5</v>
      </c>
      <c r="CB33" s="346">
        <v>1.424960699104746E-6</v>
      </c>
      <c r="CC33" s="346">
        <v>1.1083126945723242E-4</v>
      </c>
      <c r="CD33" s="346">
        <v>5.2872660085763429E-6</v>
      </c>
      <c r="CE33" s="346">
        <v>2.2464634098102903E-5</v>
      </c>
      <c r="CF33" s="346">
        <v>2.3137949372342609E-6</v>
      </c>
      <c r="CG33" s="346">
        <v>6.6655257851041552E-6</v>
      </c>
      <c r="CH33" s="346">
        <v>5.6957977479476352E-5</v>
      </c>
      <c r="CI33" s="346">
        <v>2.118315532517039E-5</v>
      </c>
      <c r="CJ33" s="346">
        <v>1.20340811550389E-5</v>
      </c>
      <c r="CK33" s="346">
        <v>2.3284533451883611E-5</v>
      </c>
      <c r="CL33" s="346">
        <v>1.5509743279234659E-5</v>
      </c>
      <c r="CM33" s="346">
        <v>6.3240320725871914E-6</v>
      </c>
      <c r="CN33" s="346">
        <v>7.8390518744308058E-6</v>
      </c>
      <c r="CO33" s="346">
        <v>1.2098069021049582E-5</v>
      </c>
      <c r="CP33" s="346">
        <v>2.6438929249810434E-5</v>
      </c>
      <c r="CQ33" s="346">
        <v>3.6414273700094477E-5</v>
      </c>
      <c r="CR33" s="346">
        <v>1.4539346748088583E-5</v>
      </c>
      <c r="CS33" s="346">
        <v>1.8070056347148123E-5</v>
      </c>
      <c r="CT33" s="346">
        <v>2.3943939598173966E-5</v>
      </c>
      <c r="CU33" s="346">
        <v>3.2373425306756572E-5</v>
      </c>
      <c r="CV33" s="346">
        <v>3.105748542985631E-5</v>
      </c>
      <c r="CW33" s="346">
        <v>5.3181861005033395E-5</v>
      </c>
      <c r="CX33" s="346">
        <v>1.2441531185183631E-5</v>
      </c>
      <c r="CY33" s="346">
        <v>1.2971278598991119E-5</v>
      </c>
      <c r="CZ33" s="346">
        <v>4.0125215664859445E-5</v>
      </c>
      <c r="DA33" s="346">
        <v>8.4197098093107937E-6</v>
      </c>
      <c r="DB33" s="346">
        <v>8.5742895918891426E-6</v>
      </c>
      <c r="DC33" s="346">
        <v>9.3902475589983272E-5</v>
      </c>
      <c r="DD33" s="346">
        <v>5.5350272127707856E-5</v>
      </c>
      <c r="DE33" s="346">
        <v>4.3728228177768528E-5</v>
      </c>
      <c r="DF33" s="346">
        <v>4.8512720482881966E-5</v>
      </c>
      <c r="DG33" s="346">
        <v>2.0750924862431004E-5</v>
      </c>
      <c r="DH33" s="347">
        <v>1.7727248260584035E-5</v>
      </c>
    </row>
    <row r="34" spans="1:112">
      <c r="A34" s="224">
        <v>29</v>
      </c>
      <c r="B34" s="263" t="s">
        <v>485</v>
      </c>
      <c r="C34" s="264" t="s">
        <v>160</v>
      </c>
      <c r="D34" s="346">
        <v>4.4391268507436204E-3</v>
      </c>
      <c r="E34" s="346">
        <v>1.2609081035296827E-3</v>
      </c>
      <c r="F34" s="346">
        <v>1.6154210293125627E-3</v>
      </c>
      <c r="G34" s="346">
        <v>5.1375208304880321E-4</v>
      </c>
      <c r="H34" s="346">
        <v>1.8907742948968134E-3</v>
      </c>
      <c r="I34" s="346">
        <v>0</v>
      </c>
      <c r="J34" s="346">
        <v>8.6625750926640522E-5</v>
      </c>
      <c r="K34" s="346">
        <v>3.408743156649519E-3</v>
      </c>
      <c r="L34" s="346">
        <v>6.6674845361873146E-3</v>
      </c>
      <c r="M34" s="346">
        <v>1.7753778541075831E-3</v>
      </c>
      <c r="N34" s="346">
        <v>0</v>
      </c>
      <c r="O34" s="346">
        <v>4.3007897067654194E-4</v>
      </c>
      <c r="P34" s="346">
        <v>9.5661873946709564E-4</v>
      </c>
      <c r="Q34" s="346">
        <v>1.7022281627150555E-3</v>
      </c>
      <c r="R34" s="346">
        <v>3.9136931183824221E-3</v>
      </c>
      <c r="S34" s="346">
        <v>2.6340727182661212E-4</v>
      </c>
      <c r="T34" s="346">
        <v>6.0331043542763132E-3</v>
      </c>
      <c r="U34" s="346">
        <v>9.7841032869767971E-3</v>
      </c>
      <c r="V34" s="346">
        <v>2.9680692156436304E-3</v>
      </c>
      <c r="W34" s="346">
        <v>1.1583915915679541E-3</v>
      </c>
      <c r="X34" s="346">
        <v>3.5769600801882144E-6</v>
      </c>
      <c r="Y34" s="346">
        <v>1.8839177579812427E-4</v>
      </c>
      <c r="Z34" s="346">
        <v>2.0233374794062996E-4</v>
      </c>
      <c r="AA34" s="346">
        <v>8.2999715425741984E-4</v>
      </c>
      <c r="AB34" s="346">
        <v>2.1098158767817394E-3</v>
      </c>
      <c r="AC34" s="346">
        <v>1.8949104079878081E-3</v>
      </c>
      <c r="AD34" s="346">
        <v>4.7530625921091183E-5</v>
      </c>
      <c r="AE34" s="346">
        <v>5.9371092538051235E-5</v>
      </c>
      <c r="AF34" s="346">
        <v>0.52235042318797309</v>
      </c>
      <c r="AG34" s="346">
        <v>9.9770238288138646E-3</v>
      </c>
      <c r="AH34" s="346">
        <v>4.7241538232586219E-3</v>
      </c>
      <c r="AI34" s="346">
        <v>6.7996476399936525E-3</v>
      </c>
      <c r="AJ34" s="346">
        <v>1.7755962207320657E-4</v>
      </c>
      <c r="AK34" s="346">
        <v>1.4887974569276341E-4</v>
      </c>
      <c r="AL34" s="346">
        <v>7.1337715620412143E-4</v>
      </c>
      <c r="AM34" s="346">
        <v>2.4353362748161884E-4</v>
      </c>
      <c r="AN34" s="346">
        <v>7.4259069992661198E-5</v>
      </c>
      <c r="AO34" s="346">
        <v>2.9566420588258074E-4</v>
      </c>
      <c r="AP34" s="346">
        <v>1.7682200075899921E-4</v>
      </c>
      <c r="AQ34" s="346">
        <v>1.0344298610682868E-4</v>
      </c>
      <c r="AR34" s="346">
        <v>5.0292637501748051E-4</v>
      </c>
      <c r="AS34" s="346">
        <v>9.4978105695815729E-4</v>
      </c>
      <c r="AT34" s="346">
        <v>2.2346886794280133E-3</v>
      </c>
      <c r="AU34" s="346">
        <v>1.2858705920848407E-3</v>
      </c>
      <c r="AV34" s="346">
        <v>9.320284077920742E-4</v>
      </c>
      <c r="AW34" s="346">
        <v>3.3016331468584004E-3</v>
      </c>
      <c r="AX34" s="346">
        <v>2.4095392399210423E-3</v>
      </c>
      <c r="AY34" s="346">
        <v>2.0692865400134854E-3</v>
      </c>
      <c r="AZ34" s="346">
        <v>4.7913434617901591E-3</v>
      </c>
      <c r="BA34" s="346">
        <v>2.0006066079086833E-3</v>
      </c>
      <c r="BB34" s="346">
        <v>4.1734534160090784E-4</v>
      </c>
      <c r="BC34" s="346">
        <v>1.5333862844715941E-2</v>
      </c>
      <c r="BD34" s="346">
        <v>1.5553328988288536E-3</v>
      </c>
      <c r="BE34" s="346">
        <v>9.8175291020745413E-4</v>
      </c>
      <c r="BF34" s="346">
        <v>1.3528019721525384E-3</v>
      </c>
      <c r="BG34" s="346">
        <v>9.1575732783710177E-3</v>
      </c>
      <c r="BH34" s="346">
        <v>1.3583103669958779E-2</v>
      </c>
      <c r="BI34" s="346">
        <v>4.3182571263363558E-4</v>
      </c>
      <c r="BJ34" s="346">
        <v>3.5267232678252423E-3</v>
      </c>
      <c r="BK34" s="346">
        <v>2.7174846932834177E-3</v>
      </c>
      <c r="BL34" s="346">
        <v>3.8419324923727022E-3</v>
      </c>
      <c r="BM34" s="346">
        <v>1.6624999132082141E-3</v>
      </c>
      <c r="BN34" s="346">
        <v>6.6278832960923479E-3</v>
      </c>
      <c r="BO34" s="346">
        <v>6.9265338240977513E-3</v>
      </c>
      <c r="BP34" s="346">
        <v>9.6926666651399075E-3</v>
      </c>
      <c r="BQ34" s="346">
        <v>5.217293394480388E-3</v>
      </c>
      <c r="BR34" s="346">
        <v>6.7283661613688492E-3</v>
      </c>
      <c r="BS34" s="346">
        <v>1.1992904941556766E-4</v>
      </c>
      <c r="BT34" s="346">
        <v>3.7346670707401488E-4</v>
      </c>
      <c r="BU34" s="346">
        <v>2.2767365660229175E-2</v>
      </c>
      <c r="BV34" s="346">
        <v>1.82917254190862E-3</v>
      </c>
      <c r="BW34" s="346">
        <v>7.8760924374024434E-4</v>
      </c>
      <c r="BX34" s="346">
        <v>4.3255049441294005E-3</v>
      </c>
      <c r="BY34" s="346">
        <v>1.7026887475012859E-3</v>
      </c>
      <c r="BZ34" s="346">
        <v>6.2185227233477452E-4</v>
      </c>
      <c r="CA34" s="346">
        <v>1.0074969529147114E-3</v>
      </c>
      <c r="CB34" s="346">
        <v>3.7374979729446725E-4</v>
      </c>
      <c r="CC34" s="346">
        <v>6.6659984998685936E-4</v>
      </c>
      <c r="CD34" s="346">
        <v>2.9271166391854451E-4</v>
      </c>
      <c r="CE34" s="346">
        <v>2.2591735976115607E-3</v>
      </c>
      <c r="CF34" s="346">
        <v>1.2944852387159047E-4</v>
      </c>
      <c r="CG34" s="346">
        <v>6.4662297693809869E-4</v>
      </c>
      <c r="CH34" s="346">
        <v>1.5676553781210571E-3</v>
      </c>
      <c r="CI34" s="346">
        <v>1.3922751241674657E-3</v>
      </c>
      <c r="CJ34" s="346">
        <v>3.2232771300731998E-4</v>
      </c>
      <c r="CK34" s="346">
        <v>7.4573210287352159E-4</v>
      </c>
      <c r="CL34" s="346">
        <v>1.0345262232337891E-3</v>
      </c>
      <c r="CM34" s="346">
        <v>3.6692398328830272E-3</v>
      </c>
      <c r="CN34" s="346">
        <v>5.2204016046958476E-4</v>
      </c>
      <c r="CO34" s="346">
        <v>1.8673884796132861E-3</v>
      </c>
      <c r="CP34" s="346">
        <v>1.135039401958334E-3</v>
      </c>
      <c r="CQ34" s="346">
        <v>6.3951245101848575E-4</v>
      </c>
      <c r="CR34" s="346">
        <v>4.7846709335829978E-3</v>
      </c>
      <c r="CS34" s="346">
        <v>1.4337323717458095E-3</v>
      </c>
      <c r="CT34" s="346">
        <v>6.6397503806221302E-4</v>
      </c>
      <c r="CU34" s="346">
        <v>8.4340183820449596E-4</v>
      </c>
      <c r="CV34" s="346">
        <v>8.6861083929981218E-4</v>
      </c>
      <c r="CW34" s="346">
        <v>1.9600558889742519E-3</v>
      </c>
      <c r="CX34" s="346">
        <v>9.1051248218226844E-4</v>
      </c>
      <c r="CY34" s="346">
        <v>2.6404676945965769E-3</v>
      </c>
      <c r="CZ34" s="346">
        <v>6.0592606907062625E-3</v>
      </c>
      <c r="DA34" s="346">
        <v>9.5859936333707297E-4</v>
      </c>
      <c r="DB34" s="346">
        <v>2.3328573323540679E-4</v>
      </c>
      <c r="DC34" s="346">
        <v>1.3682500093512942E-3</v>
      </c>
      <c r="DD34" s="346">
        <v>3.0459172312792917E-3</v>
      </c>
      <c r="DE34" s="346">
        <v>2.4938777812539008E-3</v>
      </c>
      <c r="DF34" s="346">
        <v>1.0222448637790067E-3</v>
      </c>
      <c r="DG34" s="346">
        <v>2.2581517368736238E-2</v>
      </c>
      <c r="DH34" s="347">
        <v>1.178328136013601E-3</v>
      </c>
    </row>
    <row r="35" spans="1:112">
      <c r="A35" s="224">
        <v>30</v>
      </c>
      <c r="B35" s="263" t="s">
        <v>486</v>
      </c>
      <c r="C35" s="264" t="s">
        <v>161</v>
      </c>
      <c r="D35" s="346">
        <v>5.6005879100658412E-4</v>
      </c>
      <c r="E35" s="346">
        <v>3.4632829625158942E-4</v>
      </c>
      <c r="F35" s="346">
        <v>4.1026699499487652E-3</v>
      </c>
      <c r="G35" s="346">
        <v>9.5786680287057407E-5</v>
      </c>
      <c r="H35" s="346">
        <v>2.2462536532957732E-4</v>
      </c>
      <c r="I35" s="346">
        <v>0</v>
      </c>
      <c r="J35" s="346">
        <v>2.5329202514191433E-4</v>
      </c>
      <c r="K35" s="346">
        <v>1.4615969590750676E-4</v>
      </c>
      <c r="L35" s="346">
        <v>1.1641536227308083E-4</v>
      </c>
      <c r="M35" s="346">
        <v>2.152778046584249E-4</v>
      </c>
      <c r="N35" s="346">
        <v>0</v>
      </c>
      <c r="O35" s="346">
        <v>8.2622966172991042E-5</v>
      </c>
      <c r="P35" s="346">
        <v>2.5977820443878671E-4</v>
      </c>
      <c r="Q35" s="346">
        <v>1.5815395642701288E-4</v>
      </c>
      <c r="R35" s="346">
        <v>1.7053383188356434E-4</v>
      </c>
      <c r="S35" s="346">
        <v>4.1203200977715134E-5</v>
      </c>
      <c r="T35" s="346">
        <v>1.985400023602185E-4</v>
      </c>
      <c r="U35" s="346">
        <v>1.8149683594205344E-4</v>
      </c>
      <c r="V35" s="346">
        <v>4.8018966879682473E-4</v>
      </c>
      <c r="W35" s="346">
        <v>1.3712439393651592E-4</v>
      </c>
      <c r="X35" s="346">
        <v>4.0051375764355925E-6</v>
      </c>
      <c r="Y35" s="346">
        <v>6.4076034820293514E-5</v>
      </c>
      <c r="Z35" s="346">
        <v>7.7953722667193723E-5</v>
      </c>
      <c r="AA35" s="346">
        <v>5.6197612450274595E-5</v>
      </c>
      <c r="AB35" s="346">
        <v>9.8861340263509101E-5</v>
      </c>
      <c r="AC35" s="346">
        <v>5.3401461711126281E-5</v>
      </c>
      <c r="AD35" s="346">
        <v>1.9563429833045407E-5</v>
      </c>
      <c r="AE35" s="346">
        <v>9.9437561705238586E-5</v>
      </c>
      <c r="AF35" s="346">
        <v>2.8639362537759961E-4</v>
      </c>
      <c r="AG35" s="346">
        <v>0.45290489888056762</v>
      </c>
      <c r="AH35" s="346">
        <v>7.1963128040441028E-4</v>
      </c>
      <c r="AI35" s="346">
        <v>2.062346488610973E-4</v>
      </c>
      <c r="AJ35" s="346">
        <v>1.5477586648071962E-4</v>
      </c>
      <c r="AK35" s="346">
        <v>5.4732093921051224E-5</v>
      </c>
      <c r="AL35" s="346">
        <v>3.9057210236263741E-4</v>
      </c>
      <c r="AM35" s="346">
        <v>6.7563317089071816E-4</v>
      </c>
      <c r="AN35" s="346">
        <v>2.1539415423511062E-4</v>
      </c>
      <c r="AO35" s="346">
        <v>3.8238302873391355E-4</v>
      </c>
      <c r="AP35" s="346">
        <v>2.0338841520936376E-4</v>
      </c>
      <c r="AQ35" s="346">
        <v>8.8502266518772222E-5</v>
      </c>
      <c r="AR35" s="346">
        <v>1.3122817938219846E-4</v>
      </c>
      <c r="AS35" s="346">
        <v>1.0159229792387542E-3</v>
      </c>
      <c r="AT35" s="346">
        <v>6.1707390403857804E-4</v>
      </c>
      <c r="AU35" s="346">
        <v>1.1835034970789741E-3</v>
      </c>
      <c r="AV35" s="346">
        <v>9.8575359590897648E-4</v>
      </c>
      <c r="AW35" s="346">
        <v>2.3296363091923856E-3</v>
      </c>
      <c r="AX35" s="346">
        <v>5.7338173019610289E-4</v>
      </c>
      <c r="AY35" s="346">
        <v>1.5652389489409941E-4</v>
      </c>
      <c r="AZ35" s="346">
        <v>1.8882730549519562E-3</v>
      </c>
      <c r="BA35" s="346">
        <v>3.9105956641842212E-4</v>
      </c>
      <c r="BB35" s="346">
        <v>8.1124184817962181E-5</v>
      </c>
      <c r="BC35" s="346">
        <v>6.9200652025119662E-4</v>
      </c>
      <c r="BD35" s="346">
        <v>2.9376099216549994E-4</v>
      </c>
      <c r="BE35" s="346">
        <v>6.7387733461052063E-5</v>
      </c>
      <c r="BF35" s="346">
        <v>6.5032747820509946E-4</v>
      </c>
      <c r="BG35" s="346">
        <v>1.1068211675467189E-2</v>
      </c>
      <c r="BH35" s="346">
        <v>6.3282263434473749E-3</v>
      </c>
      <c r="BI35" s="346">
        <v>4.33296427149841E-4</v>
      </c>
      <c r="BJ35" s="346">
        <v>5.8984400154763305E-5</v>
      </c>
      <c r="BK35" s="346">
        <v>5.9854519044180449E-3</v>
      </c>
      <c r="BL35" s="346">
        <v>2.9102033853729511E-4</v>
      </c>
      <c r="BM35" s="346">
        <v>2.8822347946420913E-3</v>
      </c>
      <c r="BN35" s="346">
        <v>4.6545447693171484E-4</v>
      </c>
      <c r="BO35" s="346">
        <v>6.2436414423108874E-4</v>
      </c>
      <c r="BP35" s="346">
        <v>6.7789036939858421E-4</v>
      </c>
      <c r="BQ35" s="346">
        <v>2.0927891138523042E-3</v>
      </c>
      <c r="BR35" s="346">
        <v>2.5737438393732054E-3</v>
      </c>
      <c r="BS35" s="346">
        <v>1.7527264512460605E-4</v>
      </c>
      <c r="BT35" s="346">
        <v>1.8039969600324755E-4</v>
      </c>
      <c r="BU35" s="346">
        <v>1.4844003917990998E-3</v>
      </c>
      <c r="BV35" s="346">
        <v>6.3730729520797792E-3</v>
      </c>
      <c r="BW35" s="346">
        <v>2.6902743583582953E-4</v>
      </c>
      <c r="BX35" s="346">
        <v>3.1100520072985699E-4</v>
      </c>
      <c r="BY35" s="346">
        <v>1.7832971160352867E-4</v>
      </c>
      <c r="BZ35" s="346">
        <v>1.1912264087471223E-4</v>
      </c>
      <c r="CA35" s="346">
        <v>9.4887584344063576E-5</v>
      </c>
      <c r="CB35" s="346">
        <v>2.3974043235393518E-5</v>
      </c>
      <c r="CC35" s="346">
        <v>6.4153038777292289E-4</v>
      </c>
      <c r="CD35" s="346">
        <v>6.3582152806539117E-4</v>
      </c>
      <c r="CE35" s="346">
        <v>6.9083794125786814E-3</v>
      </c>
      <c r="CF35" s="346">
        <v>2.9243943731226168E-4</v>
      </c>
      <c r="CG35" s="346">
        <v>1.9010512227208843E-4</v>
      </c>
      <c r="CH35" s="346">
        <v>3.6245458702995298E-4</v>
      </c>
      <c r="CI35" s="346">
        <v>3.188184781198361E-4</v>
      </c>
      <c r="CJ35" s="346">
        <v>3.186281637889106E-4</v>
      </c>
      <c r="CK35" s="346">
        <v>3.8055092815916759E-4</v>
      </c>
      <c r="CL35" s="346">
        <v>3.5595765256384439E-4</v>
      </c>
      <c r="CM35" s="346">
        <v>3.0833562796840695E-4</v>
      </c>
      <c r="CN35" s="346">
        <v>2.5512091877595713E-4</v>
      </c>
      <c r="CO35" s="346">
        <v>1.9090952259608615E-4</v>
      </c>
      <c r="CP35" s="346">
        <v>1.0647551959475047E-3</v>
      </c>
      <c r="CQ35" s="346">
        <v>2.1921497177370959E-4</v>
      </c>
      <c r="CR35" s="346">
        <v>4.0862477149126037E-4</v>
      </c>
      <c r="CS35" s="346">
        <v>6.8598435579435887E-4</v>
      </c>
      <c r="CT35" s="346">
        <v>6.5853787246957548E-4</v>
      </c>
      <c r="CU35" s="346">
        <v>9.4046886003651203E-4</v>
      </c>
      <c r="CV35" s="346">
        <v>9.4013091340429476E-4</v>
      </c>
      <c r="CW35" s="346">
        <v>1.951125206194008E-3</v>
      </c>
      <c r="CX35" s="346">
        <v>1.6835697110374004E-3</v>
      </c>
      <c r="CY35" s="346">
        <v>2.1801475125798653E-4</v>
      </c>
      <c r="CZ35" s="346">
        <v>1.8135696603076217E-2</v>
      </c>
      <c r="DA35" s="346">
        <v>1.5829345579984578E-4</v>
      </c>
      <c r="DB35" s="346">
        <v>1.2990407236018324E-4</v>
      </c>
      <c r="DC35" s="346">
        <v>2.1728821520545195E-4</v>
      </c>
      <c r="DD35" s="346">
        <v>6.8510786206553778E-4</v>
      </c>
      <c r="DE35" s="346">
        <v>8.5605584177089419E-4</v>
      </c>
      <c r="DF35" s="346">
        <v>5.6844473456149494E-4</v>
      </c>
      <c r="DG35" s="346">
        <v>4.9287205271748265E-3</v>
      </c>
      <c r="DH35" s="347">
        <v>3.343747018382696E-4</v>
      </c>
    </row>
    <row r="36" spans="1:112">
      <c r="A36" s="224">
        <v>31</v>
      </c>
      <c r="B36" s="263" t="s">
        <v>487</v>
      </c>
      <c r="C36" s="264" t="s">
        <v>488</v>
      </c>
      <c r="D36" s="346">
        <v>5.5989005605788829E-6</v>
      </c>
      <c r="E36" s="346">
        <v>2.3864475377161677E-6</v>
      </c>
      <c r="F36" s="346">
        <v>1.016280539228608E-5</v>
      </c>
      <c r="G36" s="346">
        <v>2.9367142489709734E-7</v>
      </c>
      <c r="H36" s="346">
        <v>9.3071117363041801E-6</v>
      </c>
      <c r="I36" s="346">
        <v>0</v>
      </c>
      <c r="J36" s="346">
        <v>2.4993748828825709E-5</v>
      </c>
      <c r="K36" s="346">
        <v>4.2580042079690136E-6</v>
      </c>
      <c r="L36" s="346">
        <v>3.292671005941514E-6</v>
      </c>
      <c r="M36" s="346">
        <v>4.8684202781859296E-6</v>
      </c>
      <c r="N36" s="346">
        <v>0</v>
      </c>
      <c r="O36" s="346">
        <v>5.3274147140538965E-6</v>
      </c>
      <c r="P36" s="346">
        <v>3.3961221144818009E-5</v>
      </c>
      <c r="Q36" s="346">
        <v>8.6636755375179262E-6</v>
      </c>
      <c r="R36" s="346">
        <v>3.2377406985579859E-5</v>
      </c>
      <c r="S36" s="346">
        <v>1.8385420155165634E-6</v>
      </c>
      <c r="T36" s="346">
        <v>1.1532896187551006E-5</v>
      </c>
      <c r="U36" s="346">
        <v>6.6252369648820149E-6</v>
      </c>
      <c r="V36" s="346">
        <v>1.4820709607431645E-5</v>
      </c>
      <c r="W36" s="346">
        <v>2.6881695554029557E-6</v>
      </c>
      <c r="X36" s="346">
        <v>2.7589451181051976E-7</v>
      </c>
      <c r="Y36" s="346">
        <v>6.1863764261066592E-7</v>
      </c>
      <c r="Z36" s="346">
        <v>6.8829281049586029E-7</v>
      </c>
      <c r="AA36" s="346">
        <v>3.4014289772474866E-6</v>
      </c>
      <c r="AB36" s="346">
        <v>1.6239193591459051E-6</v>
      </c>
      <c r="AC36" s="346">
        <v>6.2101885363152921E-6</v>
      </c>
      <c r="AD36" s="346">
        <v>1.9719436927941875E-7</v>
      </c>
      <c r="AE36" s="346">
        <v>1.1861756471503779E-5</v>
      </c>
      <c r="AF36" s="346">
        <v>1.0560884164931669E-5</v>
      </c>
      <c r="AG36" s="346">
        <v>1.2578814173265067E-5</v>
      </c>
      <c r="AH36" s="346">
        <v>0.13073799815824319</v>
      </c>
      <c r="AI36" s="346">
        <v>3.9245509902070775E-6</v>
      </c>
      <c r="AJ36" s="346">
        <v>3.6595537623543383E-6</v>
      </c>
      <c r="AK36" s="346">
        <v>1.0669395466234811E-5</v>
      </c>
      <c r="AL36" s="346">
        <v>9.7329216013329961E-6</v>
      </c>
      <c r="AM36" s="346">
        <v>1.2960086886049885E-5</v>
      </c>
      <c r="AN36" s="346">
        <v>4.7793105017591507E-6</v>
      </c>
      <c r="AO36" s="346">
        <v>2.6230175216081002E-5</v>
      </c>
      <c r="AP36" s="346">
        <v>5.7124894235766907E-6</v>
      </c>
      <c r="AQ36" s="346">
        <v>1.6851167915296232E-6</v>
      </c>
      <c r="AR36" s="346">
        <v>4.8644968847221336E-6</v>
      </c>
      <c r="AS36" s="346">
        <v>3.5969828936511704E-5</v>
      </c>
      <c r="AT36" s="346">
        <v>9.1167218598978338E-6</v>
      </c>
      <c r="AU36" s="346">
        <v>2.655630577052413E-6</v>
      </c>
      <c r="AV36" s="346">
        <v>9.9086733811753837E-6</v>
      </c>
      <c r="AW36" s="346">
        <v>3.0809201823841421E-5</v>
      </c>
      <c r="AX36" s="346">
        <v>9.7407841137815643E-6</v>
      </c>
      <c r="AY36" s="346">
        <v>9.3925948775873898E-6</v>
      </c>
      <c r="AZ36" s="346">
        <v>6.0452379831983798E-6</v>
      </c>
      <c r="BA36" s="346">
        <v>8.575382991793505E-7</v>
      </c>
      <c r="BB36" s="346">
        <v>3.9111407392292946E-6</v>
      </c>
      <c r="BC36" s="346">
        <v>3.5469669857946673E-6</v>
      </c>
      <c r="BD36" s="346">
        <v>4.1837843147591001E-6</v>
      </c>
      <c r="BE36" s="346">
        <v>3.116247170951454E-7</v>
      </c>
      <c r="BF36" s="346">
        <v>1.737467718118485E-6</v>
      </c>
      <c r="BG36" s="346">
        <v>1.8626692519788829E-5</v>
      </c>
      <c r="BH36" s="346">
        <v>1.8135620315537907E-5</v>
      </c>
      <c r="BI36" s="346">
        <v>1.1538179683726878E-6</v>
      </c>
      <c r="BJ36" s="346">
        <v>1.8773020047551153E-6</v>
      </c>
      <c r="BK36" s="346">
        <v>1.5290149414870756E-5</v>
      </c>
      <c r="BL36" s="346">
        <v>2.100740878844748E-5</v>
      </c>
      <c r="BM36" s="346">
        <v>1.9165276176776601E-5</v>
      </c>
      <c r="BN36" s="346">
        <v>1.06533210522951E-5</v>
      </c>
      <c r="BO36" s="346">
        <v>1.3204111186908355E-5</v>
      </c>
      <c r="BP36" s="346">
        <v>2.0704894104551187E-5</v>
      </c>
      <c r="BQ36" s="346">
        <v>1.3518062554150955E-5</v>
      </c>
      <c r="BR36" s="346">
        <v>2.1762913263204209E-5</v>
      </c>
      <c r="BS36" s="346">
        <v>3.7292306355229252E-6</v>
      </c>
      <c r="BT36" s="346">
        <v>4.7478562410944921E-4</v>
      </c>
      <c r="BU36" s="346">
        <v>3.347476972808723E-5</v>
      </c>
      <c r="BV36" s="346">
        <v>3.2144072032013813E-5</v>
      </c>
      <c r="BW36" s="346">
        <v>1.488187379928806E-5</v>
      </c>
      <c r="BX36" s="346">
        <v>2.4942158666550574E-5</v>
      </c>
      <c r="BY36" s="346">
        <v>2.1946518879584864E-5</v>
      </c>
      <c r="BZ36" s="346">
        <v>7.7085843997122514E-6</v>
      </c>
      <c r="CA36" s="346">
        <v>7.0134451566176509E-6</v>
      </c>
      <c r="CB36" s="346">
        <v>2.582053565715907E-6</v>
      </c>
      <c r="CC36" s="346">
        <v>3.6919650934568695E-5</v>
      </c>
      <c r="CD36" s="346">
        <v>4.5233250523840627E-6</v>
      </c>
      <c r="CE36" s="346">
        <v>1.7889144647031807E-5</v>
      </c>
      <c r="CF36" s="346">
        <v>3.2542491269732419E-6</v>
      </c>
      <c r="CG36" s="346">
        <v>5.8552943837245919E-6</v>
      </c>
      <c r="CH36" s="346">
        <v>7.3695110566703645E-6</v>
      </c>
      <c r="CI36" s="346">
        <v>1.3321011976518576E-5</v>
      </c>
      <c r="CJ36" s="346">
        <v>8.0380295971294429E-5</v>
      </c>
      <c r="CK36" s="346">
        <v>4.6781594546784833E-4</v>
      </c>
      <c r="CL36" s="346">
        <v>5.2972599368781434E-5</v>
      </c>
      <c r="CM36" s="346">
        <v>7.0709423813591198E-6</v>
      </c>
      <c r="CN36" s="346">
        <v>1.2264766197569828E-4</v>
      </c>
      <c r="CO36" s="346">
        <v>1.2186054990638294E-5</v>
      </c>
      <c r="CP36" s="346">
        <v>4.889584248802887E-5</v>
      </c>
      <c r="CQ36" s="346">
        <v>1.4776024904168595E-5</v>
      </c>
      <c r="CR36" s="346">
        <v>3.6506107375058551E-5</v>
      </c>
      <c r="CS36" s="346">
        <v>1.1125871256062057E-5</v>
      </c>
      <c r="CT36" s="346">
        <v>3.6545225594358396E-5</v>
      </c>
      <c r="CU36" s="346">
        <v>1.8631485459819596E-5</v>
      </c>
      <c r="CV36" s="346">
        <v>1.5185139456703131E-5</v>
      </c>
      <c r="CW36" s="346">
        <v>1.5434382058177046E-4</v>
      </c>
      <c r="CX36" s="346">
        <v>6.915758840654208E-5</v>
      </c>
      <c r="CY36" s="346">
        <v>2.3489361159609111E-5</v>
      </c>
      <c r="CZ36" s="346">
        <v>1.314025216447822E-5</v>
      </c>
      <c r="DA36" s="346">
        <v>1.7492083845307201E-5</v>
      </c>
      <c r="DB36" s="346">
        <v>8.2512393237984627E-6</v>
      </c>
      <c r="DC36" s="346">
        <v>1.0641372892828608E-5</v>
      </c>
      <c r="DD36" s="346">
        <v>5.740356983877406E-5</v>
      </c>
      <c r="DE36" s="346">
        <v>2.5346348700853485E-5</v>
      </c>
      <c r="DF36" s="346">
        <v>1.4385101892012219E-4</v>
      </c>
      <c r="DG36" s="346">
        <v>1.3269394773638859E-5</v>
      </c>
      <c r="DH36" s="347">
        <v>8.3410229561314459E-5</v>
      </c>
    </row>
    <row r="37" spans="1:112">
      <c r="A37" s="224">
        <v>32</v>
      </c>
      <c r="B37" s="263" t="s">
        <v>489</v>
      </c>
      <c r="C37" s="264" t="s">
        <v>171</v>
      </c>
      <c r="D37" s="346">
        <v>2.449369156607235E-5</v>
      </c>
      <c r="E37" s="346">
        <v>2.0074656993783071E-5</v>
      </c>
      <c r="F37" s="346">
        <v>6.7753286626212402E-5</v>
      </c>
      <c r="G37" s="346">
        <v>1.9350685714125431E-5</v>
      </c>
      <c r="H37" s="346">
        <v>1.6546462644466842E-5</v>
      </c>
      <c r="I37" s="346">
        <v>0</v>
      </c>
      <c r="J37" s="346">
        <v>7.9153130607356191E-6</v>
      </c>
      <c r="K37" s="346">
        <v>1.2144537571038441E-4</v>
      </c>
      <c r="L37" s="346">
        <v>1.7171471189756844E-3</v>
      </c>
      <c r="M37" s="346">
        <v>3.6027937781354089E-5</v>
      </c>
      <c r="N37" s="346">
        <v>0</v>
      </c>
      <c r="O37" s="346">
        <v>3.4540011465894245E-5</v>
      </c>
      <c r="P37" s="346">
        <v>5.2459727430855522E-5</v>
      </c>
      <c r="Q37" s="346">
        <v>2.3441143392236424E-5</v>
      </c>
      <c r="R37" s="346">
        <v>1.0174794405890795E-3</v>
      </c>
      <c r="S37" s="346">
        <v>4.9083544171310856E-6</v>
      </c>
      <c r="T37" s="346">
        <v>1.7748668281615704E-5</v>
      </c>
      <c r="U37" s="346">
        <v>2.4303830336097843E-5</v>
      </c>
      <c r="V37" s="346">
        <v>3.8403465292353452E-5</v>
      </c>
      <c r="W37" s="346">
        <v>1.5321296016005228E-4</v>
      </c>
      <c r="X37" s="346">
        <v>3.5864878870936171E-7</v>
      </c>
      <c r="Y37" s="346">
        <v>3.9058037595627889E-5</v>
      </c>
      <c r="Z37" s="346">
        <v>9.4062351426145127E-6</v>
      </c>
      <c r="AA37" s="346">
        <v>9.3413091431755066E-6</v>
      </c>
      <c r="AB37" s="346">
        <v>4.1377562738680686E-4</v>
      </c>
      <c r="AC37" s="346">
        <v>3.6272303189617441E-4</v>
      </c>
      <c r="AD37" s="346">
        <v>1.7064145526800924E-6</v>
      </c>
      <c r="AE37" s="346">
        <v>5.954442906459571E-6</v>
      </c>
      <c r="AF37" s="346">
        <v>7.0065256174763188E-4</v>
      </c>
      <c r="AG37" s="346">
        <v>1.459380440703208E-4</v>
      </c>
      <c r="AH37" s="346">
        <v>1.0621399475061024E-5</v>
      </c>
      <c r="AI37" s="346">
        <v>0.38285045115463484</v>
      </c>
      <c r="AJ37" s="346">
        <v>1.0884468870687181E-5</v>
      </c>
      <c r="AK37" s="346">
        <v>4.3963314966301617E-6</v>
      </c>
      <c r="AL37" s="346">
        <v>3.2621947040401374E-4</v>
      </c>
      <c r="AM37" s="346">
        <v>2.9838132131581221E-5</v>
      </c>
      <c r="AN37" s="346">
        <v>6.6180159119876267E-6</v>
      </c>
      <c r="AO37" s="346">
        <v>2.1791659987042606E-5</v>
      </c>
      <c r="AP37" s="346">
        <v>9.5743807778101991E-6</v>
      </c>
      <c r="AQ37" s="346">
        <v>6.8976719745415186E-6</v>
      </c>
      <c r="AR37" s="346">
        <v>2.730340634868179E-5</v>
      </c>
      <c r="AS37" s="346">
        <v>1.0003204381482584E-4</v>
      </c>
      <c r="AT37" s="346">
        <v>2.8579955439883711E-4</v>
      </c>
      <c r="AU37" s="346">
        <v>9.7323517510204113E-5</v>
      </c>
      <c r="AV37" s="346">
        <v>2.4802634920323776E-5</v>
      </c>
      <c r="AW37" s="346">
        <v>6.8364229152751777E-4</v>
      </c>
      <c r="AX37" s="346">
        <v>2.7241001637647836E-4</v>
      </c>
      <c r="AY37" s="346">
        <v>8.5698623307899394E-4</v>
      </c>
      <c r="AZ37" s="346">
        <v>6.5314034869441581E-5</v>
      </c>
      <c r="BA37" s="346">
        <v>9.1473597821594362E-5</v>
      </c>
      <c r="BB37" s="346">
        <v>4.9583778414690977E-5</v>
      </c>
      <c r="BC37" s="346">
        <v>5.7005125159159426E-4</v>
      </c>
      <c r="BD37" s="346">
        <v>5.4357311817131856E-5</v>
      </c>
      <c r="BE37" s="346">
        <v>1.0821893540910512E-5</v>
      </c>
      <c r="BF37" s="346">
        <v>2.7826604215070225E-4</v>
      </c>
      <c r="BG37" s="346">
        <v>1.1731671243228187E-3</v>
      </c>
      <c r="BH37" s="346">
        <v>5.8664008626721468E-5</v>
      </c>
      <c r="BI37" s="346">
        <v>1.894093957520187E-5</v>
      </c>
      <c r="BJ37" s="346">
        <v>1.0089548028095062E-3</v>
      </c>
      <c r="BK37" s="346">
        <v>6.7806044989914037E-4</v>
      </c>
      <c r="BL37" s="346">
        <v>4.1127640515022676E-4</v>
      </c>
      <c r="BM37" s="346">
        <v>3.9185497642798468E-5</v>
      </c>
      <c r="BN37" s="346">
        <v>1.4865916278789871E-3</v>
      </c>
      <c r="BO37" s="346">
        <v>1.5066365474984884E-3</v>
      </c>
      <c r="BP37" s="346">
        <v>8.7295872519178039E-4</v>
      </c>
      <c r="BQ37" s="346">
        <v>6.5857223012026289E-5</v>
      </c>
      <c r="BR37" s="346">
        <v>8.3528441245955915E-5</v>
      </c>
      <c r="BS37" s="346">
        <v>1.3442588864518948E-5</v>
      </c>
      <c r="BT37" s="346">
        <v>2.05021248857065E-5</v>
      </c>
      <c r="BU37" s="346">
        <v>1.0462088618061015E-4</v>
      </c>
      <c r="BV37" s="346">
        <v>9.3143138731378299E-5</v>
      </c>
      <c r="BW37" s="346">
        <v>2.388795262402916E-5</v>
      </c>
      <c r="BX37" s="346">
        <v>6.6461228976687545E-5</v>
      </c>
      <c r="BY37" s="346">
        <v>1.8326436060494507E-5</v>
      </c>
      <c r="BZ37" s="346">
        <v>1.2397413578586839E-5</v>
      </c>
      <c r="CA37" s="346">
        <v>1.3143098584086852E-5</v>
      </c>
      <c r="CB37" s="346">
        <v>5.6143349764142004E-6</v>
      </c>
      <c r="CC37" s="346">
        <v>5.4292007973143109E-5</v>
      </c>
      <c r="CD37" s="346">
        <v>2.8079267371376521E-5</v>
      </c>
      <c r="CE37" s="346">
        <v>3.0865516935084484E-4</v>
      </c>
      <c r="CF37" s="346">
        <v>9.153168913900801E-6</v>
      </c>
      <c r="CG37" s="346">
        <v>7.3896343110684272E-5</v>
      </c>
      <c r="CH37" s="346">
        <v>4.3930455010631733E-5</v>
      </c>
      <c r="CI37" s="346">
        <v>3.3559262948901953E-5</v>
      </c>
      <c r="CJ37" s="346">
        <v>1.1430709108356781E-5</v>
      </c>
      <c r="CK37" s="346">
        <v>2.5757622388263781E-5</v>
      </c>
      <c r="CL37" s="346">
        <v>3.720165206947361E-5</v>
      </c>
      <c r="CM37" s="346">
        <v>3.3125711214613331E-5</v>
      </c>
      <c r="CN37" s="346">
        <v>1.7923569491666763E-5</v>
      </c>
      <c r="CO37" s="346">
        <v>2.7476625346336504E-5</v>
      </c>
      <c r="CP37" s="346">
        <v>8.1251049364914038E-5</v>
      </c>
      <c r="CQ37" s="346">
        <v>1.4840086881495206E-4</v>
      </c>
      <c r="CR37" s="346">
        <v>4.1795058240051128E-4</v>
      </c>
      <c r="CS37" s="346">
        <v>2.4341684791631533E-4</v>
      </c>
      <c r="CT37" s="346">
        <v>1.4652173457671122E-3</v>
      </c>
      <c r="CU37" s="346">
        <v>1.3488853882707603E-4</v>
      </c>
      <c r="CV37" s="346">
        <v>1.3122696174638381E-4</v>
      </c>
      <c r="CW37" s="346">
        <v>1.0976242801689415E-4</v>
      </c>
      <c r="CX37" s="346">
        <v>1.2185167210858928E-4</v>
      </c>
      <c r="CY37" s="346">
        <v>3.1855958832337854E-5</v>
      </c>
      <c r="CZ37" s="346">
        <v>1.388023636948044E-3</v>
      </c>
      <c r="DA37" s="346">
        <v>1.9003744450293333E-5</v>
      </c>
      <c r="DB37" s="346">
        <v>3.860237749873516E-5</v>
      </c>
      <c r="DC37" s="346">
        <v>1.8600714162671168E-4</v>
      </c>
      <c r="DD37" s="346">
        <v>7.4662288763707672E-5</v>
      </c>
      <c r="DE37" s="346">
        <v>1.6684242905515444E-4</v>
      </c>
      <c r="DF37" s="346">
        <v>5.1583691580851306E-5</v>
      </c>
      <c r="DG37" s="346">
        <v>1.5790558848170798E-4</v>
      </c>
      <c r="DH37" s="347">
        <v>2.4782432781501721E-4</v>
      </c>
    </row>
    <row r="38" spans="1:112">
      <c r="A38" s="224">
        <v>33</v>
      </c>
      <c r="B38" s="263" t="s">
        <v>490</v>
      </c>
      <c r="C38" s="264" t="s">
        <v>176</v>
      </c>
      <c r="D38" s="346">
        <v>1.7085453907372259E-6</v>
      </c>
      <c r="E38" s="346">
        <v>1.3161736838094132E-6</v>
      </c>
      <c r="F38" s="346">
        <v>1.8829143357514034E-6</v>
      </c>
      <c r="G38" s="346">
        <v>9.2645402259375262E-8</v>
      </c>
      <c r="H38" s="346">
        <v>7.2609673463236275E-7</v>
      </c>
      <c r="I38" s="346">
        <v>0</v>
      </c>
      <c r="J38" s="346">
        <v>1.33040690171404E-6</v>
      </c>
      <c r="K38" s="346">
        <v>6.4246416437098329E-7</v>
      </c>
      <c r="L38" s="346">
        <v>7.2569941649377287E-7</v>
      </c>
      <c r="M38" s="346">
        <v>1.6898304161187795E-6</v>
      </c>
      <c r="N38" s="346">
        <v>0</v>
      </c>
      <c r="O38" s="346">
        <v>7.2793109782939559E-7</v>
      </c>
      <c r="P38" s="346">
        <v>2.4966076676610059E-7</v>
      </c>
      <c r="Q38" s="346">
        <v>1.0452601441499543E-6</v>
      </c>
      <c r="R38" s="346">
        <v>7.1934760547091563E-7</v>
      </c>
      <c r="S38" s="346">
        <v>8.9645329158883728E-7</v>
      </c>
      <c r="T38" s="346">
        <v>1.775285686579099E-6</v>
      </c>
      <c r="U38" s="346">
        <v>9.5589347295051948E-7</v>
      </c>
      <c r="V38" s="346">
        <v>2.0572238456645473E-6</v>
      </c>
      <c r="W38" s="346">
        <v>1.7538469635853021E-6</v>
      </c>
      <c r="X38" s="346">
        <v>4.0568445984497444E-8</v>
      </c>
      <c r="Y38" s="346">
        <v>4.7093409538670127E-7</v>
      </c>
      <c r="Z38" s="346">
        <v>7.5739128229077823E-7</v>
      </c>
      <c r="AA38" s="346">
        <v>1.9687687962815529E-6</v>
      </c>
      <c r="AB38" s="346">
        <v>2.8690236547767529E-7</v>
      </c>
      <c r="AC38" s="346">
        <v>1.7020608606136115E-6</v>
      </c>
      <c r="AD38" s="346">
        <v>2.0829624344512771E-7</v>
      </c>
      <c r="AE38" s="346">
        <v>4.399063389383523E-6</v>
      </c>
      <c r="AF38" s="346">
        <v>2.0185396547394834E-6</v>
      </c>
      <c r="AG38" s="346">
        <v>1.2449595581894482E-6</v>
      </c>
      <c r="AH38" s="346">
        <v>2.4139016961188966E-7</v>
      </c>
      <c r="AI38" s="346">
        <v>2.1904937458612471E-6</v>
      </c>
      <c r="AJ38" s="346">
        <v>0.17627926594225957</v>
      </c>
      <c r="AK38" s="346">
        <v>5.3043650994268713E-7</v>
      </c>
      <c r="AL38" s="346">
        <v>4.1444975621545267E-5</v>
      </c>
      <c r="AM38" s="346">
        <v>1.0641774147040613E-5</v>
      </c>
      <c r="AN38" s="346">
        <v>2.0184006097395775E-6</v>
      </c>
      <c r="AO38" s="346">
        <v>5.6015174333823105E-6</v>
      </c>
      <c r="AP38" s="346">
        <v>2.708819743631931E-6</v>
      </c>
      <c r="AQ38" s="346">
        <v>9.9535138541148476E-7</v>
      </c>
      <c r="AR38" s="346">
        <v>1.1146486867767232E-6</v>
      </c>
      <c r="AS38" s="346">
        <v>3.8164563347563869E-6</v>
      </c>
      <c r="AT38" s="346">
        <v>7.725689305170075E-6</v>
      </c>
      <c r="AU38" s="346">
        <v>1.2008931271806679E-6</v>
      </c>
      <c r="AV38" s="346">
        <v>1.0701926734126602E-6</v>
      </c>
      <c r="AW38" s="346">
        <v>8.2237658779727658E-7</v>
      </c>
      <c r="AX38" s="346">
        <v>5.4909147000216177E-7</v>
      </c>
      <c r="AY38" s="346">
        <v>1.3688453169978031E-6</v>
      </c>
      <c r="AZ38" s="346">
        <v>1.4094895707837603E-6</v>
      </c>
      <c r="BA38" s="346">
        <v>1.9729755399068679E-7</v>
      </c>
      <c r="BB38" s="346">
        <v>2.1790150264712074E-7</v>
      </c>
      <c r="BC38" s="346">
        <v>6.3802172134403904E-7</v>
      </c>
      <c r="BD38" s="346">
        <v>1.9492499939926299E-7</v>
      </c>
      <c r="BE38" s="346">
        <v>9.4872241784367403E-8</v>
      </c>
      <c r="BF38" s="346">
        <v>1.0188864668584576E-7</v>
      </c>
      <c r="BG38" s="346">
        <v>1.6043729263135533E-6</v>
      </c>
      <c r="BH38" s="346">
        <v>1.3258310212861058E-6</v>
      </c>
      <c r="BI38" s="346">
        <v>3.1821433261914279E-7</v>
      </c>
      <c r="BJ38" s="346">
        <v>4.8407594727741117E-7</v>
      </c>
      <c r="BK38" s="346">
        <v>2.347944683715994E-6</v>
      </c>
      <c r="BL38" s="346">
        <v>1.0360777917567713E-5</v>
      </c>
      <c r="BM38" s="346">
        <v>1.7137654073058892E-6</v>
      </c>
      <c r="BN38" s="346">
        <v>4.5958290051457918E-3</v>
      </c>
      <c r="BO38" s="346">
        <v>6.1868944819266289E-3</v>
      </c>
      <c r="BP38" s="346">
        <v>6.324608679542495E-3</v>
      </c>
      <c r="BQ38" s="346">
        <v>1.0401458283908243E-2</v>
      </c>
      <c r="BR38" s="346">
        <v>6.8759281363978486E-3</v>
      </c>
      <c r="BS38" s="346">
        <v>3.717776260074993E-6</v>
      </c>
      <c r="BT38" s="346">
        <v>2.2868787387099025E-5</v>
      </c>
      <c r="BU38" s="346">
        <v>2.880048244458053E-5</v>
      </c>
      <c r="BV38" s="346">
        <v>3.3831945190738464E-5</v>
      </c>
      <c r="BW38" s="346">
        <v>2.7768067156500052E-6</v>
      </c>
      <c r="BX38" s="346">
        <v>3.879118656952861E-6</v>
      </c>
      <c r="BY38" s="346">
        <v>2.7675327814380122E-6</v>
      </c>
      <c r="BZ38" s="346">
        <v>4.1235629713771484E-6</v>
      </c>
      <c r="CA38" s="346">
        <v>1.5946137269915042E-5</v>
      </c>
      <c r="CB38" s="346">
        <v>2.6663332438335471E-5</v>
      </c>
      <c r="CC38" s="346">
        <v>1.4633993809484968E-5</v>
      </c>
      <c r="CD38" s="346">
        <v>1.0788286641639605E-6</v>
      </c>
      <c r="CE38" s="346">
        <v>1.2695442342030888E-5</v>
      </c>
      <c r="CF38" s="346">
        <v>1.177754553093386E-6</v>
      </c>
      <c r="CG38" s="346">
        <v>1.8544407630702982E-6</v>
      </c>
      <c r="CH38" s="346">
        <v>7.842094558601621E-6</v>
      </c>
      <c r="CI38" s="346">
        <v>1.2078124357590086E-5</v>
      </c>
      <c r="CJ38" s="346">
        <v>1.8579267596556414E-6</v>
      </c>
      <c r="CK38" s="346">
        <v>5.2003337889962591E-6</v>
      </c>
      <c r="CL38" s="346">
        <v>1.1880578654194742E-5</v>
      </c>
      <c r="CM38" s="346">
        <v>1.058475160413437E-6</v>
      </c>
      <c r="CN38" s="346">
        <v>4.2772683850725201E-6</v>
      </c>
      <c r="CO38" s="346">
        <v>2.2545328185087225E-6</v>
      </c>
      <c r="CP38" s="346">
        <v>1.0966081479063827E-5</v>
      </c>
      <c r="CQ38" s="346">
        <v>7.2801142965318547E-6</v>
      </c>
      <c r="CR38" s="346">
        <v>7.9102550563719346E-6</v>
      </c>
      <c r="CS38" s="346">
        <v>2.6780811982748673E-6</v>
      </c>
      <c r="CT38" s="346">
        <v>2.9186489605005097E-6</v>
      </c>
      <c r="CU38" s="346">
        <v>4.773606773818705E-6</v>
      </c>
      <c r="CV38" s="346">
        <v>3.2604391196624576E-6</v>
      </c>
      <c r="CW38" s="346">
        <v>2.0017528320057328E-6</v>
      </c>
      <c r="CX38" s="346">
        <v>1.9834129435707642E-6</v>
      </c>
      <c r="CY38" s="346">
        <v>3.4167116892885831E-6</v>
      </c>
      <c r="CZ38" s="346">
        <v>1.8641147967001758E-6</v>
      </c>
      <c r="DA38" s="346">
        <v>1.6113732879118531E-6</v>
      </c>
      <c r="DB38" s="346">
        <v>6.0663638855457355E-7</v>
      </c>
      <c r="DC38" s="346">
        <v>1.8767672158902606E-6</v>
      </c>
      <c r="DD38" s="346">
        <v>4.6137118695581567E-6</v>
      </c>
      <c r="DE38" s="346">
        <v>3.4559413227186935E-6</v>
      </c>
      <c r="DF38" s="346">
        <v>3.8331074314118191E-6</v>
      </c>
      <c r="DG38" s="346">
        <v>3.4150391299661485E-6</v>
      </c>
      <c r="DH38" s="347">
        <v>5.7653850688664576E-5</v>
      </c>
    </row>
    <row r="39" spans="1:112">
      <c r="A39" s="224">
        <v>34</v>
      </c>
      <c r="B39" s="263" t="s">
        <v>491</v>
      </c>
      <c r="C39" s="264" t="s">
        <v>181</v>
      </c>
      <c r="D39" s="346">
        <v>1.7374833520532499E-5</v>
      </c>
      <c r="E39" s="346">
        <v>1.8659903809983213E-6</v>
      </c>
      <c r="F39" s="346">
        <v>2.1430628498970207E-6</v>
      </c>
      <c r="G39" s="346">
        <v>2.5994655910840466E-7</v>
      </c>
      <c r="H39" s="346">
        <v>7.2974712974028715E-7</v>
      </c>
      <c r="I39" s="346">
        <v>0</v>
      </c>
      <c r="J39" s="346">
        <v>4.8207272569014197E-7</v>
      </c>
      <c r="K39" s="346">
        <v>1.1326563675493184E-6</v>
      </c>
      <c r="L39" s="346">
        <v>6.4443516617924946E-6</v>
      </c>
      <c r="M39" s="346">
        <v>4.5009543539116545E-6</v>
      </c>
      <c r="N39" s="346">
        <v>0</v>
      </c>
      <c r="O39" s="346">
        <v>3.6325878118516226E-7</v>
      </c>
      <c r="P39" s="346">
        <v>1.5694699446097697E-7</v>
      </c>
      <c r="Q39" s="346">
        <v>8.9877905936919438E-7</v>
      </c>
      <c r="R39" s="346">
        <v>3.5288339823326669E-5</v>
      </c>
      <c r="S39" s="346">
        <v>2.8039238297658102E-7</v>
      </c>
      <c r="T39" s="346">
        <v>6.3389294391161371E-7</v>
      </c>
      <c r="U39" s="346">
        <v>9.3037370940916926E-7</v>
      </c>
      <c r="V39" s="346">
        <v>1.2560739559355093E-6</v>
      </c>
      <c r="W39" s="346">
        <v>5.3773747221866648E-6</v>
      </c>
      <c r="X39" s="346">
        <v>2.022611896061803E-8</v>
      </c>
      <c r="Y39" s="346">
        <v>2.7745334604596551E-7</v>
      </c>
      <c r="Z39" s="346">
        <v>2.0056043813971373E-7</v>
      </c>
      <c r="AA39" s="346">
        <v>4.5709493982716303E-7</v>
      </c>
      <c r="AB39" s="346">
        <v>2.4845347004970577E-7</v>
      </c>
      <c r="AC39" s="346">
        <v>8.1136360053333151E-7</v>
      </c>
      <c r="AD39" s="346">
        <v>1.0628638556306696E-7</v>
      </c>
      <c r="AE39" s="346">
        <v>3.27682047908536E-7</v>
      </c>
      <c r="AF39" s="346">
        <v>3.4993805571818334E-6</v>
      </c>
      <c r="AG39" s="346">
        <v>1.7066719940505966E-6</v>
      </c>
      <c r="AH39" s="346">
        <v>2.8201593720006739E-7</v>
      </c>
      <c r="AI39" s="346">
        <v>1.143704114351952E-6</v>
      </c>
      <c r="AJ39" s="346">
        <v>1.7351128765970062E-6</v>
      </c>
      <c r="AK39" s="346">
        <v>8.6245942721644042E-2</v>
      </c>
      <c r="AL39" s="346">
        <v>1.0185933010315742E-6</v>
      </c>
      <c r="AM39" s="346">
        <v>1.9830252686375012E-6</v>
      </c>
      <c r="AN39" s="346">
        <v>4.7531531748267289E-7</v>
      </c>
      <c r="AO39" s="346">
        <v>1.8892801240559605E-6</v>
      </c>
      <c r="AP39" s="346">
        <v>9.5484239776961531E-7</v>
      </c>
      <c r="AQ39" s="346">
        <v>4.2233936490070729E-7</v>
      </c>
      <c r="AR39" s="346">
        <v>5.7334356540128476E-7</v>
      </c>
      <c r="AS39" s="346">
        <v>2.1625605428001917E-6</v>
      </c>
      <c r="AT39" s="346">
        <v>3.5817759335449668E-5</v>
      </c>
      <c r="AU39" s="346">
        <v>5.8382829281417852E-6</v>
      </c>
      <c r="AV39" s="346">
        <v>7.2840697167506407E-6</v>
      </c>
      <c r="AW39" s="346">
        <v>2.6147384749893894E-5</v>
      </c>
      <c r="AX39" s="346">
        <v>1.1883637289824914E-4</v>
      </c>
      <c r="AY39" s="346">
        <v>1.1444788145715562E-3</v>
      </c>
      <c r="AZ39" s="346">
        <v>1.0845781471793856E-4</v>
      </c>
      <c r="BA39" s="346">
        <v>5.0570516485053816E-6</v>
      </c>
      <c r="BB39" s="346">
        <v>2.2073736421422266E-5</v>
      </c>
      <c r="BC39" s="346">
        <v>1.6874348936884556E-5</v>
      </c>
      <c r="BD39" s="346">
        <v>1.7167351052045913E-5</v>
      </c>
      <c r="BE39" s="346">
        <v>5.0514235603963008E-6</v>
      </c>
      <c r="BF39" s="346">
        <v>1.1858883043661512E-6</v>
      </c>
      <c r="BG39" s="346">
        <v>1.2205982504329426E-5</v>
      </c>
      <c r="BH39" s="346">
        <v>2.4038631634730877E-5</v>
      </c>
      <c r="BI39" s="346">
        <v>5.7175217980726511E-7</v>
      </c>
      <c r="BJ39" s="346">
        <v>8.9477098582120372E-7</v>
      </c>
      <c r="BK39" s="346">
        <v>7.0362536066435819E-6</v>
      </c>
      <c r="BL39" s="346">
        <v>3.7625944377707909E-6</v>
      </c>
      <c r="BM39" s="346">
        <v>8.7885840609522406E-6</v>
      </c>
      <c r="BN39" s="346">
        <v>5.1319910144788372E-4</v>
      </c>
      <c r="BO39" s="346">
        <v>4.3417055647012437E-4</v>
      </c>
      <c r="BP39" s="346">
        <v>7.9726255959112455E-5</v>
      </c>
      <c r="BQ39" s="346">
        <v>2.4146033770609019E-5</v>
      </c>
      <c r="BR39" s="346">
        <v>3.9819283440473816E-5</v>
      </c>
      <c r="BS39" s="346">
        <v>9.5459324476220216E-7</v>
      </c>
      <c r="BT39" s="346">
        <v>2.1470513178250432E-6</v>
      </c>
      <c r="BU39" s="346">
        <v>5.5693042132414553E-6</v>
      </c>
      <c r="BV39" s="346">
        <v>2.4614591272159613E-5</v>
      </c>
      <c r="BW39" s="346">
        <v>3.7806137077010618E-6</v>
      </c>
      <c r="BX39" s="346">
        <v>7.4325540907166745E-6</v>
      </c>
      <c r="BY39" s="346">
        <v>1.4580307409729194E-6</v>
      </c>
      <c r="BZ39" s="346">
        <v>1.1386039647838593E-6</v>
      </c>
      <c r="CA39" s="346">
        <v>1.169876681550952E-6</v>
      </c>
      <c r="CB39" s="346">
        <v>6.7574771595344762E-7</v>
      </c>
      <c r="CC39" s="346">
        <v>2.7461647645949243E-6</v>
      </c>
      <c r="CD39" s="346">
        <v>2.3356514597786974E-6</v>
      </c>
      <c r="CE39" s="346">
        <v>1.6707616547002933E-5</v>
      </c>
      <c r="CF39" s="346">
        <v>2.2844310195697682E-6</v>
      </c>
      <c r="CG39" s="346">
        <v>1.2168125912816585E-6</v>
      </c>
      <c r="CH39" s="346">
        <v>1.9820702114452214E-6</v>
      </c>
      <c r="CI39" s="346">
        <v>3.1558928572703098E-6</v>
      </c>
      <c r="CJ39" s="346">
        <v>9.1624263484315637E-7</v>
      </c>
      <c r="CK39" s="346">
        <v>2.1754644098764336E-6</v>
      </c>
      <c r="CL39" s="346">
        <v>5.2948341764622521E-6</v>
      </c>
      <c r="CM39" s="346">
        <v>2.3771731837457326E-6</v>
      </c>
      <c r="CN39" s="346">
        <v>1.657913216092083E-6</v>
      </c>
      <c r="CO39" s="346">
        <v>3.9595293774415508E-6</v>
      </c>
      <c r="CP39" s="346">
        <v>9.7928306485492846E-6</v>
      </c>
      <c r="CQ39" s="346">
        <v>1.0067551471332641E-5</v>
      </c>
      <c r="CR39" s="346">
        <v>6.3424236008583422E-6</v>
      </c>
      <c r="CS39" s="346">
        <v>1.6267759298012796E-5</v>
      </c>
      <c r="CT39" s="346">
        <v>1.9472029915259346E-5</v>
      </c>
      <c r="CU39" s="346">
        <v>9.4361195169718765E-5</v>
      </c>
      <c r="CV39" s="346">
        <v>6.5230288415120695E-5</v>
      </c>
      <c r="CW39" s="346">
        <v>1.3163541596435034E-5</v>
      </c>
      <c r="CX39" s="346">
        <v>6.4228134282459823E-6</v>
      </c>
      <c r="CY39" s="346">
        <v>2.19292315943458E-6</v>
      </c>
      <c r="CZ39" s="346">
        <v>7.0564331046909785E-5</v>
      </c>
      <c r="DA39" s="346">
        <v>1.2567381211972436E-6</v>
      </c>
      <c r="DB39" s="346">
        <v>9.7793779702360971E-6</v>
      </c>
      <c r="DC39" s="346">
        <v>5.6042561694972194E-5</v>
      </c>
      <c r="DD39" s="346">
        <v>2.5980337923419016E-6</v>
      </c>
      <c r="DE39" s="346">
        <v>2.3896545595325209E-6</v>
      </c>
      <c r="DF39" s="346">
        <v>1.5132980875515442E-5</v>
      </c>
      <c r="DG39" s="346">
        <v>4.4083828155927947E-5</v>
      </c>
      <c r="DH39" s="347">
        <v>4.697780868269227E-5</v>
      </c>
    </row>
    <row r="40" spans="1:112">
      <c r="A40" s="224">
        <v>35</v>
      </c>
      <c r="B40" s="263" t="s">
        <v>492</v>
      </c>
      <c r="C40" s="264" t="s">
        <v>183</v>
      </c>
      <c r="D40" s="346">
        <v>3.9285972852875735E-4</v>
      </c>
      <c r="E40" s="346">
        <v>3.1532513506354453E-4</v>
      </c>
      <c r="F40" s="346">
        <v>4.9597106164424721E-4</v>
      </c>
      <c r="G40" s="346">
        <v>2.1943222087841386E-6</v>
      </c>
      <c r="H40" s="346">
        <v>2.5198843302352728E-5</v>
      </c>
      <c r="I40" s="346">
        <v>0</v>
      </c>
      <c r="J40" s="346">
        <v>4.2963867157157702E-6</v>
      </c>
      <c r="K40" s="346">
        <v>6.5559755884828959E-5</v>
      </c>
      <c r="L40" s="346">
        <v>3.0913864247142459E-5</v>
      </c>
      <c r="M40" s="346">
        <v>5.5770933602000846E-4</v>
      </c>
      <c r="N40" s="346">
        <v>0</v>
      </c>
      <c r="O40" s="346">
        <v>8.8380456283631525E-6</v>
      </c>
      <c r="P40" s="346">
        <v>2.3165827217459496E-6</v>
      </c>
      <c r="Q40" s="346">
        <v>2.2738187840061168E-5</v>
      </c>
      <c r="R40" s="346">
        <v>5.7085776111946079E-5</v>
      </c>
      <c r="S40" s="346">
        <v>5.0477696201180796E-5</v>
      </c>
      <c r="T40" s="346">
        <v>1.7436484432898212E-5</v>
      </c>
      <c r="U40" s="346">
        <v>1.0300689232138764E-5</v>
      </c>
      <c r="V40" s="346">
        <v>7.5596788814473014E-4</v>
      </c>
      <c r="W40" s="346">
        <v>1.2019597432055946E-3</v>
      </c>
      <c r="X40" s="346">
        <v>4.6566039316377869E-7</v>
      </c>
      <c r="Y40" s="346">
        <v>2.1342675011195766E-5</v>
      </c>
      <c r="Z40" s="346">
        <v>3.7650393666180221E-5</v>
      </c>
      <c r="AA40" s="346">
        <v>1.879461262910699E-5</v>
      </c>
      <c r="AB40" s="346">
        <v>4.777572427401506E-5</v>
      </c>
      <c r="AC40" s="346">
        <v>3.9689479633135528E-5</v>
      </c>
      <c r="AD40" s="346">
        <v>3.0065207839851595E-6</v>
      </c>
      <c r="AE40" s="346">
        <v>3.8639536248345687E-4</v>
      </c>
      <c r="AF40" s="346">
        <v>4.0317496811188021E-5</v>
      </c>
      <c r="AG40" s="346">
        <v>8.23456472157389E-5</v>
      </c>
      <c r="AH40" s="346">
        <v>8.4550056149324738E-6</v>
      </c>
      <c r="AI40" s="346">
        <v>1.1341024699060101E-3</v>
      </c>
      <c r="AJ40" s="346">
        <v>9.5136426915459977E-4</v>
      </c>
      <c r="AK40" s="346">
        <v>6.7711635683826614E-4</v>
      </c>
      <c r="AL40" s="346">
        <v>0.32296006753378986</v>
      </c>
      <c r="AM40" s="346">
        <v>7.4040154255160433E-3</v>
      </c>
      <c r="AN40" s="346">
        <v>8.1304273046263139E-4</v>
      </c>
      <c r="AO40" s="346">
        <v>2.9767764947977219E-3</v>
      </c>
      <c r="AP40" s="346">
        <v>3.3991032635697298E-4</v>
      </c>
      <c r="AQ40" s="346">
        <v>2.4255439018444173E-3</v>
      </c>
      <c r="AR40" s="346">
        <v>7.1080886771984677E-4</v>
      </c>
      <c r="AS40" s="346">
        <v>8.8115857582610874E-4</v>
      </c>
      <c r="AT40" s="346">
        <v>5.954575041082549E-4</v>
      </c>
      <c r="AU40" s="346">
        <v>6.1171233552428982E-4</v>
      </c>
      <c r="AV40" s="346">
        <v>8.1717452325916738E-4</v>
      </c>
      <c r="AW40" s="346">
        <v>1.7316731563945577E-4</v>
      </c>
      <c r="AX40" s="346">
        <v>6.6271300214817334E-4</v>
      </c>
      <c r="AY40" s="346">
        <v>2.8575273849138942E-4</v>
      </c>
      <c r="AZ40" s="346">
        <v>6.6593981129489058E-4</v>
      </c>
      <c r="BA40" s="346">
        <v>7.3582569185342048E-5</v>
      </c>
      <c r="BB40" s="346">
        <v>6.2496139122714399E-5</v>
      </c>
      <c r="BC40" s="346">
        <v>1.4218617541817042E-4</v>
      </c>
      <c r="BD40" s="346">
        <v>6.917594791007094E-5</v>
      </c>
      <c r="BE40" s="346">
        <v>2.7240022469126518E-5</v>
      </c>
      <c r="BF40" s="346">
        <v>6.3886357796424885E-5</v>
      </c>
      <c r="BG40" s="346">
        <v>4.6219983647159847E-4</v>
      </c>
      <c r="BH40" s="346">
        <v>6.4041361812841038E-4</v>
      </c>
      <c r="BI40" s="346">
        <v>5.6369884503317474E-5</v>
      </c>
      <c r="BJ40" s="346">
        <v>2.6624501372643504E-5</v>
      </c>
      <c r="BK40" s="346">
        <v>3.4373342439161163E-4</v>
      </c>
      <c r="BL40" s="346">
        <v>7.6501263781364649E-5</v>
      </c>
      <c r="BM40" s="346">
        <v>1.7733630281774574E-5</v>
      </c>
      <c r="BN40" s="346">
        <v>2.5217833374275647E-3</v>
      </c>
      <c r="BO40" s="346">
        <v>3.8623079583689837E-3</v>
      </c>
      <c r="BP40" s="346">
        <v>5.5246029666412262E-3</v>
      </c>
      <c r="BQ40" s="346">
        <v>1.8752911661817728E-3</v>
      </c>
      <c r="BR40" s="346">
        <v>4.1508160734471172E-3</v>
      </c>
      <c r="BS40" s="346">
        <v>1.3563304324190697E-5</v>
      </c>
      <c r="BT40" s="346">
        <v>5.4657591223535686E-5</v>
      </c>
      <c r="BU40" s="346">
        <v>1.7832331586371401E-3</v>
      </c>
      <c r="BV40" s="346">
        <v>5.1965333044508023E-5</v>
      </c>
      <c r="BW40" s="346">
        <v>3.0163152537757937E-5</v>
      </c>
      <c r="BX40" s="346">
        <v>3.5230294170386346E-5</v>
      </c>
      <c r="BY40" s="346">
        <v>1.4673495862516922E-5</v>
      </c>
      <c r="BZ40" s="346">
        <v>1.4229872668955989E-5</v>
      </c>
      <c r="CA40" s="346">
        <v>1.5891618805078773E-5</v>
      </c>
      <c r="CB40" s="346">
        <v>1.0924416582672925E-5</v>
      </c>
      <c r="CC40" s="346">
        <v>5.5224156290401416E-5</v>
      </c>
      <c r="CD40" s="346">
        <v>9.9955409367690175E-6</v>
      </c>
      <c r="CE40" s="346">
        <v>1.0221785677993803E-4</v>
      </c>
      <c r="CF40" s="346">
        <v>5.8052294785358842E-6</v>
      </c>
      <c r="CG40" s="346">
        <v>1.0669023264725679E-5</v>
      </c>
      <c r="CH40" s="346">
        <v>2.0345269329402194E-5</v>
      </c>
      <c r="CI40" s="346">
        <v>3.3399963352195192E-5</v>
      </c>
      <c r="CJ40" s="346">
        <v>1.278422219701259E-5</v>
      </c>
      <c r="CK40" s="346">
        <v>2.8085364687593535E-5</v>
      </c>
      <c r="CL40" s="346">
        <v>3.4277039056906266E-5</v>
      </c>
      <c r="CM40" s="346">
        <v>1.0937531050801858E-5</v>
      </c>
      <c r="CN40" s="346">
        <v>1.4398987646499059E-5</v>
      </c>
      <c r="CO40" s="346">
        <v>3.1585496896298952E-5</v>
      </c>
      <c r="CP40" s="346">
        <v>5.4552392006383736E-5</v>
      </c>
      <c r="CQ40" s="346">
        <v>3.5456661158438991E-4</v>
      </c>
      <c r="CR40" s="346">
        <v>5.4081515396140553E-5</v>
      </c>
      <c r="CS40" s="346">
        <v>4.4673362450750698E-5</v>
      </c>
      <c r="CT40" s="346">
        <v>4.0012905306738546E-5</v>
      </c>
      <c r="CU40" s="346">
        <v>3.4815492946965641E-5</v>
      </c>
      <c r="CV40" s="346">
        <v>3.9481544608556593E-5</v>
      </c>
      <c r="CW40" s="346">
        <v>2.203592965255468E-5</v>
      </c>
      <c r="CX40" s="346">
        <v>3.1283600936872927E-5</v>
      </c>
      <c r="CY40" s="346">
        <v>1.7514694259097686E-5</v>
      </c>
      <c r="CZ40" s="346">
        <v>2.9092041932924555E-4</v>
      </c>
      <c r="DA40" s="346">
        <v>1.0955218732729316E-5</v>
      </c>
      <c r="DB40" s="346">
        <v>6.7760732337523897E-6</v>
      </c>
      <c r="DC40" s="346">
        <v>4.469182909258515E-5</v>
      </c>
      <c r="DD40" s="346">
        <v>6.7376385353779702E-5</v>
      </c>
      <c r="DE40" s="346">
        <v>1.7047797714409655E-4</v>
      </c>
      <c r="DF40" s="346">
        <v>1.9080674729076244E-4</v>
      </c>
      <c r="DG40" s="346">
        <v>1.6606490519995873E-3</v>
      </c>
      <c r="DH40" s="347">
        <v>2.5071643599573214E-4</v>
      </c>
    </row>
    <row r="41" spans="1:112">
      <c r="A41" s="224">
        <v>36</v>
      </c>
      <c r="B41" s="263" t="s">
        <v>493</v>
      </c>
      <c r="C41" s="264" t="s">
        <v>188</v>
      </c>
      <c r="D41" s="346">
        <v>2.6383515664498174E-5</v>
      </c>
      <c r="E41" s="346">
        <v>2.3516761000992009E-5</v>
      </c>
      <c r="F41" s="346">
        <v>4.0815070478314328E-5</v>
      </c>
      <c r="G41" s="346">
        <v>5.2950909131761082E-6</v>
      </c>
      <c r="H41" s="346">
        <v>3.1006087955421491E-5</v>
      </c>
      <c r="I41" s="346">
        <v>0</v>
      </c>
      <c r="J41" s="346">
        <v>3.7535176609018228E-5</v>
      </c>
      <c r="K41" s="346">
        <v>2.8537712381246171E-5</v>
      </c>
      <c r="L41" s="346">
        <v>2.6988470502564325E-4</v>
      </c>
      <c r="M41" s="346">
        <v>3.4221276585329966E-5</v>
      </c>
      <c r="N41" s="346">
        <v>0</v>
      </c>
      <c r="O41" s="346">
        <v>7.9127301735301932E-6</v>
      </c>
      <c r="P41" s="346">
        <v>1.187167838489151E-5</v>
      </c>
      <c r="Q41" s="346">
        <v>8.4090047843306305E-5</v>
      </c>
      <c r="R41" s="346">
        <v>1.0369442230275777E-3</v>
      </c>
      <c r="S41" s="346">
        <v>7.9429603173510909E-6</v>
      </c>
      <c r="T41" s="346">
        <v>2.1165755085510883E-5</v>
      </c>
      <c r="U41" s="346">
        <v>1.4150137936985129E-5</v>
      </c>
      <c r="V41" s="346">
        <v>2.1504406393645189E-5</v>
      </c>
      <c r="W41" s="346">
        <v>1.178109630707606E-4</v>
      </c>
      <c r="X41" s="346">
        <v>4.9969254078594017E-7</v>
      </c>
      <c r="Y41" s="346">
        <v>1.5765079151372575E-5</v>
      </c>
      <c r="Z41" s="346">
        <v>9.3399971811237356E-6</v>
      </c>
      <c r="AA41" s="346">
        <v>1.0033873208989622E-5</v>
      </c>
      <c r="AB41" s="346">
        <v>2.2926371451645806E-5</v>
      </c>
      <c r="AC41" s="346">
        <v>4.3991231886547649E-5</v>
      </c>
      <c r="AD41" s="346">
        <v>4.0216530517292183E-6</v>
      </c>
      <c r="AE41" s="346">
        <v>8.9568661051830886E-6</v>
      </c>
      <c r="AF41" s="346">
        <v>1.4127834038875136E-4</v>
      </c>
      <c r="AG41" s="346">
        <v>4.0820266676018123E-4</v>
      </c>
      <c r="AH41" s="346">
        <v>3.2672572600488517E-5</v>
      </c>
      <c r="AI41" s="346">
        <v>9.5318192148115152E-5</v>
      </c>
      <c r="AJ41" s="346">
        <v>4.3700501270225171E-4</v>
      </c>
      <c r="AK41" s="346">
        <v>5.3834568858318306E-5</v>
      </c>
      <c r="AL41" s="346">
        <v>1.5440342259008693E-4</v>
      </c>
      <c r="AM41" s="346">
        <v>1.3597972115683814</v>
      </c>
      <c r="AN41" s="346">
        <v>0.14032298716491307</v>
      </c>
      <c r="AO41" s="346">
        <v>0.10429399732278104</v>
      </c>
      <c r="AP41" s="346">
        <v>5.7746496352700863E-2</v>
      </c>
      <c r="AQ41" s="346">
        <v>1.4387310728666567E-5</v>
      </c>
      <c r="AR41" s="346">
        <v>4.6482941969326128E-5</v>
      </c>
      <c r="AS41" s="346">
        <v>1.8799135576854715E-2</v>
      </c>
      <c r="AT41" s="346">
        <v>1.3426249722555812E-2</v>
      </c>
      <c r="AU41" s="346">
        <v>2.5225887886807948E-3</v>
      </c>
      <c r="AV41" s="346">
        <v>3.9277185658950142E-3</v>
      </c>
      <c r="AW41" s="346">
        <v>1.3602820512894189E-3</v>
      </c>
      <c r="AX41" s="346">
        <v>7.0025419081096317E-5</v>
      </c>
      <c r="AY41" s="346">
        <v>3.432088240012126E-4</v>
      </c>
      <c r="AZ41" s="346">
        <v>2.7187977941958773E-3</v>
      </c>
      <c r="BA41" s="346">
        <v>5.3897543614346371E-4</v>
      </c>
      <c r="BB41" s="346">
        <v>1.0449942385616824E-4</v>
      </c>
      <c r="BC41" s="346">
        <v>1.2901911060689561E-3</v>
      </c>
      <c r="BD41" s="346">
        <v>1.551896907891735E-4</v>
      </c>
      <c r="BE41" s="346">
        <v>4.2140086328156259E-5</v>
      </c>
      <c r="BF41" s="346">
        <v>5.1194489619953284E-4</v>
      </c>
      <c r="BG41" s="346">
        <v>7.3560056160169689E-3</v>
      </c>
      <c r="BH41" s="346">
        <v>4.8133087944281696E-3</v>
      </c>
      <c r="BI41" s="346">
        <v>1.5935591933963799E-3</v>
      </c>
      <c r="BJ41" s="346">
        <v>1.1299527782592894E-4</v>
      </c>
      <c r="BK41" s="346">
        <v>7.5172267577548945E-3</v>
      </c>
      <c r="BL41" s="346">
        <v>1.3204176324899136E-4</v>
      </c>
      <c r="BM41" s="346">
        <v>3.8797300528468832E-5</v>
      </c>
      <c r="BN41" s="346">
        <v>3.927532854083364E-3</v>
      </c>
      <c r="BO41" s="346">
        <v>5.431308533199241E-3</v>
      </c>
      <c r="BP41" s="346">
        <v>4.4434681334939189E-3</v>
      </c>
      <c r="BQ41" s="346">
        <v>3.6763259531567491E-3</v>
      </c>
      <c r="BR41" s="346">
        <v>7.0058985177253999E-3</v>
      </c>
      <c r="BS41" s="346">
        <v>1.6992744111504167E-5</v>
      </c>
      <c r="BT41" s="346">
        <v>5.1289393140452447E-5</v>
      </c>
      <c r="BU41" s="346">
        <v>1.461379257583965E-4</v>
      </c>
      <c r="BV41" s="346">
        <v>6.6156174951989373E-5</v>
      </c>
      <c r="BW41" s="346">
        <v>5.8479446314380358E-5</v>
      </c>
      <c r="BX41" s="346">
        <v>4.2625178428108686E-5</v>
      </c>
      <c r="BY41" s="346">
        <v>2.0979930628505255E-5</v>
      </c>
      <c r="BZ41" s="346">
        <v>1.5668523394018155E-5</v>
      </c>
      <c r="CA41" s="346">
        <v>2.3884572761784348E-5</v>
      </c>
      <c r="CB41" s="346">
        <v>1.598280367729071E-5</v>
      </c>
      <c r="CC41" s="346">
        <v>4.1271743484313529E-4</v>
      </c>
      <c r="CD41" s="346">
        <v>3.4317366678229633E-5</v>
      </c>
      <c r="CE41" s="346">
        <v>3.3077199163428559E-4</v>
      </c>
      <c r="CF41" s="346">
        <v>2.2430623251943558E-5</v>
      </c>
      <c r="CG41" s="346">
        <v>3.6357475909476051E-5</v>
      </c>
      <c r="CH41" s="346">
        <v>4.8537655127518247E-5</v>
      </c>
      <c r="CI41" s="346">
        <v>1.473442188017772E-4</v>
      </c>
      <c r="CJ41" s="346">
        <v>1.3039136115124246E-5</v>
      </c>
      <c r="CK41" s="346">
        <v>3.4952149191984166E-5</v>
      </c>
      <c r="CL41" s="346">
        <v>3.9326109052905055E-5</v>
      </c>
      <c r="CM41" s="346">
        <v>2.9723125725787E-5</v>
      </c>
      <c r="CN41" s="346">
        <v>2.1875080504515489E-5</v>
      </c>
      <c r="CO41" s="346">
        <v>2.3279519258059417E-5</v>
      </c>
      <c r="CP41" s="346">
        <v>9.9125185300427248E-5</v>
      </c>
      <c r="CQ41" s="346">
        <v>2.7353241761037046E-5</v>
      </c>
      <c r="CR41" s="346">
        <v>3.9824205734578669E-5</v>
      </c>
      <c r="CS41" s="346">
        <v>4.4729017692272701E-5</v>
      </c>
      <c r="CT41" s="346">
        <v>3.9414396304587744E-5</v>
      </c>
      <c r="CU41" s="346">
        <v>4.2267747075172843E-5</v>
      </c>
      <c r="CV41" s="346">
        <v>3.4534915893416242E-5</v>
      </c>
      <c r="CW41" s="346">
        <v>5.9854645611782656E-5</v>
      </c>
      <c r="CX41" s="346">
        <v>1.3124226818220989E-4</v>
      </c>
      <c r="CY41" s="346">
        <v>2.0386669643894583E-5</v>
      </c>
      <c r="CZ41" s="346">
        <v>1.3710887712115574E-3</v>
      </c>
      <c r="DA41" s="346">
        <v>1.7930948055143308E-5</v>
      </c>
      <c r="DB41" s="346">
        <v>6.8427851161644791E-6</v>
      </c>
      <c r="DC41" s="346">
        <v>4.862855776831169E-5</v>
      </c>
      <c r="DD41" s="346">
        <v>7.1573148035664538E-5</v>
      </c>
      <c r="DE41" s="346">
        <v>3.167519094819724E-5</v>
      </c>
      <c r="DF41" s="346">
        <v>8.682147892049674E-5</v>
      </c>
      <c r="DG41" s="346">
        <v>1.0530953127481405E-4</v>
      </c>
      <c r="DH41" s="347">
        <v>3.363416806003044E-4</v>
      </c>
    </row>
    <row r="42" spans="1:112">
      <c r="A42" s="224">
        <v>37</v>
      </c>
      <c r="B42" s="263" t="s">
        <v>494</v>
      </c>
      <c r="C42" s="264" t="s">
        <v>192</v>
      </c>
      <c r="D42" s="346">
        <v>4.820073022726868E-5</v>
      </c>
      <c r="E42" s="346">
        <v>4.3607439872148245E-5</v>
      </c>
      <c r="F42" s="346">
        <v>6.9539619187372788E-5</v>
      </c>
      <c r="G42" s="346">
        <v>8.8197061944138593E-6</v>
      </c>
      <c r="H42" s="346">
        <v>5.4371832798510178E-5</v>
      </c>
      <c r="I42" s="346">
        <v>0</v>
      </c>
      <c r="J42" s="346">
        <v>6.5504116023104984E-5</v>
      </c>
      <c r="K42" s="346">
        <v>5.5854424907146188E-5</v>
      </c>
      <c r="L42" s="346">
        <v>5.5526675535642433E-4</v>
      </c>
      <c r="M42" s="346">
        <v>6.4987886645320172E-5</v>
      </c>
      <c r="N42" s="346">
        <v>0</v>
      </c>
      <c r="O42" s="346">
        <v>1.403843525285612E-5</v>
      </c>
      <c r="P42" s="346">
        <v>2.3125945719213132E-5</v>
      </c>
      <c r="Q42" s="346">
        <v>1.6672881325457021E-4</v>
      </c>
      <c r="R42" s="346">
        <v>1.9869362448249345E-3</v>
      </c>
      <c r="S42" s="346">
        <v>1.5029647533037291E-5</v>
      </c>
      <c r="T42" s="346">
        <v>4.0971753857040328E-5</v>
      </c>
      <c r="U42" s="346">
        <v>2.6185877985387041E-5</v>
      </c>
      <c r="V42" s="346">
        <v>3.4204206903156168E-5</v>
      </c>
      <c r="W42" s="346">
        <v>1.4909235559628427E-4</v>
      </c>
      <c r="X42" s="346">
        <v>8.7008709313048788E-7</v>
      </c>
      <c r="Y42" s="346">
        <v>3.0936389665434905E-5</v>
      </c>
      <c r="Z42" s="346">
        <v>1.8130216218347128E-5</v>
      </c>
      <c r="AA42" s="346">
        <v>1.8521108503682636E-5</v>
      </c>
      <c r="AB42" s="346">
        <v>4.6071318136785152E-5</v>
      </c>
      <c r="AC42" s="346">
        <v>8.8988593846017508E-5</v>
      </c>
      <c r="AD42" s="346">
        <v>7.5854381994456296E-6</v>
      </c>
      <c r="AE42" s="346">
        <v>1.6448670494374773E-5</v>
      </c>
      <c r="AF42" s="346">
        <v>2.7321860023498925E-4</v>
      </c>
      <c r="AG42" s="346">
        <v>8.1259994140675507E-4</v>
      </c>
      <c r="AH42" s="346">
        <v>6.2605045008327578E-5</v>
      </c>
      <c r="AI42" s="346">
        <v>1.8979002567933486E-4</v>
      </c>
      <c r="AJ42" s="346">
        <v>8.5228459491567675E-4</v>
      </c>
      <c r="AK42" s="346">
        <v>6.9762581546159197E-5</v>
      </c>
      <c r="AL42" s="346">
        <v>2.8948942543301546E-4</v>
      </c>
      <c r="AM42" s="346">
        <v>6.9587744379918392E-5</v>
      </c>
      <c r="AN42" s="346">
        <v>0.27633819150266609</v>
      </c>
      <c r="AO42" s="346">
        <v>1.3365289748089995E-2</v>
      </c>
      <c r="AP42" s="346">
        <v>0.10637967214744373</v>
      </c>
      <c r="AQ42" s="346">
        <v>2.7390701693875466E-5</v>
      </c>
      <c r="AR42" s="346">
        <v>7.9487537503441014E-5</v>
      </c>
      <c r="AS42" s="346">
        <v>3.5393283435426394E-2</v>
      </c>
      <c r="AT42" s="346">
        <v>2.7746704650596813E-2</v>
      </c>
      <c r="AU42" s="346">
        <v>4.0554931231028485E-3</v>
      </c>
      <c r="AV42" s="346">
        <v>6.2802775326519294E-3</v>
      </c>
      <c r="AW42" s="346">
        <v>2.3351029710259748E-3</v>
      </c>
      <c r="AX42" s="346">
        <v>1.3712504230562958E-4</v>
      </c>
      <c r="AY42" s="346">
        <v>6.5865904380527909E-4</v>
      </c>
      <c r="AZ42" s="346">
        <v>4.9871539889808697E-3</v>
      </c>
      <c r="BA42" s="346">
        <v>1.1342546255794375E-3</v>
      </c>
      <c r="BB42" s="346">
        <v>1.7671989641228662E-4</v>
      </c>
      <c r="BC42" s="346">
        <v>2.5669253509749642E-3</v>
      </c>
      <c r="BD42" s="346">
        <v>2.8925536895094215E-4</v>
      </c>
      <c r="BE42" s="346">
        <v>7.6290362328854924E-5</v>
      </c>
      <c r="BF42" s="346">
        <v>8.9991213835938504E-4</v>
      </c>
      <c r="BG42" s="346">
        <v>1.4148407110068359E-2</v>
      </c>
      <c r="BH42" s="346">
        <v>6.3172169867531701E-3</v>
      </c>
      <c r="BI42" s="346">
        <v>2.8977667023077224E-3</v>
      </c>
      <c r="BJ42" s="346">
        <v>1.318180432924926E-4</v>
      </c>
      <c r="BK42" s="346">
        <v>1.0983936978567489E-2</v>
      </c>
      <c r="BL42" s="346">
        <v>2.4390297467353825E-4</v>
      </c>
      <c r="BM42" s="346">
        <v>6.6881051930742366E-5</v>
      </c>
      <c r="BN42" s="346">
        <v>7.5846380355801268E-3</v>
      </c>
      <c r="BO42" s="346">
        <v>1.0486047144838586E-2</v>
      </c>
      <c r="BP42" s="346">
        <v>9.7112663161221073E-3</v>
      </c>
      <c r="BQ42" s="346">
        <v>7.2280972817339428E-3</v>
      </c>
      <c r="BR42" s="346">
        <v>1.1984429980393856E-2</v>
      </c>
      <c r="BS42" s="346">
        <v>2.9043686980029828E-5</v>
      </c>
      <c r="BT42" s="346">
        <v>1.0055426437593967E-4</v>
      </c>
      <c r="BU42" s="346">
        <v>2.4886002212131617E-4</v>
      </c>
      <c r="BV42" s="346">
        <v>1.1058269020378388E-4</v>
      </c>
      <c r="BW42" s="346">
        <v>1.1221403250834589E-4</v>
      </c>
      <c r="BX42" s="346">
        <v>8.0231764632743283E-5</v>
      </c>
      <c r="BY42" s="346">
        <v>3.6046483186832288E-5</v>
      </c>
      <c r="BZ42" s="346">
        <v>2.7608033840469845E-5</v>
      </c>
      <c r="CA42" s="346">
        <v>4.5412847943176271E-5</v>
      </c>
      <c r="CB42" s="346">
        <v>3.1949686245611791E-5</v>
      </c>
      <c r="CC42" s="346">
        <v>6.1854984270056095E-4</v>
      </c>
      <c r="CD42" s="346">
        <v>5.8601295604885036E-5</v>
      </c>
      <c r="CE42" s="346">
        <v>5.2621256355133729E-4</v>
      </c>
      <c r="CF42" s="346">
        <v>4.2186717240813419E-5</v>
      </c>
      <c r="CG42" s="346">
        <v>6.1782718313903244E-5</v>
      </c>
      <c r="CH42" s="346">
        <v>9.2942291829544476E-5</v>
      </c>
      <c r="CI42" s="346">
        <v>2.8422363244988956E-4</v>
      </c>
      <c r="CJ42" s="346">
        <v>2.2498938938171463E-5</v>
      </c>
      <c r="CK42" s="346">
        <v>6.3865067399355085E-5</v>
      </c>
      <c r="CL42" s="346">
        <v>6.9744052341932128E-5</v>
      </c>
      <c r="CM42" s="346">
        <v>4.9949625533052642E-5</v>
      </c>
      <c r="CN42" s="346">
        <v>3.8823724784561582E-5</v>
      </c>
      <c r="CO42" s="346">
        <v>4.198637872072698E-5</v>
      </c>
      <c r="CP42" s="346">
        <v>1.8286590543763857E-4</v>
      </c>
      <c r="CQ42" s="346">
        <v>4.9195670373938597E-5</v>
      </c>
      <c r="CR42" s="346">
        <v>6.8461260141421676E-5</v>
      </c>
      <c r="CS42" s="346">
        <v>8.0344032664220777E-5</v>
      </c>
      <c r="CT42" s="346">
        <v>6.6129893055014071E-5</v>
      </c>
      <c r="CU42" s="346">
        <v>7.6381202217643007E-5</v>
      </c>
      <c r="CV42" s="346">
        <v>6.197005572397382E-5</v>
      </c>
      <c r="CW42" s="346">
        <v>1.1208005305007484E-4</v>
      </c>
      <c r="CX42" s="346">
        <v>2.1012876273930012E-4</v>
      </c>
      <c r="CY42" s="346">
        <v>3.5674633337156039E-5</v>
      </c>
      <c r="CZ42" s="346">
        <v>2.1102174723025709E-3</v>
      </c>
      <c r="DA42" s="346">
        <v>3.1464477699240918E-5</v>
      </c>
      <c r="DB42" s="346">
        <v>1.2420570466181283E-5</v>
      </c>
      <c r="DC42" s="346">
        <v>9.311742398110589E-5</v>
      </c>
      <c r="DD42" s="346">
        <v>1.3507800793796093E-4</v>
      </c>
      <c r="DE42" s="346">
        <v>5.5202739881012981E-5</v>
      </c>
      <c r="DF42" s="346">
        <v>1.6180818051113319E-4</v>
      </c>
      <c r="DG42" s="346">
        <v>1.9051997813113194E-4</v>
      </c>
      <c r="DH42" s="347">
        <v>5.8468714999431717E-4</v>
      </c>
    </row>
    <row r="43" spans="1:112">
      <c r="A43" s="224">
        <v>38</v>
      </c>
      <c r="B43" s="263" t="s">
        <v>495</v>
      </c>
      <c r="C43" s="264" t="s">
        <v>496</v>
      </c>
      <c r="D43" s="346">
        <v>1.6320372988404736E-5</v>
      </c>
      <c r="E43" s="346">
        <v>1.3809095898850971E-5</v>
      </c>
      <c r="F43" s="346">
        <v>3.8797439675918498E-5</v>
      </c>
      <c r="G43" s="346">
        <v>5.6002277133796209E-6</v>
      </c>
      <c r="H43" s="346">
        <v>3.3006500513072417E-5</v>
      </c>
      <c r="I43" s="346">
        <v>0</v>
      </c>
      <c r="J43" s="346">
        <v>3.121592013110677E-5</v>
      </c>
      <c r="K43" s="346">
        <v>9.5543366702809621E-6</v>
      </c>
      <c r="L43" s="346">
        <v>3.2914047243693336E-5</v>
      </c>
      <c r="M43" s="346">
        <v>1.5384153373992357E-5</v>
      </c>
      <c r="N43" s="346">
        <v>0</v>
      </c>
      <c r="O43" s="346">
        <v>5.0839321622710702E-6</v>
      </c>
      <c r="P43" s="346">
        <v>2.1713415734886294E-6</v>
      </c>
      <c r="Q43" s="346">
        <v>1.5116891355269831E-5</v>
      </c>
      <c r="R43" s="346">
        <v>8.2114152523229568E-5</v>
      </c>
      <c r="S43" s="346">
        <v>3.627205400665938E-6</v>
      </c>
      <c r="T43" s="346">
        <v>8.0531577253471218E-6</v>
      </c>
      <c r="U43" s="346">
        <v>7.8399565600699068E-6</v>
      </c>
      <c r="V43" s="346">
        <v>1.6528522738975663E-5</v>
      </c>
      <c r="W43" s="346">
        <v>1.7134952311978104E-5</v>
      </c>
      <c r="X43" s="346">
        <v>3.9826264429514453E-7</v>
      </c>
      <c r="Y43" s="346">
        <v>4.7020404717198289E-6</v>
      </c>
      <c r="Z43" s="346">
        <v>3.1765033831143025E-6</v>
      </c>
      <c r="AA43" s="346">
        <v>5.7236947751747202E-6</v>
      </c>
      <c r="AB43" s="346">
        <v>4.5824739505350922E-6</v>
      </c>
      <c r="AC43" s="346">
        <v>6.6854952698848634E-6</v>
      </c>
      <c r="AD43" s="346">
        <v>2.167955934839429E-6</v>
      </c>
      <c r="AE43" s="346">
        <v>5.8710638502307186E-6</v>
      </c>
      <c r="AF43" s="346">
        <v>2.2821497480223974E-5</v>
      </c>
      <c r="AG43" s="346">
        <v>3.0120303784255926E-5</v>
      </c>
      <c r="AH43" s="346">
        <v>1.4876343122138393E-5</v>
      </c>
      <c r="AI43" s="346">
        <v>2.3161299239874203E-5</v>
      </c>
      <c r="AJ43" s="346">
        <v>2.2877427584253748E-5</v>
      </c>
      <c r="AK43" s="346">
        <v>1.0723179535072018E-4</v>
      </c>
      <c r="AL43" s="346">
        <v>6.9114373148189108E-5</v>
      </c>
      <c r="AM43" s="346">
        <v>3.0095770170437454E-5</v>
      </c>
      <c r="AN43" s="346">
        <v>6.954083971931425E-6</v>
      </c>
      <c r="AO43" s="346">
        <v>0.51164550156797872</v>
      </c>
      <c r="AP43" s="346">
        <v>1.1890716028569415E-5</v>
      </c>
      <c r="AQ43" s="346">
        <v>6.4908374723660819E-6</v>
      </c>
      <c r="AR43" s="346">
        <v>9.7241416184084187E-6</v>
      </c>
      <c r="AS43" s="346">
        <v>5.2471984601078049E-3</v>
      </c>
      <c r="AT43" s="346">
        <v>1.3888376198481001E-3</v>
      </c>
      <c r="AU43" s="346">
        <v>3.3134583287048737E-3</v>
      </c>
      <c r="AV43" s="346">
        <v>5.0718486050850961E-3</v>
      </c>
      <c r="AW43" s="346">
        <v>1.3581759061426168E-3</v>
      </c>
      <c r="AX43" s="346">
        <v>1.6233679238647541E-5</v>
      </c>
      <c r="AY43" s="346">
        <v>6.7414407674757046E-5</v>
      </c>
      <c r="AZ43" s="346">
        <v>1.8483691317686853E-3</v>
      </c>
      <c r="BA43" s="346">
        <v>6.9074262520589492E-5</v>
      </c>
      <c r="BB43" s="346">
        <v>8.8359740226985311E-5</v>
      </c>
      <c r="BC43" s="346">
        <v>5.4975006589946072E-5</v>
      </c>
      <c r="BD43" s="346">
        <v>6.6064237352925979E-5</v>
      </c>
      <c r="BE43" s="346">
        <v>2.5735150359561932E-5</v>
      </c>
      <c r="BF43" s="346">
        <v>3.7883820651682387E-4</v>
      </c>
      <c r="BG43" s="346">
        <v>4.1909270172592701E-3</v>
      </c>
      <c r="BH43" s="346">
        <v>9.4740335151796001E-3</v>
      </c>
      <c r="BI43" s="346">
        <v>1.9487241250257159E-3</v>
      </c>
      <c r="BJ43" s="346">
        <v>4.7124051905089314E-4</v>
      </c>
      <c r="BK43" s="346">
        <v>1.1097364879910374E-2</v>
      </c>
      <c r="BL43" s="346">
        <v>6.1650961853152635E-5</v>
      </c>
      <c r="BM43" s="346">
        <v>3.5095658619842145E-5</v>
      </c>
      <c r="BN43" s="346">
        <v>5.3853641959912839E-4</v>
      </c>
      <c r="BO43" s="346">
        <v>7.8423430175215102E-4</v>
      </c>
      <c r="BP43" s="346">
        <v>8.0402990289936502E-4</v>
      </c>
      <c r="BQ43" s="346">
        <v>7.7919317365095339E-4</v>
      </c>
      <c r="BR43" s="346">
        <v>5.4674622165061717E-3</v>
      </c>
      <c r="BS43" s="346">
        <v>1.6828239354731872E-5</v>
      </c>
      <c r="BT43" s="346">
        <v>2.1293521356052179E-5</v>
      </c>
      <c r="BU43" s="346">
        <v>1.4532365810896594E-4</v>
      </c>
      <c r="BV43" s="346">
        <v>6.4592823156760251E-5</v>
      </c>
      <c r="BW43" s="346">
        <v>2.5652984776302765E-5</v>
      </c>
      <c r="BX43" s="346">
        <v>2.2294614803725274E-5</v>
      </c>
      <c r="BY43" s="346">
        <v>1.8380683146826892E-5</v>
      </c>
      <c r="BZ43" s="346">
        <v>1.2614122603975493E-5</v>
      </c>
      <c r="CA43" s="346">
        <v>1.2142021217261163E-5</v>
      </c>
      <c r="CB43" s="346">
        <v>5.3408522256317746E-6</v>
      </c>
      <c r="CC43" s="346">
        <v>5.7460821287264507E-4</v>
      </c>
      <c r="CD43" s="346">
        <v>3.2445753646239428E-5</v>
      </c>
      <c r="CE43" s="346">
        <v>4.1376784619686632E-4</v>
      </c>
      <c r="CF43" s="346">
        <v>1.4908732001455934E-5</v>
      </c>
      <c r="CG43" s="346">
        <v>4.2928490329993899E-5</v>
      </c>
      <c r="CH43" s="346">
        <v>2.2205188579978071E-5</v>
      </c>
      <c r="CI43" s="346">
        <v>3.5102947944361215E-5</v>
      </c>
      <c r="CJ43" s="346">
        <v>1.1972891461108681E-5</v>
      </c>
      <c r="CK43" s="346">
        <v>2.2521492224784942E-5</v>
      </c>
      <c r="CL43" s="346">
        <v>3.1751234128018095E-5</v>
      </c>
      <c r="CM43" s="346">
        <v>2.9259956213418121E-5</v>
      </c>
      <c r="CN43" s="346">
        <v>1.7168644410309347E-5</v>
      </c>
      <c r="CO43" s="346">
        <v>1.5958341028170959E-5</v>
      </c>
      <c r="CP43" s="346">
        <v>6.3858466770434693E-5</v>
      </c>
      <c r="CQ43" s="346">
        <v>1.9248018304244408E-5</v>
      </c>
      <c r="CR43" s="346">
        <v>3.3988174167212228E-5</v>
      </c>
      <c r="CS43" s="346">
        <v>3.3468612399676907E-5</v>
      </c>
      <c r="CT43" s="346">
        <v>3.7585931329001082E-5</v>
      </c>
      <c r="CU43" s="346">
        <v>2.7669783093950395E-5</v>
      </c>
      <c r="CV43" s="346">
        <v>2.4604413260833876E-5</v>
      </c>
      <c r="CW43" s="346">
        <v>2.8944380770570706E-5</v>
      </c>
      <c r="CX43" s="346">
        <v>1.6065910792305437E-4</v>
      </c>
      <c r="CY43" s="346">
        <v>1.699024035425309E-5</v>
      </c>
      <c r="CZ43" s="346">
        <v>1.9009297649229965E-3</v>
      </c>
      <c r="DA43" s="346">
        <v>1.4416877482644028E-5</v>
      </c>
      <c r="DB43" s="346">
        <v>4.4795919671277551E-6</v>
      </c>
      <c r="DC43" s="346">
        <v>2.2032490550036293E-5</v>
      </c>
      <c r="DD43" s="346">
        <v>3.6405648367723871E-5</v>
      </c>
      <c r="DE43" s="346">
        <v>2.6286155782170599E-5</v>
      </c>
      <c r="DF43" s="346">
        <v>3.3371825846003612E-5</v>
      </c>
      <c r="DG43" s="346">
        <v>6.8706191326100337E-5</v>
      </c>
      <c r="DH43" s="347">
        <v>2.1925546880533661E-4</v>
      </c>
    </row>
    <row r="44" spans="1:112">
      <c r="A44" s="224">
        <v>39</v>
      </c>
      <c r="B44" s="263" t="s">
        <v>497</v>
      </c>
      <c r="C44" s="264" t="s">
        <v>202</v>
      </c>
      <c r="D44" s="346">
        <v>3.7262580762827874E-5</v>
      </c>
      <c r="E44" s="346">
        <v>3.821156278334118E-5</v>
      </c>
      <c r="F44" s="346">
        <v>6.4833921945476309E-5</v>
      </c>
      <c r="G44" s="346">
        <v>8.3928891521993087E-6</v>
      </c>
      <c r="H44" s="346">
        <v>5.1040842072926517E-5</v>
      </c>
      <c r="I44" s="346">
        <v>0</v>
      </c>
      <c r="J44" s="346">
        <v>4.7769999317934334E-5</v>
      </c>
      <c r="K44" s="346">
        <v>5.0301421286368636E-5</v>
      </c>
      <c r="L44" s="346">
        <v>4.969136618400889E-4</v>
      </c>
      <c r="M44" s="346">
        <v>5.5994865490841646E-5</v>
      </c>
      <c r="N44" s="346">
        <v>0</v>
      </c>
      <c r="O44" s="346">
        <v>1.0724401720676211E-5</v>
      </c>
      <c r="P44" s="346">
        <v>9.0208544841165356E-6</v>
      </c>
      <c r="Q44" s="346">
        <v>1.095750789268251E-4</v>
      </c>
      <c r="R44" s="346">
        <v>4.6655003332131753E-3</v>
      </c>
      <c r="S44" s="346">
        <v>1.3470223725158623E-5</v>
      </c>
      <c r="T44" s="346">
        <v>3.6379200820459192E-5</v>
      </c>
      <c r="U44" s="346">
        <v>2.1971727434099251E-5</v>
      </c>
      <c r="V44" s="346">
        <v>3.70130973318918E-5</v>
      </c>
      <c r="W44" s="346">
        <v>2.2446144093884812E-4</v>
      </c>
      <c r="X44" s="346">
        <v>8.5418210359629647E-7</v>
      </c>
      <c r="Y44" s="346">
        <v>2.8961930032354914E-5</v>
      </c>
      <c r="Z44" s="346">
        <v>1.6827447459624993E-5</v>
      </c>
      <c r="AA44" s="346">
        <v>1.6669215318849355E-5</v>
      </c>
      <c r="AB44" s="346">
        <v>4.1858568662816771E-5</v>
      </c>
      <c r="AC44" s="346">
        <v>8.234090069202052E-5</v>
      </c>
      <c r="AD44" s="346">
        <v>7.0838626773142823E-6</v>
      </c>
      <c r="AE44" s="346">
        <v>1.5398633384423324E-5</v>
      </c>
      <c r="AF44" s="346">
        <v>7.9276303132235328E-5</v>
      </c>
      <c r="AG44" s="346">
        <v>3.0124220929028363E-4</v>
      </c>
      <c r="AH44" s="346">
        <v>5.4074741397152253E-5</v>
      </c>
      <c r="AI44" s="346">
        <v>1.8827321268505794E-4</v>
      </c>
      <c r="AJ44" s="346">
        <v>4.4525269105389774E-4</v>
      </c>
      <c r="AK44" s="346">
        <v>1.2193080466039758E-4</v>
      </c>
      <c r="AL44" s="346">
        <v>4.6437183286968429E-4</v>
      </c>
      <c r="AM44" s="346">
        <v>7.9129870273187167E-5</v>
      </c>
      <c r="AN44" s="346">
        <v>1.5642747127132263E-5</v>
      </c>
      <c r="AO44" s="346">
        <v>5.0410357966334011E-4</v>
      </c>
      <c r="AP44" s="346">
        <v>0.6974865603368402</v>
      </c>
      <c r="AQ44" s="346">
        <v>2.5909983642051043E-5</v>
      </c>
      <c r="AR44" s="346">
        <v>2.624029542015554E-4</v>
      </c>
      <c r="AS44" s="346">
        <v>4.229776754584591E-2</v>
      </c>
      <c r="AT44" s="346">
        <v>2.4873459855726292E-2</v>
      </c>
      <c r="AU44" s="346">
        <v>4.5470066108508917E-3</v>
      </c>
      <c r="AV44" s="346">
        <v>4.57583161790089E-3</v>
      </c>
      <c r="AW44" s="346">
        <v>2.3506675293911011E-3</v>
      </c>
      <c r="AX44" s="346">
        <v>1.3007047566160752E-4</v>
      </c>
      <c r="AY44" s="346">
        <v>1.0814619906007687E-3</v>
      </c>
      <c r="AZ44" s="346">
        <v>2.9421148557559028E-3</v>
      </c>
      <c r="BA44" s="346">
        <v>1.7031659154698859E-3</v>
      </c>
      <c r="BB44" s="346">
        <v>7.4490970999514463E-5</v>
      </c>
      <c r="BC44" s="346">
        <v>1.2559949983841504E-3</v>
      </c>
      <c r="BD44" s="346">
        <v>3.0003339032956951E-4</v>
      </c>
      <c r="BE44" s="346">
        <v>7.2485128162090811E-5</v>
      </c>
      <c r="BF44" s="346">
        <v>4.6486104529149409E-4</v>
      </c>
      <c r="BG44" s="346">
        <v>5.4029172641671805E-3</v>
      </c>
      <c r="BH44" s="346">
        <v>5.9487371201928079E-3</v>
      </c>
      <c r="BI44" s="346">
        <v>3.1331921438936478E-3</v>
      </c>
      <c r="BJ44" s="346">
        <v>1.9912005118069714E-5</v>
      </c>
      <c r="BK44" s="346">
        <v>1.8949585021747241E-2</v>
      </c>
      <c r="BL44" s="346">
        <v>2.788247130091663E-4</v>
      </c>
      <c r="BM44" s="346">
        <v>6.1721129116265288E-5</v>
      </c>
      <c r="BN44" s="346">
        <v>2.9005594038382125E-3</v>
      </c>
      <c r="BO44" s="346">
        <v>5.6321995003434542E-3</v>
      </c>
      <c r="BP44" s="346">
        <v>6.7071254089457284E-3</v>
      </c>
      <c r="BQ44" s="346">
        <v>1.8966750904127506E-3</v>
      </c>
      <c r="BR44" s="346">
        <v>2.9252539888533703E-3</v>
      </c>
      <c r="BS44" s="346">
        <v>2.7293421592806321E-5</v>
      </c>
      <c r="BT44" s="346">
        <v>8.238343014111679E-5</v>
      </c>
      <c r="BU44" s="346">
        <v>2.3511470090374241E-4</v>
      </c>
      <c r="BV44" s="346">
        <v>1.1068312353902735E-4</v>
      </c>
      <c r="BW44" s="346">
        <v>1.0489834136862788E-4</v>
      </c>
      <c r="BX44" s="346">
        <v>7.3734673284071869E-5</v>
      </c>
      <c r="BY44" s="346">
        <v>4.2276855641314698E-5</v>
      </c>
      <c r="BZ44" s="346">
        <v>2.5298846402342251E-5</v>
      </c>
      <c r="CA44" s="346">
        <v>4.1690000051053829E-5</v>
      </c>
      <c r="CB44" s="346">
        <v>2.5513157696430334E-5</v>
      </c>
      <c r="CC44" s="346">
        <v>9.9880545979747219E-4</v>
      </c>
      <c r="CD44" s="346">
        <v>5.4534220897992E-5</v>
      </c>
      <c r="CE44" s="346">
        <v>5.1233415545805456E-4</v>
      </c>
      <c r="CF44" s="346">
        <v>3.9221431956932411E-5</v>
      </c>
      <c r="CG44" s="346">
        <v>3.6296902625187416E-5</v>
      </c>
      <c r="CH44" s="346">
        <v>8.5116882969818276E-5</v>
      </c>
      <c r="CI44" s="346">
        <v>1.0664059269397964E-4</v>
      </c>
      <c r="CJ44" s="346">
        <v>2.1620945086723886E-5</v>
      </c>
      <c r="CK44" s="346">
        <v>6.7973634797959039E-5</v>
      </c>
      <c r="CL44" s="346">
        <v>6.4767488627788972E-5</v>
      </c>
      <c r="CM44" s="346">
        <v>5.642510102601318E-5</v>
      </c>
      <c r="CN44" s="346">
        <v>4.0952811483672369E-5</v>
      </c>
      <c r="CO44" s="346">
        <v>4.3467236150769318E-5</v>
      </c>
      <c r="CP44" s="346">
        <v>1.844521935414169E-4</v>
      </c>
      <c r="CQ44" s="346">
        <v>4.8055942635974736E-5</v>
      </c>
      <c r="CR44" s="346">
        <v>7.5077399053264255E-5</v>
      </c>
      <c r="CS44" s="346">
        <v>8.1529937957919678E-5</v>
      </c>
      <c r="CT44" s="346">
        <v>6.5587044236882123E-5</v>
      </c>
      <c r="CU44" s="346">
        <v>8.6258211281046843E-5</v>
      </c>
      <c r="CV44" s="346">
        <v>6.6456928155328963E-5</v>
      </c>
      <c r="CW44" s="346">
        <v>1.3377440927782994E-4</v>
      </c>
      <c r="CX44" s="346">
        <v>2.1622435641006232E-4</v>
      </c>
      <c r="CY44" s="346">
        <v>3.5282353007892549E-5</v>
      </c>
      <c r="CZ44" s="346">
        <v>2.2040773447745778E-3</v>
      </c>
      <c r="DA44" s="346">
        <v>3.4384893933368384E-5</v>
      </c>
      <c r="DB44" s="346">
        <v>1.1199554313950854E-5</v>
      </c>
      <c r="DC44" s="346">
        <v>8.8375381273883891E-5</v>
      </c>
      <c r="DD44" s="346">
        <v>1.2608557864211931E-4</v>
      </c>
      <c r="DE44" s="346">
        <v>6.134305022583674E-5</v>
      </c>
      <c r="DF44" s="346">
        <v>1.427591724727759E-4</v>
      </c>
      <c r="DG44" s="346">
        <v>1.950053284046917E-4</v>
      </c>
      <c r="DH44" s="347">
        <v>3.1996533862838978E-4</v>
      </c>
    </row>
    <row r="45" spans="1:112">
      <c r="A45" s="224">
        <v>40</v>
      </c>
      <c r="B45" s="263" t="s">
        <v>498</v>
      </c>
      <c r="C45" s="264" t="s">
        <v>204</v>
      </c>
      <c r="D45" s="346">
        <v>9.7314339563141006E-6</v>
      </c>
      <c r="E45" s="346">
        <v>8.2038881839497606E-6</v>
      </c>
      <c r="F45" s="346">
        <v>1.9454927011912668E-5</v>
      </c>
      <c r="G45" s="346">
        <v>1.6672003377223967E-6</v>
      </c>
      <c r="H45" s="346">
        <v>6.3335227340250248E-6</v>
      </c>
      <c r="I45" s="346">
        <v>0</v>
      </c>
      <c r="J45" s="346">
        <v>6.4959452627866742E-6</v>
      </c>
      <c r="K45" s="346">
        <v>2.672933729631923E-5</v>
      </c>
      <c r="L45" s="346">
        <v>7.1638978445100557E-5</v>
      </c>
      <c r="M45" s="346">
        <v>1.6111362563212758E-5</v>
      </c>
      <c r="N45" s="346">
        <v>0</v>
      </c>
      <c r="O45" s="346">
        <v>7.1197245431884153E-6</v>
      </c>
      <c r="P45" s="346">
        <v>2.0043065246172744E-6</v>
      </c>
      <c r="Q45" s="346">
        <v>2.2961519341887555E-5</v>
      </c>
      <c r="R45" s="346">
        <v>1.0592277814872145E-4</v>
      </c>
      <c r="S45" s="346">
        <v>5.2705372422912328E-6</v>
      </c>
      <c r="T45" s="346">
        <v>9.9442230640457519E-6</v>
      </c>
      <c r="U45" s="346">
        <v>-6.9084300229033975E-6</v>
      </c>
      <c r="V45" s="346">
        <v>7.7811852435238042E-5</v>
      </c>
      <c r="W45" s="346">
        <v>1.5883495291263072E-3</v>
      </c>
      <c r="X45" s="346">
        <v>4.9062295198574925E-7</v>
      </c>
      <c r="Y45" s="346">
        <v>4.1768304942108224E-5</v>
      </c>
      <c r="Z45" s="346">
        <v>8.875730127995202E-6</v>
      </c>
      <c r="AA45" s="346">
        <v>9.4067190395569888E-6</v>
      </c>
      <c r="AB45" s="346">
        <v>1.2805718915212168E-5</v>
      </c>
      <c r="AC45" s="346">
        <v>8.8798744995636564E-5</v>
      </c>
      <c r="AD45" s="346">
        <v>1.1041745315139802E-6</v>
      </c>
      <c r="AE45" s="346">
        <v>3.3782630390577632E-6</v>
      </c>
      <c r="AF45" s="346">
        <v>8.4858644950584197E-5</v>
      </c>
      <c r="AG45" s="346">
        <v>8.1796179281343773E-5</v>
      </c>
      <c r="AH45" s="346">
        <v>1.1648418716391426E-5</v>
      </c>
      <c r="AI45" s="346">
        <v>1.9989549483340167E-4</v>
      </c>
      <c r="AJ45" s="346">
        <v>1.1764673286400556E-5</v>
      </c>
      <c r="AK45" s="346">
        <v>4.5584507165311917E-4</v>
      </c>
      <c r="AL45" s="346">
        <v>6.8735986526568735E-4</v>
      </c>
      <c r="AM45" s="346">
        <v>1.8926568318805516E-3</v>
      </c>
      <c r="AN45" s="346">
        <v>6.9752855248972757E-4</v>
      </c>
      <c r="AO45" s="346">
        <v>3.8827897455710725E-4</v>
      </c>
      <c r="AP45" s="346">
        <v>2.525581390773261E-4</v>
      </c>
      <c r="AQ45" s="346">
        <v>0.1608388741432504</v>
      </c>
      <c r="AR45" s="346">
        <v>2.4596044176671474E-2</v>
      </c>
      <c r="AS45" s="346">
        <v>1.0625886547468398E-3</v>
      </c>
      <c r="AT45" s="346">
        <v>2.3354970668871891E-3</v>
      </c>
      <c r="AU45" s="346">
        <v>3.2851200332717555E-4</v>
      </c>
      <c r="AV45" s="346">
        <v>2.9559203749341274E-4</v>
      </c>
      <c r="AW45" s="346">
        <v>6.0066528341159162E-4</v>
      </c>
      <c r="AX45" s="346">
        <v>5.8309366976767125E-4</v>
      </c>
      <c r="AY45" s="346">
        <v>1.1760326580250089E-3</v>
      </c>
      <c r="AZ45" s="346">
        <v>1.5815430610305694E-3</v>
      </c>
      <c r="BA45" s="346">
        <v>1.286499455134375E-4</v>
      </c>
      <c r="BB45" s="346">
        <v>1.0170926653484285E-4</v>
      </c>
      <c r="BC45" s="346">
        <v>5.3071850518500593E-4</v>
      </c>
      <c r="BD45" s="346">
        <v>1.8167842407433422E-4</v>
      </c>
      <c r="BE45" s="346">
        <v>2.7932871440465124E-5</v>
      </c>
      <c r="BF45" s="346">
        <v>7.7091553308674212E-5</v>
      </c>
      <c r="BG45" s="346">
        <v>7.2452486157699415E-4</v>
      </c>
      <c r="BH45" s="346">
        <v>1.6140204156749626E-3</v>
      </c>
      <c r="BI45" s="346">
        <v>7.0638717891673486E-5</v>
      </c>
      <c r="BJ45" s="346">
        <v>1.0736899196859717E-4</v>
      </c>
      <c r="BK45" s="346">
        <v>3.8289564960903097E-4</v>
      </c>
      <c r="BL45" s="346">
        <v>2.8383102486560942E-4</v>
      </c>
      <c r="BM45" s="346">
        <v>1.2011195102286266E-5</v>
      </c>
      <c r="BN45" s="346">
        <v>2.8045688000033248E-4</v>
      </c>
      <c r="BO45" s="346">
        <v>4.5087250023689255E-4</v>
      </c>
      <c r="BP45" s="346">
        <v>5.5282867032592855E-4</v>
      </c>
      <c r="BQ45" s="346">
        <v>1.8654505683861122E-4</v>
      </c>
      <c r="BR45" s="346">
        <v>6.4937415784799995E-4</v>
      </c>
      <c r="BS45" s="346">
        <v>6.8120285098397291E-6</v>
      </c>
      <c r="BT45" s="346">
        <v>1.2403594392660108E-5</v>
      </c>
      <c r="BU45" s="346">
        <v>6.2037328072569602E-5</v>
      </c>
      <c r="BV45" s="346">
        <v>3.1166966616978719E-5</v>
      </c>
      <c r="BW45" s="346">
        <v>1.3832387105418017E-5</v>
      </c>
      <c r="BX45" s="346">
        <v>1.1616134737475773E-5</v>
      </c>
      <c r="BY45" s="346">
        <v>5.9030420472117394E-6</v>
      </c>
      <c r="BZ45" s="346">
        <v>5.2728861277659483E-6</v>
      </c>
      <c r="CA45" s="346">
        <v>5.9935276185283337E-6</v>
      </c>
      <c r="CB45" s="346">
        <v>3.6339856317157025E-6</v>
      </c>
      <c r="CC45" s="346">
        <v>2.8970378590842702E-5</v>
      </c>
      <c r="CD45" s="346">
        <v>9.9383648181221452E-6</v>
      </c>
      <c r="CE45" s="346">
        <v>1.0151106215922488E-4</v>
      </c>
      <c r="CF45" s="346">
        <v>4.2113969739314143E-6</v>
      </c>
      <c r="CG45" s="346">
        <v>1.1858896242091613E-5</v>
      </c>
      <c r="CH45" s="346">
        <v>1.2891300799760452E-5</v>
      </c>
      <c r="CI45" s="346">
        <v>1.6825747667335533E-5</v>
      </c>
      <c r="CJ45" s="346">
        <v>4.1987038489107676E-6</v>
      </c>
      <c r="CK45" s="346">
        <v>1.0387699422993645E-5</v>
      </c>
      <c r="CL45" s="346">
        <v>1.8827192856946661E-5</v>
      </c>
      <c r="CM45" s="346">
        <v>1.1291159958121533E-5</v>
      </c>
      <c r="CN45" s="346">
        <v>7.2311704361872165E-6</v>
      </c>
      <c r="CO45" s="346">
        <v>3.5040683381311571E-5</v>
      </c>
      <c r="CP45" s="346">
        <v>2.8999664891071364E-5</v>
      </c>
      <c r="CQ45" s="346">
        <v>9.8574154484549744E-6</v>
      </c>
      <c r="CR45" s="346">
        <v>4.1990534511388224E-5</v>
      </c>
      <c r="CS45" s="346">
        <v>6.0016605445417382E-5</v>
      </c>
      <c r="CT45" s="346">
        <v>3.1840433550835274E-5</v>
      </c>
      <c r="CU45" s="346">
        <v>1.8237013509950701E-5</v>
      </c>
      <c r="CV45" s="346">
        <v>2.1036078974068299E-5</v>
      </c>
      <c r="CW45" s="346">
        <v>1.8368319684592584E-5</v>
      </c>
      <c r="CX45" s="346">
        <v>4.2107308161652827E-5</v>
      </c>
      <c r="CY45" s="346">
        <v>1.2173971731325765E-5</v>
      </c>
      <c r="CZ45" s="346">
        <v>4.4213066385623355E-4</v>
      </c>
      <c r="DA45" s="346">
        <v>7.1775108720381969E-6</v>
      </c>
      <c r="DB45" s="346">
        <v>3.5633687835505032E-6</v>
      </c>
      <c r="DC45" s="346">
        <v>1.829057949141352E-5</v>
      </c>
      <c r="DD45" s="346">
        <v>3.807883635407818E-5</v>
      </c>
      <c r="DE45" s="346">
        <v>1.2210689378142909E-5</v>
      </c>
      <c r="DF45" s="346">
        <v>2.6182819123041329E-5</v>
      </c>
      <c r="DG45" s="346">
        <v>1.3858722967641799E-4</v>
      </c>
      <c r="DH45" s="347">
        <v>1.6109687967788387E-4</v>
      </c>
    </row>
    <row r="46" spans="1:112">
      <c r="A46" s="224">
        <v>41</v>
      </c>
      <c r="B46" s="263" t="s">
        <v>499</v>
      </c>
      <c r="C46" s="264" t="s">
        <v>207</v>
      </c>
      <c r="D46" s="346">
        <v>2.9305765693998638E-5</v>
      </c>
      <c r="E46" s="346">
        <v>3.0860577045142422E-5</v>
      </c>
      <c r="F46" s="346">
        <v>6.6276446781708364E-5</v>
      </c>
      <c r="G46" s="346">
        <v>7.8370369964975976E-6</v>
      </c>
      <c r="H46" s="346">
        <v>2.2598781272822078E-5</v>
      </c>
      <c r="I46" s="346">
        <v>0</v>
      </c>
      <c r="J46" s="346">
        <v>2.9366818716442585E-5</v>
      </c>
      <c r="K46" s="346">
        <v>2.0099088119282353E-4</v>
      </c>
      <c r="L46" s="346">
        <v>3.7870899168019375E-4</v>
      </c>
      <c r="M46" s="346">
        <v>6.1490941575926869E-5</v>
      </c>
      <c r="N46" s="346">
        <v>0</v>
      </c>
      <c r="O46" s="346">
        <v>8.9843020909704239E-6</v>
      </c>
      <c r="P46" s="346">
        <v>5.6661577313459953E-6</v>
      </c>
      <c r="Q46" s="346">
        <v>1.3884790946745227E-4</v>
      </c>
      <c r="R46" s="346">
        <v>6.683199932156638E-4</v>
      </c>
      <c r="S46" s="346">
        <v>8.8062622418076252E-6</v>
      </c>
      <c r="T46" s="346">
        <v>5.1156082338100079E-5</v>
      </c>
      <c r="U46" s="346">
        <v>2.686294680513178E-4</v>
      </c>
      <c r="V46" s="346">
        <v>3.1015358938338728E-5</v>
      </c>
      <c r="W46" s="346">
        <v>1.5432833476022046E-4</v>
      </c>
      <c r="X46" s="346">
        <v>6.2345057983700823E-7</v>
      </c>
      <c r="Y46" s="346">
        <v>1.2727768098293152E-5</v>
      </c>
      <c r="Z46" s="346">
        <v>7.9233619637819253E-6</v>
      </c>
      <c r="AA46" s="346">
        <v>1.1399593458561384E-5</v>
      </c>
      <c r="AB46" s="346">
        <v>4.7131008948968241E-5</v>
      </c>
      <c r="AC46" s="346">
        <v>9.183453758481705E-5</v>
      </c>
      <c r="AD46" s="346">
        <v>5.196539181690391E-6</v>
      </c>
      <c r="AE46" s="346">
        <v>9.9245117332048241E-6</v>
      </c>
      <c r="AF46" s="346">
        <v>2.8245901761941557E-4</v>
      </c>
      <c r="AG46" s="346">
        <v>3.4716794043912236E-4</v>
      </c>
      <c r="AH46" s="346">
        <v>7.2530751605075593E-5</v>
      </c>
      <c r="AI46" s="346">
        <v>1.492858626794138E-4</v>
      </c>
      <c r="AJ46" s="346">
        <v>3.168951175739849E-5</v>
      </c>
      <c r="AK46" s="346">
        <v>5.2592910333908096E-5</v>
      </c>
      <c r="AL46" s="346">
        <v>2.9641635265681405E-4</v>
      </c>
      <c r="AM46" s="346">
        <v>5.0308301676657437E-5</v>
      </c>
      <c r="AN46" s="346">
        <v>9.0157980866479426E-5</v>
      </c>
      <c r="AO46" s="346">
        <v>1.1287714357653167E-4</v>
      </c>
      <c r="AP46" s="346">
        <v>4.8415267905857983E-5</v>
      </c>
      <c r="AQ46" s="346">
        <v>1.3672095070962149E-4</v>
      </c>
      <c r="AR46" s="346">
        <v>0.25584584048855885</v>
      </c>
      <c r="AS46" s="346">
        <v>9.2147043674165405E-3</v>
      </c>
      <c r="AT46" s="346">
        <v>7.9957785494892668E-3</v>
      </c>
      <c r="AU46" s="346">
        <v>2.8039623536448748E-3</v>
      </c>
      <c r="AV46" s="346">
        <v>1.9700960104512863E-3</v>
      </c>
      <c r="AW46" s="346">
        <v>2.7846261962053715E-3</v>
      </c>
      <c r="AX46" s="346">
        <v>8.2780492007507984E-4</v>
      </c>
      <c r="AY46" s="346">
        <v>3.7833692692418128E-3</v>
      </c>
      <c r="AZ46" s="346">
        <v>6.3083378051732907E-3</v>
      </c>
      <c r="BA46" s="346">
        <v>9.9763714262905657E-4</v>
      </c>
      <c r="BB46" s="346">
        <v>6.2058378274598193E-4</v>
      </c>
      <c r="BC46" s="346">
        <v>1.4749772582557431E-3</v>
      </c>
      <c r="BD46" s="346">
        <v>1.1630226516871108E-3</v>
      </c>
      <c r="BE46" s="346">
        <v>1.7637678678982156E-4</v>
      </c>
      <c r="BF46" s="346">
        <v>3.9855906996255652E-4</v>
      </c>
      <c r="BG46" s="346">
        <v>5.2396745974209085E-3</v>
      </c>
      <c r="BH46" s="346">
        <v>7.3818323918211724E-3</v>
      </c>
      <c r="BI46" s="346">
        <v>5.6003721273037866E-4</v>
      </c>
      <c r="BJ46" s="346">
        <v>1.1379287974237283E-3</v>
      </c>
      <c r="BK46" s="346">
        <v>2.2656238705328203E-3</v>
      </c>
      <c r="BL46" s="346">
        <v>4.2417704781165045E-4</v>
      </c>
      <c r="BM46" s="346">
        <v>5.1269283920952998E-5</v>
      </c>
      <c r="BN46" s="346">
        <v>2.1840617551240125E-3</v>
      </c>
      <c r="BO46" s="346">
        <v>3.4246385778153939E-3</v>
      </c>
      <c r="BP46" s="346">
        <v>3.9668816515377034E-3</v>
      </c>
      <c r="BQ46" s="346">
        <v>1.4560039742128881E-3</v>
      </c>
      <c r="BR46" s="346">
        <v>6.0295428389211571E-3</v>
      </c>
      <c r="BS46" s="346">
        <v>4.1580114010301144E-5</v>
      </c>
      <c r="BT46" s="346">
        <v>4.8327219594373887E-5</v>
      </c>
      <c r="BU46" s="346">
        <v>2.3612476937174577E-4</v>
      </c>
      <c r="BV46" s="346">
        <v>9.0254405206029856E-5</v>
      </c>
      <c r="BW46" s="346">
        <v>5.5287424713620204E-5</v>
      </c>
      <c r="BX46" s="346">
        <v>4.8664088895630928E-5</v>
      </c>
      <c r="BY46" s="346">
        <v>2.8863147698081834E-5</v>
      </c>
      <c r="BZ46" s="346">
        <v>2.1151910085359434E-5</v>
      </c>
      <c r="CA46" s="346">
        <v>2.499786261628558E-5</v>
      </c>
      <c r="CB46" s="346">
        <v>1.3758904653814294E-5</v>
      </c>
      <c r="CC46" s="346">
        <v>1.5140303014811576E-4</v>
      </c>
      <c r="CD46" s="346">
        <v>4.4770754070013605E-5</v>
      </c>
      <c r="CE46" s="346">
        <v>5.1422613425798202E-4</v>
      </c>
      <c r="CF46" s="346">
        <v>2.0470341529614335E-5</v>
      </c>
      <c r="CG46" s="346">
        <v>8.5366388235510644E-5</v>
      </c>
      <c r="CH46" s="346">
        <v>4.6518328286082303E-5</v>
      </c>
      <c r="CI46" s="346">
        <v>6.9042422451655154E-5</v>
      </c>
      <c r="CJ46" s="346">
        <v>2.0962964525294588E-5</v>
      </c>
      <c r="CK46" s="346">
        <v>4.4828147611822042E-5</v>
      </c>
      <c r="CL46" s="346">
        <v>7.1514091019094761E-5</v>
      </c>
      <c r="CM46" s="346">
        <v>4.9627430759702421E-5</v>
      </c>
      <c r="CN46" s="346">
        <v>3.1833624832682114E-5</v>
      </c>
      <c r="CO46" s="346">
        <v>1.1924839604851468E-4</v>
      </c>
      <c r="CP46" s="346">
        <v>1.403019966775655E-4</v>
      </c>
      <c r="CQ46" s="346">
        <v>3.4947666951854316E-5</v>
      </c>
      <c r="CR46" s="346">
        <v>1.1011224588880607E-4</v>
      </c>
      <c r="CS46" s="346">
        <v>5.1371064092643119E-4</v>
      </c>
      <c r="CT46" s="346">
        <v>6.1867462248184495E-5</v>
      </c>
      <c r="CU46" s="346">
        <v>9.221395827209734E-5</v>
      </c>
      <c r="CV46" s="346">
        <v>1.4180722303738967E-4</v>
      </c>
      <c r="CW46" s="346">
        <v>1.0892758829142261E-4</v>
      </c>
      <c r="CX46" s="346">
        <v>2.0538961356626279E-4</v>
      </c>
      <c r="CY46" s="346">
        <v>5.2816443699486979E-5</v>
      </c>
      <c r="CZ46" s="346">
        <v>2.2888554866277006E-3</v>
      </c>
      <c r="DA46" s="346">
        <v>3.3829278218626479E-5</v>
      </c>
      <c r="DB46" s="346">
        <v>2.5152923877758235E-5</v>
      </c>
      <c r="DC46" s="346">
        <v>1.0968940101262502E-4</v>
      </c>
      <c r="DD46" s="346">
        <v>2.0086164266876634E-4</v>
      </c>
      <c r="DE46" s="346">
        <v>4.8113225969324373E-5</v>
      </c>
      <c r="DF46" s="346">
        <v>1.3358171363835855E-4</v>
      </c>
      <c r="DG46" s="346">
        <v>5.5935835660951951E-4</v>
      </c>
      <c r="DH46" s="347">
        <v>3.0239499136940399E-4</v>
      </c>
    </row>
    <row r="47" spans="1:112">
      <c r="A47" s="224">
        <v>42</v>
      </c>
      <c r="B47" s="263" t="s">
        <v>500</v>
      </c>
      <c r="C47" s="264" t="s">
        <v>501</v>
      </c>
      <c r="D47" s="346">
        <v>1.5093306960726014E-5</v>
      </c>
      <c r="E47" s="346">
        <v>1.1629143949912918E-5</v>
      </c>
      <c r="F47" s="346">
        <v>1.7667084036739114E-5</v>
      </c>
      <c r="G47" s="346">
        <v>9.910948100311536E-7</v>
      </c>
      <c r="H47" s="346">
        <v>3.2041672700692805E-5</v>
      </c>
      <c r="I47" s="346">
        <v>0</v>
      </c>
      <c r="J47" s="346">
        <v>5.4469408596418583E-6</v>
      </c>
      <c r="K47" s="346">
        <v>6.2561916983595321E-6</v>
      </c>
      <c r="L47" s="346">
        <v>1.5201674943283884E-5</v>
      </c>
      <c r="M47" s="346">
        <v>1.0644824497062517E-5</v>
      </c>
      <c r="N47" s="346">
        <v>0</v>
      </c>
      <c r="O47" s="346">
        <v>6.6093159525643279E-6</v>
      </c>
      <c r="P47" s="346">
        <v>2.813387782833621E-6</v>
      </c>
      <c r="Q47" s="346">
        <v>1.9105223828437085E-5</v>
      </c>
      <c r="R47" s="346">
        <v>1.4917366985425735E-4</v>
      </c>
      <c r="S47" s="346">
        <v>8.0734704802354069E-6</v>
      </c>
      <c r="T47" s="346">
        <v>1.60365404729561E-5</v>
      </c>
      <c r="U47" s="346">
        <v>8.5354651867479584E-6</v>
      </c>
      <c r="V47" s="346">
        <v>1.716222488573259E-5</v>
      </c>
      <c r="W47" s="346">
        <v>1.6080833315739683E-5</v>
      </c>
      <c r="X47" s="346">
        <v>3.7079160389310523E-7</v>
      </c>
      <c r="Y47" s="346">
        <v>4.7345821084726641E-6</v>
      </c>
      <c r="Z47" s="346">
        <v>6.9203311296402927E-6</v>
      </c>
      <c r="AA47" s="346">
        <v>1.7081284124844828E-5</v>
      </c>
      <c r="AB47" s="346">
        <v>3.0829796285356253E-6</v>
      </c>
      <c r="AC47" s="346">
        <v>6.164733551273351E-6</v>
      </c>
      <c r="AD47" s="346">
        <v>1.39281449313072E-6</v>
      </c>
      <c r="AE47" s="346">
        <v>6.5645987161479129E-6</v>
      </c>
      <c r="AF47" s="346">
        <v>1.8642274328002431E-5</v>
      </c>
      <c r="AG47" s="346">
        <v>1.5787570143719271E-5</v>
      </c>
      <c r="AH47" s="346">
        <v>3.1867870664011459E-6</v>
      </c>
      <c r="AI47" s="346">
        <v>1.9510646013247685E-5</v>
      </c>
      <c r="AJ47" s="346">
        <v>3.1844705113809763E-5</v>
      </c>
      <c r="AK47" s="346">
        <v>4.9917751359438288E-6</v>
      </c>
      <c r="AL47" s="346">
        <v>2.237499496053613E-5</v>
      </c>
      <c r="AM47" s="346">
        <v>8.364132241021858E-5</v>
      </c>
      <c r="AN47" s="346">
        <v>1.6605658758175956E-5</v>
      </c>
      <c r="AO47" s="346">
        <v>5.207679972220169E-5</v>
      </c>
      <c r="AP47" s="346">
        <v>2.2314289081688932E-5</v>
      </c>
      <c r="AQ47" s="346">
        <v>6.4575875134061571E-6</v>
      </c>
      <c r="AR47" s="346">
        <v>9.6970243894636615E-6</v>
      </c>
      <c r="AS47" s="346">
        <v>0.59630582863762649</v>
      </c>
      <c r="AT47" s="346">
        <v>5.0888323097178154E-4</v>
      </c>
      <c r="AU47" s="346">
        <v>6.7623562543059294E-5</v>
      </c>
      <c r="AV47" s="346">
        <v>5.31433264844134E-5</v>
      </c>
      <c r="AW47" s="346">
        <v>1.632466413510756E-5</v>
      </c>
      <c r="AX47" s="346">
        <v>5.8488123399723055E-6</v>
      </c>
      <c r="AY47" s="346">
        <v>2.0792117232547997E-5</v>
      </c>
      <c r="AZ47" s="346">
        <v>1.8368865842626089E-5</v>
      </c>
      <c r="BA47" s="346">
        <v>3.0217717232714199E-6</v>
      </c>
      <c r="BB47" s="346">
        <v>2.9976082328949713E-6</v>
      </c>
      <c r="BC47" s="346">
        <v>7.930167635138796E-6</v>
      </c>
      <c r="BD47" s="346">
        <v>7.1675347158384087E-6</v>
      </c>
      <c r="BE47" s="346">
        <v>1.592095165561235E-6</v>
      </c>
      <c r="BF47" s="346">
        <v>1.2290333923629812E-6</v>
      </c>
      <c r="BG47" s="346">
        <v>1.8863651689732122E-5</v>
      </c>
      <c r="BH47" s="346">
        <v>1.6678434452358859E-5</v>
      </c>
      <c r="BI47" s="346">
        <v>2.8632768157796693E-4</v>
      </c>
      <c r="BJ47" s="346">
        <v>4.5362411485061281E-6</v>
      </c>
      <c r="BK47" s="346">
        <v>1.239177831762343E-3</v>
      </c>
      <c r="BL47" s="346">
        <v>5.8087220510955203E-4</v>
      </c>
      <c r="BM47" s="346">
        <v>2.3038114894148376E-5</v>
      </c>
      <c r="BN47" s="346">
        <v>2.9495795421751559E-2</v>
      </c>
      <c r="BO47" s="346">
        <v>6.7060735019555201E-2</v>
      </c>
      <c r="BP47" s="346">
        <v>5.8789914787936687E-2</v>
      </c>
      <c r="BQ47" s="346">
        <v>1.8381559982582285E-2</v>
      </c>
      <c r="BR47" s="346">
        <v>3.6280316645599983E-2</v>
      </c>
      <c r="BS47" s="346">
        <v>3.2903078682128697E-5</v>
      </c>
      <c r="BT47" s="346">
        <v>1.9279935554941967E-4</v>
      </c>
      <c r="BU47" s="346">
        <v>2.5650600171786423E-4</v>
      </c>
      <c r="BV47" s="346">
        <v>4.1789389587146685E-5</v>
      </c>
      <c r="BW47" s="346">
        <v>2.4227390674805864E-5</v>
      </c>
      <c r="BX47" s="346">
        <v>3.4178599410152939E-5</v>
      </c>
      <c r="BY47" s="346">
        <v>2.4840259027917089E-5</v>
      </c>
      <c r="BZ47" s="346">
        <v>3.4824665426231665E-5</v>
      </c>
      <c r="CA47" s="346">
        <v>1.4404801147300199E-4</v>
      </c>
      <c r="CB47" s="346">
        <v>8.1993349988726679E-5</v>
      </c>
      <c r="CC47" s="346">
        <v>2.009065606861193E-4</v>
      </c>
      <c r="CD47" s="346">
        <v>9.2788222342992796E-6</v>
      </c>
      <c r="CE47" s="346">
        <v>1.406347083251272E-4</v>
      </c>
      <c r="CF47" s="346">
        <v>6.0560999629158234E-5</v>
      </c>
      <c r="CG47" s="346">
        <v>1.7681619804988084E-5</v>
      </c>
      <c r="CH47" s="346">
        <v>6.8640366700293455E-5</v>
      </c>
      <c r="CI47" s="346">
        <v>1.0768922493715917E-4</v>
      </c>
      <c r="CJ47" s="346">
        <v>1.6606984130571083E-5</v>
      </c>
      <c r="CK47" s="346">
        <v>4.6227061831804565E-5</v>
      </c>
      <c r="CL47" s="346">
        <v>1.0487303791095854E-4</v>
      </c>
      <c r="CM47" s="346">
        <v>1.3958047410106147E-5</v>
      </c>
      <c r="CN47" s="346">
        <v>3.9775178880362276E-5</v>
      </c>
      <c r="CO47" s="346">
        <v>2.2593768105049771E-5</v>
      </c>
      <c r="CP47" s="346">
        <v>9.1144791821059912E-5</v>
      </c>
      <c r="CQ47" s="346">
        <v>6.1702273989216121E-5</v>
      </c>
      <c r="CR47" s="346">
        <v>3.561602644447254E-5</v>
      </c>
      <c r="CS47" s="346">
        <v>2.3724372152602475E-5</v>
      </c>
      <c r="CT47" s="346">
        <v>2.2319639654820415E-5</v>
      </c>
      <c r="CU47" s="346">
        <v>4.1985790578308438E-5</v>
      </c>
      <c r="CV47" s="346">
        <v>3.0119020481316917E-5</v>
      </c>
      <c r="CW47" s="346">
        <v>2.261079696066633E-5</v>
      </c>
      <c r="CX47" s="346">
        <v>6.9422002780432447E-5</v>
      </c>
      <c r="CY47" s="346">
        <v>3.1953437903020808E-5</v>
      </c>
      <c r="CZ47" s="346">
        <v>1.216976064128379E-4</v>
      </c>
      <c r="DA47" s="346">
        <v>1.6405728031372689E-5</v>
      </c>
      <c r="DB47" s="346">
        <v>4.4695739493009845E-6</v>
      </c>
      <c r="DC47" s="346">
        <v>1.6347271063630375E-5</v>
      </c>
      <c r="DD47" s="346">
        <v>3.8597319327725249E-5</v>
      </c>
      <c r="DE47" s="346">
        <v>3.23644433255739E-5</v>
      </c>
      <c r="DF47" s="346">
        <v>3.5416704461094196E-5</v>
      </c>
      <c r="DG47" s="346">
        <v>1.0108326379688937E-4</v>
      </c>
      <c r="DH47" s="347">
        <v>1.471971249231988E-4</v>
      </c>
    </row>
    <row r="48" spans="1:112">
      <c r="A48" s="224">
        <v>43</v>
      </c>
      <c r="B48" s="263" t="s">
        <v>502</v>
      </c>
      <c r="C48" s="264" t="s">
        <v>217</v>
      </c>
      <c r="D48" s="346">
        <v>4.8809607298664292E-4</v>
      </c>
      <c r="E48" s="346">
        <v>5.9111579369097549E-4</v>
      </c>
      <c r="F48" s="346">
        <v>4.7689248035554779E-4</v>
      </c>
      <c r="G48" s="346">
        <v>6.5628288202570386E-5</v>
      </c>
      <c r="H48" s="346">
        <v>3.2218030598905639E-4</v>
      </c>
      <c r="I48" s="346">
        <v>0</v>
      </c>
      <c r="J48" s="346">
        <v>9.1721147091166212E-4</v>
      </c>
      <c r="K48" s="346">
        <v>1.0285701192839327E-3</v>
      </c>
      <c r="L48" s="346">
        <v>1.2437544015618052E-2</v>
      </c>
      <c r="M48" s="346">
        <v>9.9982565569174892E-4</v>
      </c>
      <c r="N48" s="346">
        <v>0</v>
      </c>
      <c r="O48" s="346">
        <v>9.7013346897088299E-5</v>
      </c>
      <c r="P48" s="346">
        <v>1.5915252264737896E-4</v>
      </c>
      <c r="Q48" s="346">
        <v>2.1920436913614536E-3</v>
      </c>
      <c r="R48" s="346">
        <v>7.1256031171930976E-3</v>
      </c>
      <c r="S48" s="346">
        <v>2.1408105093570341E-4</v>
      </c>
      <c r="T48" s="346">
        <v>6.3624779330902898E-4</v>
      </c>
      <c r="U48" s="346">
        <v>2.8637738935692077E-4</v>
      </c>
      <c r="V48" s="346">
        <v>2.7236455347495482E-4</v>
      </c>
      <c r="W48" s="346">
        <v>2.7075427234354802E-3</v>
      </c>
      <c r="X48" s="346">
        <v>9.9557569413613163E-6</v>
      </c>
      <c r="Y48" s="346">
        <v>6.0603430692993978E-4</v>
      </c>
      <c r="Z48" s="346">
        <v>3.2428263345560298E-4</v>
      </c>
      <c r="AA48" s="346">
        <v>2.2084320400859555E-4</v>
      </c>
      <c r="AB48" s="346">
        <v>9.5360151186805412E-4</v>
      </c>
      <c r="AC48" s="346">
        <v>1.9210093041707892E-3</v>
      </c>
      <c r="AD48" s="346">
        <v>1.2398418255141672E-4</v>
      </c>
      <c r="AE48" s="346">
        <v>2.2127369167221139E-4</v>
      </c>
      <c r="AF48" s="346">
        <v>8.1629235870914999E-4</v>
      </c>
      <c r="AG48" s="346">
        <v>7.1221908947652112E-3</v>
      </c>
      <c r="AH48" s="346">
        <v>1.29286049588833E-3</v>
      </c>
      <c r="AI48" s="346">
        <v>3.7004127263252609E-3</v>
      </c>
      <c r="AJ48" s="346">
        <v>1.290872056621719E-3</v>
      </c>
      <c r="AK48" s="346">
        <v>1.0909309058079616E-3</v>
      </c>
      <c r="AL48" s="346">
        <v>1.8879113835386747E-3</v>
      </c>
      <c r="AM48" s="346">
        <v>4.7504392872436789E-4</v>
      </c>
      <c r="AN48" s="346">
        <v>1.1117184109109305E-4</v>
      </c>
      <c r="AO48" s="346">
        <v>4.5362231985616695E-3</v>
      </c>
      <c r="AP48" s="346">
        <v>2.6835511281706229E-4</v>
      </c>
      <c r="AQ48" s="346">
        <v>4.2935021071989103E-4</v>
      </c>
      <c r="AR48" s="346">
        <v>5.1873865940479653E-4</v>
      </c>
      <c r="AS48" s="346">
        <v>1.8992478711437347E-2</v>
      </c>
      <c r="AT48" s="346">
        <v>0.63307070232902274</v>
      </c>
      <c r="AU48" s="346">
        <v>4.5626795427967225E-3</v>
      </c>
      <c r="AV48" s="346">
        <v>7.4767040910247978E-3</v>
      </c>
      <c r="AW48" s="346">
        <v>1.2121156960750961E-2</v>
      </c>
      <c r="AX48" s="346">
        <v>1.7231983343933032E-3</v>
      </c>
      <c r="AY48" s="346">
        <v>5.5188289934848976E-3</v>
      </c>
      <c r="AZ48" s="346">
        <v>9.5081510912070257E-3</v>
      </c>
      <c r="BA48" s="346">
        <v>1.6645494344430273E-3</v>
      </c>
      <c r="BB48" s="346">
        <v>1.2562283478649834E-3</v>
      </c>
      <c r="BC48" s="346">
        <v>3.9565349173339591E-3</v>
      </c>
      <c r="BD48" s="346">
        <v>1.4079210719615037E-3</v>
      </c>
      <c r="BE48" s="346">
        <v>1.0459276566769221E-3</v>
      </c>
      <c r="BF48" s="346">
        <v>4.4749116658957211E-4</v>
      </c>
      <c r="BG48" s="346">
        <v>6.675955297785573E-3</v>
      </c>
      <c r="BH48" s="346">
        <v>6.7585712175703564E-3</v>
      </c>
      <c r="BI48" s="346">
        <v>2.3201461081991748E-3</v>
      </c>
      <c r="BJ48" s="346">
        <v>2.6691388543569603E-4</v>
      </c>
      <c r="BK48" s="346">
        <v>5.7072080204530889E-3</v>
      </c>
      <c r="BL48" s="346">
        <v>1.5841844814804193E-3</v>
      </c>
      <c r="BM48" s="346">
        <v>5.4151512362772688E-4</v>
      </c>
      <c r="BN48" s="346">
        <v>1.3024580023687818E-2</v>
      </c>
      <c r="BO48" s="346">
        <v>1.6041031483634175E-2</v>
      </c>
      <c r="BP48" s="346">
        <v>4.9549561405628967E-2</v>
      </c>
      <c r="BQ48" s="346">
        <v>5.8996983087160294E-3</v>
      </c>
      <c r="BR48" s="346">
        <v>5.6428518798843606E-3</v>
      </c>
      <c r="BS48" s="346">
        <v>1.6895569458185333E-4</v>
      </c>
      <c r="BT48" s="346">
        <v>1.1831709813333517E-3</v>
      </c>
      <c r="BU48" s="346">
        <v>1.3133291674582079E-3</v>
      </c>
      <c r="BV48" s="346">
        <v>5.7607578663930296E-4</v>
      </c>
      <c r="BW48" s="346">
        <v>1.8504788573576369E-3</v>
      </c>
      <c r="BX48" s="346">
        <v>1.1185375155147539E-3</v>
      </c>
      <c r="BY48" s="346">
        <v>2.0425632444552618E-4</v>
      </c>
      <c r="BZ48" s="346">
        <v>1.4954124498122646E-4</v>
      </c>
      <c r="CA48" s="346">
        <v>3.4138436934458006E-4</v>
      </c>
      <c r="CB48" s="346">
        <v>3.3747011232202617E-4</v>
      </c>
      <c r="CC48" s="346">
        <v>7.3101921592391944E-4</v>
      </c>
      <c r="CD48" s="346">
        <v>5.0567583951934556E-4</v>
      </c>
      <c r="CE48" s="346">
        <v>1.9215759253252776E-3</v>
      </c>
      <c r="CF48" s="346">
        <v>3.5987555839961974E-4</v>
      </c>
      <c r="CG48" s="346">
        <v>2.9325128863799709E-4</v>
      </c>
      <c r="CH48" s="346">
        <v>1.3119861636849493E-3</v>
      </c>
      <c r="CI48" s="346">
        <v>1.3381438768764902E-3</v>
      </c>
      <c r="CJ48" s="346">
        <v>1.4594395241114663E-4</v>
      </c>
      <c r="CK48" s="346">
        <v>6.5982223896237063E-4</v>
      </c>
      <c r="CL48" s="346">
        <v>3.7814322256530804E-4</v>
      </c>
      <c r="CM48" s="346">
        <v>2.9529989442695492E-4</v>
      </c>
      <c r="CN48" s="346">
        <v>2.8387558356645504E-4</v>
      </c>
      <c r="CO48" s="346">
        <v>3.837301059085818E-4</v>
      </c>
      <c r="CP48" s="346">
        <v>2.3454747194318767E-3</v>
      </c>
      <c r="CQ48" s="346">
        <v>3.0269853635188023E-4</v>
      </c>
      <c r="CR48" s="346">
        <v>4.5114566489149084E-4</v>
      </c>
      <c r="CS48" s="346">
        <v>7.6540845908722654E-4</v>
      </c>
      <c r="CT48" s="346">
        <v>4.0977744608442439E-4</v>
      </c>
      <c r="CU48" s="346">
        <v>7.072306141550752E-4</v>
      </c>
      <c r="CV48" s="346">
        <v>6.6571932113698284E-4</v>
      </c>
      <c r="CW48" s="346">
        <v>1.4443360250256383E-3</v>
      </c>
      <c r="CX48" s="346">
        <v>1.0350237119448264E-3</v>
      </c>
      <c r="CY48" s="346">
        <v>2.2803723159301492E-4</v>
      </c>
      <c r="CZ48" s="346">
        <v>6.2961709615058483E-3</v>
      </c>
      <c r="DA48" s="346">
        <v>2.4777642293346647E-4</v>
      </c>
      <c r="DB48" s="346">
        <v>1.4564236620445581E-4</v>
      </c>
      <c r="DC48" s="346">
        <v>1.7134370977020617E-3</v>
      </c>
      <c r="DD48" s="346">
        <v>2.0953924948200497E-3</v>
      </c>
      <c r="DE48" s="346">
        <v>3.2962367856748776E-4</v>
      </c>
      <c r="DF48" s="346">
        <v>2.5737343720064385E-3</v>
      </c>
      <c r="DG48" s="346">
        <v>1.7235466464290907E-3</v>
      </c>
      <c r="DH48" s="347">
        <v>1.9288439541104744E-3</v>
      </c>
    </row>
    <row r="49" spans="1:112">
      <c r="A49" s="224">
        <v>44</v>
      </c>
      <c r="B49" s="263" t="s">
        <v>503</v>
      </c>
      <c r="C49" s="264" t="s">
        <v>504</v>
      </c>
      <c r="D49" s="346">
        <v>9.8135781912157195E-5</v>
      </c>
      <c r="E49" s="346">
        <v>7.9477463200401793E-5</v>
      </c>
      <c r="F49" s="346">
        <v>2.1259015212626297E-4</v>
      </c>
      <c r="G49" s="346">
        <v>3.5773066668301282E-5</v>
      </c>
      <c r="H49" s="346">
        <v>3.8014142703657199E-5</v>
      </c>
      <c r="I49" s="346">
        <v>0</v>
      </c>
      <c r="J49" s="346">
        <v>1.006993123398729E-4</v>
      </c>
      <c r="K49" s="346">
        <v>4.6055650258939229E-5</v>
      </c>
      <c r="L49" s="346">
        <v>4.3292303854101065E-5</v>
      </c>
      <c r="M49" s="346">
        <v>6.6294072021377034E-5</v>
      </c>
      <c r="N49" s="346">
        <v>0</v>
      </c>
      <c r="O49" s="346">
        <v>3.1024652452348631E-5</v>
      </c>
      <c r="P49" s="346">
        <v>1.0499531267810276E-5</v>
      </c>
      <c r="Q49" s="346">
        <v>6.7107474535623232E-5</v>
      </c>
      <c r="R49" s="346">
        <v>5.4984204608636176E-4</v>
      </c>
      <c r="S49" s="346">
        <v>1.8846526338620582E-5</v>
      </c>
      <c r="T49" s="346">
        <v>3.6459182875510868E-5</v>
      </c>
      <c r="U49" s="346">
        <v>4.1416843679717795E-5</v>
      </c>
      <c r="V49" s="346">
        <v>1.0514713451057811E-4</v>
      </c>
      <c r="W49" s="346">
        <v>7.3899791003293686E-5</v>
      </c>
      <c r="X49" s="346">
        <v>2.4578899685632704E-6</v>
      </c>
      <c r="Y49" s="346">
        <v>2.2564475784003205E-5</v>
      </c>
      <c r="Z49" s="346">
        <v>1.4885819832343391E-5</v>
      </c>
      <c r="AA49" s="346">
        <v>3.1114747192078122E-5</v>
      </c>
      <c r="AB49" s="346">
        <v>1.5778394185995701E-5</v>
      </c>
      <c r="AC49" s="346">
        <v>1.7146288271977366E-5</v>
      </c>
      <c r="AD49" s="346">
        <v>1.2313404566533424E-5</v>
      </c>
      <c r="AE49" s="346">
        <v>3.3323338068102341E-5</v>
      </c>
      <c r="AF49" s="346">
        <v>1.3929280741780179E-4</v>
      </c>
      <c r="AG49" s="346">
        <v>9.4791055972628856E-5</v>
      </c>
      <c r="AH49" s="346">
        <v>1.4249477041230196E-5</v>
      </c>
      <c r="AI49" s="346">
        <v>2.9460233840053652E-4</v>
      </c>
      <c r="AJ49" s="346">
        <v>5.0643489426957149E-5</v>
      </c>
      <c r="AK49" s="346">
        <v>1.3144614657154902E-4</v>
      </c>
      <c r="AL49" s="346">
        <v>2.0659316615618194E-4</v>
      </c>
      <c r="AM49" s="346">
        <v>1.499025523666794E-4</v>
      </c>
      <c r="AN49" s="346">
        <v>3.7525170589667044E-5</v>
      </c>
      <c r="AO49" s="346">
        <v>3.8239496734250768E-4</v>
      </c>
      <c r="AP49" s="346">
        <v>5.2500730545991067E-5</v>
      </c>
      <c r="AQ49" s="346">
        <v>3.1409647589376977E-5</v>
      </c>
      <c r="AR49" s="346">
        <v>5.2303557418882106E-5</v>
      </c>
      <c r="AS49" s="346">
        <v>3.2162993649589795E-4</v>
      </c>
      <c r="AT49" s="346">
        <v>3.2675943884993841E-4</v>
      </c>
      <c r="AU49" s="346">
        <v>0.25471181251375347</v>
      </c>
      <c r="AV49" s="346">
        <v>3.2066180211665005E-3</v>
      </c>
      <c r="AW49" s="346">
        <v>2.1876348834842319E-3</v>
      </c>
      <c r="AX49" s="346">
        <v>1.3672951603088364E-4</v>
      </c>
      <c r="AY49" s="346">
        <v>2.0595882237886394E-4</v>
      </c>
      <c r="AZ49" s="346">
        <v>1.5924586315975249E-3</v>
      </c>
      <c r="BA49" s="346">
        <v>4.9988923557172976E-4</v>
      </c>
      <c r="BB49" s="346">
        <v>7.9405619627612311E-5</v>
      </c>
      <c r="BC49" s="346">
        <v>3.5010589104858332E-5</v>
      </c>
      <c r="BD49" s="346">
        <v>8.8992577876503151E-5</v>
      </c>
      <c r="BE49" s="346">
        <v>1.8609496722329044E-5</v>
      </c>
      <c r="BF49" s="346">
        <v>1.1080048027922811E-4</v>
      </c>
      <c r="BG49" s="346">
        <v>1.3506812477745735E-3</v>
      </c>
      <c r="BH49" s="346">
        <v>2.5905048763633677E-3</v>
      </c>
      <c r="BI49" s="346">
        <v>7.9449714152632171E-4</v>
      </c>
      <c r="BJ49" s="346">
        <v>1.1412569410627312E-4</v>
      </c>
      <c r="BK49" s="346">
        <v>3.8116468055765878E-3</v>
      </c>
      <c r="BL49" s="346">
        <v>2.578886434865802E-5</v>
      </c>
      <c r="BM49" s="346">
        <v>2.1760176174619018E-4</v>
      </c>
      <c r="BN49" s="346">
        <v>1.1419337120651557E-3</v>
      </c>
      <c r="BO49" s="346">
        <v>4.2190759228101435E-3</v>
      </c>
      <c r="BP49" s="346">
        <v>4.8073374552781397E-4</v>
      </c>
      <c r="BQ49" s="346">
        <v>1.3206780384355458E-3</v>
      </c>
      <c r="BR49" s="346">
        <v>2.0581329355160495E-3</v>
      </c>
      <c r="BS49" s="346">
        <v>1.037146763106016E-4</v>
      </c>
      <c r="BT49" s="346">
        <v>8.3599483331451478E-5</v>
      </c>
      <c r="BU49" s="346">
        <v>3.8470658774242858E-3</v>
      </c>
      <c r="BV49" s="346">
        <v>3.8304357740589129E-4</v>
      </c>
      <c r="BW49" s="346">
        <v>1.0383856994533288E-4</v>
      </c>
      <c r="BX49" s="346">
        <v>1.2137424895588975E-4</v>
      </c>
      <c r="BY49" s="346">
        <v>8.1247543392705645E-5</v>
      </c>
      <c r="BZ49" s="346">
        <v>6.668341022005962E-5</v>
      </c>
      <c r="CA49" s="346">
        <v>5.0782064620084616E-5</v>
      </c>
      <c r="CB49" s="346">
        <v>1.06049720108443E-5</v>
      </c>
      <c r="CC49" s="346">
        <v>3.5410598350063479E-4</v>
      </c>
      <c r="CD49" s="346">
        <v>2.0488470098234724E-4</v>
      </c>
      <c r="CE49" s="346">
        <v>2.81468058158388E-3</v>
      </c>
      <c r="CF49" s="346">
        <v>2.3259357363019258E-5</v>
      </c>
      <c r="CG49" s="346">
        <v>1.3740244533660102E-4</v>
      </c>
      <c r="CH49" s="346">
        <v>1.2231445474154631E-4</v>
      </c>
      <c r="CI49" s="346">
        <v>2.457041176272986E-4</v>
      </c>
      <c r="CJ49" s="346">
        <v>7.3432248056891702E-5</v>
      </c>
      <c r="CK49" s="346">
        <v>1.339024299450165E-4</v>
      </c>
      <c r="CL49" s="346">
        <v>1.6516186389941629E-4</v>
      </c>
      <c r="CM49" s="346">
        <v>1.904773716130311E-4</v>
      </c>
      <c r="CN49" s="346">
        <v>9.6414388599042798E-5</v>
      </c>
      <c r="CO49" s="346">
        <v>8.6168184788810127E-5</v>
      </c>
      <c r="CP49" s="346">
        <v>3.4486571386525426E-4</v>
      </c>
      <c r="CQ49" s="346">
        <v>1.0583592533621238E-4</v>
      </c>
      <c r="CR49" s="346">
        <v>2.0929544243432067E-4</v>
      </c>
      <c r="CS49" s="346">
        <v>1.1501191052517235E-4</v>
      </c>
      <c r="CT49" s="346">
        <v>1.9192324776242688E-4</v>
      </c>
      <c r="CU49" s="346">
        <v>1.2517143681581506E-4</v>
      </c>
      <c r="CV49" s="346">
        <v>1.1641664521169144E-4</v>
      </c>
      <c r="CW49" s="346">
        <v>1.4553963165498415E-4</v>
      </c>
      <c r="CX49" s="346">
        <v>1.0635832630071817E-3</v>
      </c>
      <c r="CY49" s="346">
        <v>9.7212884349190669E-5</v>
      </c>
      <c r="CZ49" s="346">
        <v>1.3000802500029857E-2</v>
      </c>
      <c r="DA49" s="346">
        <v>1.0161789030122719E-4</v>
      </c>
      <c r="DB49" s="346">
        <v>2.3368091872095202E-5</v>
      </c>
      <c r="DC49" s="346">
        <v>8.0396086149238412E-5</v>
      </c>
      <c r="DD49" s="346">
        <v>2.3284628614962262E-4</v>
      </c>
      <c r="DE49" s="346">
        <v>1.432274377039952E-4</v>
      </c>
      <c r="DF49" s="346">
        <v>1.2659738952946835E-4</v>
      </c>
      <c r="DG49" s="346">
        <v>1.2156566827156182E-4</v>
      </c>
      <c r="DH49" s="347">
        <v>9.8469306014494285E-5</v>
      </c>
    </row>
    <row r="50" spans="1:112">
      <c r="A50" s="224">
        <v>45</v>
      </c>
      <c r="B50" s="263" t="s">
        <v>505</v>
      </c>
      <c r="C50" s="264" t="s">
        <v>506</v>
      </c>
      <c r="D50" s="346">
        <v>1.9041702056307768E-4</v>
      </c>
      <c r="E50" s="346">
        <v>1.4861389351991747E-4</v>
      </c>
      <c r="F50" s="346">
        <v>3.7643359678710527E-4</v>
      </c>
      <c r="G50" s="346">
        <v>7.5910864661153898E-5</v>
      </c>
      <c r="H50" s="346">
        <v>5.9005973037606321E-5</v>
      </c>
      <c r="I50" s="346">
        <v>0</v>
      </c>
      <c r="J50" s="346">
        <v>1.6482501708662973E-4</v>
      </c>
      <c r="K50" s="346">
        <v>8.492755818505541E-5</v>
      </c>
      <c r="L50" s="346">
        <v>7.6018001276825559E-5</v>
      </c>
      <c r="M50" s="346">
        <v>1.2474444339796931E-4</v>
      </c>
      <c r="N50" s="346">
        <v>0</v>
      </c>
      <c r="O50" s="346">
        <v>5.6429098401834429E-5</v>
      </c>
      <c r="P50" s="346">
        <v>1.9663731138656316E-5</v>
      </c>
      <c r="Q50" s="346">
        <v>1.2970822278809621E-4</v>
      </c>
      <c r="R50" s="346">
        <v>8.1937320510288908E-5</v>
      </c>
      <c r="S50" s="346">
        <v>3.2649090550898152E-5</v>
      </c>
      <c r="T50" s="346">
        <v>6.924968202299132E-5</v>
      </c>
      <c r="U50" s="346">
        <v>8.4821033273892532E-5</v>
      </c>
      <c r="V50" s="346">
        <v>1.9122478767660155E-4</v>
      </c>
      <c r="W50" s="346">
        <v>1.3464403855869899E-4</v>
      </c>
      <c r="X50" s="346">
        <v>4.5997810931051391E-6</v>
      </c>
      <c r="Y50" s="346">
        <v>4.0915758999605547E-5</v>
      </c>
      <c r="Z50" s="346">
        <v>2.598128200656776E-5</v>
      </c>
      <c r="AA50" s="346">
        <v>5.4185811869674967E-5</v>
      </c>
      <c r="AB50" s="346">
        <v>2.8455031876808245E-5</v>
      </c>
      <c r="AC50" s="346">
        <v>2.7925703909861705E-5</v>
      </c>
      <c r="AD50" s="346">
        <v>2.4455313898038539E-5</v>
      </c>
      <c r="AE50" s="346">
        <v>6.5207041919022264E-5</v>
      </c>
      <c r="AF50" s="346">
        <v>7.2296147469225376E-4</v>
      </c>
      <c r="AG50" s="346">
        <v>1.854800445889196E-4</v>
      </c>
      <c r="AH50" s="346">
        <v>2.9928920071372706E-5</v>
      </c>
      <c r="AI50" s="346">
        <v>2.0881127436501505E-4</v>
      </c>
      <c r="AJ50" s="346">
        <v>9.592447170282098E-5</v>
      </c>
      <c r="AK50" s="346">
        <v>1.6735677570993716E-4</v>
      </c>
      <c r="AL50" s="346">
        <v>3.6156179233678526E-4</v>
      </c>
      <c r="AM50" s="346">
        <v>2.803858661632715E-4</v>
      </c>
      <c r="AN50" s="346">
        <v>6.8675578857065419E-5</v>
      </c>
      <c r="AO50" s="346">
        <v>5.2876039322915732E-4</v>
      </c>
      <c r="AP50" s="346">
        <v>1.8918184303049862E-4</v>
      </c>
      <c r="AQ50" s="346">
        <v>7.0932161466577377E-5</v>
      </c>
      <c r="AR50" s="346">
        <v>1.2815262973484007E-4</v>
      </c>
      <c r="AS50" s="346">
        <v>2.1995499567805825E-4</v>
      </c>
      <c r="AT50" s="346">
        <v>3.6872779671092733E-4</v>
      </c>
      <c r="AU50" s="346">
        <v>6.4473182094902507E-4</v>
      </c>
      <c r="AV50" s="346">
        <v>0.35012359725587244</v>
      </c>
      <c r="AW50" s="346">
        <v>4.7228453297465801E-4</v>
      </c>
      <c r="AX50" s="346">
        <v>3.612917446120282E-4</v>
      </c>
      <c r="AY50" s="346">
        <v>3.1149523062608465E-4</v>
      </c>
      <c r="AZ50" s="346">
        <v>4.9649922651161195E-4</v>
      </c>
      <c r="BA50" s="346">
        <v>6.8241479549397736E-5</v>
      </c>
      <c r="BB50" s="346">
        <v>1.0599862914049455E-4</v>
      </c>
      <c r="BC50" s="346">
        <v>7.4298736049978697E-5</v>
      </c>
      <c r="BD50" s="346">
        <v>5.7257929294474703E-5</v>
      </c>
      <c r="BE50" s="346">
        <v>2.8156883838567946E-5</v>
      </c>
      <c r="BF50" s="346">
        <v>3.4386622120893672E-5</v>
      </c>
      <c r="BG50" s="346">
        <v>4.2773219512642056E-4</v>
      </c>
      <c r="BH50" s="346">
        <v>5.0597124259976561E-4</v>
      </c>
      <c r="BI50" s="346">
        <v>1.1612769250814989E-4</v>
      </c>
      <c r="BJ50" s="346">
        <v>6.1590948817397316E-5</v>
      </c>
      <c r="BK50" s="346">
        <v>9.2073112751047954E-4</v>
      </c>
      <c r="BL50" s="346">
        <v>3.7063168095624558E-5</v>
      </c>
      <c r="BM50" s="346">
        <v>3.9836524872874645E-4</v>
      </c>
      <c r="BN50" s="346">
        <v>2.7018750069322914E-4</v>
      </c>
      <c r="BO50" s="346">
        <v>3.674813470369741E-4</v>
      </c>
      <c r="BP50" s="346">
        <v>5.0358146122763856E-4</v>
      </c>
      <c r="BQ50" s="346">
        <v>5.1589558829904364E-4</v>
      </c>
      <c r="BR50" s="346">
        <v>4.6194881682949017E-4</v>
      </c>
      <c r="BS50" s="346">
        <v>1.991410906028346E-4</v>
      </c>
      <c r="BT50" s="346">
        <v>1.5333599275482674E-4</v>
      </c>
      <c r="BU50" s="346">
        <v>1.0315445040158292E-3</v>
      </c>
      <c r="BV50" s="346">
        <v>6.6892990611745946E-4</v>
      </c>
      <c r="BW50" s="346">
        <v>1.8359691988607856E-4</v>
      </c>
      <c r="BX50" s="346">
        <v>2.0641234229006611E-4</v>
      </c>
      <c r="BY50" s="346">
        <v>1.4014250935613301E-4</v>
      </c>
      <c r="BZ50" s="346">
        <v>1.1140842618036937E-4</v>
      </c>
      <c r="CA50" s="346">
        <v>8.98184058344255E-5</v>
      </c>
      <c r="CB50" s="346">
        <v>1.8091472204226065E-5</v>
      </c>
      <c r="CC50" s="346">
        <v>1.8924450165469861E-4</v>
      </c>
      <c r="CD50" s="346">
        <v>3.939237900140813E-4</v>
      </c>
      <c r="CE50" s="346">
        <v>5.3862599688632405E-3</v>
      </c>
      <c r="CF50" s="346">
        <v>4.2741583986722867E-5</v>
      </c>
      <c r="CG50" s="346">
        <v>2.302028334890161E-4</v>
      </c>
      <c r="CH50" s="346">
        <v>1.9925881752003142E-4</v>
      </c>
      <c r="CI50" s="346">
        <v>3.2891674268638934E-4</v>
      </c>
      <c r="CJ50" s="346">
        <v>1.2170614565402439E-4</v>
      </c>
      <c r="CK50" s="346">
        <v>2.1534206247095651E-4</v>
      </c>
      <c r="CL50" s="346">
        <v>2.9656607847862345E-4</v>
      </c>
      <c r="CM50" s="346">
        <v>3.6089364063589599E-4</v>
      </c>
      <c r="CN50" s="346">
        <v>1.7630567601719296E-4</v>
      </c>
      <c r="CO50" s="346">
        <v>1.4503867801402186E-4</v>
      </c>
      <c r="CP50" s="346">
        <v>5.1805532957513467E-4</v>
      </c>
      <c r="CQ50" s="346">
        <v>1.4432956815789791E-4</v>
      </c>
      <c r="CR50" s="346">
        <v>3.6546078006468311E-4</v>
      </c>
      <c r="CS50" s="346">
        <v>1.3789866610741821E-4</v>
      </c>
      <c r="CT50" s="346">
        <v>3.2344911414098373E-4</v>
      </c>
      <c r="CU50" s="346">
        <v>1.8254427179237797E-4</v>
      </c>
      <c r="CV50" s="346">
        <v>1.6194545638630408E-4</v>
      </c>
      <c r="CW50" s="346">
        <v>2.5344276645375299E-4</v>
      </c>
      <c r="CX50" s="346">
        <v>2.0798409772414253E-3</v>
      </c>
      <c r="CY50" s="346">
        <v>1.7721168610084788E-4</v>
      </c>
      <c r="CZ50" s="346">
        <v>2.5285240762179924E-2</v>
      </c>
      <c r="DA50" s="346">
        <v>1.4556952282767808E-4</v>
      </c>
      <c r="DB50" s="346">
        <v>3.5138485825356285E-5</v>
      </c>
      <c r="DC50" s="346">
        <v>1.173270293168051E-4</v>
      </c>
      <c r="DD50" s="346">
        <v>3.4602711542731067E-4</v>
      </c>
      <c r="DE50" s="346">
        <v>2.3583589943215473E-4</v>
      </c>
      <c r="DF50" s="346">
        <v>2.0331680081208379E-4</v>
      </c>
      <c r="DG50" s="346">
        <v>1.4742940894659312E-4</v>
      </c>
      <c r="DH50" s="347">
        <v>1.6161493460206813E-4</v>
      </c>
    </row>
    <row r="51" spans="1:112">
      <c r="A51" s="224">
        <v>46</v>
      </c>
      <c r="B51" s="263" t="s">
        <v>507</v>
      </c>
      <c r="C51" s="264" t="s">
        <v>508</v>
      </c>
      <c r="D51" s="346">
        <v>9.419969735099765E-5</v>
      </c>
      <c r="E51" s="346">
        <v>1.0053677581345982E-4</v>
      </c>
      <c r="F51" s="346">
        <v>2.0471976426462636E-3</v>
      </c>
      <c r="G51" s="346">
        <v>2.4473469631263404E-5</v>
      </c>
      <c r="H51" s="346">
        <v>3.3111259101162165E-5</v>
      </c>
      <c r="I51" s="346">
        <v>0</v>
      </c>
      <c r="J51" s="346">
        <v>3.8309634957916834E-5</v>
      </c>
      <c r="K51" s="346">
        <v>4.4863684381127731E-5</v>
      </c>
      <c r="L51" s="346">
        <v>3.2800296365436435E-5</v>
      </c>
      <c r="M51" s="346">
        <v>7.8607213536032255E-5</v>
      </c>
      <c r="N51" s="346">
        <v>0</v>
      </c>
      <c r="O51" s="346">
        <v>2.510680356137632E-5</v>
      </c>
      <c r="P51" s="346">
        <v>1.082374392986075E-5</v>
      </c>
      <c r="Q51" s="346">
        <v>5.0548308173217208E-5</v>
      </c>
      <c r="R51" s="346">
        <v>2.3552252156373978E-5</v>
      </c>
      <c r="S51" s="346">
        <v>1.7683633684023982E-5</v>
      </c>
      <c r="T51" s="346">
        <v>4.2879214026937368E-5</v>
      </c>
      <c r="U51" s="346">
        <v>4.2149783831177799E-5</v>
      </c>
      <c r="V51" s="346">
        <v>7.3248923394828347E-5</v>
      </c>
      <c r="W51" s="346">
        <v>4.9602782910180408E-5</v>
      </c>
      <c r="X51" s="346">
        <v>1.6481431102396968E-6</v>
      </c>
      <c r="Y51" s="346">
        <v>1.5477388465577307E-5</v>
      </c>
      <c r="Z51" s="346">
        <v>1.1508348850642616E-5</v>
      </c>
      <c r="AA51" s="346">
        <v>2.4068703059229979E-5</v>
      </c>
      <c r="AB51" s="346">
        <v>1.1779045431174615E-5</v>
      </c>
      <c r="AC51" s="346">
        <v>1.4570658263431073E-5</v>
      </c>
      <c r="AD51" s="346">
        <v>9.0792879211069838E-6</v>
      </c>
      <c r="AE51" s="346">
        <v>2.4750425191023834E-5</v>
      </c>
      <c r="AF51" s="346">
        <v>5.7272171121622524E-5</v>
      </c>
      <c r="AG51" s="346">
        <v>6.9791365704149997E-5</v>
      </c>
      <c r="AH51" s="346">
        <v>1.5544275587559672E-5</v>
      </c>
      <c r="AI51" s="346">
        <v>4.5426906659851568E-5</v>
      </c>
      <c r="AJ51" s="346">
        <v>3.3914359932970799E-5</v>
      </c>
      <c r="AK51" s="346">
        <v>1.3202125453249211E-5</v>
      </c>
      <c r="AL51" s="346">
        <v>6.2438262113599286E-5</v>
      </c>
      <c r="AM51" s="346">
        <v>1.0035359975281946E-4</v>
      </c>
      <c r="AN51" s="346">
        <v>2.6066353382989264E-5</v>
      </c>
      <c r="AO51" s="346">
        <v>7.2551779903084703E-5</v>
      </c>
      <c r="AP51" s="346">
        <v>6.0972215414435149E-5</v>
      </c>
      <c r="AQ51" s="346">
        <v>2.3068489311583619E-5</v>
      </c>
      <c r="AR51" s="346">
        <v>3.8481911918687081E-5</v>
      </c>
      <c r="AS51" s="346">
        <v>9.0599061516883307E-5</v>
      </c>
      <c r="AT51" s="346">
        <v>7.6834438460906339E-5</v>
      </c>
      <c r="AU51" s="346">
        <v>3.5222256529457251E-4</v>
      </c>
      <c r="AV51" s="346">
        <v>6.088767741339393E-4</v>
      </c>
      <c r="AW51" s="346">
        <v>0.32917355143874283</v>
      </c>
      <c r="AX51" s="346">
        <v>4.0081500413286768E-5</v>
      </c>
      <c r="AY51" s="346">
        <v>3.480031434005019E-5</v>
      </c>
      <c r="AZ51" s="346">
        <v>2.2078340603374436E-4</v>
      </c>
      <c r="BA51" s="346">
        <v>9.1476593515008685E-6</v>
      </c>
      <c r="BB51" s="346">
        <v>3.8153812659953137E-5</v>
      </c>
      <c r="BC51" s="346">
        <v>2.6027730956383644E-5</v>
      </c>
      <c r="BD51" s="346">
        <v>4.9363547579021366E-5</v>
      </c>
      <c r="BE51" s="346">
        <v>3.6019171547967314E-5</v>
      </c>
      <c r="BF51" s="346">
        <v>1.4366692984527388E-5</v>
      </c>
      <c r="BG51" s="346">
        <v>1.7600049433753813E-4</v>
      </c>
      <c r="BH51" s="346">
        <v>1.9987046423537656E-4</v>
      </c>
      <c r="BI51" s="346">
        <v>5.7619162577782249E-5</v>
      </c>
      <c r="BJ51" s="346">
        <v>9.5630076546929552E-5</v>
      </c>
      <c r="BK51" s="346">
        <v>9.6428675104412239E-5</v>
      </c>
      <c r="BL51" s="346">
        <v>3.4062631379177395E-5</v>
      </c>
      <c r="BM51" s="346">
        <v>1.6782078529079051E-4</v>
      </c>
      <c r="BN51" s="346">
        <v>1.7691319930501247E-4</v>
      </c>
      <c r="BO51" s="346">
        <v>3.8707885905051547E-4</v>
      </c>
      <c r="BP51" s="346">
        <v>1.8281970604708251E-4</v>
      </c>
      <c r="BQ51" s="346">
        <v>2.2497107439128038E-4</v>
      </c>
      <c r="BR51" s="346">
        <v>1.9398877861104237E-4</v>
      </c>
      <c r="BS51" s="346">
        <v>6.7435365008922441E-5</v>
      </c>
      <c r="BT51" s="346">
        <v>6.7180824159594835E-5</v>
      </c>
      <c r="BU51" s="346">
        <v>3.6122841746003378E-4</v>
      </c>
      <c r="BV51" s="346">
        <v>2.6439957778410806E-4</v>
      </c>
      <c r="BW51" s="346">
        <v>4.9032429439531454E-4</v>
      </c>
      <c r="BX51" s="346">
        <v>1.7526317350996832E-4</v>
      </c>
      <c r="BY51" s="346">
        <v>8.5474161881034607E-5</v>
      </c>
      <c r="BZ51" s="346">
        <v>5.7739432436319464E-5</v>
      </c>
      <c r="CA51" s="346">
        <v>4.476175771156187E-5</v>
      </c>
      <c r="CB51" s="346">
        <v>1.0106318999804844E-5</v>
      </c>
      <c r="CC51" s="346">
        <v>7.5085965467418947E-5</v>
      </c>
      <c r="CD51" s="346">
        <v>1.3500858840221694E-4</v>
      </c>
      <c r="CE51" s="346">
        <v>1.7839842245388235E-3</v>
      </c>
      <c r="CF51" s="346">
        <v>2.1318527144772567E-5</v>
      </c>
      <c r="CG51" s="346">
        <v>1.0821005321282753E-4</v>
      </c>
      <c r="CH51" s="346">
        <v>1.3007765209346951E-4</v>
      </c>
      <c r="CI51" s="346">
        <v>1.6330939412515129E-4</v>
      </c>
      <c r="CJ51" s="346">
        <v>9.3013691021010133E-5</v>
      </c>
      <c r="CK51" s="346">
        <v>1.2582530925461051E-4</v>
      </c>
      <c r="CL51" s="346">
        <v>2.0784259660303211E-4</v>
      </c>
      <c r="CM51" s="346">
        <v>1.3786387993144035E-4</v>
      </c>
      <c r="CN51" s="346">
        <v>1.2072938227135764E-4</v>
      </c>
      <c r="CO51" s="346">
        <v>3.2954127762678217E-4</v>
      </c>
      <c r="CP51" s="346">
        <v>8.394079208015469E-4</v>
      </c>
      <c r="CQ51" s="346">
        <v>7.0562308954794168E-5</v>
      </c>
      <c r="CR51" s="346">
        <v>1.7662560996474947E-4</v>
      </c>
      <c r="CS51" s="346">
        <v>4.6461727676133215E-3</v>
      </c>
      <c r="CT51" s="346">
        <v>1.8658859671768749E-3</v>
      </c>
      <c r="CU51" s="346">
        <v>1.0589268715964751E-3</v>
      </c>
      <c r="CV51" s="346">
        <v>8.5500242398456794E-4</v>
      </c>
      <c r="CW51" s="346">
        <v>1.3450397608319209E-4</v>
      </c>
      <c r="CX51" s="346">
        <v>1.0728350200071477E-3</v>
      </c>
      <c r="CY51" s="346">
        <v>1.3436852621240294E-4</v>
      </c>
      <c r="CZ51" s="346">
        <v>7.9032963666459781E-3</v>
      </c>
      <c r="DA51" s="346">
        <v>1.3178468144789174E-4</v>
      </c>
      <c r="DB51" s="346">
        <v>1.8345271420694535E-5</v>
      </c>
      <c r="DC51" s="346">
        <v>6.8557830982757419E-5</v>
      </c>
      <c r="DD51" s="346">
        <v>1.63409945951421E-4</v>
      </c>
      <c r="DE51" s="346">
        <v>1.1021379545070073E-3</v>
      </c>
      <c r="DF51" s="346">
        <v>2.4222091849394119E-4</v>
      </c>
      <c r="DG51" s="346">
        <v>8.2537065746551407E-3</v>
      </c>
      <c r="DH51" s="347">
        <v>1.3797416865151351E-4</v>
      </c>
    </row>
    <row r="52" spans="1:112">
      <c r="A52" s="224">
        <v>47</v>
      </c>
      <c r="B52" s="263" t="s">
        <v>509</v>
      </c>
      <c r="C52" s="264" t="s">
        <v>510</v>
      </c>
      <c r="D52" s="346">
        <v>3.6659453358340638E-5</v>
      </c>
      <c r="E52" s="346">
        <v>2.9855960419496005E-5</v>
      </c>
      <c r="F52" s="346">
        <v>1.1782940360997256E-4</v>
      </c>
      <c r="G52" s="346">
        <v>1.3330651984520391E-5</v>
      </c>
      <c r="H52" s="346">
        <v>1.2512223591896571E-5</v>
      </c>
      <c r="I52" s="346">
        <v>0</v>
      </c>
      <c r="J52" s="346">
        <v>2.1855617362603462E-5</v>
      </c>
      <c r="K52" s="346">
        <v>1.6369933450666344E-5</v>
      </c>
      <c r="L52" s="346">
        <v>1.594136742871364E-5</v>
      </c>
      <c r="M52" s="346">
        <v>2.4825049766233872E-5</v>
      </c>
      <c r="N52" s="346">
        <v>0</v>
      </c>
      <c r="O52" s="346">
        <v>1.1001039030722222E-5</v>
      </c>
      <c r="P52" s="346">
        <v>3.8096197554280207E-6</v>
      </c>
      <c r="Q52" s="346">
        <v>2.4358253244035032E-5</v>
      </c>
      <c r="R52" s="346">
        <v>1.0231888485249692E-5</v>
      </c>
      <c r="S52" s="346">
        <v>6.4551388925056027E-6</v>
      </c>
      <c r="T52" s="346">
        <v>1.2846093762629146E-5</v>
      </c>
      <c r="U52" s="346">
        <v>1.5715582986357399E-5</v>
      </c>
      <c r="V52" s="346">
        <v>3.6473598823282513E-5</v>
      </c>
      <c r="W52" s="346">
        <v>2.614623405650281E-5</v>
      </c>
      <c r="X52" s="346">
        <v>8.8808821827007227E-7</v>
      </c>
      <c r="Y52" s="346">
        <v>8.0181527135664953E-6</v>
      </c>
      <c r="Z52" s="346">
        <v>5.1123019772481858E-6</v>
      </c>
      <c r="AA52" s="346">
        <v>1.0491279221617848E-5</v>
      </c>
      <c r="AB52" s="346">
        <v>5.3595968934244668E-6</v>
      </c>
      <c r="AC52" s="346">
        <v>5.5275196345421518E-6</v>
      </c>
      <c r="AD52" s="346">
        <v>4.4374286529357514E-6</v>
      </c>
      <c r="AE52" s="346">
        <v>1.176048725709137E-5</v>
      </c>
      <c r="AF52" s="346">
        <v>2.5791669155426237E-5</v>
      </c>
      <c r="AG52" s="346">
        <v>3.5367965001639993E-5</v>
      </c>
      <c r="AH52" s="346">
        <v>5.2690335009276475E-6</v>
      </c>
      <c r="AI52" s="346">
        <v>2.0046682779568419E-5</v>
      </c>
      <c r="AJ52" s="346">
        <v>1.7801140065436291E-5</v>
      </c>
      <c r="AK52" s="346">
        <v>6.5005901525397869E-6</v>
      </c>
      <c r="AL52" s="346">
        <v>3.1013410308424995E-5</v>
      </c>
      <c r="AM52" s="346">
        <v>5.2055710122144222E-5</v>
      </c>
      <c r="AN52" s="346">
        <v>1.3096445995839384E-5</v>
      </c>
      <c r="AO52" s="346">
        <v>3.7279986038070483E-5</v>
      </c>
      <c r="AP52" s="346">
        <v>1.9356399813630681E-5</v>
      </c>
      <c r="AQ52" s="346">
        <v>1.1125924281509366E-5</v>
      </c>
      <c r="AR52" s="346">
        <v>1.8150941401166562E-5</v>
      </c>
      <c r="AS52" s="346">
        <v>4.5121036028054743E-5</v>
      </c>
      <c r="AT52" s="346">
        <v>1.9142585725440682E-4</v>
      </c>
      <c r="AU52" s="346">
        <v>1.664714200846897E-4</v>
      </c>
      <c r="AV52" s="346">
        <v>5.5771434809352531E-4</v>
      </c>
      <c r="AW52" s="346">
        <v>7.7757857725467621E-3</v>
      </c>
      <c r="AX52" s="346">
        <v>0.20298064515397649</v>
      </c>
      <c r="AY52" s="346">
        <v>2.6829060090502732E-3</v>
      </c>
      <c r="AZ52" s="346">
        <v>3.6658584649990043E-3</v>
      </c>
      <c r="BA52" s="346">
        <v>3.3703226107445776E-3</v>
      </c>
      <c r="BB52" s="346">
        <v>5.0560023961768886E-3</v>
      </c>
      <c r="BC52" s="346">
        <v>2.3890976030940076E-3</v>
      </c>
      <c r="BD52" s="346">
        <v>3.2861756729223833E-3</v>
      </c>
      <c r="BE52" s="346">
        <v>2.164281955711458E-3</v>
      </c>
      <c r="BF52" s="346">
        <v>1.0332382410401634E-4</v>
      </c>
      <c r="BG52" s="346">
        <v>1.0860438912094345E-3</v>
      </c>
      <c r="BH52" s="346">
        <v>2.3787951334965233E-3</v>
      </c>
      <c r="BI52" s="346">
        <v>1.4346431656428251E-5</v>
      </c>
      <c r="BJ52" s="346">
        <v>3.2946451397580383E-4</v>
      </c>
      <c r="BK52" s="346">
        <v>3.5195617472826035E-4</v>
      </c>
      <c r="BL52" s="346">
        <v>5.1789646263001625E-5</v>
      </c>
      <c r="BM52" s="346">
        <v>7.74728077601438E-5</v>
      </c>
      <c r="BN52" s="346">
        <v>8.6811009447466931E-5</v>
      </c>
      <c r="BO52" s="346">
        <v>1.199114382942153E-4</v>
      </c>
      <c r="BP52" s="346">
        <v>1.205868350264062E-4</v>
      </c>
      <c r="BQ52" s="346">
        <v>1.0755261514140238E-4</v>
      </c>
      <c r="BR52" s="346">
        <v>1.2147668805750457E-4</v>
      </c>
      <c r="BS52" s="346">
        <v>3.8473690876059835E-5</v>
      </c>
      <c r="BT52" s="346">
        <v>2.830878392710704E-5</v>
      </c>
      <c r="BU52" s="346">
        <v>1.7608317950499778E-4</v>
      </c>
      <c r="BV52" s="346">
        <v>1.3023955915474446E-4</v>
      </c>
      <c r="BW52" s="346">
        <v>4.7178106277457051E-5</v>
      </c>
      <c r="BX52" s="346">
        <v>4.3061546203687619E-5</v>
      </c>
      <c r="BY52" s="346">
        <v>2.8865194485605401E-5</v>
      </c>
      <c r="BZ52" s="346">
        <v>2.32003789488548E-5</v>
      </c>
      <c r="CA52" s="346">
        <v>1.8368916479257496E-5</v>
      </c>
      <c r="CB52" s="346">
        <v>3.7222564939235382E-6</v>
      </c>
      <c r="CC52" s="346">
        <v>4.6205862334988473E-5</v>
      </c>
      <c r="CD52" s="346">
        <v>7.6055199740989281E-5</v>
      </c>
      <c r="CE52" s="346">
        <v>1.0377476163238981E-3</v>
      </c>
      <c r="CF52" s="346">
        <v>6.8260728174550487E-6</v>
      </c>
      <c r="CG52" s="346">
        <v>5.9388729754835493E-5</v>
      </c>
      <c r="CH52" s="346">
        <v>3.6879683084401174E-5</v>
      </c>
      <c r="CI52" s="346">
        <v>6.0629670782907957E-5</v>
      </c>
      <c r="CJ52" s="346">
        <v>2.296188416878254E-5</v>
      </c>
      <c r="CK52" s="346">
        <v>4.4320250393773718E-5</v>
      </c>
      <c r="CL52" s="346">
        <v>6.9163746977204824E-5</v>
      </c>
      <c r="CM52" s="346">
        <v>7.2939717529982846E-5</v>
      </c>
      <c r="CN52" s="346">
        <v>3.6605997886593316E-5</v>
      </c>
      <c r="CO52" s="346">
        <v>4.4081539123177362E-5</v>
      </c>
      <c r="CP52" s="346">
        <v>1.2801603257810544E-4</v>
      </c>
      <c r="CQ52" s="346">
        <v>3.0080308140110233E-5</v>
      </c>
      <c r="CR52" s="346">
        <v>9.0420657820940411E-5</v>
      </c>
      <c r="CS52" s="346">
        <v>1.3469583185995762E-4</v>
      </c>
      <c r="CT52" s="346">
        <v>1.041745197481936E-4</v>
      </c>
      <c r="CU52" s="346">
        <v>5.9308021131552409E-5</v>
      </c>
      <c r="CV52" s="346">
        <v>5.059085677271529E-5</v>
      </c>
      <c r="CW52" s="346">
        <v>5.1114390204029202E-5</v>
      </c>
      <c r="CX52" s="346">
        <v>4.1082405326361515E-4</v>
      </c>
      <c r="CY52" s="346">
        <v>3.9826073588082914E-5</v>
      </c>
      <c r="CZ52" s="346">
        <v>4.8591194910736898E-3</v>
      </c>
      <c r="DA52" s="346">
        <v>3.2155865397497213E-5</v>
      </c>
      <c r="DB52" s="346">
        <v>6.9467863668138572E-6</v>
      </c>
      <c r="DC52" s="346">
        <v>2.3898129542883684E-5</v>
      </c>
      <c r="DD52" s="346">
        <v>6.8300511336537924E-5</v>
      </c>
      <c r="DE52" s="346">
        <v>7.1371934606000804E-5</v>
      </c>
      <c r="DF52" s="346">
        <v>4.1971645150741717E-5</v>
      </c>
      <c r="DG52" s="346">
        <v>3.1680315115571392E-4</v>
      </c>
      <c r="DH52" s="347">
        <v>3.605776168849051E-5</v>
      </c>
    </row>
    <row r="53" spans="1:112">
      <c r="A53" s="224">
        <v>48</v>
      </c>
      <c r="B53" s="263" t="s">
        <v>511</v>
      </c>
      <c r="C53" s="264" t="s">
        <v>512</v>
      </c>
      <c r="D53" s="346">
        <v>1.1838857041646513E-4</v>
      </c>
      <c r="E53" s="346">
        <v>9.8920928626811659E-5</v>
      </c>
      <c r="F53" s="346">
        <v>2.8165404484507855E-4</v>
      </c>
      <c r="G53" s="346">
        <v>4.4379192268932752E-5</v>
      </c>
      <c r="H53" s="346">
        <v>4.0882215128115381E-5</v>
      </c>
      <c r="I53" s="346">
        <v>0</v>
      </c>
      <c r="J53" s="346">
        <v>7.2916320607224232E-5</v>
      </c>
      <c r="K53" s="346">
        <v>5.8806304841095982E-5</v>
      </c>
      <c r="L53" s="346">
        <v>7.8900373116226196E-5</v>
      </c>
      <c r="M53" s="346">
        <v>8.3205712918828803E-5</v>
      </c>
      <c r="N53" s="346">
        <v>0</v>
      </c>
      <c r="O53" s="346">
        <v>3.7296330926898172E-5</v>
      </c>
      <c r="P53" s="346">
        <v>1.3953831586773636E-5</v>
      </c>
      <c r="Q53" s="346">
        <v>8.4273640768290422E-5</v>
      </c>
      <c r="R53" s="346">
        <v>4.9859583565444596E-5</v>
      </c>
      <c r="S53" s="346">
        <v>2.200254462983154E-5</v>
      </c>
      <c r="T53" s="346">
        <v>5.0152408214529471E-5</v>
      </c>
      <c r="U53" s="346">
        <v>1.4511728436926368E-4</v>
      </c>
      <c r="V53" s="346">
        <v>1.240304425724677E-4</v>
      </c>
      <c r="W53" s="346">
        <v>9.1381695093634477E-5</v>
      </c>
      <c r="X53" s="346">
        <v>2.8858980841559688E-6</v>
      </c>
      <c r="Y53" s="346">
        <v>2.6965764133357497E-5</v>
      </c>
      <c r="Z53" s="346">
        <v>1.7850643542177024E-5</v>
      </c>
      <c r="AA53" s="346">
        <v>3.5499635942175703E-5</v>
      </c>
      <c r="AB53" s="346">
        <v>2.1839006977477104E-5</v>
      </c>
      <c r="AC53" s="346">
        <v>2.4108368030326741E-5</v>
      </c>
      <c r="AD53" s="346">
        <v>1.465773043462379E-5</v>
      </c>
      <c r="AE53" s="346">
        <v>3.8305616532018323E-5</v>
      </c>
      <c r="AF53" s="346">
        <v>8.3735298763471276E-5</v>
      </c>
      <c r="AG53" s="346">
        <v>1.2889707230265605E-4</v>
      </c>
      <c r="AH53" s="346">
        <v>2.1309486915564084E-5</v>
      </c>
      <c r="AI53" s="346">
        <v>7.7235994140961408E-5</v>
      </c>
      <c r="AJ53" s="346">
        <v>6.063833318084279E-5</v>
      </c>
      <c r="AK53" s="346">
        <v>2.4037399199943867E-5</v>
      </c>
      <c r="AL53" s="346">
        <v>1.068430614892387E-4</v>
      </c>
      <c r="AM53" s="346">
        <v>1.6974814269182976E-4</v>
      </c>
      <c r="AN53" s="346">
        <v>4.2685325308016387E-5</v>
      </c>
      <c r="AO53" s="346">
        <v>1.2885762628427622E-4</v>
      </c>
      <c r="AP53" s="346">
        <v>6.810689087806388E-5</v>
      </c>
      <c r="AQ53" s="346">
        <v>3.7091551113894376E-5</v>
      </c>
      <c r="AR53" s="346">
        <v>6.3408775299174714E-5</v>
      </c>
      <c r="AS53" s="346">
        <v>1.7622566095512328E-4</v>
      </c>
      <c r="AT53" s="346">
        <v>1.7538601467735442E-3</v>
      </c>
      <c r="AU53" s="346">
        <v>1.0095491782859481E-3</v>
      </c>
      <c r="AV53" s="346">
        <v>6.9113682199437292E-4</v>
      </c>
      <c r="AW53" s="346">
        <v>2.7977518954012447E-3</v>
      </c>
      <c r="AX53" s="346">
        <v>5.0892142845859849E-3</v>
      </c>
      <c r="AY53" s="346">
        <v>0.27773453260959191</v>
      </c>
      <c r="AZ53" s="346">
        <v>2.674748479740923E-3</v>
      </c>
      <c r="BA53" s="346">
        <v>7.1336643549473207E-4</v>
      </c>
      <c r="BB53" s="346">
        <v>3.9621449720156979E-3</v>
      </c>
      <c r="BC53" s="346">
        <v>2.8906749435157145E-3</v>
      </c>
      <c r="BD53" s="346">
        <v>1.9483172244099127E-3</v>
      </c>
      <c r="BE53" s="346">
        <v>9.4452618554481758E-4</v>
      </c>
      <c r="BF53" s="346">
        <v>1.2056163347195885E-4</v>
      </c>
      <c r="BG53" s="346">
        <v>1.2879242750859254E-3</v>
      </c>
      <c r="BH53" s="346">
        <v>2.5565427346027742E-3</v>
      </c>
      <c r="BI53" s="346">
        <v>4.6529196516621065E-5</v>
      </c>
      <c r="BJ53" s="346">
        <v>8.3535332165759368E-5</v>
      </c>
      <c r="BK53" s="346">
        <v>5.4856295195676564E-4</v>
      </c>
      <c r="BL53" s="346">
        <v>4.7796204772152578E-5</v>
      </c>
      <c r="BM53" s="346">
        <v>2.52456439468548E-4</v>
      </c>
      <c r="BN53" s="346">
        <v>4.003733702516788E-4</v>
      </c>
      <c r="BO53" s="346">
        <v>4.181396307670775E-4</v>
      </c>
      <c r="BP53" s="346">
        <v>4.6987236512330667E-4</v>
      </c>
      <c r="BQ53" s="346">
        <v>3.5115417844247098E-4</v>
      </c>
      <c r="BR53" s="346">
        <v>3.2627827873083875E-4</v>
      </c>
      <c r="BS53" s="346">
        <v>1.2430647159775734E-4</v>
      </c>
      <c r="BT53" s="346">
        <v>1.0057541546670705E-4</v>
      </c>
      <c r="BU53" s="346">
        <v>5.9915249420066394E-4</v>
      </c>
      <c r="BV53" s="346">
        <v>4.4932982993523208E-4</v>
      </c>
      <c r="BW53" s="346">
        <v>1.4454505078911065E-4</v>
      </c>
      <c r="BX53" s="346">
        <v>1.7032819034916953E-4</v>
      </c>
      <c r="BY53" s="346">
        <v>1.4452561131779898E-4</v>
      </c>
      <c r="BZ53" s="346">
        <v>9.3694335699012318E-5</v>
      </c>
      <c r="CA53" s="346">
        <v>7.4466910229213889E-5</v>
      </c>
      <c r="CB53" s="346">
        <v>1.6965297673545082E-5</v>
      </c>
      <c r="CC53" s="346">
        <v>1.4374433303340731E-4</v>
      </c>
      <c r="CD53" s="346">
        <v>2.4958799857680995E-4</v>
      </c>
      <c r="CE53" s="346">
        <v>3.295438239291652E-3</v>
      </c>
      <c r="CF53" s="346">
        <v>2.9631579695791242E-5</v>
      </c>
      <c r="CG53" s="346">
        <v>1.5217821280713221E-4</v>
      </c>
      <c r="CH53" s="346">
        <v>1.3438413839606604E-4</v>
      </c>
      <c r="CI53" s="346">
        <v>2.2727640551185044E-4</v>
      </c>
      <c r="CJ53" s="346">
        <v>1.1912055472506793E-4</v>
      </c>
      <c r="CK53" s="346">
        <v>2.6528582126892361E-4</v>
      </c>
      <c r="CL53" s="346">
        <v>9.0999829920400735E-4</v>
      </c>
      <c r="CM53" s="346">
        <v>4.4843788692805215E-4</v>
      </c>
      <c r="CN53" s="346">
        <v>2.4661476858197777E-4</v>
      </c>
      <c r="CO53" s="346">
        <v>8.0535848788601668E-4</v>
      </c>
      <c r="CP53" s="346">
        <v>7.3909046951114402E-4</v>
      </c>
      <c r="CQ53" s="346">
        <v>1.2250086117563972E-4</v>
      </c>
      <c r="CR53" s="346">
        <v>1.2336843142509407E-3</v>
      </c>
      <c r="CS53" s="346">
        <v>1.4234055044439872E-4</v>
      </c>
      <c r="CT53" s="346">
        <v>2.4605666537534199E-4</v>
      </c>
      <c r="CU53" s="346">
        <v>1.7702487301158126E-4</v>
      </c>
      <c r="CV53" s="346">
        <v>1.6907317724783422E-4</v>
      </c>
      <c r="CW53" s="346">
        <v>2.2356859570001774E-4</v>
      </c>
      <c r="CX53" s="346">
        <v>1.2727923034469349E-3</v>
      </c>
      <c r="CY53" s="346">
        <v>3.7387569873428622E-4</v>
      </c>
      <c r="CZ53" s="346">
        <v>1.536971015022541E-2</v>
      </c>
      <c r="DA53" s="346">
        <v>1.2833028462840726E-4</v>
      </c>
      <c r="DB53" s="346">
        <v>2.5840126087121148E-5</v>
      </c>
      <c r="DC53" s="346">
        <v>8.9692228709281082E-5</v>
      </c>
      <c r="DD53" s="346">
        <v>2.6967930405753137E-4</v>
      </c>
      <c r="DE53" s="346">
        <v>1.8515137190596749E-4</v>
      </c>
      <c r="DF53" s="346">
        <v>1.7264616622564137E-4</v>
      </c>
      <c r="DG53" s="346">
        <v>1.0142860864224494E-2</v>
      </c>
      <c r="DH53" s="347">
        <v>1.6078156783150011E-4</v>
      </c>
    </row>
    <row r="54" spans="1:112">
      <c r="A54" s="224">
        <v>49</v>
      </c>
      <c r="B54" s="263" t="s">
        <v>513</v>
      </c>
      <c r="C54" s="264" t="s">
        <v>514</v>
      </c>
      <c r="D54" s="346">
        <v>7.6305413767774934E-5</v>
      </c>
      <c r="E54" s="346">
        <v>6.4411675192141323E-5</v>
      </c>
      <c r="F54" s="346">
        <v>1.656555596803541E-4</v>
      </c>
      <c r="G54" s="346">
        <v>2.8172718105366302E-5</v>
      </c>
      <c r="H54" s="346">
        <v>9.455976189414215E-5</v>
      </c>
      <c r="I54" s="346">
        <v>0</v>
      </c>
      <c r="J54" s="346">
        <v>5.2242358298847655E-5</v>
      </c>
      <c r="K54" s="346">
        <v>3.392363526066471E-5</v>
      </c>
      <c r="L54" s="346">
        <v>2.8449627984799431E-5</v>
      </c>
      <c r="M54" s="346">
        <v>5.0883604199152129E-5</v>
      </c>
      <c r="N54" s="346">
        <v>0</v>
      </c>
      <c r="O54" s="346">
        <v>2.310078982723443E-5</v>
      </c>
      <c r="P54" s="346">
        <v>7.713852230103452E-6</v>
      </c>
      <c r="Q54" s="346">
        <v>5.3903907539787422E-5</v>
      </c>
      <c r="R54" s="346">
        <v>3.7542076387848962E-5</v>
      </c>
      <c r="S54" s="346">
        <v>1.351032955790989E-5</v>
      </c>
      <c r="T54" s="346">
        <v>2.6277872022213661E-5</v>
      </c>
      <c r="U54" s="346">
        <v>3.0682720203675738E-5</v>
      </c>
      <c r="V54" s="346">
        <v>7.7046592291807133E-5</v>
      </c>
      <c r="W54" s="346">
        <v>5.4467952545387448E-5</v>
      </c>
      <c r="X54" s="346">
        <v>1.8825387571905124E-6</v>
      </c>
      <c r="Y54" s="346">
        <v>1.6770947072412163E-5</v>
      </c>
      <c r="Z54" s="346">
        <v>1.0751881899492377E-5</v>
      </c>
      <c r="AA54" s="346">
        <v>2.2282715517853596E-5</v>
      </c>
      <c r="AB54" s="346">
        <v>1.0791969198205858E-5</v>
      </c>
      <c r="AC54" s="346">
        <v>1.0778870501285386E-5</v>
      </c>
      <c r="AD54" s="346">
        <v>9.3316497960880774E-6</v>
      </c>
      <c r="AE54" s="346">
        <v>2.4821996536937824E-5</v>
      </c>
      <c r="AF54" s="346">
        <v>5.890186591326638E-5</v>
      </c>
      <c r="AG54" s="346">
        <v>7.1822630487429834E-5</v>
      </c>
      <c r="AH54" s="346">
        <v>1.0270457699514773E-5</v>
      </c>
      <c r="AI54" s="346">
        <v>4.3553813318268143E-5</v>
      </c>
      <c r="AJ54" s="346">
        <v>3.8007302877929839E-5</v>
      </c>
      <c r="AK54" s="346">
        <v>1.5073181795897766E-5</v>
      </c>
      <c r="AL54" s="346">
        <v>6.7009580912484736E-5</v>
      </c>
      <c r="AM54" s="346">
        <v>1.1262699751061033E-4</v>
      </c>
      <c r="AN54" s="346">
        <v>2.8015222713186975E-5</v>
      </c>
      <c r="AO54" s="346">
        <v>8.1942273331503856E-5</v>
      </c>
      <c r="AP54" s="346">
        <v>4.0398849884615126E-5</v>
      </c>
      <c r="AQ54" s="346">
        <v>2.3465363260895397E-5</v>
      </c>
      <c r="AR54" s="346">
        <v>3.8729168278153457E-5</v>
      </c>
      <c r="AS54" s="346">
        <v>3.5056219690024612E-4</v>
      </c>
      <c r="AT54" s="346">
        <v>1.6904969334566785E-4</v>
      </c>
      <c r="AU54" s="346">
        <v>2.7572098368413905E-3</v>
      </c>
      <c r="AV54" s="346">
        <v>2.9443989086477924E-3</v>
      </c>
      <c r="AW54" s="346">
        <v>2.2813686042086642E-3</v>
      </c>
      <c r="AX54" s="346">
        <v>3.6833380908801176E-5</v>
      </c>
      <c r="AY54" s="346">
        <v>1.631519287980803E-4</v>
      </c>
      <c r="AZ54" s="346">
        <v>0.41383612376641382</v>
      </c>
      <c r="BA54" s="346">
        <v>6.0593675458058872E-4</v>
      </c>
      <c r="BB54" s="346">
        <v>4.9192048113271426E-4</v>
      </c>
      <c r="BC54" s="346">
        <v>7.959696493553129E-4</v>
      </c>
      <c r="BD54" s="346">
        <v>2.3131500469625492E-4</v>
      </c>
      <c r="BE54" s="346">
        <v>2.0552737628055654E-4</v>
      </c>
      <c r="BF54" s="346">
        <v>9.8807626793792234E-4</v>
      </c>
      <c r="BG54" s="346">
        <v>7.4953616390812947E-3</v>
      </c>
      <c r="BH54" s="346">
        <v>1.1118451698045958E-2</v>
      </c>
      <c r="BI54" s="346">
        <v>6.4033283409501308E-4</v>
      </c>
      <c r="BJ54" s="346">
        <v>1.872229208066632E-4</v>
      </c>
      <c r="BK54" s="346">
        <v>2.7247859371155379E-3</v>
      </c>
      <c r="BL54" s="346">
        <v>1.4480604169719515E-5</v>
      </c>
      <c r="BM54" s="346">
        <v>1.616720802990521E-4</v>
      </c>
      <c r="BN54" s="346">
        <v>5.9609144846653798E-4</v>
      </c>
      <c r="BO54" s="346">
        <v>1.6659988992845972E-3</v>
      </c>
      <c r="BP54" s="346">
        <v>1.6914966728199267E-3</v>
      </c>
      <c r="BQ54" s="346">
        <v>7.8538047351308998E-4</v>
      </c>
      <c r="BR54" s="346">
        <v>2.0412579707289307E-3</v>
      </c>
      <c r="BS54" s="346">
        <v>8.214185622675341E-5</v>
      </c>
      <c r="BT54" s="346">
        <v>6.3243683160695729E-5</v>
      </c>
      <c r="BU54" s="346">
        <v>4.0670659350189694E-4</v>
      </c>
      <c r="BV54" s="346">
        <v>2.7543953921149852E-4</v>
      </c>
      <c r="BW54" s="346">
        <v>7.8743808043306164E-5</v>
      </c>
      <c r="BX54" s="346">
        <v>8.3984858264598593E-5</v>
      </c>
      <c r="BY54" s="346">
        <v>5.8592904808208871E-5</v>
      </c>
      <c r="BZ54" s="346">
        <v>4.6570212152881711E-5</v>
      </c>
      <c r="CA54" s="346">
        <v>3.8825085567539316E-5</v>
      </c>
      <c r="CB54" s="346">
        <v>9.4306855234299881E-6</v>
      </c>
      <c r="CC54" s="346">
        <v>2.2072755081602893E-4</v>
      </c>
      <c r="CD54" s="346">
        <v>1.5987508842154412E-4</v>
      </c>
      <c r="CE54" s="346">
        <v>2.2033964699682863E-3</v>
      </c>
      <c r="CF54" s="346">
        <v>1.649769071564476E-5</v>
      </c>
      <c r="CG54" s="346">
        <v>9.7961647095816932E-5</v>
      </c>
      <c r="CH54" s="346">
        <v>8.1322072795926451E-5</v>
      </c>
      <c r="CI54" s="346">
        <v>1.2293890131356521E-4</v>
      </c>
      <c r="CJ54" s="346">
        <v>4.5044920481376692E-5</v>
      </c>
      <c r="CK54" s="346">
        <v>8.9309620705526889E-5</v>
      </c>
      <c r="CL54" s="346">
        <v>1.2514959647917689E-4</v>
      </c>
      <c r="CM54" s="346">
        <v>1.4620684985503613E-4</v>
      </c>
      <c r="CN54" s="346">
        <v>7.1747995128518003E-5</v>
      </c>
      <c r="CO54" s="346">
        <v>6.1525097561119561E-5</v>
      </c>
      <c r="CP54" s="346">
        <v>2.218016611976146E-4</v>
      </c>
      <c r="CQ54" s="346">
        <v>6.1323132534321607E-5</v>
      </c>
      <c r="CR54" s="346">
        <v>1.4879595741820742E-4</v>
      </c>
      <c r="CS54" s="346">
        <v>8.5731726065849909E-5</v>
      </c>
      <c r="CT54" s="346">
        <v>1.4385304684159958E-4</v>
      </c>
      <c r="CU54" s="346">
        <v>8.1722437139678921E-5</v>
      </c>
      <c r="CV54" s="346">
        <v>7.1527437559311085E-5</v>
      </c>
      <c r="CW54" s="346">
        <v>1.0396807672739111E-4</v>
      </c>
      <c r="CX54" s="346">
        <v>8.4169627177501825E-4</v>
      </c>
      <c r="CY54" s="346">
        <v>7.2832864571383761E-5</v>
      </c>
      <c r="CZ54" s="346">
        <v>1.0321076831608189E-2</v>
      </c>
      <c r="DA54" s="346">
        <v>5.9587598401723027E-5</v>
      </c>
      <c r="DB54" s="346">
        <v>1.434024147973245E-5</v>
      </c>
      <c r="DC54" s="346">
        <v>4.8291756967506799E-5</v>
      </c>
      <c r="DD54" s="346">
        <v>1.4148091777433993E-4</v>
      </c>
      <c r="DE54" s="346">
        <v>1.0254313763753017E-4</v>
      </c>
      <c r="DF54" s="346">
        <v>8.41932221175744E-5</v>
      </c>
      <c r="DG54" s="346">
        <v>1.0379690983235383E-4</v>
      </c>
      <c r="DH54" s="347">
        <v>8.1676995116833982E-5</v>
      </c>
    </row>
    <row r="55" spans="1:112">
      <c r="A55" s="224">
        <v>50</v>
      </c>
      <c r="B55" s="263" t="s">
        <v>515</v>
      </c>
      <c r="C55" s="264" t="s">
        <v>516</v>
      </c>
      <c r="D55" s="346">
        <v>5.9101394280595005E-6</v>
      </c>
      <c r="E55" s="346">
        <v>4.7599149639768443E-6</v>
      </c>
      <c r="F55" s="346">
        <v>1.2027385869869711E-5</v>
      </c>
      <c r="G55" s="346">
        <v>2.190937173856818E-6</v>
      </c>
      <c r="H55" s="346">
        <v>1.8597760809990415E-6</v>
      </c>
      <c r="I55" s="346">
        <v>0</v>
      </c>
      <c r="J55" s="346">
        <v>3.5375810401631666E-6</v>
      </c>
      <c r="K55" s="346">
        <v>2.6467114656099264E-6</v>
      </c>
      <c r="L55" s="346">
        <v>2.1516134864857983E-6</v>
      </c>
      <c r="M55" s="346">
        <v>4.0498171180934042E-6</v>
      </c>
      <c r="N55" s="346">
        <v>0</v>
      </c>
      <c r="O55" s="346">
        <v>1.7995686985003666E-6</v>
      </c>
      <c r="P55" s="346">
        <v>6.1424190951132495E-7</v>
      </c>
      <c r="Q55" s="346">
        <v>3.9128572866141731E-6</v>
      </c>
      <c r="R55" s="346">
        <v>1.2336981738977494E-6</v>
      </c>
      <c r="S55" s="346">
        <v>1.0483650456386983E-6</v>
      </c>
      <c r="T55" s="346">
        <v>2.0738555435854361E-6</v>
      </c>
      <c r="U55" s="346">
        <v>2.4319654538801817E-6</v>
      </c>
      <c r="V55" s="346">
        <v>6.0719938141313344E-6</v>
      </c>
      <c r="W55" s="346">
        <v>4.2061214278589051E-6</v>
      </c>
      <c r="X55" s="346">
        <v>1.4638633589510259E-7</v>
      </c>
      <c r="Y55" s="346">
        <v>1.2925161995994786E-6</v>
      </c>
      <c r="Z55" s="346">
        <v>8.2781554530470051E-7</v>
      </c>
      <c r="AA55" s="346">
        <v>1.7289298164080137E-6</v>
      </c>
      <c r="AB55" s="346">
        <v>8.6315583715260351E-7</v>
      </c>
      <c r="AC55" s="346">
        <v>8.5012838376402071E-7</v>
      </c>
      <c r="AD55" s="346">
        <v>7.2342980841509586E-7</v>
      </c>
      <c r="AE55" s="346">
        <v>1.9447105794031683E-6</v>
      </c>
      <c r="AF55" s="346">
        <v>4.1272396110039428E-6</v>
      </c>
      <c r="AG55" s="346">
        <v>5.5478058593970076E-6</v>
      </c>
      <c r="AH55" s="346">
        <v>7.9544969508494523E-7</v>
      </c>
      <c r="AI55" s="346">
        <v>3.1274715095670102E-6</v>
      </c>
      <c r="AJ55" s="346">
        <v>2.901871244808299E-6</v>
      </c>
      <c r="AK55" s="346">
        <v>9.835617331764901E-7</v>
      </c>
      <c r="AL55" s="346">
        <v>4.974988200933649E-6</v>
      </c>
      <c r="AM55" s="346">
        <v>8.6478868653601914E-6</v>
      </c>
      <c r="AN55" s="346">
        <v>2.1678264910839663E-6</v>
      </c>
      <c r="AO55" s="346">
        <v>5.8997260358565114E-6</v>
      </c>
      <c r="AP55" s="346">
        <v>3.1440031998680543E-6</v>
      </c>
      <c r="AQ55" s="346">
        <v>1.8267616241301593E-6</v>
      </c>
      <c r="AR55" s="346">
        <v>2.9565506006999081E-6</v>
      </c>
      <c r="AS55" s="346">
        <v>6.1684101877190114E-6</v>
      </c>
      <c r="AT55" s="346">
        <v>5.4302969229834874E-6</v>
      </c>
      <c r="AU55" s="346">
        <v>2.8234927913322969E-6</v>
      </c>
      <c r="AV55" s="346">
        <v>2.6515773737400435E-6</v>
      </c>
      <c r="AW55" s="346">
        <v>3.5918860394200061E-6</v>
      </c>
      <c r="AX55" s="346">
        <v>2.1642899151465271E-6</v>
      </c>
      <c r="AY55" s="346">
        <v>2.5494044535978689E-6</v>
      </c>
      <c r="AZ55" s="346">
        <v>2.933192199622052E-6</v>
      </c>
      <c r="BA55" s="346">
        <v>9.4698002803863895E-2</v>
      </c>
      <c r="BB55" s="346">
        <v>6.4562686981000508E-7</v>
      </c>
      <c r="BC55" s="346">
        <v>1.5081808205442671E-6</v>
      </c>
      <c r="BD55" s="346">
        <v>4.0322378644041849E-7</v>
      </c>
      <c r="BE55" s="346">
        <v>3.0325501694307738E-7</v>
      </c>
      <c r="BF55" s="346">
        <v>3.9709153761719043E-7</v>
      </c>
      <c r="BG55" s="346">
        <v>4.9154011879762975E-6</v>
      </c>
      <c r="BH55" s="346">
        <v>4.8094842722388463E-6</v>
      </c>
      <c r="BI55" s="346">
        <v>2.2519296903398778E-6</v>
      </c>
      <c r="BJ55" s="346">
        <v>1.1842392707552103E-6</v>
      </c>
      <c r="BK55" s="346">
        <v>6.165596417644965E-5</v>
      </c>
      <c r="BL55" s="346">
        <v>9.8935366680887587E-7</v>
      </c>
      <c r="BM55" s="346">
        <v>1.3801058244515297E-5</v>
      </c>
      <c r="BN55" s="346">
        <v>4.3775656207086135E-4</v>
      </c>
      <c r="BO55" s="346">
        <v>2.5420207844037093E-4</v>
      </c>
      <c r="BP55" s="346">
        <v>1.3851251496869881E-5</v>
      </c>
      <c r="BQ55" s="346">
        <v>1.4469757386169325E-5</v>
      </c>
      <c r="BR55" s="346">
        <v>1.4315400988636092E-5</v>
      </c>
      <c r="BS55" s="346">
        <v>6.3544031290057568E-6</v>
      </c>
      <c r="BT55" s="346">
        <v>4.8251677712424649E-6</v>
      </c>
      <c r="BU55" s="346">
        <v>2.8618993777708802E-5</v>
      </c>
      <c r="BV55" s="346">
        <v>2.1434913424263136E-5</v>
      </c>
      <c r="BW55" s="346">
        <v>6.0144755034977974E-6</v>
      </c>
      <c r="BX55" s="346">
        <v>6.7465456490585965E-6</v>
      </c>
      <c r="BY55" s="346">
        <v>4.8400744137616036E-6</v>
      </c>
      <c r="BZ55" s="346">
        <v>3.8375409611436415E-6</v>
      </c>
      <c r="CA55" s="346">
        <v>3.1032511484893786E-6</v>
      </c>
      <c r="CB55" s="346">
        <v>6.4760607881840564E-7</v>
      </c>
      <c r="CC55" s="346">
        <v>7.7820061030553824E-6</v>
      </c>
      <c r="CD55" s="346">
        <v>1.48228070964829E-5</v>
      </c>
      <c r="CE55" s="346">
        <v>1.7107166298098133E-4</v>
      </c>
      <c r="CF55" s="346">
        <v>1.1246916150867516E-6</v>
      </c>
      <c r="CG55" s="346">
        <v>7.5973336739010895E-6</v>
      </c>
      <c r="CH55" s="346">
        <v>5.9531137239938751E-6</v>
      </c>
      <c r="CI55" s="346">
        <v>1.2843180105962434E-5</v>
      </c>
      <c r="CJ55" s="346">
        <v>3.885562754879237E-6</v>
      </c>
      <c r="CK55" s="346">
        <v>7.5550929998565218E-6</v>
      </c>
      <c r="CL55" s="346">
        <v>1.4796218220114298E-5</v>
      </c>
      <c r="CM55" s="346">
        <v>1.1841765300361247E-5</v>
      </c>
      <c r="CN55" s="346">
        <v>6.4243242365497132E-6</v>
      </c>
      <c r="CO55" s="346">
        <v>3.5976622562330832E-5</v>
      </c>
      <c r="CP55" s="346">
        <v>6.6767543989945327E-5</v>
      </c>
      <c r="CQ55" s="346">
        <v>4.8093422553852089E-6</v>
      </c>
      <c r="CR55" s="346">
        <v>1.1950089124808996E-5</v>
      </c>
      <c r="CS55" s="346">
        <v>4.4071935851106842E-6</v>
      </c>
      <c r="CT55" s="346">
        <v>1.0480164244405888E-5</v>
      </c>
      <c r="CU55" s="346">
        <v>6.1935628703293057E-6</v>
      </c>
      <c r="CV55" s="346">
        <v>5.3367190543148794E-6</v>
      </c>
      <c r="CW55" s="346">
        <v>8.7064795145249864E-6</v>
      </c>
      <c r="CX55" s="346">
        <v>7.1271465849669376E-5</v>
      </c>
      <c r="CY55" s="346">
        <v>1.0907506647413995E-5</v>
      </c>
      <c r="CZ55" s="346">
        <v>7.980597220704277E-4</v>
      </c>
      <c r="DA55" s="346">
        <v>6.3987046650250295E-6</v>
      </c>
      <c r="DB55" s="346">
        <v>1.1561257990870633E-6</v>
      </c>
      <c r="DC55" s="346">
        <v>3.8079817396890822E-6</v>
      </c>
      <c r="DD55" s="346">
        <v>1.1197007743523451E-5</v>
      </c>
      <c r="DE55" s="346">
        <v>2.3517852826106137E-5</v>
      </c>
      <c r="DF55" s="346">
        <v>7.3429449924796546E-6</v>
      </c>
      <c r="DG55" s="346">
        <v>3.4776484356490852E-6</v>
      </c>
      <c r="DH55" s="347">
        <v>1.0939036925545049E-5</v>
      </c>
    </row>
    <row r="56" spans="1:112">
      <c r="A56" s="224">
        <v>51</v>
      </c>
      <c r="B56" s="263" t="s">
        <v>517</v>
      </c>
      <c r="C56" s="264" t="s">
        <v>518</v>
      </c>
      <c r="D56" s="346">
        <v>2.5962296363942411E-6</v>
      </c>
      <c r="E56" s="346">
        <v>2.0798602606129135E-6</v>
      </c>
      <c r="F56" s="346">
        <v>5.632285450952341E-6</v>
      </c>
      <c r="G56" s="346">
        <v>9.57155997197756E-7</v>
      </c>
      <c r="H56" s="346">
        <v>1.1195076404012889E-6</v>
      </c>
      <c r="I56" s="346">
        <v>0</v>
      </c>
      <c r="J56" s="346">
        <v>1.5930222935179824E-6</v>
      </c>
      <c r="K56" s="346">
        <v>1.1798241298016488E-6</v>
      </c>
      <c r="L56" s="346">
        <v>9.4438403660951148E-7</v>
      </c>
      <c r="M56" s="346">
        <v>1.8293199362310449E-6</v>
      </c>
      <c r="N56" s="346">
        <v>0</v>
      </c>
      <c r="O56" s="346">
        <v>7.9299477832772158E-7</v>
      </c>
      <c r="P56" s="346">
        <v>2.7733967174493445E-7</v>
      </c>
      <c r="Q56" s="346">
        <v>1.7192545958070684E-6</v>
      </c>
      <c r="R56" s="346">
        <v>6.4636159692756269E-7</v>
      </c>
      <c r="S56" s="346">
        <v>4.6574847815359877E-7</v>
      </c>
      <c r="T56" s="346">
        <v>9.2986977458820692E-7</v>
      </c>
      <c r="U56" s="346">
        <v>1.1081847279366571E-6</v>
      </c>
      <c r="V56" s="346">
        <v>2.6443721256707527E-6</v>
      </c>
      <c r="W56" s="346">
        <v>1.8613002824111445E-6</v>
      </c>
      <c r="X56" s="346">
        <v>6.3990426175607125E-8</v>
      </c>
      <c r="Y56" s="346">
        <v>5.6971349233594369E-7</v>
      </c>
      <c r="Z56" s="346">
        <v>3.6912837971427384E-7</v>
      </c>
      <c r="AA56" s="346">
        <v>7.7312571780322087E-7</v>
      </c>
      <c r="AB56" s="346">
        <v>3.7822496142788807E-7</v>
      </c>
      <c r="AC56" s="346">
        <v>3.7650442728385168E-7</v>
      </c>
      <c r="AD56" s="346">
        <v>3.2092764713369556E-7</v>
      </c>
      <c r="AE56" s="346">
        <v>8.4975305367192769E-7</v>
      </c>
      <c r="AF56" s="346">
        <v>2.3063258992963534E-6</v>
      </c>
      <c r="AG56" s="346">
        <v>2.4574896701109827E-6</v>
      </c>
      <c r="AH56" s="346">
        <v>3.640520478282835E-7</v>
      </c>
      <c r="AI56" s="346">
        <v>1.5760023732483014E-6</v>
      </c>
      <c r="AJ56" s="346">
        <v>1.3060164791870651E-6</v>
      </c>
      <c r="AK56" s="346">
        <v>5.5348349680656185E-7</v>
      </c>
      <c r="AL56" s="346">
        <v>2.405246745643559E-6</v>
      </c>
      <c r="AM56" s="346">
        <v>3.8339748398365271E-6</v>
      </c>
      <c r="AN56" s="346">
        <v>9.6101904122457377E-7</v>
      </c>
      <c r="AO56" s="346">
        <v>2.930835791132594E-6</v>
      </c>
      <c r="AP56" s="346">
        <v>1.4869743887953501E-6</v>
      </c>
      <c r="AQ56" s="346">
        <v>8.0824294023057302E-7</v>
      </c>
      <c r="AR56" s="346">
        <v>1.3303363629387208E-6</v>
      </c>
      <c r="AS56" s="346">
        <v>2.867508863700579E-6</v>
      </c>
      <c r="AT56" s="346">
        <v>2.6363695239443625E-6</v>
      </c>
      <c r="AU56" s="346">
        <v>2.5106649896090092E-5</v>
      </c>
      <c r="AV56" s="346">
        <v>2.8138943559925821E-4</v>
      </c>
      <c r="AW56" s="346">
        <v>6.0302142438808015E-5</v>
      </c>
      <c r="AX56" s="346">
        <v>5.3977725601948911E-6</v>
      </c>
      <c r="AY56" s="346">
        <v>1.4355741874004252E-6</v>
      </c>
      <c r="AZ56" s="346">
        <v>1.3667475963729172E-4</v>
      </c>
      <c r="BA56" s="346">
        <v>5.5932594928035921E-7</v>
      </c>
      <c r="BB56" s="346">
        <v>0.10030204722228861</v>
      </c>
      <c r="BC56" s="346">
        <v>9.9075584535395403E-7</v>
      </c>
      <c r="BD56" s="346">
        <v>8.627480915548743E-6</v>
      </c>
      <c r="BE56" s="346">
        <v>7.7636093035118233E-7</v>
      </c>
      <c r="BF56" s="346">
        <v>6.6486988393510531E-7</v>
      </c>
      <c r="BG56" s="346">
        <v>5.1379354154491814E-6</v>
      </c>
      <c r="BH56" s="346">
        <v>6.5427507406432121E-6</v>
      </c>
      <c r="BI56" s="346">
        <v>2.9779576452453467E-5</v>
      </c>
      <c r="BJ56" s="346">
        <v>6.4909670098606224E-7</v>
      </c>
      <c r="BK56" s="346">
        <v>1.2473969565141475E-5</v>
      </c>
      <c r="BL56" s="346">
        <v>4.1132202183045967E-7</v>
      </c>
      <c r="BM56" s="346">
        <v>5.6153461830771518E-6</v>
      </c>
      <c r="BN56" s="346">
        <v>1.114665213882819E-5</v>
      </c>
      <c r="BO56" s="346">
        <v>2.6911009259504097E-5</v>
      </c>
      <c r="BP56" s="346">
        <v>1.0981079902258824E-5</v>
      </c>
      <c r="BQ56" s="346">
        <v>4.2276895822566144E-5</v>
      </c>
      <c r="BR56" s="346">
        <v>7.5980153325475012E-5</v>
      </c>
      <c r="BS56" s="346">
        <v>2.8163581098687181E-6</v>
      </c>
      <c r="BT56" s="346">
        <v>2.2577280011586546E-6</v>
      </c>
      <c r="BU56" s="346">
        <v>1.3559119027471348E-5</v>
      </c>
      <c r="BV56" s="346">
        <v>9.5415500672159422E-6</v>
      </c>
      <c r="BW56" s="346">
        <v>2.8717079951120547E-6</v>
      </c>
      <c r="BX56" s="346">
        <v>3.2070052180657167E-6</v>
      </c>
      <c r="BY56" s="346">
        <v>2.3238854192456544E-6</v>
      </c>
      <c r="BZ56" s="346">
        <v>1.9787429707359039E-6</v>
      </c>
      <c r="CA56" s="346">
        <v>1.5607767504228182E-6</v>
      </c>
      <c r="CB56" s="346">
        <v>3.4275498429471431E-7</v>
      </c>
      <c r="CC56" s="346">
        <v>4.5694955546089301E-6</v>
      </c>
      <c r="CD56" s="346">
        <v>5.4655454296329995E-6</v>
      </c>
      <c r="CE56" s="346">
        <v>7.4252455286780356E-5</v>
      </c>
      <c r="CF56" s="346">
        <v>6.5964949115152145E-7</v>
      </c>
      <c r="CG56" s="346">
        <v>3.1653625917304335E-6</v>
      </c>
      <c r="CH56" s="346">
        <v>2.986951148448563E-6</v>
      </c>
      <c r="CI56" s="346">
        <v>4.7995682539923742E-6</v>
      </c>
      <c r="CJ56" s="346">
        <v>1.5774680194223796E-6</v>
      </c>
      <c r="CK56" s="346">
        <v>3.5617791637654758E-6</v>
      </c>
      <c r="CL56" s="346">
        <v>4.6339476385678509E-6</v>
      </c>
      <c r="CM56" s="346">
        <v>6.1300800021683021E-6</v>
      </c>
      <c r="CN56" s="346">
        <v>2.8496448741237546E-6</v>
      </c>
      <c r="CO56" s="346">
        <v>2.2288774929433906E-6</v>
      </c>
      <c r="CP56" s="346">
        <v>5.8754298124514137E-5</v>
      </c>
      <c r="CQ56" s="346">
        <v>2.2527132267194092E-6</v>
      </c>
      <c r="CR56" s="346">
        <v>5.3962074156053054E-6</v>
      </c>
      <c r="CS56" s="346">
        <v>8.9236790420473066E-6</v>
      </c>
      <c r="CT56" s="346">
        <v>5.0620820006351613E-6</v>
      </c>
      <c r="CU56" s="346">
        <v>2.9636455955530882E-6</v>
      </c>
      <c r="CV56" s="346">
        <v>2.5334333582322482E-6</v>
      </c>
      <c r="CW56" s="346">
        <v>3.7787057287518196E-6</v>
      </c>
      <c r="CX56" s="346">
        <v>2.861795090620595E-5</v>
      </c>
      <c r="CY56" s="346">
        <v>2.7890095246729259E-6</v>
      </c>
      <c r="CZ56" s="346">
        <v>3.4783814525672039E-4</v>
      </c>
      <c r="DA56" s="346">
        <v>7.0093969426133386E-6</v>
      </c>
      <c r="DB56" s="346">
        <v>4.9999984700323286E-7</v>
      </c>
      <c r="DC56" s="346">
        <v>1.6924974035339703E-6</v>
      </c>
      <c r="DD56" s="346">
        <v>4.9684699009368231E-6</v>
      </c>
      <c r="DE56" s="346">
        <v>3.5122342708664266E-6</v>
      </c>
      <c r="DF56" s="346">
        <v>2.7780493229729265E-6</v>
      </c>
      <c r="DG56" s="346">
        <v>3.0254434346997124E-6</v>
      </c>
      <c r="DH56" s="347">
        <v>8.0945523938490844E-6</v>
      </c>
    </row>
    <row r="57" spans="1:112">
      <c r="A57" s="224">
        <v>52</v>
      </c>
      <c r="B57" s="263" t="s">
        <v>519</v>
      </c>
      <c r="C57" s="264" t="s">
        <v>520</v>
      </c>
      <c r="D57" s="346">
        <v>2.0028665887047977E-5</v>
      </c>
      <c r="E57" s="346">
        <v>1.9881156260295256E-5</v>
      </c>
      <c r="F57" s="346">
        <v>3.4561703979338863E-5</v>
      </c>
      <c r="G57" s="346">
        <v>5.1246438111810099E-6</v>
      </c>
      <c r="H57" s="346">
        <v>5.1442100474586387E-5</v>
      </c>
      <c r="I57" s="346">
        <v>0</v>
      </c>
      <c r="J57" s="346">
        <v>1.3437621097132869E-5</v>
      </c>
      <c r="K57" s="346">
        <v>8.8670423220277742E-6</v>
      </c>
      <c r="L57" s="346">
        <v>8.2872844448061256E-6</v>
      </c>
      <c r="M57" s="346">
        <v>1.5763485801146013E-5</v>
      </c>
      <c r="N57" s="346">
        <v>0</v>
      </c>
      <c r="O57" s="346">
        <v>5.0176919517904592E-6</v>
      </c>
      <c r="P57" s="346">
        <v>2.079762538698561E-6</v>
      </c>
      <c r="Q57" s="346">
        <v>1.0505609716046843E-5</v>
      </c>
      <c r="R57" s="346">
        <v>4.3152746771816676E-5</v>
      </c>
      <c r="S57" s="346">
        <v>3.4711074844682793E-6</v>
      </c>
      <c r="T57" s="346">
        <v>7.7886276649078692E-6</v>
      </c>
      <c r="U57" s="346">
        <v>9.7905021383929026E-6</v>
      </c>
      <c r="V57" s="346">
        <v>1.5526383671101058E-5</v>
      </c>
      <c r="W57" s="346">
        <v>1.0903062005894333E-5</v>
      </c>
      <c r="X57" s="346">
        <v>3.5933939126876647E-7</v>
      </c>
      <c r="Y57" s="346">
        <v>3.3842419682408588E-6</v>
      </c>
      <c r="Z57" s="346">
        <v>2.474036173074634E-6</v>
      </c>
      <c r="AA57" s="346">
        <v>5.2962396150163948E-6</v>
      </c>
      <c r="AB57" s="346">
        <v>2.867885059685656E-6</v>
      </c>
      <c r="AC57" s="346">
        <v>3.1237508546075563E-6</v>
      </c>
      <c r="AD57" s="346">
        <v>1.9045823037578899E-6</v>
      </c>
      <c r="AE57" s="346">
        <v>5.1490825059650576E-6</v>
      </c>
      <c r="AF57" s="346">
        <v>1.4518997369149911E-5</v>
      </c>
      <c r="AG57" s="346">
        <v>1.5455379053924947E-5</v>
      </c>
      <c r="AH57" s="346">
        <v>2.9067528680940825E-6</v>
      </c>
      <c r="AI57" s="346">
        <v>1.0431145158295944E-5</v>
      </c>
      <c r="AJ57" s="346">
        <v>7.8367422423969827E-6</v>
      </c>
      <c r="AK57" s="346">
        <v>2.9386913469340987E-6</v>
      </c>
      <c r="AL57" s="346">
        <v>2.0721843111520622E-5</v>
      </c>
      <c r="AM57" s="346">
        <v>2.464175887716836E-5</v>
      </c>
      <c r="AN57" s="346">
        <v>6.1542912781109457E-6</v>
      </c>
      <c r="AO57" s="346">
        <v>1.7255714951938147E-5</v>
      </c>
      <c r="AP57" s="346">
        <v>1.1287203597382181E-5</v>
      </c>
      <c r="AQ57" s="346">
        <v>4.967235266048675E-6</v>
      </c>
      <c r="AR57" s="346">
        <v>8.0658528132481764E-6</v>
      </c>
      <c r="AS57" s="346">
        <v>2.0897428483056734E-5</v>
      </c>
      <c r="AT57" s="346">
        <v>9.050774757866353E-5</v>
      </c>
      <c r="AU57" s="346">
        <v>8.9492630209057645E-5</v>
      </c>
      <c r="AV57" s="346">
        <v>7.4605420542906578E-5</v>
      </c>
      <c r="AW57" s="346">
        <v>4.9179715256936045E-4</v>
      </c>
      <c r="AX57" s="346">
        <v>9.7018775741643769E-4</v>
      </c>
      <c r="AY57" s="346">
        <v>6.6253801427732179E-4</v>
      </c>
      <c r="AZ57" s="346">
        <v>7.9332292736812213E-4</v>
      </c>
      <c r="BA57" s="346">
        <v>2.5755480741174923E-4</v>
      </c>
      <c r="BB57" s="346">
        <v>1.0621467089594944E-4</v>
      </c>
      <c r="BC57" s="346">
        <v>0.23334984772906073</v>
      </c>
      <c r="BD57" s="346">
        <v>2.4841774485213149E-4</v>
      </c>
      <c r="BE57" s="346">
        <v>3.0399528365734724E-5</v>
      </c>
      <c r="BF57" s="346">
        <v>2.7721416681780248E-4</v>
      </c>
      <c r="BG57" s="346">
        <v>1.9259155547344492E-3</v>
      </c>
      <c r="BH57" s="346">
        <v>7.1820866870170102E-4</v>
      </c>
      <c r="BI57" s="346">
        <v>4.8970647263853965E-5</v>
      </c>
      <c r="BJ57" s="346">
        <v>6.1744725909394593E-6</v>
      </c>
      <c r="BK57" s="346">
        <v>1.8079783273956822E-3</v>
      </c>
      <c r="BL57" s="346">
        <v>4.1508374398104346E-5</v>
      </c>
      <c r="BM57" s="346">
        <v>3.3880865640758036E-5</v>
      </c>
      <c r="BN57" s="346">
        <v>8.9952156462860746E-4</v>
      </c>
      <c r="BO57" s="346">
        <v>1.3829093537353063E-3</v>
      </c>
      <c r="BP57" s="346">
        <v>9.1519414399202049E-4</v>
      </c>
      <c r="BQ57" s="346">
        <v>3.2568023855758928E-4</v>
      </c>
      <c r="BR57" s="346">
        <v>4.6082915618956351E-4</v>
      </c>
      <c r="BS57" s="346">
        <v>1.5810319817676055E-5</v>
      </c>
      <c r="BT57" s="346">
        <v>1.9057923940457817E-5</v>
      </c>
      <c r="BU57" s="346">
        <v>1.3290120858900996E-4</v>
      </c>
      <c r="BV57" s="346">
        <v>5.5802573460214582E-5</v>
      </c>
      <c r="BW57" s="346">
        <v>6.094967987327524E-5</v>
      </c>
      <c r="BX57" s="346">
        <v>5.3642473148926268E-5</v>
      </c>
      <c r="BY57" s="346">
        <v>1.7018948852399052E-5</v>
      </c>
      <c r="BZ57" s="346">
        <v>2.3696089659380839E-5</v>
      </c>
      <c r="CA57" s="346">
        <v>1.6611069594301026E-5</v>
      </c>
      <c r="CB57" s="346">
        <v>4.2886822820896517E-6</v>
      </c>
      <c r="CC57" s="346">
        <v>1.898986273910718E-4</v>
      </c>
      <c r="CD57" s="346">
        <v>3.3157554924911294E-5</v>
      </c>
      <c r="CE57" s="346">
        <v>4.2617746202337016E-4</v>
      </c>
      <c r="CF57" s="346">
        <v>1.2287639478623896E-5</v>
      </c>
      <c r="CG57" s="346">
        <v>3.3588290354708576E-5</v>
      </c>
      <c r="CH57" s="346">
        <v>2.4005593650162667E-5</v>
      </c>
      <c r="CI57" s="346">
        <v>1.2796851734611574E-4</v>
      </c>
      <c r="CJ57" s="346">
        <v>1.1515947346678738E-5</v>
      </c>
      <c r="CK57" s="346">
        <v>2.444182483623595E-5</v>
      </c>
      <c r="CL57" s="346">
        <v>1.5704065983321961E-4</v>
      </c>
      <c r="CM57" s="346">
        <v>3.6052611996553573E-5</v>
      </c>
      <c r="CN57" s="346">
        <v>2.9591682280691832E-5</v>
      </c>
      <c r="CO57" s="346">
        <v>9.9099801980038742E-5</v>
      </c>
      <c r="CP57" s="346">
        <v>1.1023398921996769E-4</v>
      </c>
      <c r="CQ57" s="346">
        <v>1.4136865379460209E-4</v>
      </c>
      <c r="CR57" s="346">
        <v>4.4634962157965056E-5</v>
      </c>
      <c r="CS57" s="346">
        <v>3.1251865190342482E-5</v>
      </c>
      <c r="CT57" s="346">
        <v>6.8862646874558739E-5</v>
      </c>
      <c r="CU57" s="346">
        <v>2.2304953244093563E-5</v>
      </c>
      <c r="CV57" s="346">
        <v>1.9163315533750637E-5</v>
      </c>
      <c r="CW57" s="346">
        <v>2.5290245109695016E-5</v>
      </c>
      <c r="CX57" s="346">
        <v>1.5185926136014973E-4</v>
      </c>
      <c r="CY57" s="346">
        <v>5.5608843552057511E-5</v>
      </c>
      <c r="CZ57" s="346">
        <v>1.7383741505212875E-3</v>
      </c>
      <c r="DA57" s="346">
        <v>3.200461836384836E-5</v>
      </c>
      <c r="DB57" s="346">
        <v>6.4621031782203978E-6</v>
      </c>
      <c r="DC57" s="346">
        <v>1.9737882626360556E-5</v>
      </c>
      <c r="DD57" s="346">
        <v>3.6948088062695827E-5</v>
      </c>
      <c r="DE57" s="346">
        <v>9.8514152356904232E-5</v>
      </c>
      <c r="DF57" s="346">
        <v>3.823941638999638E-5</v>
      </c>
      <c r="DG57" s="346">
        <v>6.0903781513301789E-5</v>
      </c>
      <c r="DH57" s="347">
        <v>1.3891648562152742E-4</v>
      </c>
    </row>
    <row r="58" spans="1:112">
      <c r="A58" s="224">
        <v>53</v>
      </c>
      <c r="B58" s="263" t="s">
        <v>521</v>
      </c>
      <c r="C58" s="264" t="s">
        <v>522</v>
      </c>
      <c r="D58" s="346">
        <v>2.0727321393942865E-6</v>
      </c>
      <c r="E58" s="346">
        <v>2.3034255601970404E-6</v>
      </c>
      <c r="F58" s="346">
        <v>9.2415246963671043E-6</v>
      </c>
      <c r="G58" s="346">
        <v>4.848945357641497E-7</v>
      </c>
      <c r="H58" s="346">
        <v>3.5738319160838805E-6</v>
      </c>
      <c r="I58" s="346">
        <v>0</v>
      </c>
      <c r="J58" s="346">
        <v>8.7216466960437669E-7</v>
      </c>
      <c r="K58" s="346">
        <v>2.2694781632113399E-6</v>
      </c>
      <c r="L58" s="346">
        <v>3.0390842351623626E-6</v>
      </c>
      <c r="M58" s="346">
        <v>3.292948104570657E-6</v>
      </c>
      <c r="N58" s="346">
        <v>0</v>
      </c>
      <c r="O58" s="346">
        <v>8.8581375735685412E-7</v>
      </c>
      <c r="P58" s="346">
        <v>4.9898225520970017E-7</v>
      </c>
      <c r="Q58" s="346">
        <v>1.594858074334968E-6</v>
      </c>
      <c r="R58" s="346">
        <v>1.3085787887020376E-6</v>
      </c>
      <c r="S58" s="346">
        <v>7.0518600467262292E-7</v>
      </c>
      <c r="T58" s="346">
        <v>1.9381812739321776E-6</v>
      </c>
      <c r="U58" s="346">
        <v>1.847394718497491E-6</v>
      </c>
      <c r="V58" s="346">
        <v>2.255696562073643E-6</v>
      </c>
      <c r="W58" s="346">
        <v>1.4058916108698489E-6</v>
      </c>
      <c r="X58" s="346">
        <v>4.5395049067881766E-8</v>
      </c>
      <c r="Y58" s="346">
        <v>4.9184977700986194E-7</v>
      </c>
      <c r="Z58" s="346">
        <v>3.9782789060780901E-7</v>
      </c>
      <c r="AA58" s="346">
        <v>8.5836912047586185E-7</v>
      </c>
      <c r="AB58" s="346">
        <v>1.6053745205489231E-6</v>
      </c>
      <c r="AC58" s="346">
        <v>7.9205133704881841E-7</v>
      </c>
      <c r="AD58" s="346">
        <v>3.7074123955055494E-7</v>
      </c>
      <c r="AE58" s="346">
        <v>7.7905260410252381E-7</v>
      </c>
      <c r="AF58" s="346">
        <v>2.300382453420256E-6</v>
      </c>
      <c r="AG58" s="346">
        <v>3.4333390172297304E-6</v>
      </c>
      <c r="AH58" s="346">
        <v>1.3977827114642476E-6</v>
      </c>
      <c r="AI58" s="346">
        <v>2.4049736810183044E-6</v>
      </c>
      <c r="AJ58" s="346">
        <v>1.1689343468316743E-6</v>
      </c>
      <c r="AK58" s="346">
        <v>4.9886400136197102E-7</v>
      </c>
      <c r="AL58" s="346">
        <v>2.791242265682664E-6</v>
      </c>
      <c r="AM58" s="346">
        <v>3.1704156676384629E-6</v>
      </c>
      <c r="AN58" s="346">
        <v>8.2317361109456572E-7</v>
      </c>
      <c r="AO58" s="346">
        <v>2.5356973875459687E-6</v>
      </c>
      <c r="AP58" s="346">
        <v>2.6790163501390484E-6</v>
      </c>
      <c r="AQ58" s="346">
        <v>8.1532332646917522E-7</v>
      </c>
      <c r="AR58" s="346">
        <v>1.2800866362840583E-6</v>
      </c>
      <c r="AS58" s="346">
        <v>8.9647008097748096E-6</v>
      </c>
      <c r="AT58" s="346">
        <v>3.4918193128115155E-6</v>
      </c>
      <c r="AU58" s="346">
        <v>3.3601201593177751E-5</v>
      </c>
      <c r="AV58" s="346">
        <v>7.2073726280101407E-6</v>
      </c>
      <c r="AW58" s="346">
        <v>2.7413592039755114E-6</v>
      </c>
      <c r="AX58" s="346">
        <v>2.6513093402381771E-6</v>
      </c>
      <c r="AY58" s="346">
        <v>2.0204234566482802E-6</v>
      </c>
      <c r="AZ58" s="346">
        <v>3.7852056371151425E-6</v>
      </c>
      <c r="BA58" s="346">
        <v>4.618518593028068E-7</v>
      </c>
      <c r="BB58" s="346">
        <v>9.5938088606139357E-7</v>
      </c>
      <c r="BC58" s="346">
        <v>1.2185849147712771E-6</v>
      </c>
      <c r="BD58" s="346">
        <v>7.9538082261998447E-2</v>
      </c>
      <c r="BE58" s="346">
        <v>3.1520103119180505E-7</v>
      </c>
      <c r="BF58" s="346">
        <v>9.2229372898998993E-5</v>
      </c>
      <c r="BG58" s="346">
        <v>5.0416478592724297E-4</v>
      </c>
      <c r="BH58" s="346">
        <v>4.5468850294364255E-6</v>
      </c>
      <c r="BI58" s="346">
        <v>3.718626479891525E-5</v>
      </c>
      <c r="BJ58" s="346">
        <v>1.3736893904549115E-6</v>
      </c>
      <c r="BK58" s="346">
        <v>4.961966027999914E-5</v>
      </c>
      <c r="BL58" s="346">
        <v>9.6928716163516236E-7</v>
      </c>
      <c r="BM58" s="346">
        <v>1.3774972586338998E-5</v>
      </c>
      <c r="BN58" s="346">
        <v>7.6628665551672258E-5</v>
      </c>
      <c r="BO58" s="346">
        <v>1.6602008223902333E-4</v>
      </c>
      <c r="BP58" s="346">
        <v>4.7447550233160814E-5</v>
      </c>
      <c r="BQ58" s="346">
        <v>2.0746695499248246E-4</v>
      </c>
      <c r="BR58" s="346">
        <v>2.4400421636320345E-4</v>
      </c>
      <c r="BS58" s="346">
        <v>2.2786957472517291E-6</v>
      </c>
      <c r="BT58" s="346">
        <v>4.7624684723209642E-6</v>
      </c>
      <c r="BU58" s="346">
        <v>1.4255730769164116E-5</v>
      </c>
      <c r="BV58" s="346">
        <v>8.4727846426919145E-6</v>
      </c>
      <c r="BW58" s="346">
        <v>2.4210088074125518E-5</v>
      </c>
      <c r="BX58" s="346">
        <v>2.1804250169890876E-5</v>
      </c>
      <c r="BY58" s="346">
        <v>1.4344550194652923E-5</v>
      </c>
      <c r="BZ58" s="346">
        <v>2.3925755533936282E-5</v>
      </c>
      <c r="CA58" s="346">
        <v>1.4124634293392795E-5</v>
      </c>
      <c r="CB58" s="346">
        <v>1.5354828134555788E-6</v>
      </c>
      <c r="CC58" s="346">
        <v>1.4451263673979243E-5</v>
      </c>
      <c r="CD58" s="346">
        <v>1.0714901141743294E-5</v>
      </c>
      <c r="CE58" s="346">
        <v>3.3990696717426805E-5</v>
      </c>
      <c r="CF58" s="346">
        <v>3.9173471595643173E-6</v>
      </c>
      <c r="CG58" s="346">
        <v>4.9072132802431341E-6</v>
      </c>
      <c r="CH58" s="346">
        <v>7.4013969954379975E-6</v>
      </c>
      <c r="CI58" s="346">
        <v>1.2658293310822619E-5</v>
      </c>
      <c r="CJ58" s="346">
        <v>2.6613093097775953E-6</v>
      </c>
      <c r="CK58" s="346">
        <v>8.544696517687444E-6</v>
      </c>
      <c r="CL58" s="346">
        <v>2.0778527846742156E-5</v>
      </c>
      <c r="CM58" s="346">
        <v>2.9730402926447793E-5</v>
      </c>
      <c r="CN58" s="346">
        <v>8.6526740009406113E-6</v>
      </c>
      <c r="CO58" s="346">
        <v>2.0960150130140567E-5</v>
      </c>
      <c r="CP58" s="346">
        <v>8.179939740798134E-5</v>
      </c>
      <c r="CQ58" s="346">
        <v>5.6039800142815586E-6</v>
      </c>
      <c r="CR58" s="346">
        <v>2.4449783444236913E-5</v>
      </c>
      <c r="CS58" s="346">
        <v>7.1200702308124313E-6</v>
      </c>
      <c r="CT58" s="346">
        <v>5.6369626386398637E-6</v>
      </c>
      <c r="CU58" s="346">
        <v>6.6847187173735819E-6</v>
      </c>
      <c r="CV58" s="346">
        <v>3.9042151788360194E-6</v>
      </c>
      <c r="CW58" s="346">
        <v>1.0652984197281523E-5</v>
      </c>
      <c r="CX58" s="346">
        <v>2.0536855344906578E-5</v>
      </c>
      <c r="CY58" s="346">
        <v>2.7586428140056431E-5</v>
      </c>
      <c r="CZ58" s="346">
        <v>1.2929625298373727E-4</v>
      </c>
      <c r="DA58" s="346">
        <v>4.1410630828199226E-5</v>
      </c>
      <c r="DB58" s="346">
        <v>7.826643513799414E-7</v>
      </c>
      <c r="DC58" s="346">
        <v>1.0777978740017182E-5</v>
      </c>
      <c r="DD58" s="346">
        <v>6.7197344680125745E-6</v>
      </c>
      <c r="DE58" s="346">
        <v>2.2411971364657695E-5</v>
      </c>
      <c r="DF58" s="346">
        <v>6.0664360839362888E-6</v>
      </c>
      <c r="DG58" s="346">
        <v>6.9526969339971942E-6</v>
      </c>
      <c r="DH58" s="347">
        <v>1.1541108130990319E-5</v>
      </c>
    </row>
    <row r="59" spans="1:112">
      <c r="A59" s="224">
        <v>54</v>
      </c>
      <c r="B59" s="263" t="s">
        <v>523</v>
      </c>
      <c r="C59" s="264" t="s">
        <v>524</v>
      </c>
      <c r="D59" s="346">
        <v>9.2773802614000661E-7</v>
      </c>
      <c r="E59" s="346">
        <v>9.0900578105140961E-7</v>
      </c>
      <c r="F59" s="346">
        <v>2.4215462174914488E-6</v>
      </c>
      <c r="G59" s="346">
        <v>3.0585388964750256E-7</v>
      </c>
      <c r="H59" s="346">
        <v>3.4511686215912256E-7</v>
      </c>
      <c r="I59" s="346">
        <v>0</v>
      </c>
      <c r="J59" s="346">
        <v>6.4830686712620275E-7</v>
      </c>
      <c r="K59" s="346">
        <v>4.7560873629497724E-7</v>
      </c>
      <c r="L59" s="346">
        <v>4.5057907843463727E-7</v>
      </c>
      <c r="M59" s="346">
        <v>6.9378431432099562E-7</v>
      </c>
      <c r="N59" s="346">
        <v>0</v>
      </c>
      <c r="O59" s="346">
        <v>3.0413973972846313E-7</v>
      </c>
      <c r="P59" s="346">
        <v>1.1516599022757264E-7</v>
      </c>
      <c r="Q59" s="346">
        <v>7.194026430999915E-7</v>
      </c>
      <c r="R59" s="346">
        <v>3.0825646911196673E-7</v>
      </c>
      <c r="S59" s="346">
        <v>1.8008805232014356E-7</v>
      </c>
      <c r="T59" s="346">
        <v>4.4565432163887214E-7</v>
      </c>
      <c r="U59" s="346">
        <v>6.943649288566596E-7</v>
      </c>
      <c r="V59" s="346">
        <v>8.8735160721217219E-7</v>
      </c>
      <c r="W59" s="346">
        <v>6.9879734096897474E-7</v>
      </c>
      <c r="X59" s="346">
        <v>2.0654612908344111E-8</v>
      </c>
      <c r="Y59" s="346">
        <v>1.7660014179316757E-7</v>
      </c>
      <c r="Z59" s="346">
        <v>1.2024509551048685E-7</v>
      </c>
      <c r="AA59" s="346">
        <v>2.7700778878254223E-7</v>
      </c>
      <c r="AB59" s="346">
        <v>1.4083201022637695E-7</v>
      </c>
      <c r="AC59" s="346">
        <v>1.6028967205695414E-7</v>
      </c>
      <c r="AD59" s="346">
        <v>9.2710268460299826E-8</v>
      </c>
      <c r="AE59" s="346">
        <v>4.6775014354401165E-7</v>
      </c>
      <c r="AF59" s="346">
        <v>7.1729556345693795E-7</v>
      </c>
      <c r="AG59" s="346">
        <v>9.1876126885498881E-7</v>
      </c>
      <c r="AH59" s="346">
        <v>1.5265954610289186E-7</v>
      </c>
      <c r="AI59" s="346">
        <v>5.5769240243725158E-7</v>
      </c>
      <c r="AJ59" s="346">
        <v>4.902276708215563E-7</v>
      </c>
      <c r="AK59" s="346">
        <v>1.509492134507517E-7</v>
      </c>
      <c r="AL59" s="346">
        <v>8.761669942683738E-7</v>
      </c>
      <c r="AM59" s="346">
        <v>1.3646841773798014E-6</v>
      </c>
      <c r="AN59" s="346">
        <v>3.4799859554490946E-7</v>
      </c>
      <c r="AO59" s="346">
        <v>1.0218892724327146E-6</v>
      </c>
      <c r="AP59" s="346">
        <v>7.5156325381581325E-7</v>
      </c>
      <c r="AQ59" s="346">
        <v>3.3648083065720662E-7</v>
      </c>
      <c r="AR59" s="346">
        <v>4.9774022983097473E-7</v>
      </c>
      <c r="AS59" s="346">
        <v>9.8957086512878681E-7</v>
      </c>
      <c r="AT59" s="346">
        <v>9.7032538574090196E-7</v>
      </c>
      <c r="AU59" s="346">
        <v>5.2441875650275976E-7</v>
      </c>
      <c r="AV59" s="346">
        <v>1.8311371739255448E-6</v>
      </c>
      <c r="AW59" s="346">
        <v>5.7483728409752687E-7</v>
      </c>
      <c r="AX59" s="346">
        <v>4.8821074200715906E-7</v>
      </c>
      <c r="AY59" s="346">
        <v>4.8447059809300882E-7</v>
      </c>
      <c r="AZ59" s="346">
        <v>8.2287641118112378E-7</v>
      </c>
      <c r="BA59" s="346">
        <v>1.0226612847853376E-7</v>
      </c>
      <c r="BB59" s="346">
        <v>1.2598256049534679E-7</v>
      </c>
      <c r="BC59" s="346">
        <v>6.5265575751854228E-7</v>
      </c>
      <c r="BD59" s="346">
        <v>3.0165128175595006E-7</v>
      </c>
      <c r="BE59" s="346">
        <v>4.0833523594283605E-2</v>
      </c>
      <c r="BF59" s="346">
        <v>8.3340277381652336E-8</v>
      </c>
      <c r="BG59" s="346">
        <v>9.9562495706813072E-7</v>
      </c>
      <c r="BH59" s="346">
        <v>9.149944793635456E-7</v>
      </c>
      <c r="BI59" s="346">
        <v>1.7216876383738302E-7</v>
      </c>
      <c r="BJ59" s="346">
        <v>6.7274864827464027E-7</v>
      </c>
      <c r="BK59" s="346">
        <v>1.8162352433032282E-6</v>
      </c>
      <c r="BL59" s="346">
        <v>2.0788214266432214E-7</v>
      </c>
      <c r="BM59" s="346">
        <v>6.6449045154638277E-6</v>
      </c>
      <c r="BN59" s="346">
        <v>2.5683038302961695E-6</v>
      </c>
      <c r="BO59" s="346">
        <v>4.021515811820577E-6</v>
      </c>
      <c r="BP59" s="346">
        <v>2.9881281782268309E-6</v>
      </c>
      <c r="BQ59" s="346">
        <v>5.5491704881360689E-6</v>
      </c>
      <c r="BR59" s="346">
        <v>7.4889954413636428E-6</v>
      </c>
      <c r="BS59" s="346">
        <v>8.547817139995604E-7</v>
      </c>
      <c r="BT59" s="346">
        <v>1.3962222429164328E-6</v>
      </c>
      <c r="BU59" s="346">
        <v>3.7847558024850802E-6</v>
      </c>
      <c r="BV59" s="346">
        <v>3.305505030957618E-6</v>
      </c>
      <c r="BW59" s="346">
        <v>1.6348418377788339E-6</v>
      </c>
      <c r="BX59" s="346">
        <v>1.9767701276260501E-6</v>
      </c>
      <c r="BY59" s="346">
        <v>1.4918463008865327E-6</v>
      </c>
      <c r="BZ59" s="346">
        <v>7.9098640991336978E-7</v>
      </c>
      <c r="CA59" s="346">
        <v>7.2110085508419888E-7</v>
      </c>
      <c r="CB59" s="346">
        <v>1.591639901895718E-7</v>
      </c>
      <c r="CC59" s="346">
        <v>1.0304596578826695E-6</v>
      </c>
      <c r="CD59" s="346">
        <v>1.8159232799631111E-6</v>
      </c>
      <c r="CE59" s="346">
        <v>3.1181162397565534E-5</v>
      </c>
      <c r="CF59" s="346">
        <v>2.9611630065588843E-7</v>
      </c>
      <c r="CG59" s="346">
        <v>4.7127795343673485E-6</v>
      </c>
      <c r="CH59" s="346">
        <v>1.1574074478223715E-6</v>
      </c>
      <c r="CI59" s="346">
        <v>2.0268276375785142E-6</v>
      </c>
      <c r="CJ59" s="346">
        <v>1.1027516855666655E-6</v>
      </c>
      <c r="CK59" s="346">
        <v>5.1655128427694131E-6</v>
      </c>
      <c r="CL59" s="346">
        <v>7.1145283132639498E-6</v>
      </c>
      <c r="CM59" s="346">
        <v>2.2241855485080265E-6</v>
      </c>
      <c r="CN59" s="346">
        <v>3.7084593695082567E-6</v>
      </c>
      <c r="CO59" s="346">
        <v>1.348726452167358E-6</v>
      </c>
      <c r="CP59" s="346">
        <v>3.4477073812543729E-6</v>
      </c>
      <c r="CQ59" s="346">
        <v>8.8848926721984176E-7</v>
      </c>
      <c r="CR59" s="346">
        <v>1.8296765184506613E-6</v>
      </c>
      <c r="CS59" s="346">
        <v>1.2908049897029259E-6</v>
      </c>
      <c r="CT59" s="346">
        <v>2.5644481422678478E-6</v>
      </c>
      <c r="CU59" s="346">
        <v>1.499355125628181E-6</v>
      </c>
      <c r="CV59" s="346">
        <v>2.6843331163449526E-6</v>
      </c>
      <c r="CW59" s="346">
        <v>1.6288807702798462E-6</v>
      </c>
      <c r="CX59" s="346">
        <v>1.041437744642713E-4</v>
      </c>
      <c r="CY59" s="346">
        <v>2.3987034693736845E-6</v>
      </c>
      <c r="CZ59" s="346">
        <v>8.7235241684926928E-5</v>
      </c>
      <c r="DA59" s="346">
        <v>1.5267469439714946E-6</v>
      </c>
      <c r="DB59" s="346">
        <v>2.7614572306358697E-7</v>
      </c>
      <c r="DC59" s="346">
        <v>6.9035678624342576E-7</v>
      </c>
      <c r="DD59" s="346">
        <v>1.9438638211781112E-6</v>
      </c>
      <c r="DE59" s="346">
        <v>1.5073028233904042E-6</v>
      </c>
      <c r="DF59" s="346">
        <v>1.3323459283528171E-6</v>
      </c>
      <c r="DG59" s="346">
        <v>7.5382632787235234E-7</v>
      </c>
      <c r="DH59" s="347">
        <v>1.2050393709389015E-6</v>
      </c>
    </row>
    <row r="60" spans="1:112">
      <c r="A60" s="224">
        <v>55</v>
      </c>
      <c r="B60" s="263" t="s">
        <v>525</v>
      </c>
      <c r="C60" s="264" t="s">
        <v>526</v>
      </c>
      <c r="D60" s="346">
        <v>0</v>
      </c>
      <c r="E60" s="346">
        <v>0</v>
      </c>
      <c r="F60" s="346">
        <v>0</v>
      </c>
      <c r="G60" s="346">
        <v>0</v>
      </c>
      <c r="H60" s="346">
        <v>0</v>
      </c>
      <c r="I60" s="346">
        <v>0</v>
      </c>
      <c r="J60" s="346">
        <v>0</v>
      </c>
      <c r="K60" s="346">
        <v>0</v>
      </c>
      <c r="L60" s="346">
        <v>0</v>
      </c>
      <c r="M60" s="346">
        <v>0</v>
      </c>
      <c r="N60" s="346">
        <v>0</v>
      </c>
      <c r="O60" s="346">
        <v>0</v>
      </c>
      <c r="P60" s="346">
        <v>0</v>
      </c>
      <c r="Q60" s="346">
        <v>0</v>
      </c>
      <c r="R60" s="346">
        <v>0</v>
      </c>
      <c r="S60" s="346">
        <v>0</v>
      </c>
      <c r="T60" s="346">
        <v>0</v>
      </c>
      <c r="U60" s="346">
        <v>0</v>
      </c>
      <c r="V60" s="346">
        <v>0</v>
      </c>
      <c r="W60" s="346">
        <v>0</v>
      </c>
      <c r="X60" s="346">
        <v>0</v>
      </c>
      <c r="Y60" s="346">
        <v>0</v>
      </c>
      <c r="Z60" s="346">
        <v>0</v>
      </c>
      <c r="AA60" s="346">
        <v>0</v>
      </c>
      <c r="AB60" s="346">
        <v>0</v>
      </c>
      <c r="AC60" s="346">
        <v>0</v>
      </c>
      <c r="AD60" s="346">
        <v>0</v>
      </c>
      <c r="AE60" s="346">
        <v>0</v>
      </c>
      <c r="AF60" s="346">
        <v>0</v>
      </c>
      <c r="AG60" s="346">
        <v>0</v>
      </c>
      <c r="AH60" s="346">
        <v>0</v>
      </c>
      <c r="AI60" s="346">
        <v>0</v>
      </c>
      <c r="AJ60" s="346">
        <v>0</v>
      </c>
      <c r="AK60" s="346">
        <v>0</v>
      </c>
      <c r="AL60" s="346">
        <v>0</v>
      </c>
      <c r="AM60" s="346">
        <v>0</v>
      </c>
      <c r="AN60" s="346">
        <v>0</v>
      </c>
      <c r="AO60" s="346">
        <v>0</v>
      </c>
      <c r="AP60" s="346">
        <v>0</v>
      </c>
      <c r="AQ60" s="346">
        <v>0</v>
      </c>
      <c r="AR60" s="346">
        <v>0</v>
      </c>
      <c r="AS60" s="346">
        <v>0</v>
      </c>
      <c r="AT60" s="346">
        <v>0</v>
      </c>
      <c r="AU60" s="346">
        <v>0</v>
      </c>
      <c r="AV60" s="346">
        <v>0</v>
      </c>
      <c r="AW60" s="346">
        <v>0</v>
      </c>
      <c r="AX60" s="346">
        <v>0</v>
      </c>
      <c r="AY60" s="346">
        <v>0</v>
      </c>
      <c r="AZ60" s="346">
        <v>0</v>
      </c>
      <c r="BA60" s="346">
        <v>0</v>
      </c>
      <c r="BB60" s="346">
        <v>0</v>
      </c>
      <c r="BC60" s="346">
        <v>0</v>
      </c>
      <c r="BD60" s="346">
        <v>0</v>
      </c>
      <c r="BE60" s="346">
        <v>0</v>
      </c>
      <c r="BF60" s="346">
        <v>6.4818350561335114E-2</v>
      </c>
      <c r="BG60" s="346">
        <v>0</v>
      </c>
      <c r="BH60" s="346">
        <v>0</v>
      </c>
      <c r="BI60" s="346">
        <v>0</v>
      </c>
      <c r="BJ60" s="346">
        <v>0</v>
      </c>
      <c r="BK60" s="346">
        <v>0</v>
      </c>
      <c r="BL60" s="346">
        <v>0</v>
      </c>
      <c r="BM60" s="346">
        <v>0</v>
      </c>
      <c r="BN60" s="346">
        <v>0</v>
      </c>
      <c r="BO60" s="346">
        <v>0</v>
      </c>
      <c r="BP60" s="346">
        <v>0</v>
      </c>
      <c r="BQ60" s="346">
        <v>0</v>
      </c>
      <c r="BR60" s="346">
        <v>0</v>
      </c>
      <c r="BS60" s="346">
        <v>0</v>
      </c>
      <c r="BT60" s="346">
        <v>0</v>
      </c>
      <c r="BU60" s="346">
        <v>0</v>
      </c>
      <c r="BV60" s="346">
        <v>0</v>
      </c>
      <c r="BW60" s="346">
        <v>0</v>
      </c>
      <c r="BX60" s="346">
        <v>0</v>
      </c>
      <c r="BY60" s="346">
        <v>0</v>
      </c>
      <c r="BZ60" s="346">
        <v>0</v>
      </c>
      <c r="CA60" s="346">
        <v>0</v>
      </c>
      <c r="CB60" s="346">
        <v>0</v>
      </c>
      <c r="CC60" s="346">
        <v>0</v>
      </c>
      <c r="CD60" s="346">
        <v>0</v>
      </c>
      <c r="CE60" s="346">
        <v>0</v>
      </c>
      <c r="CF60" s="346">
        <v>0</v>
      </c>
      <c r="CG60" s="346">
        <v>0</v>
      </c>
      <c r="CH60" s="346">
        <v>0</v>
      </c>
      <c r="CI60" s="346">
        <v>0</v>
      </c>
      <c r="CJ60" s="346">
        <v>0</v>
      </c>
      <c r="CK60" s="346">
        <v>0</v>
      </c>
      <c r="CL60" s="346">
        <v>0</v>
      </c>
      <c r="CM60" s="346">
        <v>0</v>
      </c>
      <c r="CN60" s="346">
        <v>0</v>
      </c>
      <c r="CO60" s="346">
        <v>0</v>
      </c>
      <c r="CP60" s="346">
        <v>0</v>
      </c>
      <c r="CQ60" s="346">
        <v>0</v>
      </c>
      <c r="CR60" s="346">
        <v>0</v>
      </c>
      <c r="CS60" s="346">
        <v>0</v>
      </c>
      <c r="CT60" s="346">
        <v>0</v>
      </c>
      <c r="CU60" s="346">
        <v>0</v>
      </c>
      <c r="CV60" s="346">
        <v>0</v>
      </c>
      <c r="CW60" s="346">
        <v>0</v>
      </c>
      <c r="CX60" s="346">
        <v>0</v>
      </c>
      <c r="CY60" s="346">
        <v>0</v>
      </c>
      <c r="CZ60" s="346">
        <v>0</v>
      </c>
      <c r="DA60" s="346">
        <v>0</v>
      </c>
      <c r="DB60" s="346">
        <v>0</v>
      </c>
      <c r="DC60" s="346">
        <v>0</v>
      </c>
      <c r="DD60" s="346">
        <v>0</v>
      </c>
      <c r="DE60" s="346">
        <v>0</v>
      </c>
      <c r="DF60" s="346">
        <v>0</v>
      </c>
      <c r="DG60" s="346">
        <v>0</v>
      </c>
      <c r="DH60" s="347">
        <v>0</v>
      </c>
    </row>
    <row r="61" spans="1:112">
      <c r="A61" s="224">
        <v>56</v>
      </c>
      <c r="B61" s="263" t="s">
        <v>527</v>
      </c>
      <c r="C61" s="264" t="s">
        <v>528</v>
      </c>
      <c r="D61" s="346">
        <v>1.7918079537436279E-5</v>
      </c>
      <c r="E61" s="346">
        <v>1.4207930350777977E-5</v>
      </c>
      <c r="F61" s="346">
        <v>3.5963478130746192E-5</v>
      </c>
      <c r="G61" s="346">
        <v>6.6513836254753343E-6</v>
      </c>
      <c r="H61" s="346">
        <v>5.4505929669757176E-6</v>
      </c>
      <c r="I61" s="346">
        <v>0</v>
      </c>
      <c r="J61" s="346">
        <v>1.0720500426625215E-5</v>
      </c>
      <c r="K61" s="346">
        <v>7.8007549077928372E-6</v>
      </c>
      <c r="L61" s="346">
        <v>6.1947857221108529E-6</v>
      </c>
      <c r="M61" s="346">
        <v>1.1986567034175651E-5</v>
      </c>
      <c r="N61" s="346">
        <v>0</v>
      </c>
      <c r="O61" s="346">
        <v>5.4079798243148271E-6</v>
      </c>
      <c r="P61" s="346">
        <v>1.7922963772137982E-6</v>
      </c>
      <c r="Q61" s="346">
        <v>1.1776591645811579E-5</v>
      </c>
      <c r="R61" s="346">
        <v>3.5691252290648372E-6</v>
      </c>
      <c r="S61" s="346">
        <v>3.1214317844985462E-6</v>
      </c>
      <c r="T61" s="346">
        <v>6.0228985783910388E-6</v>
      </c>
      <c r="U61" s="346">
        <v>7.1074022946412615E-6</v>
      </c>
      <c r="V61" s="346">
        <v>1.8094920716689864E-5</v>
      </c>
      <c r="W61" s="346">
        <v>1.2697086026817216E-5</v>
      </c>
      <c r="X61" s="346">
        <v>4.4240936933382012E-7</v>
      </c>
      <c r="Y61" s="346">
        <v>3.9170663996876441E-6</v>
      </c>
      <c r="Z61" s="346">
        <v>2.4861724531430058E-6</v>
      </c>
      <c r="AA61" s="346">
        <v>5.1787301902160702E-6</v>
      </c>
      <c r="AB61" s="346">
        <v>2.4738036271631102E-6</v>
      </c>
      <c r="AC61" s="346">
        <v>2.4235640621990467E-6</v>
      </c>
      <c r="AD61" s="346">
        <v>2.1851745260401989E-6</v>
      </c>
      <c r="AE61" s="346">
        <v>5.8050569298960512E-6</v>
      </c>
      <c r="AF61" s="346">
        <v>1.2132341034323387E-5</v>
      </c>
      <c r="AG61" s="346">
        <v>1.6646718763322911E-5</v>
      </c>
      <c r="AH61" s="346">
        <v>2.3360811554922179E-6</v>
      </c>
      <c r="AI61" s="346">
        <v>9.2593725356169117E-6</v>
      </c>
      <c r="AJ61" s="346">
        <v>8.7193447964583956E-6</v>
      </c>
      <c r="AK61" s="346">
        <v>2.9347712285617324E-6</v>
      </c>
      <c r="AL61" s="346">
        <v>1.4940817941197247E-5</v>
      </c>
      <c r="AM61" s="346">
        <v>2.6052826013700927E-5</v>
      </c>
      <c r="AN61" s="346">
        <v>6.5353970302945783E-6</v>
      </c>
      <c r="AO61" s="346">
        <v>1.7710325115663474E-5</v>
      </c>
      <c r="AP61" s="346">
        <v>9.2604860577678458E-6</v>
      </c>
      <c r="AQ61" s="346">
        <v>5.4670307555787482E-6</v>
      </c>
      <c r="AR61" s="346">
        <v>8.8851128583818828E-6</v>
      </c>
      <c r="AS61" s="346">
        <v>1.8507654694381554E-5</v>
      </c>
      <c r="AT61" s="346">
        <v>1.6254017361726759E-5</v>
      </c>
      <c r="AU61" s="346">
        <v>8.4704963082526761E-6</v>
      </c>
      <c r="AV61" s="346">
        <v>7.8800427715388546E-6</v>
      </c>
      <c r="AW61" s="346">
        <v>1.0789638079764125E-5</v>
      </c>
      <c r="AX61" s="346">
        <v>6.4550120646900775E-6</v>
      </c>
      <c r="AY61" s="346">
        <v>7.5964529000607855E-6</v>
      </c>
      <c r="AZ61" s="346">
        <v>8.6458998892907403E-6</v>
      </c>
      <c r="BA61" s="346">
        <v>1.3573241447052185E-6</v>
      </c>
      <c r="BB61" s="346">
        <v>1.9109524522576499E-6</v>
      </c>
      <c r="BC61" s="346">
        <v>4.3790779565744893E-6</v>
      </c>
      <c r="BD61" s="346">
        <v>1.1751362388602837E-6</v>
      </c>
      <c r="BE61" s="346">
        <v>8.9187023243498445E-7</v>
      </c>
      <c r="BF61" s="346">
        <v>1.1711961185945765E-6</v>
      </c>
      <c r="BG61" s="346">
        <v>0.79105299504758375</v>
      </c>
      <c r="BH61" s="346">
        <v>1.4317646283257425E-5</v>
      </c>
      <c r="BI61" s="346">
        <v>1.3742808814207201E-6</v>
      </c>
      <c r="BJ61" s="346">
        <v>3.42761696995201E-6</v>
      </c>
      <c r="BK61" s="346">
        <v>1.1120458989234397E-5</v>
      </c>
      <c r="BL61" s="346">
        <v>2.6867305047351113E-6</v>
      </c>
      <c r="BM61" s="346">
        <v>3.7958369608424688E-5</v>
      </c>
      <c r="BN61" s="346">
        <v>2.374385975642737E-5</v>
      </c>
      <c r="BO61" s="346">
        <v>3.1599504446954172E-5</v>
      </c>
      <c r="BP61" s="346">
        <v>4.1431482671187697E-5</v>
      </c>
      <c r="BQ61" s="346">
        <v>4.2345186025569957E-5</v>
      </c>
      <c r="BR61" s="346">
        <v>4.1938015170836562E-5</v>
      </c>
      <c r="BS61" s="346">
        <v>1.9296888996764227E-5</v>
      </c>
      <c r="BT61" s="346">
        <v>1.395555823713239E-5</v>
      </c>
      <c r="BU61" s="346">
        <v>8.6169532513492809E-5</v>
      </c>
      <c r="BV61" s="346">
        <v>6.4618930909304093E-5</v>
      </c>
      <c r="BW61" s="346">
        <v>1.7565669034892521E-5</v>
      </c>
      <c r="BX61" s="346">
        <v>1.9404227882790694E-5</v>
      </c>
      <c r="BY61" s="346">
        <v>1.334062522354785E-5</v>
      </c>
      <c r="BZ61" s="346">
        <v>1.0820382548052837E-5</v>
      </c>
      <c r="CA61" s="346">
        <v>8.7133775098039087E-6</v>
      </c>
      <c r="CB61" s="346">
        <v>1.8376205429350288E-6</v>
      </c>
      <c r="CC61" s="346">
        <v>1.3797274695444124E-5</v>
      </c>
      <c r="CD61" s="346">
        <v>3.7844151062960215E-5</v>
      </c>
      <c r="CE61" s="346">
        <v>5.2007359018859712E-4</v>
      </c>
      <c r="CF61" s="346">
        <v>3.1328311317097309E-6</v>
      </c>
      <c r="CG61" s="346">
        <v>2.0964296508751814E-5</v>
      </c>
      <c r="CH61" s="346">
        <v>1.7362036372034546E-5</v>
      </c>
      <c r="CI61" s="346">
        <v>2.8025930603283385E-5</v>
      </c>
      <c r="CJ61" s="346">
        <v>1.0297073258951101E-5</v>
      </c>
      <c r="CK61" s="346">
        <v>2.0548925511378619E-5</v>
      </c>
      <c r="CL61" s="346">
        <v>2.8685929649224566E-5</v>
      </c>
      <c r="CM61" s="346">
        <v>3.4421867473613058E-5</v>
      </c>
      <c r="CN61" s="346">
        <v>1.6577163522563326E-5</v>
      </c>
      <c r="CO61" s="346">
        <v>1.3715149409488774E-5</v>
      </c>
      <c r="CP61" s="346">
        <v>2.0099949408582951E-4</v>
      </c>
      <c r="CQ61" s="346">
        <v>1.3990878070605751E-5</v>
      </c>
      <c r="CR61" s="346">
        <v>3.4740437730979308E-5</v>
      </c>
      <c r="CS61" s="346">
        <v>1.2635483550608665E-5</v>
      </c>
      <c r="CT61" s="346">
        <v>3.1109036054649144E-5</v>
      </c>
      <c r="CU61" s="346">
        <v>1.7517070908993038E-5</v>
      </c>
      <c r="CV61" s="346">
        <v>1.53802732935916E-5</v>
      </c>
      <c r="CW61" s="346">
        <v>2.419307374511052E-5</v>
      </c>
      <c r="CX61" s="346">
        <v>1.9848767946944394E-4</v>
      </c>
      <c r="CY61" s="346">
        <v>1.6817097693999071E-5</v>
      </c>
      <c r="CZ61" s="346">
        <v>2.4458418778418732E-3</v>
      </c>
      <c r="DA61" s="346">
        <v>1.3726699319290817E-5</v>
      </c>
      <c r="DB61" s="346">
        <v>3.3242549126001834E-6</v>
      </c>
      <c r="DC61" s="346">
        <v>1.1062909507351339E-5</v>
      </c>
      <c r="DD61" s="346">
        <v>3.3006738204131201E-5</v>
      </c>
      <c r="DE61" s="346">
        <v>2.2247142211907054E-5</v>
      </c>
      <c r="DF61" s="346">
        <v>1.7963375841635013E-5</v>
      </c>
      <c r="DG61" s="346">
        <v>9.8830505938141927E-6</v>
      </c>
      <c r="DH61" s="347">
        <v>3.221937460323735E-5</v>
      </c>
    </row>
    <row r="62" spans="1:112">
      <c r="A62" s="224">
        <v>57</v>
      </c>
      <c r="B62" s="263" t="s">
        <v>529</v>
      </c>
      <c r="C62" s="264" t="s">
        <v>530</v>
      </c>
      <c r="D62" s="346">
        <v>8.3216296966704155E-4</v>
      </c>
      <c r="E62" s="346">
        <v>6.59344403470206E-4</v>
      </c>
      <c r="F62" s="346">
        <v>1.6746885796713252E-3</v>
      </c>
      <c r="G62" s="346">
        <v>3.0913171169879422E-4</v>
      </c>
      <c r="H62" s="346">
        <v>2.5164765739059159E-4</v>
      </c>
      <c r="I62" s="346">
        <v>0</v>
      </c>
      <c r="J62" s="346">
        <v>5.0000666534322051E-4</v>
      </c>
      <c r="K62" s="346">
        <v>3.6303009901371755E-4</v>
      </c>
      <c r="L62" s="346">
        <v>2.8801043639276871E-4</v>
      </c>
      <c r="M62" s="346">
        <v>5.4936096714629863E-4</v>
      </c>
      <c r="N62" s="346">
        <v>0</v>
      </c>
      <c r="O62" s="346">
        <v>2.5220417014694711E-4</v>
      </c>
      <c r="P62" s="346">
        <v>8.3869756294594014E-5</v>
      </c>
      <c r="Q62" s="346">
        <v>5.4717070826895621E-4</v>
      </c>
      <c r="R62" s="346">
        <v>1.6707507492856952E-4</v>
      </c>
      <c r="S62" s="346">
        <v>1.4533766279414235E-4</v>
      </c>
      <c r="T62" s="346">
        <v>2.8293733467850109E-4</v>
      </c>
      <c r="U62" s="346">
        <v>3.3358333071229016E-4</v>
      </c>
      <c r="V62" s="346">
        <v>8.4123533945356711E-4</v>
      </c>
      <c r="W62" s="346">
        <v>5.8949670446358253E-4</v>
      </c>
      <c r="X62" s="346">
        <v>2.0623194704213678E-5</v>
      </c>
      <c r="Y62" s="346">
        <v>1.823089215769251E-4</v>
      </c>
      <c r="Z62" s="346">
        <v>1.159681069396771E-4</v>
      </c>
      <c r="AA62" s="346">
        <v>2.3934840470591408E-4</v>
      </c>
      <c r="AB62" s="346">
        <v>1.1648789060145581E-4</v>
      </c>
      <c r="AC62" s="346">
        <v>1.1346176050851972E-4</v>
      </c>
      <c r="AD62" s="346">
        <v>1.0179270107812829E-4</v>
      </c>
      <c r="AE62" s="346">
        <v>2.6974896872646509E-4</v>
      </c>
      <c r="AF62" s="346">
        <v>5.6759629083556686E-4</v>
      </c>
      <c r="AG62" s="346">
        <v>7.7369147340066921E-4</v>
      </c>
      <c r="AH62" s="346">
        <v>1.092870273173466E-4</v>
      </c>
      <c r="AI62" s="346">
        <v>4.281511730395517E-4</v>
      </c>
      <c r="AJ62" s="346">
        <v>4.0462934592407697E-4</v>
      </c>
      <c r="AK62" s="346">
        <v>1.3697310082182431E-4</v>
      </c>
      <c r="AL62" s="346">
        <v>6.9546014007475785E-4</v>
      </c>
      <c r="AM62" s="346">
        <v>1.2033377074915387E-3</v>
      </c>
      <c r="AN62" s="346">
        <v>3.020982380638946E-4</v>
      </c>
      <c r="AO62" s="346">
        <v>8.176208986025638E-4</v>
      </c>
      <c r="AP62" s="346">
        <v>4.2678979180925885E-4</v>
      </c>
      <c r="AQ62" s="346">
        <v>2.5361273739853775E-4</v>
      </c>
      <c r="AR62" s="346">
        <v>4.1307735962812679E-4</v>
      </c>
      <c r="AS62" s="346">
        <v>8.6792609709533089E-4</v>
      </c>
      <c r="AT62" s="346">
        <v>7.5552321858981782E-4</v>
      </c>
      <c r="AU62" s="346">
        <v>3.9333477103378517E-4</v>
      </c>
      <c r="AV62" s="346">
        <v>3.9905006684718997E-4</v>
      </c>
      <c r="AW62" s="346">
        <v>5.0298793680855726E-4</v>
      </c>
      <c r="AX62" s="346">
        <v>3.0263153786542389E-4</v>
      </c>
      <c r="AY62" s="346">
        <v>3.5492557517537691E-4</v>
      </c>
      <c r="AZ62" s="346">
        <v>4.0141170517551841E-4</v>
      </c>
      <c r="BA62" s="346">
        <v>6.3717237274389982E-5</v>
      </c>
      <c r="BB62" s="346">
        <v>9.0261970800049827E-5</v>
      </c>
      <c r="BC62" s="346">
        <v>2.0255762839936024E-4</v>
      </c>
      <c r="BD62" s="346">
        <v>5.6730647638234078E-5</v>
      </c>
      <c r="BE62" s="346">
        <v>4.2069264102256774E-5</v>
      </c>
      <c r="BF62" s="346">
        <v>3.4419740870663768E-2</v>
      </c>
      <c r="BG62" s="346">
        <v>0.38184151389940912</v>
      </c>
      <c r="BH62" s="346">
        <v>0.90357144425781954</v>
      </c>
      <c r="BI62" s="346">
        <v>6.3284679743962614E-5</v>
      </c>
      <c r="BJ62" s="346">
        <v>1.5913276382345772E-4</v>
      </c>
      <c r="BK62" s="346">
        <v>7.2843586286779227E-2</v>
      </c>
      <c r="BL62" s="346">
        <v>1.256287136288427E-4</v>
      </c>
      <c r="BM62" s="346">
        <v>1.7675955998130758E-3</v>
      </c>
      <c r="BN62" s="346">
        <v>1.0987610801217506E-3</v>
      </c>
      <c r="BO62" s="346">
        <v>1.4632765062553455E-3</v>
      </c>
      <c r="BP62" s="346">
        <v>1.9194444737734965E-3</v>
      </c>
      <c r="BQ62" s="346">
        <v>1.9718421822021719E-3</v>
      </c>
      <c r="BR62" s="346">
        <v>1.9472824884985832E-3</v>
      </c>
      <c r="BS62" s="346">
        <v>8.9419277830298893E-4</v>
      </c>
      <c r="BT62" s="346">
        <v>6.3406590797432849E-4</v>
      </c>
      <c r="BU62" s="346">
        <v>3.9855269150328113E-3</v>
      </c>
      <c r="BV62" s="346">
        <v>3.0334017372424093E-3</v>
      </c>
      <c r="BW62" s="346">
        <v>8.3210387351033909E-4</v>
      </c>
      <c r="BX62" s="346">
        <v>9.0468021989239069E-4</v>
      </c>
      <c r="BY62" s="346">
        <v>6.5006641907498948E-4</v>
      </c>
      <c r="BZ62" s="346">
        <v>5.0049805524038805E-4</v>
      </c>
      <c r="CA62" s="346">
        <v>3.9980147799874023E-4</v>
      </c>
      <c r="CB62" s="346">
        <v>8.1124662264970719E-5</v>
      </c>
      <c r="CC62" s="346">
        <v>4.2472545566659163E-3</v>
      </c>
      <c r="CD62" s="346">
        <v>1.7552304442822308E-3</v>
      </c>
      <c r="CE62" s="346">
        <v>2.4266070775856755E-2</v>
      </c>
      <c r="CF62" s="346">
        <v>1.4402192801702123E-4</v>
      </c>
      <c r="CG62" s="346">
        <v>9.7186833885696123E-4</v>
      </c>
      <c r="CH62" s="346">
        <v>8.0037483655233995E-4</v>
      </c>
      <c r="CI62" s="346">
        <v>1.295826350605564E-3</v>
      </c>
      <c r="CJ62" s="346">
        <v>4.8506388300737765E-4</v>
      </c>
      <c r="CK62" s="346">
        <v>9.6028075702155589E-4</v>
      </c>
      <c r="CL62" s="346">
        <v>1.3341797444499442E-3</v>
      </c>
      <c r="CM62" s="346">
        <v>1.601841655290509E-3</v>
      </c>
      <c r="CN62" s="346">
        <v>7.7407066194549762E-4</v>
      </c>
      <c r="CO62" s="346">
        <v>6.4100157569730253E-4</v>
      </c>
      <c r="CP62" s="346">
        <v>2.4171693930810853E-3</v>
      </c>
      <c r="CQ62" s="346">
        <v>6.5275824939681096E-4</v>
      </c>
      <c r="CR62" s="346">
        <v>1.6190762347400535E-3</v>
      </c>
      <c r="CS62" s="346">
        <v>5.9236638160076562E-4</v>
      </c>
      <c r="CT62" s="346">
        <v>1.4463884438236645E-3</v>
      </c>
      <c r="CU62" s="346">
        <v>8.089435944693248E-4</v>
      </c>
      <c r="CV62" s="346">
        <v>7.1399968399960369E-4</v>
      </c>
      <c r="CW62" s="346">
        <v>1.1353998371472893E-3</v>
      </c>
      <c r="CX62" s="346">
        <v>9.2183753518469674E-3</v>
      </c>
      <c r="CY62" s="346">
        <v>7.8440517431267059E-4</v>
      </c>
      <c r="CZ62" s="346">
        <v>0.1135967762248446</v>
      </c>
      <c r="DA62" s="346">
        <v>6.4189789216742208E-4</v>
      </c>
      <c r="DB62" s="346">
        <v>1.5519639544021136E-4</v>
      </c>
      <c r="DC62" s="346">
        <v>5.1830336565962152E-4</v>
      </c>
      <c r="DD62" s="346">
        <v>1.5373439687013889E-3</v>
      </c>
      <c r="DE62" s="346">
        <v>1.0392351750925675E-3</v>
      </c>
      <c r="DF62" s="346">
        <v>8.5015611482020653E-4</v>
      </c>
      <c r="DG62" s="346">
        <v>4.6494617308758896E-4</v>
      </c>
      <c r="DH62" s="347">
        <v>7.4808146896168258E-4</v>
      </c>
    </row>
    <row r="63" spans="1:112">
      <c r="A63" s="224">
        <v>58</v>
      </c>
      <c r="B63" s="263" t="s">
        <v>531</v>
      </c>
      <c r="C63" s="264" t="s">
        <v>532</v>
      </c>
      <c r="D63" s="346">
        <v>5.1467987793379673E-7</v>
      </c>
      <c r="E63" s="346">
        <v>1.819395895952796E-6</v>
      </c>
      <c r="F63" s="346">
        <v>5.1751045665732557E-7</v>
      </c>
      <c r="G63" s="346">
        <v>7.8683452940771849E-8</v>
      </c>
      <c r="H63" s="346">
        <v>9.0270419113298319E-4</v>
      </c>
      <c r="I63" s="346">
        <v>0</v>
      </c>
      <c r="J63" s="346">
        <v>6.176692943599524E-7</v>
      </c>
      <c r="K63" s="346">
        <v>5.7769924425870424E-6</v>
      </c>
      <c r="L63" s="346">
        <v>4.4784252230577726E-7</v>
      </c>
      <c r="M63" s="346">
        <v>3.583944700800334E-6</v>
      </c>
      <c r="N63" s="346">
        <v>0</v>
      </c>
      <c r="O63" s="346">
        <v>1.2198978633032174E-7</v>
      </c>
      <c r="P63" s="346">
        <v>4.0763344368458772E-8</v>
      </c>
      <c r="Q63" s="346">
        <v>4.7439572677859938E-7</v>
      </c>
      <c r="R63" s="346">
        <v>1.9517839294751434E-7</v>
      </c>
      <c r="S63" s="346">
        <v>3.538314834568159E-7</v>
      </c>
      <c r="T63" s="346">
        <v>4.8987876102527832E-7</v>
      </c>
      <c r="U63" s="346">
        <v>2.472282918625838E-7</v>
      </c>
      <c r="V63" s="346">
        <v>1.5102310985689583E-6</v>
      </c>
      <c r="W63" s="346">
        <v>6.2354270889774572E-7</v>
      </c>
      <c r="X63" s="346">
        <v>4.6487180414259901E-8</v>
      </c>
      <c r="Y63" s="346">
        <v>1.7056454498319969E-7</v>
      </c>
      <c r="Z63" s="346">
        <v>1.8320094267686824E-7</v>
      </c>
      <c r="AA63" s="346">
        <v>4.3610521191721185E-7</v>
      </c>
      <c r="AB63" s="346">
        <v>9.4238132365288083E-8</v>
      </c>
      <c r="AC63" s="346">
        <v>2.157611597610137E-7</v>
      </c>
      <c r="AD63" s="346">
        <v>1.1036305273125424E-6</v>
      </c>
      <c r="AE63" s="346">
        <v>2.430208205042898E-6</v>
      </c>
      <c r="AF63" s="346">
        <v>2.7178052430372718E-7</v>
      </c>
      <c r="AG63" s="346">
        <v>2.961297827389742E-7</v>
      </c>
      <c r="AH63" s="346">
        <v>1.4591904292363849E-7</v>
      </c>
      <c r="AI63" s="346">
        <v>7.4352404229145983E-7</v>
      </c>
      <c r="AJ63" s="346">
        <v>7.3255878669688998E-7</v>
      </c>
      <c r="AK63" s="346">
        <v>1.7793034502164504E-7</v>
      </c>
      <c r="AL63" s="346">
        <v>8.2208414849920662E-7</v>
      </c>
      <c r="AM63" s="346">
        <v>4.638536206670518E-6</v>
      </c>
      <c r="AN63" s="346">
        <v>7.5959819258764658E-7</v>
      </c>
      <c r="AO63" s="346">
        <v>2.1722969424555882E-6</v>
      </c>
      <c r="AP63" s="346">
        <v>2.1100583693147447E-6</v>
      </c>
      <c r="AQ63" s="346">
        <v>9.939756747041605E-7</v>
      </c>
      <c r="AR63" s="346">
        <v>6.183189709173862E-7</v>
      </c>
      <c r="AS63" s="346">
        <v>1.1012790548999102E-6</v>
      </c>
      <c r="AT63" s="346">
        <v>8.5527134271725004E-7</v>
      </c>
      <c r="AU63" s="346">
        <v>2.2242141016280136E-7</v>
      </c>
      <c r="AV63" s="346">
        <v>2.9562961511247352E-7</v>
      </c>
      <c r="AW63" s="346">
        <v>2.0925628044246223E-7</v>
      </c>
      <c r="AX63" s="346">
        <v>1.0298802257544798E-7</v>
      </c>
      <c r="AY63" s="346">
        <v>1.6154567219808454E-7</v>
      </c>
      <c r="AZ63" s="346">
        <v>3.1568835004063433E-7</v>
      </c>
      <c r="BA63" s="346">
        <v>6.1499280153176098E-8</v>
      </c>
      <c r="BB63" s="346">
        <v>3.5526762089611475E-8</v>
      </c>
      <c r="BC63" s="346">
        <v>1.5986273892127868E-7</v>
      </c>
      <c r="BD63" s="346">
        <v>3.7243269131281843E-8</v>
      </c>
      <c r="BE63" s="346">
        <v>1.805639806342514E-8</v>
      </c>
      <c r="BF63" s="346">
        <v>1.149109692706005E-7</v>
      </c>
      <c r="BG63" s="346">
        <v>1.4391210232222983E-6</v>
      </c>
      <c r="BH63" s="346">
        <v>7.5346528560601748E-7</v>
      </c>
      <c r="BI63" s="346">
        <v>9.7732503928301934E-2</v>
      </c>
      <c r="BJ63" s="346">
        <v>7.3827431921205563E-8</v>
      </c>
      <c r="BK63" s="346">
        <v>7.9150035639931503E-7</v>
      </c>
      <c r="BL63" s="346">
        <v>2.4111591976992044E-7</v>
      </c>
      <c r="BM63" s="346">
        <v>4.9604965504784543E-5</v>
      </c>
      <c r="BN63" s="346">
        <v>1.0165020227385984E-6</v>
      </c>
      <c r="BO63" s="346">
        <v>9.5232716843368198E-7</v>
      </c>
      <c r="BP63" s="346">
        <v>9.9371858103007398E-7</v>
      </c>
      <c r="BQ63" s="346">
        <v>1.3882402617709194E-6</v>
      </c>
      <c r="BR63" s="346">
        <v>1.6463094011040469E-6</v>
      </c>
      <c r="BS63" s="346">
        <v>1.1546786675595505E-6</v>
      </c>
      <c r="BT63" s="346">
        <v>2.9943409322739725E-6</v>
      </c>
      <c r="BU63" s="346">
        <v>8.2461149576550433E-7</v>
      </c>
      <c r="BV63" s="346">
        <v>7.9585334754454132E-7</v>
      </c>
      <c r="BW63" s="346">
        <v>4.2985849262648928E-7</v>
      </c>
      <c r="BX63" s="346">
        <v>4.3404958681496389E-7</v>
      </c>
      <c r="BY63" s="346">
        <v>2.6185552781630361E-7</v>
      </c>
      <c r="BZ63" s="346">
        <v>2.2436622463728184E-7</v>
      </c>
      <c r="CA63" s="346">
        <v>1.8537391327406276E-7</v>
      </c>
      <c r="CB63" s="346">
        <v>1.0849634185785534E-7</v>
      </c>
      <c r="CC63" s="346">
        <v>1.6610005251744834E-6</v>
      </c>
      <c r="CD63" s="346">
        <v>1.0344508583919792E-6</v>
      </c>
      <c r="CE63" s="346">
        <v>7.1491205145281932E-6</v>
      </c>
      <c r="CF63" s="346">
        <v>4.5853008267827852E-4</v>
      </c>
      <c r="CG63" s="346">
        <v>3.8624293416410533E-6</v>
      </c>
      <c r="CH63" s="346">
        <v>2.9044359220870215E-7</v>
      </c>
      <c r="CI63" s="346">
        <v>2.8606046321495813E-5</v>
      </c>
      <c r="CJ63" s="346">
        <v>1.037382835886091E-6</v>
      </c>
      <c r="CK63" s="346">
        <v>2.9144562812449283E-7</v>
      </c>
      <c r="CL63" s="346">
        <v>4.1980813333127644E-7</v>
      </c>
      <c r="CM63" s="346">
        <v>2.7530078938445241E-7</v>
      </c>
      <c r="CN63" s="346">
        <v>1.8324380854935054E-7</v>
      </c>
      <c r="CO63" s="346">
        <v>3.8826978820685439E-7</v>
      </c>
      <c r="CP63" s="346">
        <v>7.07412327394105E-5</v>
      </c>
      <c r="CQ63" s="346">
        <v>4.0608793708265372E-6</v>
      </c>
      <c r="CR63" s="346">
        <v>1.0036858198789319E-6</v>
      </c>
      <c r="CS63" s="346">
        <v>5.0210704475444638E-7</v>
      </c>
      <c r="CT63" s="346">
        <v>3.8070255744425361E-7</v>
      </c>
      <c r="CU63" s="346">
        <v>1.1817002620658131E-6</v>
      </c>
      <c r="CV63" s="346">
        <v>1.9604091637686559E-6</v>
      </c>
      <c r="CW63" s="346">
        <v>3.3521823576995508E-7</v>
      </c>
      <c r="CX63" s="346">
        <v>8.0649758054865187E-7</v>
      </c>
      <c r="CY63" s="346">
        <v>2.6969494464276742E-7</v>
      </c>
      <c r="CZ63" s="346">
        <v>7.1402965190078179E-7</v>
      </c>
      <c r="DA63" s="346">
        <v>2.4505480598375889E-7</v>
      </c>
      <c r="DB63" s="346">
        <v>6.5471685014887884E-7</v>
      </c>
      <c r="DC63" s="346">
        <v>4.075046209767196E-6</v>
      </c>
      <c r="DD63" s="346">
        <v>4.7671964262956176E-7</v>
      </c>
      <c r="DE63" s="346">
        <v>1.3454103824017831E-6</v>
      </c>
      <c r="DF63" s="346">
        <v>8.5725102197237289E-7</v>
      </c>
      <c r="DG63" s="346">
        <v>1.6160475557551016E-6</v>
      </c>
      <c r="DH63" s="347">
        <v>8.434476188632133E-6</v>
      </c>
    </row>
    <row r="64" spans="1:112">
      <c r="A64" s="224">
        <v>59</v>
      </c>
      <c r="B64" s="263">
        <v>355</v>
      </c>
      <c r="C64" s="264" t="s">
        <v>533</v>
      </c>
      <c r="D64" s="346">
        <v>2.8861559573545352E-6</v>
      </c>
      <c r="E64" s="346">
        <v>3.6123749314954793E-6</v>
      </c>
      <c r="F64" s="346">
        <v>3.0766780027036509E-5</v>
      </c>
      <c r="G64" s="346">
        <v>3.642179278270316E-7</v>
      </c>
      <c r="H64" s="346">
        <v>3.2608746793465785E-6</v>
      </c>
      <c r="I64" s="346">
        <v>0</v>
      </c>
      <c r="J64" s="346">
        <v>3.4840341383378937E-6</v>
      </c>
      <c r="K64" s="346">
        <v>3.6037922849096317E-6</v>
      </c>
      <c r="L64" s="346">
        <v>3.2335743744216812E-6</v>
      </c>
      <c r="M64" s="346">
        <v>7.6115120029021325E-6</v>
      </c>
      <c r="N64" s="346">
        <v>0</v>
      </c>
      <c r="O64" s="346">
        <v>3.7462177488358557E-6</v>
      </c>
      <c r="P64" s="346">
        <v>2.132362416841449E-6</v>
      </c>
      <c r="Q64" s="346">
        <v>3.5828914712738094E-6</v>
      </c>
      <c r="R64" s="346">
        <v>5.4714572470798486E-6</v>
      </c>
      <c r="S64" s="346">
        <v>1.7767123370299007E-6</v>
      </c>
      <c r="T64" s="346">
        <v>7.1010878811831658E-6</v>
      </c>
      <c r="U64" s="346">
        <v>9.7814305013034746E-6</v>
      </c>
      <c r="V64" s="346">
        <v>4.8388983626902168E-6</v>
      </c>
      <c r="W64" s="346">
        <v>2.6333507998499213E-6</v>
      </c>
      <c r="X64" s="346">
        <v>1.1951723819419325E-7</v>
      </c>
      <c r="Y64" s="346">
        <v>1.0909550840917372E-6</v>
      </c>
      <c r="Z64" s="346">
        <v>1.385440943244695E-6</v>
      </c>
      <c r="AA64" s="346">
        <v>2.6095854216001545E-6</v>
      </c>
      <c r="AB64" s="346">
        <v>6.934615045221981E-6</v>
      </c>
      <c r="AC64" s="346">
        <v>2.5284978080110687E-6</v>
      </c>
      <c r="AD64" s="346">
        <v>8.2228263400258562E-7</v>
      </c>
      <c r="AE64" s="346">
        <v>1.7362818771479803E-6</v>
      </c>
      <c r="AF64" s="346">
        <v>7.1837217100408707E-6</v>
      </c>
      <c r="AG64" s="346">
        <v>8.5618383410230749E-6</v>
      </c>
      <c r="AH64" s="346">
        <v>2.7447580342671478E-6</v>
      </c>
      <c r="AI64" s="346">
        <v>6.966949254215001E-6</v>
      </c>
      <c r="AJ64" s="346">
        <v>2.6776692753217284E-6</v>
      </c>
      <c r="AK64" s="346">
        <v>1.2715691634553559E-6</v>
      </c>
      <c r="AL64" s="346">
        <v>5.0735934281595856E-6</v>
      </c>
      <c r="AM64" s="346">
        <v>5.9786050620149711E-6</v>
      </c>
      <c r="AN64" s="346">
        <v>2.2917832281410161E-6</v>
      </c>
      <c r="AO64" s="346">
        <v>6.2231367488630712E-6</v>
      </c>
      <c r="AP64" s="346">
        <v>6.4843881073039945E-6</v>
      </c>
      <c r="AQ64" s="346">
        <v>1.1949422822349189E-6</v>
      </c>
      <c r="AR64" s="346">
        <v>3.0185722308037242E-6</v>
      </c>
      <c r="AS64" s="346">
        <v>1.3202608687998816E-5</v>
      </c>
      <c r="AT64" s="346">
        <v>9.8823623082406172E-6</v>
      </c>
      <c r="AU64" s="346">
        <v>5.4275282079196589E-6</v>
      </c>
      <c r="AV64" s="346">
        <v>6.4998132656086509E-6</v>
      </c>
      <c r="AW64" s="346">
        <v>5.1581624446161866E-6</v>
      </c>
      <c r="AX64" s="346">
        <v>2.3163981078472362E-6</v>
      </c>
      <c r="AY64" s="346">
        <v>3.4502960528024827E-6</v>
      </c>
      <c r="AZ64" s="346">
        <v>6.7631120630551087E-6</v>
      </c>
      <c r="BA64" s="346">
        <v>2.0821014300705251E-6</v>
      </c>
      <c r="BB64" s="346">
        <v>3.033712444919066E-6</v>
      </c>
      <c r="BC64" s="346">
        <v>5.8245623419665364E-6</v>
      </c>
      <c r="BD64" s="346">
        <v>1.2544155585983156E-6</v>
      </c>
      <c r="BE64" s="346">
        <v>7.2070526067671703E-7</v>
      </c>
      <c r="BF64" s="346">
        <v>7.0258361731297817E-7</v>
      </c>
      <c r="BG64" s="346">
        <v>8.4970736877494076E-6</v>
      </c>
      <c r="BH64" s="346">
        <v>8.6406511202108306E-6</v>
      </c>
      <c r="BI64" s="346">
        <v>1.0022897706856078E-6</v>
      </c>
      <c r="BJ64" s="346">
        <v>0.23364267080289483</v>
      </c>
      <c r="BK64" s="346">
        <v>8.9235559887532389E-6</v>
      </c>
      <c r="BL64" s="346">
        <v>1.7033757467607414E-6</v>
      </c>
      <c r="BM64" s="346">
        <v>7.0387500273889071E-6</v>
      </c>
      <c r="BN64" s="346">
        <v>1.1168095544986987E-5</v>
      </c>
      <c r="BO64" s="346">
        <v>1.1876155181915941E-5</v>
      </c>
      <c r="BP64" s="346">
        <v>1.6222577729482951E-5</v>
      </c>
      <c r="BQ64" s="346">
        <v>1.1597094692593043E-5</v>
      </c>
      <c r="BR64" s="346">
        <v>1.0934635656570975E-5</v>
      </c>
      <c r="BS64" s="346">
        <v>2.3930702548931707E-6</v>
      </c>
      <c r="BT64" s="346">
        <v>8.8017292475784437E-6</v>
      </c>
      <c r="BU64" s="346">
        <v>2.5633032659200658E-5</v>
      </c>
      <c r="BV64" s="346">
        <v>5.0812838170526001E-5</v>
      </c>
      <c r="BW64" s="346">
        <v>5.3193198350979939E-5</v>
      </c>
      <c r="BX64" s="346">
        <v>1.926865873707591E-5</v>
      </c>
      <c r="BY64" s="346">
        <v>1.8915311767859841E-5</v>
      </c>
      <c r="BZ64" s="346">
        <v>8.6136121970773291E-6</v>
      </c>
      <c r="CA64" s="346">
        <v>6.7622426197900902E-6</v>
      </c>
      <c r="CB64" s="346">
        <v>2.3941621037902429E-6</v>
      </c>
      <c r="CC64" s="346">
        <v>1.8164258304200458E-5</v>
      </c>
      <c r="CD64" s="346">
        <v>7.3600117257031829E-6</v>
      </c>
      <c r="CE64" s="346">
        <v>4.2646403529971961E-5</v>
      </c>
      <c r="CF64" s="346">
        <v>6.3188259033189808E-6</v>
      </c>
      <c r="CG64" s="346">
        <v>1.1683768038594063E-2</v>
      </c>
      <c r="CH64" s="346">
        <v>8.1994164895494175E-6</v>
      </c>
      <c r="CI64" s="346">
        <v>2.502384621910624E-4</v>
      </c>
      <c r="CJ64" s="346">
        <v>2.7214510156119284E-4</v>
      </c>
      <c r="CK64" s="346">
        <v>2.9481714016036096E-5</v>
      </c>
      <c r="CL64" s="346">
        <v>6.1164074045683104E-5</v>
      </c>
      <c r="CM64" s="346">
        <v>4.1985593090841994E-5</v>
      </c>
      <c r="CN64" s="346">
        <v>2.2772961915348496E-5</v>
      </c>
      <c r="CO64" s="346">
        <v>1.0935116841384631E-4</v>
      </c>
      <c r="CP64" s="346">
        <v>4.6990556256206725E-4</v>
      </c>
      <c r="CQ64" s="346">
        <v>3.3104817832687836E-5</v>
      </c>
      <c r="CR64" s="346">
        <v>3.0135730815531408E-5</v>
      </c>
      <c r="CS64" s="346">
        <v>1.6988683848624552E-5</v>
      </c>
      <c r="CT64" s="346">
        <v>8.704032098070431E-6</v>
      </c>
      <c r="CU64" s="346">
        <v>8.7832980094343061E-6</v>
      </c>
      <c r="CV64" s="346">
        <v>8.4563842785011741E-6</v>
      </c>
      <c r="CW64" s="346">
        <v>4.5017165979941366E-5</v>
      </c>
      <c r="CX64" s="346">
        <v>1.9651288025063478E-5</v>
      </c>
      <c r="CY64" s="346">
        <v>5.2374359881830252E-5</v>
      </c>
      <c r="CZ64" s="346">
        <v>1.3736238130943741E-5</v>
      </c>
      <c r="DA64" s="346">
        <v>2.6358695999200216E-5</v>
      </c>
      <c r="DB64" s="346">
        <v>3.7163585973127963E-6</v>
      </c>
      <c r="DC64" s="346">
        <v>8.4391353241769266E-6</v>
      </c>
      <c r="DD64" s="346">
        <v>2.4163002302105967E-5</v>
      </c>
      <c r="DE64" s="346">
        <v>2.4281080664676646E-5</v>
      </c>
      <c r="DF64" s="346">
        <v>1.7691123692411115E-5</v>
      </c>
      <c r="DG64" s="346">
        <v>1.4102685929358519E-5</v>
      </c>
      <c r="DH64" s="347">
        <v>8.8430324477486321E-5</v>
      </c>
    </row>
    <row r="65" spans="1:112">
      <c r="A65" s="224">
        <v>60</v>
      </c>
      <c r="B65" s="263" t="s">
        <v>534</v>
      </c>
      <c r="C65" s="264" t="s">
        <v>535</v>
      </c>
      <c r="D65" s="346">
        <v>6.0008977802821261E-5</v>
      </c>
      <c r="E65" s="346">
        <v>5.4203681457622423E-5</v>
      </c>
      <c r="F65" s="346">
        <v>1.5088017223880424E-4</v>
      </c>
      <c r="G65" s="346">
        <v>2.1919262534263617E-5</v>
      </c>
      <c r="H65" s="346">
        <v>3.2463730798406488E-5</v>
      </c>
      <c r="I65" s="346">
        <v>0</v>
      </c>
      <c r="J65" s="346">
        <v>4.2148090043586665E-5</v>
      </c>
      <c r="K65" s="346">
        <v>4.2473587373544109E-5</v>
      </c>
      <c r="L65" s="346">
        <v>3.3954836916010812E-5</v>
      </c>
      <c r="M65" s="346">
        <v>6.7631775490460805E-5</v>
      </c>
      <c r="N65" s="346">
        <v>0</v>
      </c>
      <c r="O65" s="346">
        <v>3.1390861341778205E-5</v>
      </c>
      <c r="P65" s="346">
        <v>1.4787612971069899E-5</v>
      </c>
      <c r="Q65" s="346">
        <v>4.9055709191810519E-5</v>
      </c>
      <c r="R65" s="346">
        <v>3.1427878843835199E-5</v>
      </c>
      <c r="S65" s="346">
        <v>2.3116345910483535E-5</v>
      </c>
      <c r="T65" s="346">
        <v>6.9129026259257255E-5</v>
      </c>
      <c r="U65" s="346">
        <v>6.7085400947777352E-5</v>
      </c>
      <c r="V65" s="346">
        <v>8.2660265410077323E-5</v>
      </c>
      <c r="W65" s="346">
        <v>5.0911711398372672E-5</v>
      </c>
      <c r="X65" s="346">
        <v>2.2458706516808784E-6</v>
      </c>
      <c r="Y65" s="346">
        <v>1.8553724710139813E-5</v>
      </c>
      <c r="Z65" s="346">
        <v>1.9190752157682981E-5</v>
      </c>
      <c r="AA65" s="346">
        <v>2.8732633255483342E-5</v>
      </c>
      <c r="AB65" s="346">
        <v>2.6247267683585446E-5</v>
      </c>
      <c r="AC65" s="346">
        <v>2.2060040584300557E-5</v>
      </c>
      <c r="AD65" s="346">
        <v>1.0789767774291493E-5</v>
      </c>
      <c r="AE65" s="346">
        <v>2.7156765239980577E-5</v>
      </c>
      <c r="AF65" s="346">
        <v>9.8862666547621869E-5</v>
      </c>
      <c r="AG65" s="346">
        <v>7.8978886624640177E-5</v>
      </c>
      <c r="AH65" s="346">
        <v>1.9230376238239539E-5</v>
      </c>
      <c r="AI65" s="346">
        <v>6.6482935194595082E-5</v>
      </c>
      <c r="AJ65" s="346">
        <v>3.593533866419488E-5</v>
      </c>
      <c r="AK65" s="346">
        <v>2.066776819784887E-5</v>
      </c>
      <c r="AL65" s="346">
        <v>9.9546606381359105E-5</v>
      </c>
      <c r="AM65" s="346">
        <v>1.1729165446769308E-4</v>
      </c>
      <c r="AN65" s="346">
        <v>3.1097678833304398E-5</v>
      </c>
      <c r="AO65" s="346">
        <v>8.2287225596651176E-5</v>
      </c>
      <c r="AP65" s="346">
        <v>5.4163196946206451E-5</v>
      </c>
      <c r="AQ65" s="346">
        <v>2.402282490940068E-5</v>
      </c>
      <c r="AR65" s="346">
        <v>4.4960514574072659E-5</v>
      </c>
      <c r="AS65" s="346">
        <v>1.6269494298588817E-4</v>
      </c>
      <c r="AT65" s="346">
        <v>9.1864916541257359E-5</v>
      </c>
      <c r="AU65" s="346">
        <v>4.2786743052887991E-5</v>
      </c>
      <c r="AV65" s="346">
        <v>5.7487410311371834E-5</v>
      </c>
      <c r="AW65" s="346">
        <v>5.7869481207840364E-5</v>
      </c>
      <c r="AX65" s="346">
        <v>4.8967065556431242E-5</v>
      </c>
      <c r="AY65" s="346">
        <v>5.3112925621475134E-5</v>
      </c>
      <c r="AZ65" s="346">
        <v>5.5591653123297622E-5</v>
      </c>
      <c r="BA65" s="346">
        <v>1.2130100594228308E-5</v>
      </c>
      <c r="BB65" s="346">
        <v>2.2401028894056548E-5</v>
      </c>
      <c r="BC65" s="346">
        <v>2.4823258697754834E-5</v>
      </c>
      <c r="BD65" s="346">
        <v>2.5976935274594198E-5</v>
      </c>
      <c r="BE65" s="346">
        <v>1.0019761882314987E-5</v>
      </c>
      <c r="BF65" s="346">
        <v>6.4379714945450244E-6</v>
      </c>
      <c r="BG65" s="346">
        <v>7.3038329137777404E-5</v>
      </c>
      <c r="BH65" s="346">
        <v>7.1996701240453407E-5</v>
      </c>
      <c r="BI65" s="346">
        <v>9.3375108564463114E-6</v>
      </c>
      <c r="BJ65" s="346">
        <v>1.9297102689026416E-5</v>
      </c>
      <c r="BK65" s="346">
        <v>0.68068922449045277</v>
      </c>
      <c r="BL65" s="346">
        <v>1.5912331709932941E-5</v>
      </c>
      <c r="BM65" s="346">
        <v>1.8773425676624065E-4</v>
      </c>
      <c r="BN65" s="346">
        <v>1.4853584396525417E-4</v>
      </c>
      <c r="BO65" s="346">
        <v>1.8491084148584009E-4</v>
      </c>
      <c r="BP65" s="346">
        <v>2.1394747766205854E-4</v>
      </c>
      <c r="BQ65" s="346">
        <v>1.9883930088530048E-4</v>
      </c>
      <c r="BR65" s="346">
        <v>1.8038162843025572E-4</v>
      </c>
      <c r="BS65" s="346">
        <v>6.6734377085359169E-5</v>
      </c>
      <c r="BT65" s="346">
        <v>7.9076198609263489E-5</v>
      </c>
      <c r="BU65" s="346">
        <v>3.5962211549375641E-4</v>
      </c>
      <c r="BV65" s="346">
        <v>6.2540835611650178E-4</v>
      </c>
      <c r="BW65" s="346">
        <v>2.5959497464147217E-4</v>
      </c>
      <c r="BX65" s="346">
        <v>1.3821587371119965E-4</v>
      </c>
      <c r="BY65" s="346">
        <v>3.6794990234643077E-4</v>
      </c>
      <c r="BZ65" s="346">
        <v>8.9489046188954743E-5</v>
      </c>
      <c r="CA65" s="346">
        <v>6.2667125131174453E-5</v>
      </c>
      <c r="CB65" s="346">
        <v>3.3256202454289845E-5</v>
      </c>
      <c r="CC65" s="346">
        <v>3.4135621898377162E-2</v>
      </c>
      <c r="CD65" s="346">
        <v>1.3192158790355501E-4</v>
      </c>
      <c r="CE65" s="346">
        <v>1.4788572478857639E-3</v>
      </c>
      <c r="CF65" s="346">
        <v>4.1529501270618738E-5</v>
      </c>
      <c r="CG65" s="346">
        <v>8.8123893368369431E-5</v>
      </c>
      <c r="CH65" s="346">
        <v>1.0713084117323895E-4</v>
      </c>
      <c r="CI65" s="346">
        <v>1.8041176511055624E-4</v>
      </c>
      <c r="CJ65" s="346">
        <v>1.126620335946526E-4</v>
      </c>
      <c r="CK65" s="346">
        <v>1.6833073206371055E-4</v>
      </c>
      <c r="CL65" s="346">
        <v>2.3693849327226265E-4</v>
      </c>
      <c r="CM65" s="346">
        <v>1.2928195842154181E-4</v>
      </c>
      <c r="CN65" s="346">
        <v>1.2848832100818106E-4</v>
      </c>
      <c r="CO65" s="346">
        <v>1.0551108321554441E-4</v>
      </c>
      <c r="CP65" s="346">
        <v>6.8178785865787689E-4</v>
      </c>
      <c r="CQ65" s="346">
        <v>1.9012985624391023E-4</v>
      </c>
      <c r="CR65" s="346">
        <v>2.2008413164582619E-4</v>
      </c>
      <c r="CS65" s="346">
        <v>1.2126251527776626E-4</v>
      </c>
      <c r="CT65" s="346">
        <v>2.0676216586689551E-4</v>
      </c>
      <c r="CU65" s="346">
        <v>1.0998036143747763E-4</v>
      </c>
      <c r="CV65" s="346">
        <v>8.6750036739635254E-5</v>
      </c>
      <c r="CW65" s="346">
        <v>2.0888941990255042E-4</v>
      </c>
      <c r="CX65" s="346">
        <v>5.7909579571183221E-4</v>
      </c>
      <c r="CY65" s="346">
        <v>1.1072349998803047E-4</v>
      </c>
      <c r="CZ65" s="346">
        <v>6.6469587184212605E-3</v>
      </c>
      <c r="DA65" s="346">
        <v>1.0444075674093344E-4</v>
      </c>
      <c r="DB65" s="346">
        <v>1.9858637671788435E-5</v>
      </c>
      <c r="DC65" s="346">
        <v>9.5945038749461177E-5</v>
      </c>
      <c r="DD65" s="346">
        <v>2.0513448676422573E-4</v>
      </c>
      <c r="DE65" s="346">
        <v>1.3176006021820867E-4</v>
      </c>
      <c r="DF65" s="346">
        <v>2.502170458601758E-4</v>
      </c>
      <c r="DG65" s="346">
        <v>1.1311958982088587E-4</v>
      </c>
      <c r="DH65" s="347">
        <v>3.5391830221851263E-4</v>
      </c>
    </row>
    <row r="66" spans="1:112">
      <c r="A66" s="224">
        <v>61</v>
      </c>
      <c r="B66" s="263" t="s">
        <v>536</v>
      </c>
      <c r="C66" s="264" t="s">
        <v>25</v>
      </c>
      <c r="D66" s="346">
        <v>1.3205350064353158E-5</v>
      </c>
      <c r="E66" s="346">
        <v>1.8747119080024828E-5</v>
      </c>
      <c r="F66" s="346">
        <v>7.3264409643100374E-5</v>
      </c>
      <c r="G66" s="346">
        <v>5.8567241440752645E-6</v>
      </c>
      <c r="H66" s="346">
        <v>1.3009995398239495E-4</v>
      </c>
      <c r="I66" s="346">
        <v>0</v>
      </c>
      <c r="J66" s="346">
        <v>1.7731133551831934E-5</v>
      </c>
      <c r="K66" s="346">
        <v>2.55444972862419E-5</v>
      </c>
      <c r="L66" s="346">
        <v>8.1392343659455639E-5</v>
      </c>
      <c r="M66" s="346">
        <v>1.8221307255153805E-5</v>
      </c>
      <c r="N66" s="346">
        <v>0</v>
      </c>
      <c r="O66" s="346">
        <v>1.3660861312084641E-5</v>
      </c>
      <c r="P66" s="346">
        <v>1.0232102194695709E-4</v>
      </c>
      <c r="Q66" s="346">
        <v>6.5043881942625058E-5</v>
      </c>
      <c r="R66" s="346">
        <v>1.9752711404163534E-4</v>
      </c>
      <c r="S66" s="346">
        <v>1.0110811043587782E-5</v>
      </c>
      <c r="T66" s="346">
        <v>2.2407354870553903E-5</v>
      </c>
      <c r="U66" s="346">
        <v>1.865286398384754E-5</v>
      </c>
      <c r="V66" s="346">
        <v>1.8525860352539526E-5</v>
      </c>
      <c r="W66" s="346">
        <v>1.189049035599139E-5</v>
      </c>
      <c r="X66" s="346">
        <v>2.7674510697372353E-7</v>
      </c>
      <c r="Y66" s="346">
        <v>1.291640854012008E-5</v>
      </c>
      <c r="Z66" s="346">
        <v>5.0332269379630029E-6</v>
      </c>
      <c r="AA66" s="346">
        <v>7.3107179393862454E-6</v>
      </c>
      <c r="AB66" s="346">
        <v>6.9749947986267698E-6</v>
      </c>
      <c r="AC66" s="346">
        <v>1.4321804853670794E-5</v>
      </c>
      <c r="AD66" s="346">
        <v>1.3133242450886218E-6</v>
      </c>
      <c r="AE66" s="346">
        <v>7.7804697074384274E-6</v>
      </c>
      <c r="AF66" s="346">
        <v>2.4361462683931264E-5</v>
      </c>
      <c r="AG66" s="346">
        <v>3.0891517516165527E-5</v>
      </c>
      <c r="AH66" s="346">
        <v>5.7827884265685828E-5</v>
      </c>
      <c r="AI66" s="346">
        <v>1.6139344647705592E-4</v>
      </c>
      <c r="AJ66" s="346">
        <v>1.0388439202283577E-5</v>
      </c>
      <c r="AK66" s="346">
        <v>3.9796507176850976E-5</v>
      </c>
      <c r="AL66" s="346">
        <v>8.3852080133284349E-5</v>
      </c>
      <c r="AM66" s="346">
        <v>1.991676265198616E-5</v>
      </c>
      <c r="AN66" s="346">
        <v>4.0951796364278139E-5</v>
      </c>
      <c r="AO66" s="346">
        <v>1.6899396333943431E-4</v>
      </c>
      <c r="AP66" s="346">
        <v>3.5919702295180499E-5</v>
      </c>
      <c r="AQ66" s="346">
        <v>4.8696962928091755E-6</v>
      </c>
      <c r="AR66" s="346">
        <v>4.9961914920669762E-5</v>
      </c>
      <c r="AS66" s="346">
        <v>2.8527288576605852E-5</v>
      </c>
      <c r="AT66" s="346">
        <v>2.829192970082313E-5</v>
      </c>
      <c r="AU66" s="346">
        <v>1.5268469529258732E-5</v>
      </c>
      <c r="AV66" s="346">
        <v>1.3494674534035261E-4</v>
      </c>
      <c r="AW66" s="346">
        <v>4.655481150854881E-5</v>
      </c>
      <c r="AX66" s="346">
        <v>1.6648479255393594E-5</v>
      </c>
      <c r="AY66" s="346">
        <v>4.1673455763058355E-5</v>
      </c>
      <c r="AZ66" s="346">
        <v>4.9538471714327734E-5</v>
      </c>
      <c r="BA66" s="346">
        <v>5.3096236358558245E-6</v>
      </c>
      <c r="BB66" s="346">
        <v>2.4127883230057926E-5</v>
      </c>
      <c r="BC66" s="346">
        <v>2.839458057066177E-5</v>
      </c>
      <c r="BD66" s="346">
        <v>1.6847200442606255E-5</v>
      </c>
      <c r="BE66" s="346">
        <v>5.5460687713592559E-6</v>
      </c>
      <c r="BF66" s="346">
        <v>7.1697552049244408E-6</v>
      </c>
      <c r="BG66" s="346">
        <v>8.2902214906142862E-5</v>
      </c>
      <c r="BH66" s="346">
        <v>6.9704380480303644E-5</v>
      </c>
      <c r="BI66" s="346">
        <v>7.744364920370525E-6</v>
      </c>
      <c r="BJ66" s="346">
        <v>9.9388454106247662E-6</v>
      </c>
      <c r="BK66" s="346">
        <v>7.9753712603108744E-5</v>
      </c>
      <c r="BL66" s="346">
        <v>8.8036832311901472E-2</v>
      </c>
      <c r="BM66" s="346">
        <v>5.9108008545011104E-5</v>
      </c>
      <c r="BN66" s="346">
        <v>2.441213793243299E-4</v>
      </c>
      <c r="BO66" s="346">
        <v>1.2453737747115156E-4</v>
      </c>
      <c r="BP66" s="346">
        <v>5.182316432786225E-4</v>
      </c>
      <c r="BQ66" s="346">
        <v>4.0269312244410285E-4</v>
      </c>
      <c r="BR66" s="346">
        <v>3.901830777672919E-4</v>
      </c>
      <c r="BS66" s="346">
        <v>9.5319736565704577E-6</v>
      </c>
      <c r="BT66" s="346">
        <v>3.1839976404930349E-5</v>
      </c>
      <c r="BU66" s="346">
        <v>1.7591707557690876E-4</v>
      </c>
      <c r="BV66" s="346">
        <v>1.4562700516959536E-4</v>
      </c>
      <c r="BW66" s="346">
        <v>6.9574141973847468E-5</v>
      </c>
      <c r="BX66" s="346">
        <v>9.8795078084313367E-5</v>
      </c>
      <c r="BY66" s="346">
        <v>1.0666350605695284E-4</v>
      </c>
      <c r="BZ66" s="346">
        <v>5.915372138722101E-5</v>
      </c>
      <c r="CA66" s="346">
        <v>4.3947401482527072E-5</v>
      </c>
      <c r="CB66" s="346">
        <v>1.0636906686260738E-5</v>
      </c>
      <c r="CC66" s="346">
        <v>6.2162535857646659E-5</v>
      </c>
      <c r="CD66" s="346">
        <v>3.028945106325407E-5</v>
      </c>
      <c r="CE66" s="346">
        <v>1.4187730407304848E-4</v>
      </c>
      <c r="CF66" s="346">
        <v>2.0827026163629547E-5</v>
      </c>
      <c r="CG66" s="346">
        <v>5.066299522781237E-5</v>
      </c>
      <c r="CH66" s="346">
        <v>6.0346839342797245E-5</v>
      </c>
      <c r="CI66" s="346">
        <v>1.1038472466315223E-4</v>
      </c>
      <c r="CJ66" s="346">
        <v>7.1745817079960899E-5</v>
      </c>
      <c r="CK66" s="346">
        <v>2.3587196904641792E-4</v>
      </c>
      <c r="CL66" s="346">
        <v>2.9472648330386593E-4</v>
      </c>
      <c r="CM66" s="346">
        <v>4.8843167836974818E-4</v>
      </c>
      <c r="CN66" s="346">
        <v>1.3401267880215018E-4</v>
      </c>
      <c r="CO66" s="346">
        <v>4.8352561833970832E-4</v>
      </c>
      <c r="CP66" s="346">
        <v>2.0242790683118998E-4</v>
      </c>
      <c r="CQ66" s="346">
        <v>2.9377798133214071E-4</v>
      </c>
      <c r="CR66" s="346">
        <v>8.496813785108027E-4</v>
      </c>
      <c r="CS66" s="346">
        <v>7.17669628575025E-5</v>
      </c>
      <c r="CT66" s="346">
        <v>1.1790746609075258E-4</v>
      </c>
      <c r="CU66" s="346">
        <v>4.053947988562824E-4</v>
      </c>
      <c r="CV66" s="346">
        <v>2.9083518678596417E-4</v>
      </c>
      <c r="CW66" s="346">
        <v>4.3595205036671311E-4</v>
      </c>
      <c r="CX66" s="346">
        <v>5.0687966105436208E-4</v>
      </c>
      <c r="CY66" s="346">
        <v>3.1238848711954796E-4</v>
      </c>
      <c r="CZ66" s="346">
        <v>1.6406502501681701E-4</v>
      </c>
      <c r="DA66" s="346">
        <v>3.2075311389333618E-4</v>
      </c>
      <c r="DB66" s="346">
        <v>2.9485469571921907E-5</v>
      </c>
      <c r="DC66" s="346">
        <v>1.3065523377388475E-4</v>
      </c>
      <c r="DD66" s="346">
        <v>3.8867301103080168E-4</v>
      </c>
      <c r="DE66" s="346">
        <v>4.6684772465372136E-4</v>
      </c>
      <c r="DF66" s="346">
        <v>7.1728158140191875E-4</v>
      </c>
      <c r="DG66" s="346">
        <v>1.296193079366449E-2</v>
      </c>
      <c r="DH66" s="347">
        <v>6.6574587832532233E-5</v>
      </c>
    </row>
    <row r="67" spans="1:112">
      <c r="A67" s="224">
        <v>62</v>
      </c>
      <c r="B67" s="263" t="s">
        <v>537</v>
      </c>
      <c r="C67" s="264" t="s">
        <v>538</v>
      </c>
      <c r="D67" s="346">
        <v>3.3059207978261627E-4</v>
      </c>
      <c r="E67" s="346">
        <v>1.3069556736377121E-3</v>
      </c>
      <c r="F67" s="346">
        <v>1.1304580756935076E-4</v>
      </c>
      <c r="G67" s="346">
        <v>4.0104810639287957E-4</v>
      </c>
      <c r="H67" s="346">
        <v>6.6071286279777511E-5</v>
      </c>
      <c r="I67" s="346">
        <v>0</v>
      </c>
      <c r="J67" s="346">
        <v>1.0312524942407186E-5</v>
      </c>
      <c r="K67" s="346">
        <v>7.7607493615742347E-5</v>
      </c>
      <c r="L67" s="346">
        <v>2.3612848778591052E-3</v>
      </c>
      <c r="M67" s="346">
        <v>7.2861634192738795E-4</v>
      </c>
      <c r="N67" s="346">
        <v>0</v>
      </c>
      <c r="O67" s="346">
        <v>8.9164538142761786E-5</v>
      </c>
      <c r="P67" s="346">
        <v>1.2370904505663394E-5</v>
      </c>
      <c r="Q67" s="346">
        <v>8.0703202280866572E-4</v>
      </c>
      <c r="R67" s="346">
        <v>1.0942764209570886E-4</v>
      </c>
      <c r="S67" s="346">
        <v>2.1250998639616562E-3</v>
      </c>
      <c r="T67" s="346">
        <v>3.3955675810645297E-4</v>
      </c>
      <c r="U67" s="346">
        <v>1.5726440735543311E-4</v>
      </c>
      <c r="V67" s="346">
        <v>1.4025980159882712E-2</v>
      </c>
      <c r="W67" s="346">
        <v>5.022477810052012E-4</v>
      </c>
      <c r="X67" s="346">
        <v>8.0493299007861423E-7</v>
      </c>
      <c r="Y67" s="346">
        <v>2.5970603181813174E-4</v>
      </c>
      <c r="Z67" s="346">
        <v>4.0322971901968239E-5</v>
      </c>
      <c r="AA67" s="346">
        <v>1.6451643937315599E-4</v>
      </c>
      <c r="AB67" s="346">
        <v>2.2888416936096344E-5</v>
      </c>
      <c r="AC67" s="346">
        <v>4.1651264621502599E-5</v>
      </c>
      <c r="AD67" s="346">
        <v>2.3800868024791408E-5</v>
      </c>
      <c r="AE67" s="346">
        <v>2.9335522244286838E-3</v>
      </c>
      <c r="AF67" s="346">
        <v>8.9029715636213046E-4</v>
      </c>
      <c r="AG67" s="346">
        <v>1.2763001653323143E-4</v>
      </c>
      <c r="AH67" s="346">
        <v>2.2763378940761001E-5</v>
      </c>
      <c r="AI67" s="346">
        <v>4.3627320700352131E-3</v>
      </c>
      <c r="AJ67" s="346">
        <v>4.1140467618770948E-4</v>
      </c>
      <c r="AK67" s="346">
        <v>1.2507892714177802E-3</v>
      </c>
      <c r="AL67" s="346">
        <v>6.5090660172158763E-4</v>
      </c>
      <c r="AM67" s="346">
        <v>2.4608013132236244E-2</v>
      </c>
      <c r="AN67" s="346">
        <v>3.6160499787126852E-3</v>
      </c>
      <c r="AO67" s="346">
        <v>5.3102288566322289E-3</v>
      </c>
      <c r="AP67" s="346">
        <v>1.5977605232374442E-3</v>
      </c>
      <c r="AQ67" s="346">
        <v>1.4518380618734041E-2</v>
      </c>
      <c r="AR67" s="346">
        <v>8.624581094088488E-3</v>
      </c>
      <c r="AS67" s="346">
        <v>8.8187310100057339E-4</v>
      </c>
      <c r="AT67" s="346">
        <v>1.0389478031016758E-3</v>
      </c>
      <c r="AU67" s="346">
        <v>2.0010660291494087E-4</v>
      </c>
      <c r="AV67" s="346">
        <v>2.2539014444770047E-4</v>
      </c>
      <c r="AW67" s="346">
        <v>1.9629092696658637E-4</v>
      </c>
      <c r="AX67" s="346">
        <v>1.0843469479864876E-4</v>
      </c>
      <c r="AY67" s="346">
        <v>2.668073115797198E-4</v>
      </c>
      <c r="AZ67" s="346">
        <v>4.1232839973346036E-4</v>
      </c>
      <c r="BA67" s="346">
        <v>6.0054088794368971E-5</v>
      </c>
      <c r="BB67" s="346">
        <v>3.2838720195712081E-5</v>
      </c>
      <c r="BC67" s="346">
        <v>1.6669838795371005E-4</v>
      </c>
      <c r="BD67" s="346">
        <v>5.6839785684702013E-5</v>
      </c>
      <c r="BE67" s="346">
        <v>1.2119403931238262E-5</v>
      </c>
      <c r="BF67" s="346">
        <v>5.3311472139141177E-5</v>
      </c>
      <c r="BG67" s="346">
        <v>6.2941211951377581E-4</v>
      </c>
      <c r="BH67" s="346">
        <v>8.9280970730677212E-4</v>
      </c>
      <c r="BI67" s="346">
        <v>8.1929370368959373E-5</v>
      </c>
      <c r="BJ67" s="346">
        <v>7.4853801559821145E-5</v>
      </c>
      <c r="BK67" s="346">
        <v>4.2789706645874655E-4</v>
      </c>
      <c r="BL67" s="346">
        <v>6.295814442377573E-5</v>
      </c>
      <c r="BM67" s="346">
        <v>1.0001624808111851</v>
      </c>
      <c r="BN67" s="346">
        <v>3.6673448990972739E-4</v>
      </c>
      <c r="BO67" s="346">
        <v>3.7420652051497929E-4</v>
      </c>
      <c r="BP67" s="346">
        <v>3.8669385529623614E-4</v>
      </c>
      <c r="BQ67" s="346">
        <v>6.1434909553443337E-4</v>
      </c>
      <c r="BR67" s="346">
        <v>5.4395247761622001E-4</v>
      </c>
      <c r="BS67" s="346">
        <v>2.3849040508529045E-3</v>
      </c>
      <c r="BT67" s="346">
        <v>5.3834664232096721E-3</v>
      </c>
      <c r="BU67" s="346">
        <v>2.0248092590890873E-4</v>
      </c>
      <c r="BV67" s="346">
        <v>2.1877426927670936E-4</v>
      </c>
      <c r="BW67" s="346">
        <v>2.791376953067269E-5</v>
      </c>
      <c r="BX67" s="346">
        <v>1.205870614938123E-4</v>
      </c>
      <c r="BY67" s="346">
        <v>3.0541899484640245E-5</v>
      </c>
      <c r="BZ67" s="346">
        <v>5.0931519661300967E-5</v>
      </c>
      <c r="CA67" s="346">
        <v>2.6917257499587977E-5</v>
      </c>
      <c r="CB67" s="346">
        <v>5.0165527321830841E-6</v>
      </c>
      <c r="CC67" s="346">
        <v>1.6941892042348681E-4</v>
      </c>
      <c r="CD67" s="346">
        <v>1.7162035081978995E-4</v>
      </c>
      <c r="CE67" s="346">
        <v>9.2178671787493564E-5</v>
      </c>
      <c r="CF67" s="346">
        <v>7.2335552505017194E-6</v>
      </c>
      <c r="CG67" s="346">
        <v>2.2138285556465789E-5</v>
      </c>
      <c r="CH67" s="346">
        <v>9.7555131000845544E-5</v>
      </c>
      <c r="CI67" s="346">
        <v>5.8339978235492507E-5</v>
      </c>
      <c r="CJ67" s="346">
        <v>4.1669059304997528E-5</v>
      </c>
      <c r="CK67" s="346">
        <v>5.0371786322339316E-5</v>
      </c>
      <c r="CL67" s="346">
        <v>5.181659946126913E-5</v>
      </c>
      <c r="CM67" s="346">
        <v>3.3047355839415195E-5</v>
      </c>
      <c r="CN67" s="346">
        <v>2.3255394406194932E-5</v>
      </c>
      <c r="CO67" s="346">
        <v>1.2562446813536304E-4</v>
      </c>
      <c r="CP67" s="346">
        <v>7.0933761212037719E-5</v>
      </c>
      <c r="CQ67" s="346">
        <v>9.1377422873852081E-5</v>
      </c>
      <c r="CR67" s="346">
        <v>6.3275127092888032E-5</v>
      </c>
      <c r="CS67" s="346">
        <v>6.7493537343767259E-5</v>
      </c>
      <c r="CT67" s="346">
        <v>8.6476615989803968E-5</v>
      </c>
      <c r="CU67" s="346">
        <v>9.6051637326760518E-5</v>
      </c>
      <c r="CV67" s="346">
        <v>9.4116899664033326E-5</v>
      </c>
      <c r="CW67" s="346">
        <v>4.6230932656852745E-5</v>
      </c>
      <c r="CX67" s="346">
        <v>3.5580061434787922E-5</v>
      </c>
      <c r="CY67" s="346">
        <v>5.0233127883972243E-5</v>
      </c>
      <c r="CZ67" s="346">
        <v>2.5626467239880598E-4</v>
      </c>
      <c r="DA67" s="346">
        <v>2.9582109024218272E-5</v>
      </c>
      <c r="DB67" s="346">
        <v>3.1492411852446464E-5</v>
      </c>
      <c r="DC67" s="346">
        <v>2.4349129801625285E-4</v>
      </c>
      <c r="DD67" s="346">
        <v>1.4525980523008954E-4</v>
      </c>
      <c r="DE67" s="346">
        <v>8.5822705042294206E-5</v>
      </c>
      <c r="DF67" s="346">
        <v>1.0483229864442703E-4</v>
      </c>
      <c r="DG67" s="346">
        <v>4.5772355544480364E-4</v>
      </c>
      <c r="DH67" s="347">
        <v>7.2123139808858813E-5</v>
      </c>
    </row>
    <row r="68" spans="1:112">
      <c r="A68" s="224">
        <v>63</v>
      </c>
      <c r="B68" s="263">
        <v>410</v>
      </c>
      <c r="C68" s="264" t="s">
        <v>539</v>
      </c>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0</v>
      </c>
      <c r="AM68" s="346">
        <v>0</v>
      </c>
      <c r="AN68" s="346">
        <v>0</v>
      </c>
      <c r="AO68" s="346">
        <v>0</v>
      </c>
      <c r="AP68" s="346">
        <v>0</v>
      </c>
      <c r="AQ68" s="346">
        <v>0</v>
      </c>
      <c r="AR68" s="346">
        <v>0</v>
      </c>
      <c r="AS68" s="346">
        <v>0</v>
      </c>
      <c r="AT68" s="346">
        <v>0</v>
      </c>
      <c r="AU68" s="346">
        <v>0</v>
      </c>
      <c r="AV68" s="346">
        <v>0</v>
      </c>
      <c r="AW68" s="346">
        <v>0</v>
      </c>
      <c r="AX68" s="346">
        <v>0</v>
      </c>
      <c r="AY68" s="346">
        <v>0</v>
      </c>
      <c r="AZ68" s="346">
        <v>0</v>
      </c>
      <c r="BA68" s="346">
        <v>0</v>
      </c>
      <c r="BB68" s="346">
        <v>0</v>
      </c>
      <c r="BC68" s="346">
        <v>0</v>
      </c>
      <c r="BD68" s="346">
        <v>0</v>
      </c>
      <c r="BE68" s="346">
        <v>0</v>
      </c>
      <c r="BF68" s="346">
        <v>0</v>
      </c>
      <c r="BG68" s="346">
        <v>0</v>
      </c>
      <c r="BH68" s="346">
        <v>0</v>
      </c>
      <c r="BI68" s="346">
        <v>0</v>
      </c>
      <c r="BJ68" s="346">
        <v>0</v>
      </c>
      <c r="BK68" s="346">
        <v>0</v>
      </c>
      <c r="BL68" s="346">
        <v>0</v>
      </c>
      <c r="BM68" s="346">
        <v>0</v>
      </c>
      <c r="BN68" s="346">
        <v>1</v>
      </c>
      <c r="BO68" s="346">
        <v>0</v>
      </c>
      <c r="BP68" s="346">
        <v>0</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6">
        <v>0</v>
      </c>
      <c r="CF68" s="346">
        <v>0</v>
      </c>
      <c r="CG68" s="346">
        <v>0</v>
      </c>
      <c r="CH68" s="346">
        <v>0</v>
      </c>
      <c r="CI68" s="346">
        <v>0</v>
      </c>
      <c r="CJ68" s="346">
        <v>0</v>
      </c>
      <c r="CK68" s="346">
        <v>0</v>
      </c>
      <c r="CL68" s="346">
        <v>0</v>
      </c>
      <c r="CM68" s="346">
        <v>0</v>
      </c>
      <c r="CN68" s="346">
        <v>0</v>
      </c>
      <c r="CO68" s="346">
        <v>0</v>
      </c>
      <c r="CP68" s="346">
        <v>0</v>
      </c>
      <c r="CQ68" s="346">
        <v>0</v>
      </c>
      <c r="CR68" s="346">
        <v>0</v>
      </c>
      <c r="CS68" s="346">
        <v>0</v>
      </c>
      <c r="CT68" s="346">
        <v>0</v>
      </c>
      <c r="CU68" s="346">
        <v>0</v>
      </c>
      <c r="CV68" s="346">
        <v>0</v>
      </c>
      <c r="CW68" s="346">
        <v>0</v>
      </c>
      <c r="CX68" s="346">
        <v>0</v>
      </c>
      <c r="CY68" s="346">
        <v>0</v>
      </c>
      <c r="CZ68" s="346">
        <v>0</v>
      </c>
      <c r="DA68" s="346">
        <v>0</v>
      </c>
      <c r="DB68" s="346">
        <v>0</v>
      </c>
      <c r="DC68" s="346">
        <v>0</v>
      </c>
      <c r="DD68" s="346">
        <v>0</v>
      </c>
      <c r="DE68" s="346">
        <v>0</v>
      </c>
      <c r="DF68" s="346">
        <v>0</v>
      </c>
      <c r="DG68" s="346">
        <v>0</v>
      </c>
      <c r="DH68" s="347">
        <v>0</v>
      </c>
    </row>
    <row r="69" spans="1:112">
      <c r="A69" s="224">
        <v>64</v>
      </c>
      <c r="B69" s="263">
        <v>411</v>
      </c>
      <c r="C69" s="264" t="s">
        <v>540</v>
      </c>
      <c r="D69" s="346">
        <v>0</v>
      </c>
      <c r="E69" s="346">
        <v>0</v>
      </c>
      <c r="F69" s="346">
        <v>0</v>
      </c>
      <c r="G69" s="346">
        <v>0</v>
      </c>
      <c r="H69" s="346">
        <v>0</v>
      </c>
      <c r="I69" s="346">
        <v>0</v>
      </c>
      <c r="J69" s="346">
        <v>0</v>
      </c>
      <c r="K69" s="346">
        <v>0</v>
      </c>
      <c r="L69" s="346">
        <v>0</v>
      </c>
      <c r="M69" s="346">
        <v>0</v>
      </c>
      <c r="N69" s="346">
        <v>0</v>
      </c>
      <c r="O69" s="346">
        <v>0</v>
      </c>
      <c r="P69" s="346">
        <v>0</v>
      </c>
      <c r="Q69" s="346">
        <v>0</v>
      </c>
      <c r="R69" s="346">
        <v>0</v>
      </c>
      <c r="S69" s="346">
        <v>0</v>
      </c>
      <c r="T69" s="346">
        <v>0</v>
      </c>
      <c r="U69" s="346">
        <v>0</v>
      </c>
      <c r="V69" s="346">
        <v>0</v>
      </c>
      <c r="W69" s="346">
        <v>0</v>
      </c>
      <c r="X69" s="346">
        <v>0</v>
      </c>
      <c r="Y69" s="346">
        <v>0</v>
      </c>
      <c r="Z69" s="346">
        <v>0</v>
      </c>
      <c r="AA69" s="346">
        <v>0</v>
      </c>
      <c r="AB69" s="346">
        <v>0</v>
      </c>
      <c r="AC69" s="346">
        <v>0</v>
      </c>
      <c r="AD69" s="346">
        <v>0</v>
      </c>
      <c r="AE69" s="346">
        <v>0</v>
      </c>
      <c r="AF69" s="346">
        <v>0</v>
      </c>
      <c r="AG69" s="346">
        <v>0</v>
      </c>
      <c r="AH69" s="346">
        <v>0</v>
      </c>
      <c r="AI69" s="346">
        <v>0</v>
      </c>
      <c r="AJ69" s="346">
        <v>0</v>
      </c>
      <c r="AK69" s="346">
        <v>0</v>
      </c>
      <c r="AL69" s="346">
        <v>0</v>
      </c>
      <c r="AM69" s="346">
        <v>0</v>
      </c>
      <c r="AN69" s="346">
        <v>0</v>
      </c>
      <c r="AO69" s="346">
        <v>0</v>
      </c>
      <c r="AP69" s="346">
        <v>0</v>
      </c>
      <c r="AQ69" s="346">
        <v>0</v>
      </c>
      <c r="AR69" s="346">
        <v>0</v>
      </c>
      <c r="AS69" s="346">
        <v>0</v>
      </c>
      <c r="AT69" s="346">
        <v>0</v>
      </c>
      <c r="AU69" s="346">
        <v>0</v>
      </c>
      <c r="AV69" s="346">
        <v>0</v>
      </c>
      <c r="AW69" s="346">
        <v>0</v>
      </c>
      <c r="AX69" s="346">
        <v>0</v>
      </c>
      <c r="AY69" s="346">
        <v>0</v>
      </c>
      <c r="AZ69" s="346">
        <v>0</v>
      </c>
      <c r="BA69" s="346">
        <v>0</v>
      </c>
      <c r="BB69" s="346">
        <v>0</v>
      </c>
      <c r="BC69" s="346">
        <v>0</v>
      </c>
      <c r="BD69" s="346">
        <v>0</v>
      </c>
      <c r="BE69" s="346">
        <v>0</v>
      </c>
      <c r="BF69" s="346">
        <v>0</v>
      </c>
      <c r="BG69" s="346">
        <v>0</v>
      </c>
      <c r="BH69" s="346">
        <v>0</v>
      </c>
      <c r="BI69" s="346">
        <v>0</v>
      </c>
      <c r="BJ69" s="346">
        <v>0</v>
      </c>
      <c r="BK69" s="346">
        <v>0</v>
      </c>
      <c r="BL69" s="346">
        <v>0</v>
      </c>
      <c r="BM69" s="346">
        <v>0</v>
      </c>
      <c r="BN69" s="346">
        <v>0</v>
      </c>
      <c r="BO69" s="346">
        <v>1</v>
      </c>
      <c r="BP69" s="346">
        <v>0</v>
      </c>
      <c r="BQ69" s="346">
        <v>0</v>
      </c>
      <c r="BR69" s="346">
        <v>0</v>
      </c>
      <c r="BS69" s="346">
        <v>0</v>
      </c>
      <c r="BT69" s="346">
        <v>0</v>
      </c>
      <c r="BU69" s="346">
        <v>0</v>
      </c>
      <c r="BV69" s="346">
        <v>0</v>
      </c>
      <c r="BW69" s="346">
        <v>0</v>
      </c>
      <c r="BX69" s="346">
        <v>0</v>
      </c>
      <c r="BY69" s="346">
        <v>0</v>
      </c>
      <c r="BZ69" s="346">
        <v>0</v>
      </c>
      <c r="CA69" s="346">
        <v>0</v>
      </c>
      <c r="CB69" s="346">
        <v>0</v>
      </c>
      <c r="CC69" s="346">
        <v>0</v>
      </c>
      <c r="CD69" s="346">
        <v>0</v>
      </c>
      <c r="CE69" s="346">
        <v>0</v>
      </c>
      <c r="CF69" s="346">
        <v>0</v>
      </c>
      <c r="CG69" s="346">
        <v>0</v>
      </c>
      <c r="CH69" s="346">
        <v>0</v>
      </c>
      <c r="CI69" s="346">
        <v>0</v>
      </c>
      <c r="CJ69" s="346">
        <v>0</v>
      </c>
      <c r="CK69" s="346">
        <v>0</v>
      </c>
      <c r="CL69" s="346">
        <v>0</v>
      </c>
      <c r="CM69" s="346">
        <v>0</v>
      </c>
      <c r="CN69" s="346">
        <v>0</v>
      </c>
      <c r="CO69" s="346">
        <v>0</v>
      </c>
      <c r="CP69" s="346">
        <v>0</v>
      </c>
      <c r="CQ69" s="346">
        <v>0</v>
      </c>
      <c r="CR69" s="346">
        <v>0</v>
      </c>
      <c r="CS69" s="346">
        <v>0</v>
      </c>
      <c r="CT69" s="346">
        <v>0</v>
      </c>
      <c r="CU69" s="346">
        <v>0</v>
      </c>
      <c r="CV69" s="346">
        <v>0</v>
      </c>
      <c r="CW69" s="346">
        <v>0</v>
      </c>
      <c r="CX69" s="346">
        <v>0</v>
      </c>
      <c r="CY69" s="346">
        <v>0</v>
      </c>
      <c r="CZ69" s="346">
        <v>0</v>
      </c>
      <c r="DA69" s="346">
        <v>0</v>
      </c>
      <c r="DB69" s="346">
        <v>0</v>
      </c>
      <c r="DC69" s="346">
        <v>0</v>
      </c>
      <c r="DD69" s="346">
        <v>0</v>
      </c>
      <c r="DE69" s="346">
        <v>0</v>
      </c>
      <c r="DF69" s="346">
        <v>0</v>
      </c>
      <c r="DG69" s="346">
        <v>0</v>
      </c>
      <c r="DH69" s="347">
        <v>0</v>
      </c>
    </row>
    <row r="70" spans="1:112">
      <c r="A70" s="224">
        <v>65</v>
      </c>
      <c r="B70" s="263" t="s">
        <v>541</v>
      </c>
      <c r="C70" s="264" t="s">
        <v>542</v>
      </c>
      <c r="D70" s="346">
        <v>2.2417688547461109E-4</v>
      </c>
      <c r="E70" s="346">
        <v>1.6204936659270543E-4</v>
      </c>
      <c r="F70" s="346">
        <v>2.39521863717614E-4</v>
      </c>
      <c r="G70" s="346">
        <v>8.233655533541509E-6</v>
      </c>
      <c r="H70" s="346">
        <v>6.2090054974828926E-5</v>
      </c>
      <c r="I70" s="346">
        <v>0</v>
      </c>
      <c r="J70" s="346">
        <v>6.4236007646562961E-5</v>
      </c>
      <c r="K70" s="346">
        <v>7.2803805868426732E-5</v>
      </c>
      <c r="L70" s="346">
        <v>7.3075622599113826E-5</v>
      </c>
      <c r="M70" s="346">
        <v>1.1595792372762786E-4</v>
      </c>
      <c r="N70" s="346">
        <v>0</v>
      </c>
      <c r="O70" s="346">
        <v>1.0078444344835211E-4</v>
      </c>
      <c r="P70" s="346">
        <v>3.053091350792302E-5</v>
      </c>
      <c r="Q70" s="346">
        <v>7.1968463430496858E-5</v>
      </c>
      <c r="R70" s="346">
        <v>8.1694030567542117E-5</v>
      </c>
      <c r="S70" s="346">
        <v>1.2298885804703662E-4</v>
      </c>
      <c r="T70" s="346">
        <v>2.4360216613575778E-4</v>
      </c>
      <c r="U70" s="346">
        <v>1.2211907376631357E-4</v>
      </c>
      <c r="V70" s="346">
        <v>2.5754450840908589E-4</v>
      </c>
      <c r="W70" s="346">
        <v>2.1739936753472191E-4</v>
      </c>
      <c r="X70" s="346">
        <v>5.5445756445462528E-6</v>
      </c>
      <c r="Y70" s="346">
        <v>6.5778693124779E-5</v>
      </c>
      <c r="Z70" s="346">
        <v>1.0737472999276439E-4</v>
      </c>
      <c r="AA70" s="346">
        <v>2.7281520465647274E-4</v>
      </c>
      <c r="AB70" s="346">
        <v>3.4124063487973139E-5</v>
      </c>
      <c r="AC70" s="346">
        <v>7.2232164135985506E-5</v>
      </c>
      <c r="AD70" s="346">
        <v>1.7217998663752017E-5</v>
      </c>
      <c r="AE70" s="346">
        <v>9.3431341195929156E-5</v>
      </c>
      <c r="AF70" s="346">
        <v>2.7856157731769764E-4</v>
      </c>
      <c r="AG70" s="346">
        <v>1.4480753653206758E-4</v>
      </c>
      <c r="AH70" s="346">
        <v>2.5574113865110035E-5</v>
      </c>
      <c r="AI70" s="346">
        <v>2.3258810103994851E-4</v>
      </c>
      <c r="AJ70" s="346">
        <v>1.6475343473964528E-4</v>
      </c>
      <c r="AK70" s="346">
        <v>5.8615769755120207E-5</v>
      </c>
      <c r="AL70" s="346">
        <v>3.1305604754161228E-4</v>
      </c>
      <c r="AM70" s="346">
        <v>1.3476641030182479E-3</v>
      </c>
      <c r="AN70" s="346">
        <v>2.6030667117451259E-4</v>
      </c>
      <c r="AO70" s="346">
        <v>5.5789955948862149E-4</v>
      </c>
      <c r="AP70" s="346">
        <v>3.3737033746592942E-4</v>
      </c>
      <c r="AQ70" s="346">
        <v>9.2343023738189413E-5</v>
      </c>
      <c r="AR70" s="346">
        <v>1.3658806826829069E-4</v>
      </c>
      <c r="AS70" s="346">
        <v>4.3620946359417353E-4</v>
      </c>
      <c r="AT70" s="346">
        <v>3.1469875090667449E-4</v>
      </c>
      <c r="AU70" s="346">
        <v>8.3384601863315438E-5</v>
      </c>
      <c r="AV70" s="346">
        <v>1.0888049894361212E-4</v>
      </c>
      <c r="AW70" s="346">
        <v>8.7620908388809517E-5</v>
      </c>
      <c r="AX70" s="346">
        <v>6.2273532102726577E-5</v>
      </c>
      <c r="AY70" s="346">
        <v>1.8479263215419683E-4</v>
      </c>
      <c r="AZ70" s="346">
        <v>1.5057041707425389E-4</v>
      </c>
      <c r="BA70" s="346">
        <v>2.379579444799908E-5</v>
      </c>
      <c r="BB70" s="346">
        <v>2.6449169494961337E-5</v>
      </c>
      <c r="BC70" s="346">
        <v>6.4382493222672104E-5</v>
      </c>
      <c r="BD70" s="346">
        <v>2.3557471576904308E-5</v>
      </c>
      <c r="BE70" s="346">
        <v>1.0596170817847453E-5</v>
      </c>
      <c r="BF70" s="346">
        <v>1.1373938590334802E-5</v>
      </c>
      <c r="BG70" s="346">
        <v>1.8714472698813718E-4</v>
      </c>
      <c r="BH70" s="346">
        <v>1.4763021486688876E-4</v>
      </c>
      <c r="BI70" s="346">
        <v>3.0755302355102509E-5</v>
      </c>
      <c r="BJ70" s="346">
        <v>6.1365400890954608E-5</v>
      </c>
      <c r="BK70" s="346">
        <v>2.2386292964694918E-4</v>
      </c>
      <c r="BL70" s="346">
        <v>3.1830820445087687E-5</v>
      </c>
      <c r="BM70" s="346">
        <v>1.9589252589027241E-4</v>
      </c>
      <c r="BN70" s="346">
        <v>2.2679459052208612E-4</v>
      </c>
      <c r="BO70" s="346">
        <v>2.6736245992747023E-4</v>
      </c>
      <c r="BP70" s="346">
        <v>1.000337904435922</v>
      </c>
      <c r="BQ70" s="346">
        <v>2.1134754932684152E-4</v>
      </c>
      <c r="BR70" s="346">
        <v>1.8419499393480321E-4</v>
      </c>
      <c r="BS70" s="346">
        <v>5.2789392742697699E-4</v>
      </c>
      <c r="BT70" s="346">
        <v>3.1850033496567684E-3</v>
      </c>
      <c r="BU70" s="346">
        <v>4.1469043087523508E-3</v>
      </c>
      <c r="BV70" s="346">
        <v>5.5611951053495578E-4</v>
      </c>
      <c r="BW70" s="346">
        <v>3.2250816345384025E-4</v>
      </c>
      <c r="BX70" s="346">
        <v>5.0194452146967153E-4</v>
      </c>
      <c r="BY70" s="346">
        <v>3.5690805471971001E-4</v>
      </c>
      <c r="BZ70" s="346">
        <v>5.4366619418735635E-4</v>
      </c>
      <c r="CA70" s="346">
        <v>1.446996230570278E-3</v>
      </c>
      <c r="CB70" s="346">
        <v>1.2985875644077097E-3</v>
      </c>
      <c r="CC70" s="346">
        <v>2.0014785715230668E-3</v>
      </c>
      <c r="CD70" s="346">
        <v>9.780519994706409E-5</v>
      </c>
      <c r="CE70" s="346">
        <v>1.83474758656174E-3</v>
      </c>
      <c r="CF70" s="346">
        <v>1.2282396896458176E-4</v>
      </c>
      <c r="CG70" s="346">
        <v>2.2316685044616131E-4</v>
      </c>
      <c r="CH70" s="346">
        <v>1.0855563204568224E-3</v>
      </c>
      <c r="CI70" s="346">
        <v>1.6732488545045663E-3</v>
      </c>
      <c r="CJ70" s="346">
        <v>2.4797460655277522E-4</v>
      </c>
      <c r="CK70" s="346">
        <v>6.9237510504462367E-4</v>
      </c>
      <c r="CL70" s="346">
        <v>1.659533371336774E-3</v>
      </c>
      <c r="CM70" s="346">
        <v>1.3327952070413555E-4</v>
      </c>
      <c r="CN70" s="346">
        <v>6.0453420503782439E-4</v>
      </c>
      <c r="CO70" s="346">
        <v>2.9053838654461957E-4</v>
      </c>
      <c r="CP70" s="346">
        <v>1.3831640284391771E-3</v>
      </c>
      <c r="CQ70" s="346">
        <v>9.4871165093124183E-4</v>
      </c>
      <c r="CR70" s="346">
        <v>4.3898270236990012E-4</v>
      </c>
      <c r="CS70" s="346">
        <v>3.4923033966259022E-4</v>
      </c>
      <c r="CT70" s="346">
        <v>2.8655894348524546E-4</v>
      </c>
      <c r="CU70" s="346">
        <v>5.8814649106425773E-4</v>
      </c>
      <c r="CV70" s="346">
        <v>4.1554334323472703E-4</v>
      </c>
      <c r="CW70" s="346">
        <v>2.4881427828277181E-4</v>
      </c>
      <c r="CX70" s="346">
        <v>2.2971343819664831E-4</v>
      </c>
      <c r="CY70" s="346">
        <v>4.6862835893444788E-4</v>
      </c>
      <c r="CZ70" s="346">
        <v>2.1202036304156574E-4</v>
      </c>
      <c r="DA70" s="346">
        <v>2.0603562259987124E-4</v>
      </c>
      <c r="DB70" s="346">
        <v>6.3319189009182527E-5</v>
      </c>
      <c r="DC70" s="346">
        <v>2.1394213319804844E-4</v>
      </c>
      <c r="DD70" s="346">
        <v>5.2070990554180707E-4</v>
      </c>
      <c r="DE70" s="346">
        <v>4.5015080443675345E-4</v>
      </c>
      <c r="DF70" s="346">
        <v>4.3339501606499373E-4</v>
      </c>
      <c r="DG70" s="346">
        <v>2.1775953581113693E-4</v>
      </c>
      <c r="DH70" s="347">
        <v>2.4191487005106261E-4</v>
      </c>
    </row>
    <row r="71" spans="1:112">
      <c r="A71" s="224">
        <v>66</v>
      </c>
      <c r="B71" s="263" t="s">
        <v>543</v>
      </c>
      <c r="C71" s="264" t="s">
        <v>544</v>
      </c>
      <c r="D71" s="346">
        <v>0</v>
      </c>
      <c r="E71" s="346">
        <v>0</v>
      </c>
      <c r="F71" s="346">
        <v>0</v>
      </c>
      <c r="G71" s="346">
        <v>0</v>
      </c>
      <c r="H71" s="346">
        <v>0</v>
      </c>
      <c r="I71" s="346">
        <v>0</v>
      </c>
      <c r="J71" s="346">
        <v>0</v>
      </c>
      <c r="K71" s="346">
        <v>0</v>
      </c>
      <c r="L71" s="346">
        <v>0</v>
      </c>
      <c r="M71" s="346">
        <v>0</v>
      </c>
      <c r="N71" s="346">
        <v>0</v>
      </c>
      <c r="O71" s="346">
        <v>0</v>
      </c>
      <c r="P71" s="346">
        <v>0</v>
      </c>
      <c r="Q71" s="346">
        <v>0</v>
      </c>
      <c r="R71" s="346">
        <v>0</v>
      </c>
      <c r="S71" s="346">
        <v>0</v>
      </c>
      <c r="T71" s="346">
        <v>0</v>
      </c>
      <c r="U71" s="346">
        <v>0</v>
      </c>
      <c r="V71" s="346">
        <v>0</v>
      </c>
      <c r="W71" s="346">
        <v>0</v>
      </c>
      <c r="X71" s="346">
        <v>0</v>
      </c>
      <c r="Y71" s="346">
        <v>0</v>
      </c>
      <c r="Z71" s="346">
        <v>0</v>
      </c>
      <c r="AA71" s="346">
        <v>0</v>
      </c>
      <c r="AB71" s="346">
        <v>0</v>
      </c>
      <c r="AC71" s="346">
        <v>0</v>
      </c>
      <c r="AD71" s="346">
        <v>0</v>
      </c>
      <c r="AE71" s="346">
        <v>0</v>
      </c>
      <c r="AF71" s="346">
        <v>0</v>
      </c>
      <c r="AG71" s="346">
        <v>0</v>
      </c>
      <c r="AH71" s="346">
        <v>0</v>
      </c>
      <c r="AI71" s="346">
        <v>0</v>
      </c>
      <c r="AJ71" s="346">
        <v>0</v>
      </c>
      <c r="AK71" s="346">
        <v>0</v>
      </c>
      <c r="AL71" s="346">
        <v>0</v>
      </c>
      <c r="AM71" s="346">
        <v>0</v>
      </c>
      <c r="AN71" s="346">
        <v>0</v>
      </c>
      <c r="AO71" s="346">
        <v>0</v>
      </c>
      <c r="AP71" s="346">
        <v>0</v>
      </c>
      <c r="AQ71" s="346">
        <v>0</v>
      </c>
      <c r="AR71" s="346">
        <v>0</v>
      </c>
      <c r="AS71" s="346">
        <v>0</v>
      </c>
      <c r="AT71" s="346">
        <v>0</v>
      </c>
      <c r="AU71" s="346">
        <v>0</v>
      </c>
      <c r="AV71" s="346">
        <v>0</v>
      </c>
      <c r="AW71" s="346">
        <v>0</v>
      </c>
      <c r="AX71" s="346">
        <v>0</v>
      </c>
      <c r="AY71" s="346">
        <v>0</v>
      </c>
      <c r="AZ71" s="346">
        <v>0</v>
      </c>
      <c r="BA71" s="346">
        <v>0</v>
      </c>
      <c r="BB71" s="346">
        <v>0</v>
      </c>
      <c r="BC71" s="346">
        <v>0</v>
      </c>
      <c r="BD71" s="346">
        <v>0</v>
      </c>
      <c r="BE71" s="346">
        <v>0</v>
      </c>
      <c r="BF71" s="346">
        <v>0</v>
      </c>
      <c r="BG71" s="346">
        <v>0</v>
      </c>
      <c r="BH71" s="346">
        <v>0</v>
      </c>
      <c r="BI71" s="346">
        <v>0</v>
      </c>
      <c r="BJ71" s="346">
        <v>0</v>
      </c>
      <c r="BK71" s="346">
        <v>0</v>
      </c>
      <c r="BL71" s="346">
        <v>0</v>
      </c>
      <c r="BM71" s="346">
        <v>0</v>
      </c>
      <c r="BN71" s="346">
        <v>0</v>
      </c>
      <c r="BO71" s="346">
        <v>0</v>
      </c>
      <c r="BP71" s="346">
        <v>0</v>
      </c>
      <c r="BQ71" s="346">
        <v>1</v>
      </c>
      <c r="BR71" s="346">
        <v>0</v>
      </c>
      <c r="BS71" s="346">
        <v>0</v>
      </c>
      <c r="BT71" s="346">
        <v>0</v>
      </c>
      <c r="BU71" s="346">
        <v>0</v>
      </c>
      <c r="BV71" s="346">
        <v>0</v>
      </c>
      <c r="BW71" s="346">
        <v>0</v>
      </c>
      <c r="BX71" s="346">
        <v>0</v>
      </c>
      <c r="BY71" s="346">
        <v>0</v>
      </c>
      <c r="BZ71" s="346">
        <v>0</v>
      </c>
      <c r="CA71" s="346">
        <v>0</v>
      </c>
      <c r="CB71" s="346">
        <v>0</v>
      </c>
      <c r="CC71" s="346">
        <v>0</v>
      </c>
      <c r="CD71" s="346">
        <v>0</v>
      </c>
      <c r="CE71" s="346">
        <v>0</v>
      </c>
      <c r="CF71" s="346">
        <v>0</v>
      </c>
      <c r="CG71" s="346">
        <v>0</v>
      </c>
      <c r="CH71" s="346">
        <v>0</v>
      </c>
      <c r="CI71" s="346">
        <v>0</v>
      </c>
      <c r="CJ71" s="346">
        <v>0</v>
      </c>
      <c r="CK71" s="346">
        <v>0</v>
      </c>
      <c r="CL71" s="346">
        <v>0</v>
      </c>
      <c r="CM71" s="346">
        <v>0</v>
      </c>
      <c r="CN71" s="346">
        <v>0</v>
      </c>
      <c r="CO71" s="346">
        <v>0</v>
      </c>
      <c r="CP71" s="346">
        <v>0</v>
      </c>
      <c r="CQ71" s="346">
        <v>0</v>
      </c>
      <c r="CR71" s="346">
        <v>0</v>
      </c>
      <c r="CS71" s="346">
        <v>0</v>
      </c>
      <c r="CT71" s="346">
        <v>0</v>
      </c>
      <c r="CU71" s="346">
        <v>0</v>
      </c>
      <c r="CV71" s="346">
        <v>0</v>
      </c>
      <c r="CW71" s="346">
        <v>0</v>
      </c>
      <c r="CX71" s="346">
        <v>0</v>
      </c>
      <c r="CY71" s="346">
        <v>0</v>
      </c>
      <c r="CZ71" s="346">
        <v>0</v>
      </c>
      <c r="DA71" s="346">
        <v>0</v>
      </c>
      <c r="DB71" s="346">
        <v>0</v>
      </c>
      <c r="DC71" s="346">
        <v>0</v>
      </c>
      <c r="DD71" s="346">
        <v>0</v>
      </c>
      <c r="DE71" s="346">
        <v>0</v>
      </c>
      <c r="DF71" s="346">
        <v>0</v>
      </c>
      <c r="DG71" s="346">
        <v>0</v>
      </c>
      <c r="DH71" s="347">
        <v>0</v>
      </c>
    </row>
    <row r="72" spans="1:112">
      <c r="A72" s="224">
        <v>67</v>
      </c>
      <c r="B72" s="263" t="s">
        <v>545</v>
      </c>
      <c r="C72" s="264" t="s">
        <v>546</v>
      </c>
      <c r="D72" s="346">
        <v>0</v>
      </c>
      <c r="E72" s="346">
        <v>0</v>
      </c>
      <c r="F72" s="346">
        <v>0</v>
      </c>
      <c r="G72" s="346">
        <v>0</v>
      </c>
      <c r="H72" s="346">
        <v>0</v>
      </c>
      <c r="I72" s="346">
        <v>0</v>
      </c>
      <c r="J72" s="346">
        <v>0</v>
      </c>
      <c r="K72" s="346">
        <v>0</v>
      </c>
      <c r="L72" s="346">
        <v>0</v>
      </c>
      <c r="M72" s="346">
        <v>0</v>
      </c>
      <c r="N72" s="346">
        <v>0</v>
      </c>
      <c r="O72" s="346">
        <v>0</v>
      </c>
      <c r="P72" s="346">
        <v>0</v>
      </c>
      <c r="Q72" s="346">
        <v>0</v>
      </c>
      <c r="R72" s="346">
        <v>0</v>
      </c>
      <c r="S72" s="346">
        <v>0</v>
      </c>
      <c r="T72" s="346">
        <v>0</v>
      </c>
      <c r="U72" s="346">
        <v>0</v>
      </c>
      <c r="V72" s="346">
        <v>0</v>
      </c>
      <c r="W72" s="346">
        <v>0</v>
      </c>
      <c r="X72" s="346">
        <v>0</v>
      </c>
      <c r="Y72" s="346">
        <v>0</v>
      </c>
      <c r="Z72" s="346">
        <v>0</v>
      </c>
      <c r="AA72" s="346">
        <v>0</v>
      </c>
      <c r="AB72" s="346">
        <v>0</v>
      </c>
      <c r="AC72" s="346">
        <v>0</v>
      </c>
      <c r="AD72" s="346">
        <v>0</v>
      </c>
      <c r="AE72" s="346">
        <v>0</v>
      </c>
      <c r="AF72" s="346">
        <v>0</v>
      </c>
      <c r="AG72" s="346">
        <v>0</v>
      </c>
      <c r="AH72" s="346">
        <v>0</v>
      </c>
      <c r="AI72" s="346">
        <v>0</v>
      </c>
      <c r="AJ72" s="346">
        <v>0</v>
      </c>
      <c r="AK72" s="346">
        <v>0</v>
      </c>
      <c r="AL72" s="346">
        <v>0</v>
      </c>
      <c r="AM72" s="346">
        <v>0</v>
      </c>
      <c r="AN72" s="346">
        <v>0</v>
      </c>
      <c r="AO72" s="346">
        <v>0</v>
      </c>
      <c r="AP72" s="346">
        <v>0</v>
      </c>
      <c r="AQ72" s="346">
        <v>0</v>
      </c>
      <c r="AR72" s="346">
        <v>0</v>
      </c>
      <c r="AS72" s="346">
        <v>0</v>
      </c>
      <c r="AT72" s="346">
        <v>0</v>
      </c>
      <c r="AU72" s="346">
        <v>0</v>
      </c>
      <c r="AV72" s="346">
        <v>0</v>
      </c>
      <c r="AW72" s="346">
        <v>0</v>
      </c>
      <c r="AX72" s="346">
        <v>0</v>
      </c>
      <c r="AY72" s="346">
        <v>0</v>
      </c>
      <c r="AZ72" s="346">
        <v>0</v>
      </c>
      <c r="BA72" s="346">
        <v>0</v>
      </c>
      <c r="BB72" s="346">
        <v>0</v>
      </c>
      <c r="BC72" s="346">
        <v>0</v>
      </c>
      <c r="BD72" s="346">
        <v>0</v>
      </c>
      <c r="BE72" s="346">
        <v>0</v>
      </c>
      <c r="BF72" s="346">
        <v>0</v>
      </c>
      <c r="BG72" s="346">
        <v>0</v>
      </c>
      <c r="BH72" s="346">
        <v>0</v>
      </c>
      <c r="BI72" s="346">
        <v>0</v>
      </c>
      <c r="BJ72" s="346">
        <v>0</v>
      </c>
      <c r="BK72" s="346">
        <v>0</v>
      </c>
      <c r="BL72" s="346">
        <v>0</v>
      </c>
      <c r="BM72" s="346">
        <v>0</v>
      </c>
      <c r="BN72" s="346">
        <v>0</v>
      </c>
      <c r="BO72" s="346">
        <v>0</v>
      </c>
      <c r="BP72" s="346">
        <v>0</v>
      </c>
      <c r="BQ72" s="346">
        <v>0</v>
      </c>
      <c r="BR72" s="346">
        <v>1</v>
      </c>
      <c r="BS72" s="346">
        <v>0</v>
      </c>
      <c r="BT72" s="346">
        <v>0</v>
      </c>
      <c r="BU72" s="346">
        <v>0</v>
      </c>
      <c r="BV72" s="346">
        <v>0</v>
      </c>
      <c r="BW72" s="346">
        <v>0</v>
      </c>
      <c r="BX72" s="346">
        <v>0</v>
      </c>
      <c r="BY72" s="346">
        <v>0</v>
      </c>
      <c r="BZ72" s="346">
        <v>0</v>
      </c>
      <c r="CA72" s="346">
        <v>0</v>
      </c>
      <c r="CB72" s="346">
        <v>0</v>
      </c>
      <c r="CC72" s="346">
        <v>0</v>
      </c>
      <c r="CD72" s="346">
        <v>0</v>
      </c>
      <c r="CE72" s="346">
        <v>0</v>
      </c>
      <c r="CF72" s="346">
        <v>0</v>
      </c>
      <c r="CG72" s="346">
        <v>0</v>
      </c>
      <c r="CH72" s="346">
        <v>0</v>
      </c>
      <c r="CI72" s="346">
        <v>0</v>
      </c>
      <c r="CJ72" s="346">
        <v>0</v>
      </c>
      <c r="CK72" s="346">
        <v>0</v>
      </c>
      <c r="CL72" s="346">
        <v>0</v>
      </c>
      <c r="CM72" s="346">
        <v>0</v>
      </c>
      <c r="CN72" s="346">
        <v>0</v>
      </c>
      <c r="CO72" s="346">
        <v>0</v>
      </c>
      <c r="CP72" s="346">
        <v>0</v>
      </c>
      <c r="CQ72" s="346">
        <v>0</v>
      </c>
      <c r="CR72" s="346">
        <v>0</v>
      </c>
      <c r="CS72" s="346">
        <v>0</v>
      </c>
      <c r="CT72" s="346">
        <v>0</v>
      </c>
      <c r="CU72" s="346">
        <v>0</v>
      </c>
      <c r="CV72" s="346">
        <v>0</v>
      </c>
      <c r="CW72" s="346">
        <v>0</v>
      </c>
      <c r="CX72" s="346">
        <v>0</v>
      </c>
      <c r="CY72" s="346">
        <v>0</v>
      </c>
      <c r="CZ72" s="346">
        <v>0</v>
      </c>
      <c r="DA72" s="346">
        <v>0</v>
      </c>
      <c r="DB72" s="346">
        <v>0</v>
      </c>
      <c r="DC72" s="346">
        <v>0</v>
      </c>
      <c r="DD72" s="346">
        <v>0</v>
      </c>
      <c r="DE72" s="346">
        <v>0</v>
      </c>
      <c r="DF72" s="346">
        <v>0</v>
      </c>
      <c r="DG72" s="346">
        <v>0</v>
      </c>
      <c r="DH72" s="347">
        <v>0</v>
      </c>
    </row>
    <row r="73" spans="1:112">
      <c r="A73" s="224">
        <v>68</v>
      </c>
      <c r="B73" s="263" t="s">
        <v>547</v>
      </c>
      <c r="C73" s="264" t="s">
        <v>548</v>
      </c>
      <c r="D73" s="346">
        <v>2.266075978879711E-3</v>
      </c>
      <c r="E73" s="346">
        <v>2.3376415383656794E-3</v>
      </c>
      <c r="F73" s="346">
        <v>7.0296280071923574E-3</v>
      </c>
      <c r="G73" s="346">
        <v>1.9859176684673091E-4</v>
      </c>
      <c r="H73" s="346">
        <v>2.9627298808994717E-3</v>
      </c>
      <c r="I73" s="346">
        <v>0</v>
      </c>
      <c r="J73" s="346">
        <v>8.4370377755638539E-4</v>
      </c>
      <c r="K73" s="346">
        <v>1.77371137752871E-3</v>
      </c>
      <c r="L73" s="346">
        <v>1.2901194682202915E-3</v>
      </c>
      <c r="M73" s="346">
        <v>2.5600200078016709E-3</v>
      </c>
      <c r="N73" s="346">
        <v>0</v>
      </c>
      <c r="O73" s="346">
        <v>2.2380139252982816E-3</v>
      </c>
      <c r="P73" s="346">
        <v>6.2186644137491047E-4</v>
      </c>
      <c r="Q73" s="346">
        <v>2.0716667563605881E-3</v>
      </c>
      <c r="R73" s="346">
        <v>1.1456532096250456E-3</v>
      </c>
      <c r="S73" s="346">
        <v>3.700600550251152E-3</v>
      </c>
      <c r="T73" s="346">
        <v>2.7089465619315641E-3</v>
      </c>
      <c r="U73" s="346">
        <v>3.2780027323024929E-3</v>
      </c>
      <c r="V73" s="346">
        <v>8.0653692809962377E-3</v>
      </c>
      <c r="W73" s="346">
        <v>1.2322475916714062E-2</v>
      </c>
      <c r="X73" s="346">
        <v>4.6098340922874185E-5</v>
      </c>
      <c r="Y73" s="346">
        <v>1.2074714604255619E-3</v>
      </c>
      <c r="Z73" s="346">
        <v>7.129279464638548E-4</v>
      </c>
      <c r="AA73" s="346">
        <v>5.3425844416982319E-3</v>
      </c>
      <c r="AB73" s="346">
        <v>4.4661677703248788E-4</v>
      </c>
      <c r="AC73" s="346">
        <v>7.1495959001666219E-4</v>
      </c>
      <c r="AD73" s="346">
        <v>9.6675723750073907E-4</v>
      </c>
      <c r="AE73" s="346">
        <v>1.3267779420383754E-3</v>
      </c>
      <c r="AF73" s="346">
        <v>4.9807795241344523E-3</v>
      </c>
      <c r="AG73" s="346">
        <v>4.2265140592872806E-3</v>
      </c>
      <c r="AH73" s="346">
        <v>5.1437736908835113E-4</v>
      </c>
      <c r="AI73" s="346">
        <v>3.9238832700084153E-3</v>
      </c>
      <c r="AJ73" s="346">
        <v>2.3410671577664003E-3</v>
      </c>
      <c r="AK73" s="346">
        <v>1.0511504126548773E-3</v>
      </c>
      <c r="AL73" s="346">
        <v>5.1519260294130426E-3</v>
      </c>
      <c r="AM73" s="346">
        <v>2.8947878067743214E-2</v>
      </c>
      <c r="AN73" s="346">
        <v>5.7610450885550377E-3</v>
      </c>
      <c r="AO73" s="346">
        <v>2.1880648499322555E-2</v>
      </c>
      <c r="AP73" s="346">
        <v>5.5462086136688063E-3</v>
      </c>
      <c r="AQ73" s="346">
        <v>2.3866250974137289E-3</v>
      </c>
      <c r="AR73" s="346">
        <v>2.4265705652991901E-3</v>
      </c>
      <c r="AS73" s="346">
        <v>3.9863499594106422E-3</v>
      </c>
      <c r="AT73" s="346">
        <v>5.3140077818383553E-3</v>
      </c>
      <c r="AU73" s="346">
        <v>1.2670419337950829E-3</v>
      </c>
      <c r="AV73" s="346">
        <v>1.8960041527124405E-3</v>
      </c>
      <c r="AW73" s="346">
        <v>9.9387906107246439E-4</v>
      </c>
      <c r="AX73" s="346">
        <v>2.3051177796253514E-3</v>
      </c>
      <c r="AY73" s="346">
        <v>2.6954932227467622E-3</v>
      </c>
      <c r="AZ73" s="346">
        <v>1.5440967549531538E-3</v>
      </c>
      <c r="BA73" s="346">
        <v>3.585261003025561E-4</v>
      </c>
      <c r="BB73" s="346">
        <v>2.9658013917705758E-4</v>
      </c>
      <c r="BC73" s="346">
        <v>1.2956247804400221E-3</v>
      </c>
      <c r="BD73" s="346">
        <v>2.670431620828168E-4</v>
      </c>
      <c r="BE73" s="346">
        <v>1.5727714367754295E-4</v>
      </c>
      <c r="BF73" s="346">
        <v>3.2289794412926646E-4</v>
      </c>
      <c r="BG73" s="346">
        <v>3.5466202134126793E-3</v>
      </c>
      <c r="BH73" s="346">
        <v>4.2518517216737937E-3</v>
      </c>
      <c r="BI73" s="346">
        <v>7.5582807077760974E-4</v>
      </c>
      <c r="BJ73" s="346">
        <v>1.2647383251811063E-3</v>
      </c>
      <c r="BK73" s="346">
        <v>4.0042282804656553E-3</v>
      </c>
      <c r="BL73" s="346">
        <v>3.1206139253554929E-4</v>
      </c>
      <c r="BM73" s="346">
        <v>9.7358539892975268E-3</v>
      </c>
      <c r="BN73" s="346">
        <v>2.7122951442429479E-3</v>
      </c>
      <c r="BO73" s="346">
        <v>1.7835514713001267E-3</v>
      </c>
      <c r="BP73" s="346">
        <v>2.277668403015235E-3</v>
      </c>
      <c r="BQ73" s="346">
        <v>1.8453212064565585E-3</v>
      </c>
      <c r="BR73" s="346">
        <v>2.7736255218422834E-3</v>
      </c>
      <c r="BS73" s="346">
        <v>0.32200257100626639</v>
      </c>
      <c r="BT73" s="346">
        <v>5.5437816326444414E-3</v>
      </c>
      <c r="BU73" s="346">
        <v>1.6865410660509641E-2</v>
      </c>
      <c r="BV73" s="346">
        <v>2.353024367945029E-2</v>
      </c>
      <c r="BW73" s="346">
        <v>1.5624480442671363E-3</v>
      </c>
      <c r="BX73" s="346">
        <v>9.3251427892313884E-3</v>
      </c>
      <c r="BY73" s="346">
        <v>1.8216622106042952E-3</v>
      </c>
      <c r="BZ73" s="346">
        <v>4.6546168606562228E-3</v>
      </c>
      <c r="CA73" s="346">
        <v>2.4259752938949634E-3</v>
      </c>
      <c r="CB73" s="346">
        <v>2.0786592330816452E-4</v>
      </c>
      <c r="CC73" s="346">
        <v>1.8456654562143432E-2</v>
      </c>
      <c r="CD73" s="346">
        <v>8.6553371091028684E-4</v>
      </c>
      <c r="CE73" s="346">
        <v>3.0194241137782131E-3</v>
      </c>
      <c r="CF73" s="346">
        <v>3.550597309296057E-4</v>
      </c>
      <c r="CG73" s="346">
        <v>1.1027416268650596E-3</v>
      </c>
      <c r="CH73" s="346">
        <v>1.0660439951944807E-2</v>
      </c>
      <c r="CI73" s="346">
        <v>3.4998260345556298E-3</v>
      </c>
      <c r="CJ73" s="346">
        <v>2.2212989242527143E-3</v>
      </c>
      <c r="CK73" s="346">
        <v>4.1874764630503939E-3</v>
      </c>
      <c r="CL73" s="346">
        <v>2.6305593128777148E-3</v>
      </c>
      <c r="CM73" s="346">
        <v>1.0467472991321657E-3</v>
      </c>
      <c r="CN73" s="346">
        <v>1.3508336689400458E-3</v>
      </c>
      <c r="CO73" s="346">
        <v>1.7441758888857605E-3</v>
      </c>
      <c r="CP73" s="346">
        <v>4.3528256799662355E-3</v>
      </c>
      <c r="CQ73" s="346">
        <v>6.5939711833164164E-3</v>
      </c>
      <c r="CR73" s="346">
        <v>2.31868227656599E-3</v>
      </c>
      <c r="CS73" s="346">
        <v>3.1169403603169788E-3</v>
      </c>
      <c r="CT73" s="346">
        <v>4.2008146105485169E-3</v>
      </c>
      <c r="CU73" s="346">
        <v>5.0856728891315326E-3</v>
      </c>
      <c r="CV73" s="346">
        <v>4.5930879661197094E-3</v>
      </c>
      <c r="CW73" s="346">
        <v>1.5494568304157675E-3</v>
      </c>
      <c r="CX73" s="346">
        <v>1.3776569740544242E-3</v>
      </c>
      <c r="CY73" s="346">
        <v>2.2528107139227756E-3</v>
      </c>
      <c r="CZ73" s="346">
        <v>2.7316678077047617E-3</v>
      </c>
      <c r="DA73" s="346">
        <v>1.3835824333259215E-3</v>
      </c>
      <c r="DB73" s="346">
        <v>1.5370058628705991E-3</v>
      </c>
      <c r="DC73" s="346">
        <v>4.390831344581533E-3</v>
      </c>
      <c r="DD73" s="346">
        <v>1.0007143465859349E-2</v>
      </c>
      <c r="DE73" s="346">
        <v>8.0077126800361109E-3</v>
      </c>
      <c r="DF73" s="346">
        <v>6.1227777818787877E-3</v>
      </c>
      <c r="DG73" s="346">
        <v>2.8210724529589113E-3</v>
      </c>
      <c r="DH73" s="347">
        <v>1.794425481544674E-3</v>
      </c>
    </row>
    <row r="74" spans="1:112">
      <c r="A74" s="224">
        <v>69</v>
      </c>
      <c r="B74" s="263" t="s">
        <v>549</v>
      </c>
      <c r="C74" s="264" t="s">
        <v>550</v>
      </c>
      <c r="D74" s="346">
        <v>3.5435738341964474E-4</v>
      </c>
      <c r="E74" s="346">
        <v>3.7663212124872542E-4</v>
      </c>
      <c r="F74" s="346">
        <v>2.2549178270933191E-3</v>
      </c>
      <c r="G74" s="346">
        <v>4.8583422188472237E-5</v>
      </c>
      <c r="H74" s="346">
        <v>1.8019268233758338E-4</v>
      </c>
      <c r="I74" s="346">
        <v>0</v>
      </c>
      <c r="J74" s="346">
        <v>5.8929604553580338E-5</v>
      </c>
      <c r="K74" s="346">
        <v>1.7487690171053511E-3</v>
      </c>
      <c r="L74" s="346">
        <v>1.7103186174114715E-3</v>
      </c>
      <c r="M74" s="346">
        <v>1.0833078739954942E-3</v>
      </c>
      <c r="N74" s="346">
        <v>0</v>
      </c>
      <c r="O74" s="346">
        <v>2.4418681288636136E-3</v>
      </c>
      <c r="P74" s="346">
        <v>2.1619917964684577E-4</v>
      </c>
      <c r="Q74" s="346">
        <v>1.334086934730067E-4</v>
      </c>
      <c r="R74" s="346">
        <v>2.485756935303027E-4</v>
      </c>
      <c r="S74" s="346">
        <v>2.6786963551145233E-4</v>
      </c>
      <c r="T74" s="346">
        <v>6.5596123287617618E-4</v>
      </c>
      <c r="U74" s="346">
        <v>4.7153668738969382E-4</v>
      </c>
      <c r="V74" s="346">
        <v>7.5450608538434926E-3</v>
      </c>
      <c r="W74" s="346">
        <v>8.0493399229494952E-4</v>
      </c>
      <c r="X74" s="346">
        <v>3.8383302643686464E-6</v>
      </c>
      <c r="Y74" s="346">
        <v>2.9348517435250765E-4</v>
      </c>
      <c r="Z74" s="346">
        <v>3.1114883143164551E-4</v>
      </c>
      <c r="AA74" s="346">
        <v>4.286180594320048E-4</v>
      </c>
      <c r="AB74" s="346">
        <v>4.2188172137560338E-4</v>
      </c>
      <c r="AC74" s="346">
        <v>4.1434532467586306E-4</v>
      </c>
      <c r="AD74" s="346">
        <v>1.686873548704619E-5</v>
      </c>
      <c r="AE74" s="346">
        <v>1.9563181509304683E-4</v>
      </c>
      <c r="AF74" s="346">
        <v>2.9840231636984052E-3</v>
      </c>
      <c r="AG74" s="346">
        <v>2.8838924316331189E-3</v>
      </c>
      <c r="AH74" s="346">
        <v>1.4613310990769886E-4</v>
      </c>
      <c r="AI74" s="346">
        <v>2.4155090732719034E-3</v>
      </c>
      <c r="AJ74" s="346">
        <v>1.6914642159216955E-4</v>
      </c>
      <c r="AK74" s="346">
        <v>1.6723259402654125E-3</v>
      </c>
      <c r="AL74" s="346">
        <v>2.0678183228640722E-3</v>
      </c>
      <c r="AM74" s="346">
        <v>2.9363269091680442E-3</v>
      </c>
      <c r="AN74" s="346">
        <v>1.9725255459639118E-3</v>
      </c>
      <c r="AO74" s="346">
        <v>9.593569487856746E-3</v>
      </c>
      <c r="AP74" s="346">
        <v>1.188774477379738E-3</v>
      </c>
      <c r="AQ74" s="346">
        <v>2.0690895204054086E-4</v>
      </c>
      <c r="AR74" s="346">
        <v>1.0822862460671745E-3</v>
      </c>
      <c r="AS74" s="346">
        <v>2.0039074236754971E-3</v>
      </c>
      <c r="AT74" s="346">
        <v>3.3841798468829984E-3</v>
      </c>
      <c r="AU74" s="346">
        <v>6.0993556666865268E-4</v>
      </c>
      <c r="AV74" s="346">
        <v>6.5084948463300636E-4</v>
      </c>
      <c r="AW74" s="346">
        <v>6.8979712430287748E-4</v>
      </c>
      <c r="AX74" s="346">
        <v>6.1586863190542956E-4</v>
      </c>
      <c r="AY74" s="346">
        <v>5.5137925222031251E-4</v>
      </c>
      <c r="AZ74" s="346">
        <v>6.6479817102108008E-4</v>
      </c>
      <c r="BA74" s="346">
        <v>7.5849344475207526E-5</v>
      </c>
      <c r="BB74" s="346">
        <v>7.6048632777421567E-5</v>
      </c>
      <c r="BC74" s="346">
        <v>4.9473087844048949E-4</v>
      </c>
      <c r="BD74" s="346">
        <v>1.1654542599562626E-4</v>
      </c>
      <c r="BE74" s="346">
        <v>5.4460586088742897E-5</v>
      </c>
      <c r="BF74" s="346">
        <v>2.6046217591284255E-4</v>
      </c>
      <c r="BG74" s="346">
        <v>5.586753780492699E-3</v>
      </c>
      <c r="BH74" s="346">
        <v>3.6453926867893467E-3</v>
      </c>
      <c r="BI74" s="346">
        <v>4.2757385545353981E-4</v>
      </c>
      <c r="BJ74" s="346">
        <v>8.5654435354659206E-4</v>
      </c>
      <c r="BK74" s="346">
        <v>3.4849081528597311E-3</v>
      </c>
      <c r="BL74" s="346">
        <v>1.4649841535718003E-4</v>
      </c>
      <c r="BM74" s="346">
        <v>3.5178211554489172E-3</v>
      </c>
      <c r="BN74" s="346">
        <v>1.5244854326836919E-3</v>
      </c>
      <c r="BO74" s="346">
        <v>1.5439421633058207E-3</v>
      </c>
      <c r="BP74" s="346">
        <v>1.8980493159077715E-3</v>
      </c>
      <c r="BQ74" s="346">
        <v>1.1776232152257108E-3</v>
      </c>
      <c r="BR74" s="346">
        <v>1.226924392481653E-3</v>
      </c>
      <c r="BS74" s="346">
        <v>4.788585007296243E-4</v>
      </c>
      <c r="BT74" s="346">
        <v>1.0002567753446732</v>
      </c>
      <c r="BU74" s="346">
        <v>2.307837362931615E-3</v>
      </c>
      <c r="BV74" s="346">
        <v>4.0710169137813555E-3</v>
      </c>
      <c r="BW74" s="346">
        <v>8.9245556045988088E-4</v>
      </c>
      <c r="BX74" s="346">
        <v>6.6677081843716478E-3</v>
      </c>
      <c r="BY74" s="346">
        <v>9.9458294794003326E-4</v>
      </c>
      <c r="BZ74" s="346">
        <v>2.1163597500172631E-3</v>
      </c>
      <c r="CA74" s="346">
        <v>5.8818343302343269E-4</v>
      </c>
      <c r="CB74" s="346">
        <v>1.1121590417484731E-4</v>
      </c>
      <c r="CC74" s="346">
        <v>1.1514569242715132E-3</v>
      </c>
      <c r="CD74" s="346">
        <v>4.0955327857895846E-4</v>
      </c>
      <c r="CE74" s="346">
        <v>1.8375126655666384E-3</v>
      </c>
      <c r="CF74" s="346">
        <v>1.9690980802864003E-4</v>
      </c>
      <c r="CG74" s="346">
        <v>4.9099255060201428E-4</v>
      </c>
      <c r="CH74" s="346">
        <v>4.8742724177575514E-4</v>
      </c>
      <c r="CI74" s="346">
        <v>1.2725094403620535E-3</v>
      </c>
      <c r="CJ74" s="346">
        <v>1.1410925152067833E-3</v>
      </c>
      <c r="CK74" s="346">
        <v>1.3945599101922402E-3</v>
      </c>
      <c r="CL74" s="346">
        <v>1.2988585641888187E-3</v>
      </c>
      <c r="CM74" s="346">
        <v>5.3121222595241182E-4</v>
      </c>
      <c r="CN74" s="346">
        <v>8.4615020333310518E-4</v>
      </c>
      <c r="CO74" s="346">
        <v>6.5021721558990056E-4</v>
      </c>
      <c r="CP74" s="346">
        <v>3.5773418430355836E-3</v>
      </c>
      <c r="CQ74" s="346">
        <v>5.1162905201836235E-3</v>
      </c>
      <c r="CR74" s="346">
        <v>7.689183075798875E-4</v>
      </c>
      <c r="CS74" s="346">
        <v>2.2975274680112276E-3</v>
      </c>
      <c r="CT74" s="346">
        <v>3.3659691322718041E-3</v>
      </c>
      <c r="CU74" s="346">
        <v>6.1404981635885614E-3</v>
      </c>
      <c r="CV74" s="346">
        <v>5.9874917088579465E-3</v>
      </c>
      <c r="CW74" s="346">
        <v>1.6343584137135506E-3</v>
      </c>
      <c r="CX74" s="346">
        <v>6.1029273696271093E-4</v>
      </c>
      <c r="CY74" s="346">
        <v>7.6602316050272809E-4</v>
      </c>
      <c r="CZ74" s="346">
        <v>3.8655604927882968E-3</v>
      </c>
      <c r="DA74" s="346">
        <v>1.6683654180726238E-3</v>
      </c>
      <c r="DB74" s="346">
        <v>1.9731010721403012E-3</v>
      </c>
      <c r="DC74" s="346">
        <v>9.7598802113036502E-3</v>
      </c>
      <c r="DD74" s="346">
        <v>8.6009564406143036E-3</v>
      </c>
      <c r="DE74" s="346">
        <v>1.6856461941591415E-3</v>
      </c>
      <c r="DF74" s="346">
        <v>5.2852075658441E-3</v>
      </c>
      <c r="DG74" s="346">
        <v>1.1694703336434325E-3</v>
      </c>
      <c r="DH74" s="347">
        <v>6.9983773808070455E-4</v>
      </c>
    </row>
    <row r="75" spans="1:112">
      <c r="A75" s="224">
        <v>70</v>
      </c>
      <c r="B75" s="263" t="s">
        <v>551</v>
      </c>
      <c r="C75" s="264" t="s">
        <v>552</v>
      </c>
      <c r="D75" s="346">
        <v>4.8371366855760189E-4</v>
      </c>
      <c r="E75" s="346">
        <v>8.8460544401498548E-4</v>
      </c>
      <c r="F75" s="346">
        <v>2.244595062406202E-3</v>
      </c>
      <c r="G75" s="346">
        <v>6.9366859397822965E-5</v>
      </c>
      <c r="H75" s="346">
        <v>2.8597525148842394E-4</v>
      </c>
      <c r="I75" s="346">
        <v>0</v>
      </c>
      <c r="J75" s="346">
        <v>3.9166104475425089E-4</v>
      </c>
      <c r="K75" s="346">
        <v>9.5276176980628598E-4</v>
      </c>
      <c r="L75" s="346">
        <v>1.0371654224241961E-3</v>
      </c>
      <c r="M75" s="346">
        <v>4.8964156884137588E-4</v>
      </c>
      <c r="N75" s="346">
        <v>0</v>
      </c>
      <c r="O75" s="346">
        <v>5.8387211903355302E-4</v>
      </c>
      <c r="P75" s="346">
        <v>1.6623202510854474E-4</v>
      </c>
      <c r="Q75" s="346">
        <v>2.8179393637847965E-4</v>
      </c>
      <c r="R75" s="346">
        <v>2.3813978774897375E-4</v>
      </c>
      <c r="S75" s="346">
        <v>5.8330399574330267E-4</v>
      </c>
      <c r="T75" s="346">
        <v>7.6021583657188518E-4</v>
      </c>
      <c r="U75" s="346">
        <v>3.889728632349454E-4</v>
      </c>
      <c r="V75" s="346">
        <v>2.3048734225095836E-3</v>
      </c>
      <c r="W75" s="346">
        <v>1.2669940609093661E-3</v>
      </c>
      <c r="X75" s="346">
        <v>2.804449043190492E-5</v>
      </c>
      <c r="Y75" s="346">
        <v>4.1635507161761498E-4</v>
      </c>
      <c r="Z75" s="346">
        <v>4.1949530577999424E-4</v>
      </c>
      <c r="AA75" s="346">
        <v>1.0224949124149603E-3</v>
      </c>
      <c r="AB75" s="346">
        <v>4.2784599447061409E-4</v>
      </c>
      <c r="AC75" s="346">
        <v>2.0903159427555261E-4</v>
      </c>
      <c r="AD75" s="346">
        <v>1.5964071374246634E-4</v>
      </c>
      <c r="AE75" s="346">
        <v>5.4375358126767224E-4</v>
      </c>
      <c r="AF75" s="346">
        <v>7.4706531572128439E-4</v>
      </c>
      <c r="AG75" s="346">
        <v>4.5344018661642473E-4</v>
      </c>
      <c r="AH75" s="346">
        <v>1.4256320939663066E-4</v>
      </c>
      <c r="AI75" s="346">
        <v>9.3600477761656082E-4</v>
      </c>
      <c r="AJ75" s="346">
        <v>3.4721502512946687E-4</v>
      </c>
      <c r="AK75" s="346">
        <v>1.2324613337306807E-4</v>
      </c>
      <c r="AL75" s="346">
        <v>6.05813396568917E-4</v>
      </c>
      <c r="AM75" s="346">
        <v>7.5663464602834329E-4</v>
      </c>
      <c r="AN75" s="346">
        <v>5.5993011266796614E-4</v>
      </c>
      <c r="AO75" s="346">
        <v>6.6420921878815146E-4</v>
      </c>
      <c r="AP75" s="346">
        <v>5.2006386563461127E-4</v>
      </c>
      <c r="AQ75" s="346">
        <v>2.2150097055308583E-4</v>
      </c>
      <c r="AR75" s="346">
        <v>3.3623901420241534E-4</v>
      </c>
      <c r="AS75" s="346">
        <v>7.0216420953195019E-4</v>
      </c>
      <c r="AT75" s="346">
        <v>6.979434917412904E-4</v>
      </c>
      <c r="AU75" s="346">
        <v>2.7313753948817214E-4</v>
      </c>
      <c r="AV75" s="346">
        <v>3.7868894958320522E-4</v>
      </c>
      <c r="AW75" s="346">
        <v>4.1546809645823707E-4</v>
      </c>
      <c r="AX75" s="346">
        <v>4.8706357032625555E-4</v>
      </c>
      <c r="AY75" s="346">
        <v>5.0946017023508784E-4</v>
      </c>
      <c r="AZ75" s="346">
        <v>3.4385783113424198E-4</v>
      </c>
      <c r="BA75" s="346">
        <v>1.0205013024920987E-4</v>
      </c>
      <c r="BB75" s="346">
        <v>7.7517010074054814E-5</v>
      </c>
      <c r="BC75" s="346">
        <v>3.8200605770486633E-4</v>
      </c>
      <c r="BD75" s="346">
        <v>5.1735943146853644E-5</v>
      </c>
      <c r="BE75" s="346">
        <v>3.2959706575167089E-5</v>
      </c>
      <c r="BF75" s="346">
        <v>5.3350956882463201E-5</v>
      </c>
      <c r="BG75" s="346">
        <v>6.4185289531690812E-4</v>
      </c>
      <c r="BH75" s="346">
        <v>4.8940104711686281E-4</v>
      </c>
      <c r="BI75" s="346">
        <v>9.8178209734358415E-5</v>
      </c>
      <c r="BJ75" s="346">
        <v>1.0094636078802757E-4</v>
      </c>
      <c r="BK75" s="346">
        <v>7.1516206283331546E-4</v>
      </c>
      <c r="BL75" s="346">
        <v>1.2684149070049176E-4</v>
      </c>
      <c r="BM75" s="346">
        <v>3.8756750198785982E-3</v>
      </c>
      <c r="BN75" s="346">
        <v>1.3644748755636284E-3</v>
      </c>
      <c r="BO75" s="346">
        <v>1.2895266660654064E-3</v>
      </c>
      <c r="BP75" s="346">
        <v>2.1154885798527444E-3</v>
      </c>
      <c r="BQ75" s="346">
        <v>1.2829305702326144E-3</v>
      </c>
      <c r="BR75" s="346">
        <v>1.3271240238278315E-3</v>
      </c>
      <c r="BS75" s="346">
        <v>2.3722284081294329E-4</v>
      </c>
      <c r="BT75" s="346">
        <v>2.537610427453854E-3</v>
      </c>
      <c r="BU75" s="346">
        <v>1.0740632850183607</v>
      </c>
      <c r="BV75" s="346">
        <v>1.0835875940165562E-2</v>
      </c>
      <c r="BW75" s="346">
        <v>1.047894915053797E-3</v>
      </c>
      <c r="BX75" s="346">
        <v>4.1025361970767407E-3</v>
      </c>
      <c r="BY75" s="346">
        <v>1.4701560874972326E-3</v>
      </c>
      <c r="BZ75" s="346">
        <v>2.2002948303864373E-3</v>
      </c>
      <c r="CA75" s="346">
        <v>7.4060087973385608E-4</v>
      </c>
      <c r="CB75" s="346">
        <v>1.602507236286147E-4</v>
      </c>
      <c r="CC75" s="346">
        <v>7.8189223657349448E-3</v>
      </c>
      <c r="CD75" s="346">
        <v>6.2577919807731922E-4</v>
      </c>
      <c r="CE75" s="346">
        <v>1.2285536939393778E-2</v>
      </c>
      <c r="CF75" s="346">
        <v>2.9406481453064098E-4</v>
      </c>
      <c r="CG75" s="346">
        <v>6.9641861623415265E-4</v>
      </c>
      <c r="CH75" s="346">
        <v>1.5982673458274426E-3</v>
      </c>
      <c r="CI75" s="346">
        <v>4.2865709471871906E-3</v>
      </c>
      <c r="CJ75" s="346">
        <v>1.0469237957490846E-3</v>
      </c>
      <c r="CK75" s="346">
        <v>5.9522116122777821E-3</v>
      </c>
      <c r="CL75" s="346">
        <v>1.446652460094503E-3</v>
      </c>
      <c r="CM75" s="346">
        <v>5.4446759570073112E-4</v>
      </c>
      <c r="CN75" s="346">
        <v>1.2192545046362763E-3</v>
      </c>
      <c r="CO75" s="346">
        <v>1.0730014776162984E-3</v>
      </c>
      <c r="CP75" s="346">
        <v>5.3604624399109877E-3</v>
      </c>
      <c r="CQ75" s="346">
        <v>9.1422625439846871E-3</v>
      </c>
      <c r="CR75" s="346">
        <v>5.8917304789020833E-3</v>
      </c>
      <c r="CS75" s="346">
        <v>4.7546017555150635E-3</v>
      </c>
      <c r="CT75" s="346">
        <v>3.9505892338410967E-3</v>
      </c>
      <c r="CU75" s="346">
        <v>6.625585566482314E-3</v>
      </c>
      <c r="CV75" s="346">
        <v>8.2939725252882315E-3</v>
      </c>
      <c r="CW75" s="346">
        <v>2.344608449331403E-3</v>
      </c>
      <c r="CX75" s="346">
        <v>6.7829242946509298E-4</v>
      </c>
      <c r="CY75" s="346">
        <v>8.4471889066343271E-4</v>
      </c>
      <c r="CZ75" s="346">
        <v>1.3397050932726984E-3</v>
      </c>
      <c r="DA75" s="346">
        <v>1.0415958956458173E-3</v>
      </c>
      <c r="DB75" s="346">
        <v>1.4630406847472382E-3</v>
      </c>
      <c r="DC75" s="346">
        <v>5.8655864993618642E-3</v>
      </c>
      <c r="DD75" s="346">
        <v>1.7093123194024132E-2</v>
      </c>
      <c r="DE75" s="346">
        <v>4.4804378970296644E-3</v>
      </c>
      <c r="DF75" s="346">
        <v>4.6324612555335397E-3</v>
      </c>
      <c r="DG75" s="346">
        <v>9.1979248564507006E-4</v>
      </c>
      <c r="DH75" s="347">
        <v>1.7479077498088991E-3</v>
      </c>
    </row>
    <row r="76" spans="1:112">
      <c r="A76" s="224">
        <v>71</v>
      </c>
      <c r="B76" s="263" t="s">
        <v>553</v>
      </c>
      <c r="C76" s="264" t="s">
        <v>554</v>
      </c>
      <c r="D76" s="346">
        <v>2.2421669465921742E-4</v>
      </c>
      <c r="E76" s="346">
        <v>5.9535914736567853E-4</v>
      </c>
      <c r="F76" s="346">
        <v>1.9708695426244966E-3</v>
      </c>
      <c r="G76" s="346">
        <v>2.8870997361948709E-5</v>
      </c>
      <c r="H76" s="346">
        <v>2.8967517331646104E-4</v>
      </c>
      <c r="I76" s="346">
        <v>0</v>
      </c>
      <c r="J76" s="346">
        <v>2.1687098929239819E-4</v>
      </c>
      <c r="K76" s="346">
        <v>5.0799611302744323E-4</v>
      </c>
      <c r="L76" s="346">
        <v>2.3095041802416119E-4</v>
      </c>
      <c r="M76" s="346">
        <v>6.0890421121251629E-4</v>
      </c>
      <c r="N76" s="346">
        <v>0</v>
      </c>
      <c r="O76" s="346">
        <v>1.5303406428471194E-4</v>
      </c>
      <c r="P76" s="346">
        <v>6.5660060567839039E-5</v>
      </c>
      <c r="Q76" s="346">
        <v>1.8231618378222936E-4</v>
      </c>
      <c r="R76" s="346">
        <v>1.5891094675759721E-4</v>
      </c>
      <c r="S76" s="346">
        <v>2.570445508067187E-4</v>
      </c>
      <c r="T76" s="346">
        <v>4.7243374842601053E-4</v>
      </c>
      <c r="U76" s="346">
        <v>4.0046900097473394E-4</v>
      </c>
      <c r="V76" s="346">
        <v>2.9880475035703926E-3</v>
      </c>
      <c r="W76" s="346">
        <v>1.4470967571698422E-3</v>
      </c>
      <c r="X76" s="346">
        <v>4.5362535437203388E-5</v>
      </c>
      <c r="Y76" s="346">
        <v>9.8541984245820931E-5</v>
      </c>
      <c r="Z76" s="346">
        <v>1.5313565758837906E-4</v>
      </c>
      <c r="AA76" s="346">
        <v>9.566476531599425E-4</v>
      </c>
      <c r="AB76" s="346">
        <v>4.9125943844435154E-4</v>
      </c>
      <c r="AC76" s="346">
        <v>4.2560288653613879E-4</v>
      </c>
      <c r="AD76" s="346">
        <v>3.0675032317245803E-5</v>
      </c>
      <c r="AE76" s="346">
        <v>9.9445746047943699E-5</v>
      </c>
      <c r="AF76" s="346">
        <v>2.422748002420199E-4</v>
      </c>
      <c r="AG76" s="346">
        <v>2.8415223240702665E-4</v>
      </c>
      <c r="AH76" s="346">
        <v>9.4265525664842322E-5</v>
      </c>
      <c r="AI76" s="346">
        <v>8.7058188993138265E-4</v>
      </c>
      <c r="AJ76" s="346">
        <v>7.0835090724715442E-4</v>
      </c>
      <c r="AK76" s="346">
        <v>8.1565054948251213E-5</v>
      </c>
      <c r="AL76" s="346">
        <v>9.7891640253185033E-4</v>
      </c>
      <c r="AM76" s="346">
        <v>9.8837850987357396E-4</v>
      </c>
      <c r="AN76" s="346">
        <v>1.8374052798754217E-4</v>
      </c>
      <c r="AO76" s="346">
        <v>4.9785669473919735E-4</v>
      </c>
      <c r="AP76" s="346">
        <v>2.965119669513719E-4</v>
      </c>
      <c r="AQ76" s="346">
        <v>8.947923285078557E-5</v>
      </c>
      <c r="AR76" s="346">
        <v>1.3223372127229267E-4</v>
      </c>
      <c r="AS76" s="346">
        <v>3.702813392397992E-4</v>
      </c>
      <c r="AT76" s="346">
        <v>3.0943759943180267E-4</v>
      </c>
      <c r="AU76" s="346">
        <v>1.8602202206568935E-4</v>
      </c>
      <c r="AV76" s="346">
        <v>1.4539517312868984E-4</v>
      </c>
      <c r="AW76" s="346">
        <v>4.1502325385347669E-4</v>
      </c>
      <c r="AX76" s="346">
        <v>2.6155559706104455E-4</v>
      </c>
      <c r="AY76" s="346">
        <v>2.6233252901624411E-4</v>
      </c>
      <c r="AZ76" s="346">
        <v>2.327311754131609E-4</v>
      </c>
      <c r="BA76" s="346">
        <v>3.3832250865490704E-5</v>
      </c>
      <c r="BB76" s="346">
        <v>5.1594054180957471E-5</v>
      </c>
      <c r="BC76" s="346">
        <v>2.2383584804005837E-4</v>
      </c>
      <c r="BD76" s="346">
        <v>4.7665815017033136E-5</v>
      </c>
      <c r="BE76" s="346">
        <v>3.1449488010755419E-5</v>
      </c>
      <c r="BF76" s="346">
        <v>2.2663838690126665E-5</v>
      </c>
      <c r="BG76" s="346">
        <v>4.0935227523606493E-4</v>
      </c>
      <c r="BH76" s="346">
        <v>2.5854739013589779E-4</v>
      </c>
      <c r="BI76" s="346">
        <v>1.0948617627893966E-4</v>
      </c>
      <c r="BJ76" s="346">
        <v>6.2548619428487125E-5</v>
      </c>
      <c r="BK76" s="346">
        <v>2.4836729026403237E-3</v>
      </c>
      <c r="BL76" s="346">
        <v>5.488521625125448E-5</v>
      </c>
      <c r="BM76" s="346">
        <v>8.4956953566776383E-4</v>
      </c>
      <c r="BN76" s="346">
        <v>1.0306267366153488E-3</v>
      </c>
      <c r="BO76" s="346">
        <v>9.4564856818830771E-4</v>
      </c>
      <c r="BP76" s="346">
        <v>7.4749977040959343E-4</v>
      </c>
      <c r="BQ76" s="346">
        <v>4.9934219559282789E-3</v>
      </c>
      <c r="BR76" s="346">
        <v>6.119298216971234E-3</v>
      </c>
      <c r="BS76" s="346">
        <v>2.7628228430027386E-3</v>
      </c>
      <c r="BT76" s="346">
        <v>2.1144996551238008E-3</v>
      </c>
      <c r="BU76" s="346">
        <v>2.7909342575378709E-3</v>
      </c>
      <c r="BV76" s="346">
        <v>1.0009873943156231</v>
      </c>
      <c r="BW76" s="346">
        <v>1.275376852234882E-3</v>
      </c>
      <c r="BX76" s="346">
        <v>1.7854790102978962E-3</v>
      </c>
      <c r="BY76" s="346">
        <v>2.9840154331090166E-3</v>
      </c>
      <c r="BZ76" s="346">
        <v>6.0232738784343981E-4</v>
      </c>
      <c r="CA76" s="346">
        <v>4.9274224304581839E-4</v>
      </c>
      <c r="CB76" s="346">
        <v>3.3289464554818574E-4</v>
      </c>
      <c r="CC76" s="346">
        <v>2.3407743896134106E-2</v>
      </c>
      <c r="CD76" s="346">
        <v>1.2335869584123144E-3</v>
      </c>
      <c r="CE76" s="346">
        <v>1.6969861315960979E-3</v>
      </c>
      <c r="CF76" s="346">
        <v>7.2430256370941857E-4</v>
      </c>
      <c r="CG76" s="346">
        <v>1.307618606658002E-3</v>
      </c>
      <c r="CH76" s="346">
        <v>1.5476574693659047E-3</v>
      </c>
      <c r="CI76" s="346">
        <v>7.1865393606778006E-3</v>
      </c>
      <c r="CJ76" s="346">
        <v>1.7391262500629982E-3</v>
      </c>
      <c r="CK76" s="346">
        <v>9.2479648322962363E-3</v>
      </c>
      <c r="CL76" s="346">
        <v>6.8864920209509781E-3</v>
      </c>
      <c r="CM76" s="346">
        <v>4.1326778680135675E-4</v>
      </c>
      <c r="CN76" s="346">
        <v>2.300242310739727E-3</v>
      </c>
      <c r="CO76" s="346">
        <v>1.2204551821921371E-3</v>
      </c>
      <c r="CP76" s="346">
        <v>3.3857630062617487E-2</v>
      </c>
      <c r="CQ76" s="346">
        <v>5.8874665657675674E-3</v>
      </c>
      <c r="CR76" s="346">
        <v>2.6145538009054014E-3</v>
      </c>
      <c r="CS76" s="346">
        <v>4.1162555837598201E-3</v>
      </c>
      <c r="CT76" s="346">
        <v>6.8174955469691842E-3</v>
      </c>
      <c r="CU76" s="346">
        <v>3.8345596662218802E-3</v>
      </c>
      <c r="CV76" s="346">
        <v>4.7518116860488166E-3</v>
      </c>
      <c r="CW76" s="346">
        <v>5.2876832238854662E-4</v>
      </c>
      <c r="CX76" s="346">
        <v>8.05424625204278E-4</v>
      </c>
      <c r="CY76" s="346">
        <v>1.9667798705188411E-3</v>
      </c>
      <c r="CZ76" s="346">
        <v>1.1235791986429964E-3</v>
      </c>
      <c r="DA76" s="346">
        <v>3.9924036062434482E-4</v>
      </c>
      <c r="DB76" s="346">
        <v>4.9677710950435964E-3</v>
      </c>
      <c r="DC76" s="346">
        <v>8.93192216769856E-3</v>
      </c>
      <c r="DD76" s="346">
        <v>1.7023568738304379E-2</v>
      </c>
      <c r="DE76" s="346">
        <v>8.72590807721812E-3</v>
      </c>
      <c r="DF76" s="346">
        <v>1.2883279121574505E-2</v>
      </c>
      <c r="DG76" s="346">
        <v>6.4065122294730461E-4</v>
      </c>
      <c r="DH76" s="347">
        <v>1.0864924493907002E-2</v>
      </c>
    </row>
    <row r="77" spans="1:112">
      <c r="A77" s="224">
        <v>72</v>
      </c>
      <c r="B77" s="263">
        <v>510</v>
      </c>
      <c r="C77" s="264" t="s">
        <v>555</v>
      </c>
      <c r="D77" s="346">
        <v>1.2574494918176093E-2</v>
      </c>
      <c r="E77" s="346">
        <v>1.8854128751801855E-2</v>
      </c>
      <c r="F77" s="346">
        <v>3.0847218956238265E-2</v>
      </c>
      <c r="G77" s="346">
        <v>1.2746601797386983E-3</v>
      </c>
      <c r="H77" s="346">
        <v>1.7478616727315759E-2</v>
      </c>
      <c r="I77" s="346">
        <v>0</v>
      </c>
      <c r="J77" s="346">
        <v>1.8794228122562197E-3</v>
      </c>
      <c r="K77" s="346">
        <v>2.1237586060089034E-2</v>
      </c>
      <c r="L77" s="346">
        <v>1.3270785143428417E-2</v>
      </c>
      <c r="M77" s="346">
        <v>4.9474903361638831E-2</v>
      </c>
      <c r="N77" s="346">
        <v>0</v>
      </c>
      <c r="O77" s="346">
        <v>8.0584352323810945E-3</v>
      </c>
      <c r="P77" s="346">
        <v>5.1603015157301729E-3</v>
      </c>
      <c r="Q77" s="346">
        <v>1.3127697481492338E-2</v>
      </c>
      <c r="R77" s="346">
        <v>1.1339234867544628E-2</v>
      </c>
      <c r="S77" s="346">
        <v>1.000768670764292E-2</v>
      </c>
      <c r="T77" s="346">
        <v>2.9213241385099141E-2</v>
      </c>
      <c r="U77" s="346">
        <v>2.0043522170335532E-2</v>
      </c>
      <c r="V77" s="346">
        <v>1.199351530542956E-2</v>
      </c>
      <c r="W77" s="346">
        <v>6.662496036420276E-3</v>
      </c>
      <c r="X77" s="346">
        <v>2.3652459139582635E-4</v>
      </c>
      <c r="Y77" s="346">
        <v>3.5990188506978887E-3</v>
      </c>
      <c r="Z77" s="346">
        <v>3.8500701102206782E-3</v>
      </c>
      <c r="AA77" s="346">
        <v>8.5883225550985182E-3</v>
      </c>
      <c r="AB77" s="346">
        <v>3.4313598643257292E-3</v>
      </c>
      <c r="AC77" s="346">
        <v>7.308309234215488E-3</v>
      </c>
      <c r="AD77" s="346">
        <v>2.5174361833853933E-3</v>
      </c>
      <c r="AE77" s="346">
        <v>6.5982785665983177E-3</v>
      </c>
      <c r="AF77" s="346">
        <v>2.1941235869814044E-2</v>
      </c>
      <c r="AG77" s="346">
        <v>1.7837622555060367E-2</v>
      </c>
      <c r="AH77" s="346">
        <v>8.3922092546415555E-3</v>
      </c>
      <c r="AI77" s="346">
        <v>1.1226296307742495E-2</v>
      </c>
      <c r="AJ77" s="346">
        <v>4.390693794449143E-3</v>
      </c>
      <c r="AK77" s="346">
        <v>2.8167657793298608E-3</v>
      </c>
      <c r="AL77" s="346">
        <v>1.0420890425925824E-2</v>
      </c>
      <c r="AM77" s="346">
        <v>1.7397904616409096E-2</v>
      </c>
      <c r="AN77" s="346">
        <v>5.7279205762840214E-3</v>
      </c>
      <c r="AO77" s="346">
        <v>1.5427837719116509E-2</v>
      </c>
      <c r="AP77" s="346">
        <v>3.804007272356319E-2</v>
      </c>
      <c r="AQ77" s="346">
        <v>5.8728084025559202E-3</v>
      </c>
      <c r="AR77" s="346">
        <v>1.1863937359318046E-2</v>
      </c>
      <c r="AS77" s="346">
        <v>2.5223286020093161E-2</v>
      </c>
      <c r="AT77" s="346">
        <v>2.2294490996423385E-2</v>
      </c>
      <c r="AU77" s="346">
        <v>8.0829648652033358E-3</v>
      </c>
      <c r="AV77" s="346">
        <v>9.7356115676621238E-3</v>
      </c>
      <c r="AW77" s="346">
        <v>1.2556865655773941E-2</v>
      </c>
      <c r="AX77" s="346">
        <v>6.9435432541061571E-3</v>
      </c>
      <c r="AY77" s="346">
        <v>7.7259700230730231E-3</v>
      </c>
      <c r="AZ77" s="346">
        <v>1.6675582622214257E-2</v>
      </c>
      <c r="BA77" s="346">
        <v>4.1962621375668252E-3</v>
      </c>
      <c r="BB77" s="346">
        <v>2.8126814311337498E-3</v>
      </c>
      <c r="BC77" s="346">
        <v>1.0539561936285618E-2</v>
      </c>
      <c r="BD77" s="346">
        <v>2.7889483951105227E-3</v>
      </c>
      <c r="BE77" s="346">
        <v>1.2648958252332422E-3</v>
      </c>
      <c r="BF77" s="346">
        <v>2.2729725640526174E-3</v>
      </c>
      <c r="BG77" s="346">
        <v>2.5166081831201469E-2</v>
      </c>
      <c r="BH77" s="346">
        <v>3.5398247980210115E-2</v>
      </c>
      <c r="BI77" s="346">
        <v>3.7928619441483947E-3</v>
      </c>
      <c r="BJ77" s="346">
        <v>3.629453284632175E-3</v>
      </c>
      <c r="BK77" s="346">
        <v>2.7079573916485952E-2</v>
      </c>
      <c r="BL77" s="346">
        <v>4.592268530462287E-3</v>
      </c>
      <c r="BM77" s="346">
        <v>6.4474786293445569E-3</v>
      </c>
      <c r="BN77" s="346">
        <v>4.8207433841997091E-2</v>
      </c>
      <c r="BO77" s="346">
        <v>4.2583992897086531E-2</v>
      </c>
      <c r="BP77" s="346">
        <v>5.4997295771275954E-2</v>
      </c>
      <c r="BQ77" s="346">
        <v>3.0356414272052105E-2</v>
      </c>
      <c r="BR77" s="346">
        <v>3.0475626628639833E-2</v>
      </c>
      <c r="BS77" s="346">
        <v>4.6393585114718108E-3</v>
      </c>
      <c r="BT77" s="346">
        <v>1.8398413359056426E-2</v>
      </c>
      <c r="BU77" s="346">
        <v>1.8165916880381442E-2</v>
      </c>
      <c r="BV77" s="346">
        <v>1.1898432944050573E-2</v>
      </c>
      <c r="BW77" s="346">
        <v>0.69917987207533072</v>
      </c>
      <c r="BX77" s="346">
        <v>6.8998085523783101E-3</v>
      </c>
      <c r="BY77" s="346">
        <v>4.1446790460688242E-3</v>
      </c>
      <c r="BZ77" s="346">
        <v>1.9967488036512723E-3</v>
      </c>
      <c r="CA77" s="346">
        <v>2.0147916330666015E-3</v>
      </c>
      <c r="CB77" s="346">
        <v>6.9454941687298506E-4</v>
      </c>
      <c r="CC77" s="346">
        <v>4.5540491515976026E-3</v>
      </c>
      <c r="CD77" s="346">
        <v>3.7070119967596549E-3</v>
      </c>
      <c r="CE77" s="346">
        <v>4.9256612368354394E-2</v>
      </c>
      <c r="CF77" s="346">
        <v>2.7841867549637011E-3</v>
      </c>
      <c r="CG77" s="346">
        <v>4.1326161260817271E-3</v>
      </c>
      <c r="CH77" s="346">
        <v>4.3733793343145415E-3</v>
      </c>
      <c r="CI77" s="346">
        <v>6.3390256471063189E-3</v>
      </c>
      <c r="CJ77" s="346">
        <v>3.6069289971281298E-3</v>
      </c>
      <c r="CK77" s="346">
        <v>5.2107815254325866E-3</v>
      </c>
      <c r="CL77" s="346">
        <v>6.3023259816880764E-3</v>
      </c>
      <c r="CM77" s="346">
        <v>6.6305191765728593E-3</v>
      </c>
      <c r="CN77" s="346">
        <v>3.1707624988798833E-3</v>
      </c>
      <c r="CO77" s="346">
        <v>1.7874782697085596E-2</v>
      </c>
      <c r="CP77" s="346">
        <v>7.1282313875882831E-3</v>
      </c>
      <c r="CQ77" s="346">
        <v>6.8986381891221783E-3</v>
      </c>
      <c r="CR77" s="346">
        <v>1.3965626630229867E-2</v>
      </c>
      <c r="CS77" s="346">
        <v>4.2476371354858988E-2</v>
      </c>
      <c r="CT77" s="346">
        <v>1.2497960781963552E-2</v>
      </c>
      <c r="CU77" s="346">
        <v>1.5851700281095657E-2</v>
      </c>
      <c r="CV77" s="346">
        <v>1.5036943417547233E-2</v>
      </c>
      <c r="CW77" s="346">
        <v>1.4737695187360306E-2</v>
      </c>
      <c r="CX77" s="346">
        <v>8.3955403030739756E-3</v>
      </c>
      <c r="CY77" s="346">
        <v>8.0809309047978669E-3</v>
      </c>
      <c r="CZ77" s="346">
        <v>5.1360186563326429E-2</v>
      </c>
      <c r="DA77" s="346">
        <v>4.3386710277329727E-3</v>
      </c>
      <c r="DB77" s="346">
        <v>3.0852712048235875E-3</v>
      </c>
      <c r="DC77" s="346">
        <v>3.3460316810081013E-2</v>
      </c>
      <c r="DD77" s="346">
        <v>1.6298431398092863E-2</v>
      </c>
      <c r="DE77" s="346">
        <v>8.7899218466950969E-3</v>
      </c>
      <c r="DF77" s="346">
        <v>1.1277409428026599E-2</v>
      </c>
      <c r="DG77" s="346">
        <v>0.11729394449796091</v>
      </c>
      <c r="DH77" s="347">
        <v>4.985275017722654E-3</v>
      </c>
    </row>
    <row r="78" spans="1:112">
      <c r="A78" s="224">
        <v>73</v>
      </c>
      <c r="B78" s="263">
        <v>511</v>
      </c>
      <c r="C78" s="264" t="s">
        <v>556</v>
      </c>
      <c r="D78" s="346">
        <v>1.4397519313373911E-2</v>
      </c>
      <c r="E78" s="346">
        <v>1.1035186842109478E-2</v>
      </c>
      <c r="F78" s="346">
        <v>7.6384455809954815E-3</v>
      </c>
      <c r="G78" s="346">
        <v>6.1097767888381403E-4</v>
      </c>
      <c r="H78" s="346">
        <v>3.730263682189195E-3</v>
      </c>
      <c r="I78" s="346">
        <v>0</v>
      </c>
      <c r="J78" s="346">
        <v>1.128906463734613E-3</v>
      </c>
      <c r="K78" s="346">
        <v>2.4082158471856003E-3</v>
      </c>
      <c r="L78" s="346">
        <v>9.4216595259194198E-4</v>
      </c>
      <c r="M78" s="346">
        <v>3.676774056800934E-3</v>
      </c>
      <c r="N78" s="346">
        <v>0</v>
      </c>
      <c r="O78" s="346">
        <v>5.3187094472514017E-4</v>
      </c>
      <c r="P78" s="346">
        <v>1.232142091741104E-3</v>
      </c>
      <c r="Q78" s="346">
        <v>8.8437056827279275E-4</v>
      </c>
      <c r="R78" s="346">
        <v>2.0889705451499455E-3</v>
      </c>
      <c r="S78" s="346">
        <v>2.392092656459471E-4</v>
      </c>
      <c r="T78" s="346">
        <v>7.7633997139293259E-4</v>
      </c>
      <c r="U78" s="346">
        <v>6.6930673448880457E-4</v>
      </c>
      <c r="V78" s="346">
        <v>1.3456167056753125E-3</v>
      </c>
      <c r="W78" s="346">
        <v>5.2991267883201187E-4</v>
      </c>
      <c r="X78" s="346">
        <v>1.1027975750934778E-5</v>
      </c>
      <c r="Y78" s="346">
        <v>1.5556720810547316E-4</v>
      </c>
      <c r="Z78" s="346">
        <v>1.3798870534043839E-4</v>
      </c>
      <c r="AA78" s="346">
        <v>3.0797010344596509E-4</v>
      </c>
      <c r="AB78" s="346">
        <v>2.1532595063791126E-4</v>
      </c>
      <c r="AC78" s="346">
        <v>2.9080483133669277E-4</v>
      </c>
      <c r="AD78" s="346">
        <v>5.9553426378058773E-5</v>
      </c>
      <c r="AE78" s="346">
        <v>2.347697310191405E-4</v>
      </c>
      <c r="AF78" s="346">
        <v>5.7994271093522081E-4</v>
      </c>
      <c r="AG78" s="346">
        <v>1.4801360002076572E-3</v>
      </c>
      <c r="AH78" s="346">
        <v>8.989187834823651E-4</v>
      </c>
      <c r="AI78" s="346">
        <v>1.2989027533519123E-3</v>
      </c>
      <c r="AJ78" s="346">
        <v>5.8558398280973895E-4</v>
      </c>
      <c r="AK78" s="346">
        <v>4.5038652467732979E-4</v>
      </c>
      <c r="AL78" s="346">
        <v>1.1726728409312945E-3</v>
      </c>
      <c r="AM78" s="346">
        <v>9.4950826226453849E-4</v>
      </c>
      <c r="AN78" s="346">
        <v>3.9520176923158167E-4</v>
      </c>
      <c r="AO78" s="346">
        <v>1.5087749879616071E-3</v>
      </c>
      <c r="AP78" s="346">
        <v>9.1580079179918192E-4</v>
      </c>
      <c r="AQ78" s="346">
        <v>2.7899763552166878E-4</v>
      </c>
      <c r="AR78" s="346">
        <v>5.8508810795142167E-4</v>
      </c>
      <c r="AS78" s="346">
        <v>1.1479905002401908E-3</v>
      </c>
      <c r="AT78" s="346">
        <v>1.1295482095198006E-3</v>
      </c>
      <c r="AU78" s="346">
        <v>9.8783917897876032E-4</v>
      </c>
      <c r="AV78" s="346">
        <v>2.6034150760987757E-3</v>
      </c>
      <c r="AW78" s="346">
        <v>1.2842683012270349E-3</v>
      </c>
      <c r="AX78" s="346">
        <v>4.5286043619444533E-4</v>
      </c>
      <c r="AY78" s="346">
        <v>6.9784687229379775E-4</v>
      </c>
      <c r="AZ78" s="346">
        <v>1.2534071187487268E-3</v>
      </c>
      <c r="BA78" s="346">
        <v>1.910548394744196E-4</v>
      </c>
      <c r="BB78" s="346">
        <v>2.5168585782152001E-4</v>
      </c>
      <c r="BC78" s="346">
        <v>4.5967849648467579E-4</v>
      </c>
      <c r="BD78" s="346">
        <v>2.4859974365143634E-4</v>
      </c>
      <c r="BE78" s="346">
        <v>1.3380881560057844E-4</v>
      </c>
      <c r="BF78" s="346">
        <v>1.6881871937253015E-4</v>
      </c>
      <c r="BG78" s="346">
        <v>1.8409692521184286E-3</v>
      </c>
      <c r="BH78" s="346">
        <v>1.2380981116125454E-3</v>
      </c>
      <c r="BI78" s="346">
        <v>2.7289583430763209E-4</v>
      </c>
      <c r="BJ78" s="346">
        <v>3.8662775573320335E-4</v>
      </c>
      <c r="BK78" s="346">
        <v>1.8233187177077465E-3</v>
      </c>
      <c r="BL78" s="346">
        <v>1.1808087773722586E-3</v>
      </c>
      <c r="BM78" s="346">
        <v>3.2352744341504446E-3</v>
      </c>
      <c r="BN78" s="346">
        <v>4.6857704959590114E-3</v>
      </c>
      <c r="BO78" s="346">
        <v>4.8222452317802479E-3</v>
      </c>
      <c r="BP78" s="346">
        <v>5.8086864836523495E-3</v>
      </c>
      <c r="BQ78" s="346">
        <v>6.2475264900779129E-3</v>
      </c>
      <c r="BR78" s="346">
        <v>4.8516130069553949E-3</v>
      </c>
      <c r="BS78" s="346">
        <v>2.9944459556937431E-4</v>
      </c>
      <c r="BT78" s="346">
        <v>1.0887685868022879E-3</v>
      </c>
      <c r="BU78" s="346">
        <v>4.170607612709684E-3</v>
      </c>
      <c r="BV78" s="346">
        <v>5.4331112766840524E-3</v>
      </c>
      <c r="BW78" s="346">
        <v>3.5989582671157767E-3</v>
      </c>
      <c r="BX78" s="346">
        <v>0.79385324385431455</v>
      </c>
      <c r="BY78" s="346">
        <v>2.2650534706400334E-3</v>
      </c>
      <c r="BZ78" s="346">
        <v>1.3539510594098409E-3</v>
      </c>
      <c r="CA78" s="346">
        <v>2.3601243161516421E-3</v>
      </c>
      <c r="CB78" s="346">
        <v>5.9886888004836243E-4</v>
      </c>
      <c r="CC78" s="346">
        <v>1.871890928974756E-3</v>
      </c>
      <c r="CD78" s="346">
        <v>1.8210825586672335E-3</v>
      </c>
      <c r="CE78" s="346">
        <v>4.9823353818426869E-2</v>
      </c>
      <c r="CF78" s="346">
        <v>5.8877258379981165E-4</v>
      </c>
      <c r="CG78" s="346">
        <v>1.0351805438308663E-3</v>
      </c>
      <c r="CH78" s="346">
        <v>1.7731300519521131E-3</v>
      </c>
      <c r="CI78" s="346">
        <v>2.4218195835187741E-3</v>
      </c>
      <c r="CJ78" s="346">
        <v>3.9296645544875169E-3</v>
      </c>
      <c r="CK78" s="346">
        <v>3.0980781056860114E-3</v>
      </c>
      <c r="CL78" s="346">
        <v>2.8774111133559907E-3</v>
      </c>
      <c r="CM78" s="346">
        <v>3.9537009903397365E-3</v>
      </c>
      <c r="CN78" s="346">
        <v>1.9417477892101397E-3</v>
      </c>
      <c r="CO78" s="346">
        <v>2.4217371373140575E-3</v>
      </c>
      <c r="CP78" s="346">
        <v>5.1273997425076165E-3</v>
      </c>
      <c r="CQ78" s="346">
        <v>3.0019681244348659E-3</v>
      </c>
      <c r="CR78" s="346">
        <v>1.0321849122336886E-2</v>
      </c>
      <c r="CS78" s="346">
        <v>3.1046720157723437E-3</v>
      </c>
      <c r="CT78" s="346">
        <v>4.0822278386848307E-3</v>
      </c>
      <c r="CU78" s="346">
        <v>8.8644958548148318E-3</v>
      </c>
      <c r="CV78" s="346">
        <v>7.3338842834002596E-3</v>
      </c>
      <c r="CW78" s="346">
        <v>1.1412646950903467E-2</v>
      </c>
      <c r="CX78" s="346">
        <v>5.2825974103506024E-3</v>
      </c>
      <c r="CY78" s="346">
        <v>2.7266406243503967E-3</v>
      </c>
      <c r="CZ78" s="346">
        <v>3.9468837915334195E-3</v>
      </c>
      <c r="DA78" s="346">
        <v>3.9411195299782287E-3</v>
      </c>
      <c r="DB78" s="346">
        <v>1.8732017727494399E-3</v>
      </c>
      <c r="DC78" s="346">
        <v>2.0130926853819526E-2</v>
      </c>
      <c r="DD78" s="346">
        <v>1.0142665282184018E-2</v>
      </c>
      <c r="DE78" s="346">
        <v>6.4603203445984959E-3</v>
      </c>
      <c r="DF78" s="346">
        <v>1.3219487101338502E-2</v>
      </c>
      <c r="DG78" s="346">
        <v>6.3457070896703799E-2</v>
      </c>
      <c r="DH78" s="347">
        <v>1.4860695453919103E-3</v>
      </c>
    </row>
    <row r="79" spans="1:112">
      <c r="A79" s="224">
        <v>74</v>
      </c>
      <c r="B79" s="263" t="s">
        <v>557</v>
      </c>
      <c r="C79" s="264" t="s">
        <v>558</v>
      </c>
      <c r="D79" s="346">
        <v>2.9765579621463764E-3</v>
      </c>
      <c r="E79" s="346">
        <v>3.4541417377885559E-3</v>
      </c>
      <c r="F79" s="346">
        <v>1.4470312462761014E-2</v>
      </c>
      <c r="G79" s="346">
        <v>9.0464440615836575E-4</v>
      </c>
      <c r="H79" s="346">
        <v>5.1404366052638095E-3</v>
      </c>
      <c r="I79" s="346">
        <v>0</v>
      </c>
      <c r="J79" s="346">
        <v>3.3328471487731534E-3</v>
      </c>
      <c r="K79" s="346">
        <v>2.5084680630452038E-3</v>
      </c>
      <c r="L79" s="346">
        <v>4.8953033933004245E-3</v>
      </c>
      <c r="M79" s="346">
        <v>4.2672546615641514E-3</v>
      </c>
      <c r="N79" s="346">
        <v>0</v>
      </c>
      <c r="O79" s="346">
        <v>3.4857313972053456E-3</v>
      </c>
      <c r="P79" s="346">
        <v>1.5212350809523129E-3</v>
      </c>
      <c r="Q79" s="346">
        <v>2.64421042288607E-3</v>
      </c>
      <c r="R79" s="346">
        <v>3.5210719427243215E-3</v>
      </c>
      <c r="S79" s="346">
        <v>1.4197863513813207E-3</v>
      </c>
      <c r="T79" s="346">
        <v>4.7264031043135939E-3</v>
      </c>
      <c r="U79" s="346">
        <v>3.9830939119130694E-3</v>
      </c>
      <c r="V79" s="346">
        <v>5.0416478718993173E-3</v>
      </c>
      <c r="W79" s="346">
        <v>2.2532875952287032E-3</v>
      </c>
      <c r="X79" s="346">
        <v>1.0058051356983171E-4</v>
      </c>
      <c r="Y79" s="346">
        <v>8.1237146541102753E-4</v>
      </c>
      <c r="Z79" s="346">
        <v>8.555072944497244E-4</v>
      </c>
      <c r="AA79" s="346">
        <v>1.3430363588145117E-3</v>
      </c>
      <c r="AB79" s="346">
        <v>8.4804873025217959E-4</v>
      </c>
      <c r="AC79" s="346">
        <v>1.0722926958661818E-3</v>
      </c>
      <c r="AD79" s="346">
        <v>1.1782114688936665E-3</v>
      </c>
      <c r="AE79" s="346">
        <v>1.3768407017257876E-3</v>
      </c>
      <c r="AF79" s="346">
        <v>2.5917488150464605E-3</v>
      </c>
      <c r="AG79" s="346">
        <v>3.1240915142024157E-3</v>
      </c>
      <c r="AH79" s="346">
        <v>1.0194944379148516E-3</v>
      </c>
      <c r="AI79" s="346">
        <v>3.9124136936314075E-3</v>
      </c>
      <c r="AJ79" s="346">
        <v>2.141741280662128E-3</v>
      </c>
      <c r="AK79" s="346">
        <v>1.5273688604860406E-3</v>
      </c>
      <c r="AL79" s="346">
        <v>3.2199175460006888E-3</v>
      </c>
      <c r="AM79" s="346">
        <v>6.5783645911789007E-3</v>
      </c>
      <c r="AN79" s="346">
        <v>1.8227167923804202E-3</v>
      </c>
      <c r="AO79" s="346">
        <v>4.9269705277059745E-3</v>
      </c>
      <c r="AP79" s="346">
        <v>5.4303253944018677E-3</v>
      </c>
      <c r="AQ79" s="346">
        <v>2.5335950940844226E-3</v>
      </c>
      <c r="AR79" s="346">
        <v>2.351703109332067E-3</v>
      </c>
      <c r="AS79" s="346">
        <v>9.0488193250318934E-3</v>
      </c>
      <c r="AT79" s="346">
        <v>7.5428112539460404E-3</v>
      </c>
      <c r="AU79" s="346">
        <v>1.9073390795975008E-3</v>
      </c>
      <c r="AV79" s="346">
        <v>2.9892396163998516E-3</v>
      </c>
      <c r="AW79" s="346">
        <v>3.2582471602130045E-3</v>
      </c>
      <c r="AX79" s="346">
        <v>1.4912480127754384E-3</v>
      </c>
      <c r="AY79" s="346">
        <v>2.0529267860790591E-3</v>
      </c>
      <c r="AZ79" s="346">
        <v>2.7626747876115655E-3</v>
      </c>
      <c r="BA79" s="346">
        <v>7.2354255346209558E-4</v>
      </c>
      <c r="BB79" s="346">
        <v>7.4758966299340226E-4</v>
      </c>
      <c r="BC79" s="346">
        <v>1.4853656684033962E-3</v>
      </c>
      <c r="BD79" s="346">
        <v>5.2173785819500343E-4</v>
      </c>
      <c r="BE79" s="346">
        <v>4.0642228805429697E-4</v>
      </c>
      <c r="BF79" s="346">
        <v>4.1800612296638003E-4</v>
      </c>
      <c r="BG79" s="346">
        <v>4.8623558620448232E-3</v>
      </c>
      <c r="BH79" s="346">
        <v>3.9582680224193095E-3</v>
      </c>
      <c r="BI79" s="346">
        <v>1.4710756784682452E-3</v>
      </c>
      <c r="BJ79" s="346">
        <v>2.2592148566074328E-3</v>
      </c>
      <c r="BK79" s="346">
        <v>6.1171222650489481E-3</v>
      </c>
      <c r="BL79" s="346">
        <v>2.6274175515103135E-3</v>
      </c>
      <c r="BM79" s="346">
        <v>7.3180358241946367E-3</v>
      </c>
      <c r="BN79" s="346">
        <v>1.3252080372137164E-2</v>
      </c>
      <c r="BO79" s="346">
        <v>1.5022103678426617E-2</v>
      </c>
      <c r="BP79" s="346">
        <v>1.0661815486680739E-2</v>
      </c>
      <c r="BQ79" s="346">
        <v>1.8013352974566986E-2</v>
      </c>
      <c r="BR79" s="346">
        <v>1.6448293779635557E-2</v>
      </c>
      <c r="BS79" s="346">
        <v>5.2795485318226157E-3</v>
      </c>
      <c r="BT79" s="346">
        <v>6.9331037355973317E-3</v>
      </c>
      <c r="BU79" s="346">
        <v>2.6148387815782777E-2</v>
      </c>
      <c r="BV79" s="346">
        <v>3.2121834189213362E-2</v>
      </c>
      <c r="BW79" s="346">
        <v>1.4494854208072673E-2</v>
      </c>
      <c r="BX79" s="346">
        <v>1.2613382551754326E-2</v>
      </c>
      <c r="BY79" s="346">
        <v>0.79634240666725997</v>
      </c>
      <c r="BZ79" s="346">
        <v>6.5812706786982922E-2</v>
      </c>
      <c r="CA79" s="346">
        <v>5.8815108540825063E-2</v>
      </c>
      <c r="CB79" s="346">
        <v>6.0476310257742562E-2</v>
      </c>
      <c r="CC79" s="346">
        <v>3.999693523373167E-2</v>
      </c>
      <c r="CD79" s="346">
        <v>5.0014811207017718E-3</v>
      </c>
      <c r="CE79" s="346">
        <v>4.2975903228762033E-2</v>
      </c>
      <c r="CF79" s="346">
        <v>9.5420341196285532E-3</v>
      </c>
      <c r="CG79" s="346">
        <v>8.7175663763901061E-3</v>
      </c>
      <c r="CH79" s="346">
        <v>7.265061337761977E-3</v>
      </c>
      <c r="CI79" s="346">
        <v>1.0735752837542356E-2</v>
      </c>
      <c r="CJ79" s="346">
        <v>2.998071682671407E-3</v>
      </c>
      <c r="CK79" s="346">
        <v>1.0465627408673022E-2</v>
      </c>
      <c r="CL79" s="346">
        <v>7.7282836088151024E-3</v>
      </c>
      <c r="CM79" s="346">
        <v>5.4717055095696663E-3</v>
      </c>
      <c r="CN79" s="346">
        <v>5.4475611811349535E-3</v>
      </c>
      <c r="CO79" s="346">
        <v>4.752206910920132E-3</v>
      </c>
      <c r="CP79" s="346">
        <v>1.8755294397912552E-2</v>
      </c>
      <c r="CQ79" s="346">
        <v>9.9392668007412394E-3</v>
      </c>
      <c r="CR79" s="346">
        <v>4.8915178712611281E-3</v>
      </c>
      <c r="CS79" s="346">
        <v>8.0616179063623256E-3</v>
      </c>
      <c r="CT79" s="346">
        <v>2.8193780575582368E-2</v>
      </c>
      <c r="CU79" s="346">
        <v>1.8127039407283118E-2</v>
      </c>
      <c r="CV79" s="346">
        <v>7.2026118577527328E-3</v>
      </c>
      <c r="CW79" s="346">
        <v>1.9187001631305881E-2</v>
      </c>
      <c r="CX79" s="346">
        <v>2.4353805248023917E-2</v>
      </c>
      <c r="CY79" s="346">
        <v>4.5149973018874297E-3</v>
      </c>
      <c r="CZ79" s="346">
        <v>9.3291769161498242E-3</v>
      </c>
      <c r="DA79" s="346">
        <v>4.3122263793739001E-3</v>
      </c>
      <c r="DB79" s="346">
        <v>2.3081570209713019E-3</v>
      </c>
      <c r="DC79" s="346">
        <v>5.1339763137192738E-3</v>
      </c>
      <c r="DD79" s="346">
        <v>6.6830326113576097E-3</v>
      </c>
      <c r="DE79" s="346">
        <v>7.7817214841378463E-3</v>
      </c>
      <c r="DF79" s="346">
        <v>6.8272548340386693E-3</v>
      </c>
      <c r="DG79" s="346">
        <v>5.8409167417273686E-3</v>
      </c>
      <c r="DH79" s="347">
        <v>5.661971825429362E-3</v>
      </c>
    </row>
    <row r="80" spans="1:112">
      <c r="A80" s="224">
        <v>75</v>
      </c>
      <c r="B80" s="263" t="s">
        <v>559</v>
      </c>
      <c r="C80" s="264" t="s">
        <v>347</v>
      </c>
      <c r="D80" s="346">
        <v>2.3463753278902448E-3</v>
      </c>
      <c r="E80" s="346">
        <v>2.2579356707232226E-3</v>
      </c>
      <c r="F80" s="346">
        <v>2.6425906020363349E-2</v>
      </c>
      <c r="G80" s="346">
        <v>2.4918984326152086E-4</v>
      </c>
      <c r="H80" s="346">
        <v>1.4406059745913848E-3</v>
      </c>
      <c r="I80" s="346">
        <v>0</v>
      </c>
      <c r="J80" s="346">
        <v>9.0133858911849521E-4</v>
      </c>
      <c r="K80" s="346">
        <v>2.264810238410173E-3</v>
      </c>
      <c r="L80" s="346">
        <v>1.813656692740132E-3</v>
      </c>
      <c r="M80" s="346">
        <v>3.8787686239886284E-3</v>
      </c>
      <c r="N80" s="346">
        <v>0</v>
      </c>
      <c r="O80" s="346">
        <v>9.7431507378574933E-4</v>
      </c>
      <c r="P80" s="346">
        <v>6.9927165713174508E-4</v>
      </c>
      <c r="Q80" s="346">
        <v>1.402011138241895E-3</v>
      </c>
      <c r="R80" s="346">
        <v>1.6993738383658276E-3</v>
      </c>
      <c r="S80" s="346">
        <v>7.6761658841182083E-4</v>
      </c>
      <c r="T80" s="346">
        <v>2.4013120160377883E-3</v>
      </c>
      <c r="U80" s="346">
        <v>2.8918162600409165E-3</v>
      </c>
      <c r="V80" s="346">
        <v>1.8391905883697213E-3</v>
      </c>
      <c r="W80" s="346">
        <v>1.2767421424662857E-3</v>
      </c>
      <c r="X80" s="346">
        <v>5.6182637340325561E-5</v>
      </c>
      <c r="Y80" s="346">
        <v>4.2865809046086569E-4</v>
      </c>
      <c r="Z80" s="346">
        <v>5.3720438478300255E-4</v>
      </c>
      <c r="AA80" s="346">
        <v>1.0177870631386072E-3</v>
      </c>
      <c r="AB80" s="346">
        <v>7.3729720003026984E-4</v>
      </c>
      <c r="AC80" s="346">
        <v>6.6180857445854232E-4</v>
      </c>
      <c r="AD80" s="346">
        <v>4.3808255808429136E-4</v>
      </c>
      <c r="AE80" s="346">
        <v>8.0048033318283181E-4</v>
      </c>
      <c r="AF80" s="346">
        <v>2.8929622631585069E-3</v>
      </c>
      <c r="AG80" s="346">
        <v>2.320718355448996E-3</v>
      </c>
      <c r="AH80" s="346">
        <v>7.5890268992234006E-4</v>
      </c>
      <c r="AI80" s="346">
        <v>1.9218405202009723E-3</v>
      </c>
      <c r="AJ80" s="346">
        <v>1.3175292172255295E-3</v>
      </c>
      <c r="AK80" s="346">
        <v>5.0886202639178189E-4</v>
      </c>
      <c r="AL80" s="346">
        <v>1.8305332016843659E-3</v>
      </c>
      <c r="AM80" s="346">
        <v>2.987426303686232E-3</v>
      </c>
      <c r="AN80" s="346">
        <v>9.4156915378244637E-4</v>
      </c>
      <c r="AO80" s="346">
        <v>3.3442414403050888E-3</v>
      </c>
      <c r="AP80" s="346">
        <v>3.0419101949291151E-3</v>
      </c>
      <c r="AQ80" s="346">
        <v>8.9996161353346883E-4</v>
      </c>
      <c r="AR80" s="346">
        <v>1.2589435042898109E-3</v>
      </c>
      <c r="AS80" s="346">
        <v>6.1300944502369996E-3</v>
      </c>
      <c r="AT80" s="346">
        <v>3.2331208336540199E-3</v>
      </c>
      <c r="AU80" s="346">
        <v>1.3581054707764945E-3</v>
      </c>
      <c r="AV80" s="346">
        <v>1.761323500702517E-3</v>
      </c>
      <c r="AW80" s="346">
        <v>1.4568224632555225E-3</v>
      </c>
      <c r="AX80" s="346">
        <v>8.0965344982566936E-4</v>
      </c>
      <c r="AY80" s="346">
        <v>1.0261916998086571E-3</v>
      </c>
      <c r="AZ80" s="346">
        <v>1.9947118021038756E-3</v>
      </c>
      <c r="BA80" s="346">
        <v>6.0017452502355488E-4</v>
      </c>
      <c r="BB80" s="346">
        <v>4.2071053171989259E-4</v>
      </c>
      <c r="BC80" s="346">
        <v>9.5512735850226504E-4</v>
      </c>
      <c r="BD80" s="346">
        <v>4.1041078769186973E-4</v>
      </c>
      <c r="BE80" s="346">
        <v>2.0369459419016236E-4</v>
      </c>
      <c r="BF80" s="346">
        <v>2.3301069080732469E-4</v>
      </c>
      <c r="BG80" s="346">
        <v>2.5637568211941747E-3</v>
      </c>
      <c r="BH80" s="346">
        <v>2.4271670720529353E-3</v>
      </c>
      <c r="BI80" s="346">
        <v>4.7253147679228902E-4</v>
      </c>
      <c r="BJ80" s="346">
        <v>5.452928270509432E-4</v>
      </c>
      <c r="BK80" s="346">
        <v>3.6045097531942232E-3</v>
      </c>
      <c r="BL80" s="346">
        <v>5.2254939568037266E-4</v>
      </c>
      <c r="BM80" s="346">
        <v>7.2215500510335057E-3</v>
      </c>
      <c r="BN80" s="346">
        <v>1.1881920393197364E-2</v>
      </c>
      <c r="BO80" s="346">
        <v>8.7931957485229348E-3</v>
      </c>
      <c r="BP80" s="346">
        <v>6.9572125193400518E-3</v>
      </c>
      <c r="BQ80" s="346">
        <v>5.7879057959789931E-3</v>
      </c>
      <c r="BR80" s="346">
        <v>6.2065361531471134E-3</v>
      </c>
      <c r="BS80" s="346">
        <v>2.0910924970822687E-3</v>
      </c>
      <c r="BT80" s="346">
        <v>1.1098064391123746E-2</v>
      </c>
      <c r="BU80" s="346">
        <v>6.1002749404672129E-3</v>
      </c>
      <c r="BV80" s="346">
        <v>4.9484510845012146E-3</v>
      </c>
      <c r="BW80" s="346">
        <v>2.4242630251970151E-2</v>
      </c>
      <c r="BX80" s="346">
        <v>1.7489181827632181E-2</v>
      </c>
      <c r="BY80" s="346">
        <v>1.3751346394302446E-2</v>
      </c>
      <c r="BZ80" s="346">
        <v>0.91906230425106272</v>
      </c>
      <c r="CA80" s="346">
        <v>9.4070815985350165E-2</v>
      </c>
      <c r="CB80" s="346">
        <v>8.5077203454597718E-3</v>
      </c>
      <c r="CC80" s="346">
        <v>4.563164833464136E-3</v>
      </c>
      <c r="CD80" s="346">
        <v>5.4992660218392162E-3</v>
      </c>
      <c r="CE80" s="346">
        <v>2.4166198585704443E-2</v>
      </c>
      <c r="CF80" s="346">
        <v>2.1826390376687845E-2</v>
      </c>
      <c r="CG80" s="346">
        <v>5.3713032194553983E-3</v>
      </c>
      <c r="CH80" s="346">
        <v>4.6101151244407459E-2</v>
      </c>
      <c r="CI80" s="346">
        <v>2.3405808113218487E-2</v>
      </c>
      <c r="CJ80" s="346">
        <v>1.4432626517946566E-2</v>
      </c>
      <c r="CK80" s="346">
        <v>1.3440795036173439E-2</v>
      </c>
      <c r="CL80" s="346">
        <v>1.1868436161166812E-2</v>
      </c>
      <c r="CM80" s="346">
        <v>2.4188816378448972E-2</v>
      </c>
      <c r="CN80" s="346">
        <v>2.4746720604026086E-2</v>
      </c>
      <c r="CO80" s="346">
        <v>1.2797578383968364E-2</v>
      </c>
      <c r="CP80" s="346">
        <v>3.9027358508771513E-3</v>
      </c>
      <c r="CQ80" s="346">
        <v>2.8366544128338653E-3</v>
      </c>
      <c r="CR80" s="346">
        <v>1.776757484380935E-2</v>
      </c>
      <c r="CS80" s="346">
        <v>2.1845532324208286E-2</v>
      </c>
      <c r="CT80" s="346">
        <v>1.3728435098959293E-2</v>
      </c>
      <c r="CU80" s="346">
        <v>6.4541086425880505E-3</v>
      </c>
      <c r="CV80" s="346">
        <v>1.2240375942660413E-2</v>
      </c>
      <c r="CW80" s="346">
        <v>1.5722982101305932E-2</v>
      </c>
      <c r="CX80" s="346">
        <v>1.1533339904342507E-2</v>
      </c>
      <c r="CY80" s="346">
        <v>6.6833743446422216E-3</v>
      </c>
      <c r="CZ80" s="346">
        <v>5.9334446011496756E-3</v>
      </c>
      <c r="DA80" s="346">
        <v>9.9648649781822005E-3</v>
      </c>
      <c r="DB80" s="346">
        <v>1.604543094058285E-3</v>
      </c>
      <c r="DC80" s="346">
        <v>7.4931904944551707E-3</v>
      </c>
      <c r="DD80" s="346">
        <v>2.4470536896161264E-2</v>
      </c>
      <c r="DE80" s="346">
        <v>7.1281077470983613E-3</v>
      </c>
      <c r="DF80" s="346">
        <v>2.0081765261837987E-2</v>
      </c>
      <c r="DG80" s="346">
        <v>6.620713709381624E-3</v>
      </c>
      <c r="DH80" s="347">
        <v>1.5047332017165904E-2</v>
      </c>
    </row>
    <row r="81" spans="1:112">
      <c r="A81" s="224">
        <v>76</v>
      </c>
      <c r="B81" s="263" t="s">
        <v>560</v>
      </c>
      <c r="C81" s="264" t="s">
        <v>350</v>
      </c>
      <c r="D81" s="346">
        <v>0</v>
      </c>
      <c r="E81" s="346">
        <v>0</v>
      </c>
      <c r="F81" s="346">
        <v>0</v>
      </c>
      <c r="G81" s="346">
        <v>0</v>
      </c>
      <c r="H81" s="346">
        <v>0</v>
      </c>
      <c r="I81" s="346">
        <v>0</v>
      </c>
      <c r="J81" s="346">
        <v>0</v>
      </c>
      <c r="K81" s="346">
        <v>0</v>
      </c>
      <c r="L81" s="346">
        <v>0</v>
      </c>
      <c r="M81" s="346">
        <v>0</v>
      </c>
      <c r="N81" s="346">
        <v>0</v>
      </c>
      <c r="O81" s="346">
        <v>0</v>
      </c>
      <c r="P81" s="346">
        <v>0</v>
      </c>
      <c r="Q81" s="346">
        <v>0</v>
      </c>
      <c r="R81" s="346">
        <v>0</v>
      </c>
      <c r="S81" s="346">
        <v>0</v>
      </c>
      <c r="T81" s="346">
        <v>0</v>
      </c>
      <c r="U81" s="346">
        <v>0</v>
      </c>
      <c r="V81" s="346">
        <v>0</v>
      </c>
      <c r="W81" s="346">
        <v>0</v>
      </c>
      <c r="X81" s="346">
        <v>0</v>
      </c>
      <c r="Y81" s="346">
        <v>0</v>
      </c>
      <c r="Z81" s="346">
        <v>0</v>
      </c>
      <c r="AA81" s="346">
        <v>0</v>
      </c>
      <c r="AB81" s="346">
        <v>0</v>
      </c>
      <c r="AC81" s="346">
        <v>0</v>
      </c>
      <c r="AD81" s="346">
        <v>0</v>
      </c>
      <c r="AE81" s="346">
        <v>0</v>
      </c>
      <c r="AF81" s="346">
        <v>0</v>
      </c>
      <c r="AG81" s="346">
        <v>0</v>
      </c>
      <c r="AH81" s="346">
        <v>0</v>
      </c>
      <c r="AI81" s="346">
        <v>0</v>
      </c>
      <c r="AJ81" s="346">
        <v>0</v>
      </c>
      <c r="AK81" s="346">
        <v>0</v>
      </c>
      <c r="AL81" s="346">
        <v>0</v>
      </c>
      <c r="AM81" s="346">
        <v>0</v>
      </c>
      <c r="AN81" s="346">
        <v>0</v>
      </c>
      <c r="AO81" s="346">
        <v>0</v>
      </c>
      <c r="AP81" s="346">
        <v>0</v>
      </c>
      <c r="AQ81" s="346">
        <v>0</v>
      </c>
      <c r="AR81" s="346">
        <v>0</v>
      </c>
      <c r="AS81" s="346">
        <v>0</v>
      </c>
      <c r="AT81" s="346">
        <v>0</v>
      </c>
      <c r="AU81" s="346">
        <v>0</v>
      </c>
      <c r="AV81" s="346">
        <v>0</v>
      </c>
      <c r="AW81" s="346">
        <v>0</v>
      </c>
      <c r="AX81" s="346">
        <v>0</v>
      </c>
      <c r="AY81" s="346">
        <v>0</v>
      </c>
      <c r="AZ81" s="346">
        <v>0</v>
      </c>
      <c r="BA81" s="346">
        <v>0</v>
      </c>
      <c r="BB81" s="346">
        <v>0</v>
      </c>
      <c r="BC81" s="346">
        <v>0</v>
      </c>
      <c r="BD81" s="346">
        <v>0</v>
      </c>
      <c r="BE81" s="346">
        <v>0</v>
      </c>
      <c r="BF81" s="346">
        <v>0</v>
      </c>
      <c r="BG81" s="346">
        <v>0</v>
      </c>
      <c r="BH81" s="346">
        <v>0</v>
      </c>
      <c r="BI81" s="346">
        <v>0</v>
      </c>
      <c r="BJ81" s="346">
        <v>0</v>
      </c>
      <c r="BK81" s="346">
        <v>0</v>
      </c>
      <c r="BL81" s="346">
        <v>0</v>
      </c>
      <c r="BM81" s="346">
        <v>0</v>
      </c>
      <c r="BN81" s="346">
        <v>0</v>
      </c>
      <c r="BO81" s="346">
        <v>0</v>
      </c>
      <c r="BP81" s="346">
        <v>0</v>
      </c>
      <c r="BQ81" s="346">
        <v>0</v>
      </c>
      <c r="BR81" s="346">
        <v>0</v>
      </c>
      <c r="BS81" s="346">
        <v>0</v>
      </c>
      <c r="BT81" s="346">
        <v>0</v>
      </c>
      <c r="BU81" s="346">
        <v>0</v>
      </c>
      <c r="BV81" s="346">
        <v>0</v>
      </c>
      <c r="BW81" s="346">
        <v>0</v>
      </c>
      <c r="BX81" s="346">
        <v>0</v>
      </c>
      <c r="BY81" s="346">
        <v>0</v>
      </c>
      <c r="BZ81" s="346">
        <v>0</v>
      </c>
      <c r="CA81" s="346">
        <v>0.99685879138145073</v>
      </c>
      <c r="CB81" s="346">
        <v>0</v>
      </c>
      <c r="CC81" s="346">
        <v>0</v>
      </c>
      <c r="CD81" s="346">
        <v>0</v>
      </c>
      <c r="CE81" s="346">
        <v>0</v>
      </c>
      <c r="CF81" s="346">
        <v>0</v>
      </c>
      <c r="CG81" s="346">
        <v>0</v>
      </c>
      <c r="CH81" s="346">
        <v>0</v>
      </c>
      <c r="CI81" s="346">
        <v>0</v>
      </c>
      <c r="CJ81" s="346">
        <v>0</v>
      </c>
      <c r="CK81" s="346">
        <v>0</v>
      </c>
      <c r="CL81" s="346">
        <v>0</v>
      </c>
      <c r="CM81" s="346">
        <v>0</v>
      </c>
      <c r="CN81" s="346">
        <v>0</v>
      </c>
      <c r="CO81" s="346">
        <v>0</v>
      </c>
      <c r="CP81" s="346">
        <v>0</v>
      </c>
      <c r="CQ81" s="346">
        <v>0</v>
      </c>
      <c r="CR81" s="346">
        <v>0</v>
      </c>
      <c r="CS81" s="346">
        <v>0</v>
      </c>
      <c r="CT81" s="346">
        <v>0</v>
      </c>
      <c r="CU81" s="346">
        <v>0</v>
      </c>
      <c r="CV81" s="346">
        <v>0</v>
      </c>
      <c r="CW81" s="346">
        <v>0</v>
      </c>
      <c r="CX81" s="346">
        <v>0</v>
      </c>
      <c r="CY81" s="346">
        <v>0</v>
      </c>
      <c r="CZ81" s="346">
        <v>0</v>
      </c>
      <c r="DA81" s="346">
        <v>0</v>
      </c>
      <c r="DB81" s="346">
        <v>0</v>
      </c>
      <c r="DC81" s="346">
        <v>0</v>
      </c>
      <c r="DD81" s="346">
        <v>0</v>
      </c>
      <c r="DE81" s="346">
        <v>0</v>
      </c>
      <c r="DF81" s="346">
        <v>0</v>
      </c>
      <c r="DG81" s="346">
        <v>0</v>
      </c>
      <c r="DH81" s="347">
        <v>0</v>
      </c>
    </row>
    <row r="82" spans="1:112">
      <c r="A82" s="224">
        <v>77</v>
      </c>
      <c r="B82" s="263" t="s">
        <v>561</v>
      </c>
      <c r="C82" s="264" t="s">
        <v>353</v>
      </c>
      <c r="D82" s="346">
        <v>0</v>
      </c>
      <c r="E82" s="346">
        <v>0</v>
      </c>
      <c r="F82" s="346">
        <v>0</v>
      </c>
      <c r="G82" s="346">
        <v>0</v>
      </c>
      <c r="H82" s="346">
        <v>0</v>
      </c>
      <c r="I82" s="346">
        <v>0</v>
      </c>
      <c r="J82" s="346">
        <v>0</v>
      </c>
      <c r="K82" s="346">
        <v>0</v>
      </c>
      <c r="L82" s="346">
        <v>0</v>
      </c>
      <c r="M82" s="346">
        <v>0</v>
      </c>
      <c r="N82" s="346">
        <v>0</v>
      </c>
      <c r="O82" s="346">
        <v>0</v>
      </c>
      <c r="P82" s="346">
        <v>0</v>
      </c>
      <c r="Q82" s="346">
        <v>0</v>
      </c>
      <c r="R82" s="346">
        <v>0</v>
      </c>
      <c r="S82" s="346">
        <v>0</v>
      </c>
      <c r="T82" s="346">
        <v>0</v>
      </c>
      <c r="U82" s="346">
        <v>0</v>
      </c>
      <c r="V82" s="346">
        <v>0</v>
      </c>
      <c r="W82" s="346">
        <v>0</v>
      </c>
      <c r="X82" s="346">
        <v>0</v>
      </c>
      <c r="Y82" s="346">
        <v>0</v>
      </c>
      <c r="Z82" s="346">
        <v>0</v>
      </c>
      <c r="AA82" s="346">
        <v>0</v>
      </c>
      <c r="AB82" s="346">
        <v>0</v>
      </c>
      <c r="AC82" s="346">
        <v>0</v>
      </c>
      <c r="AD82" s="346">
        <v>0</v>
      </c>
      <c r="AE82" s="346">
        <v>0</v>
      </c>
      <c r="AF82" s="346">
        <v>0</v>
      </c>
      <c r="AG82" s="346">
        <v>0</v>
      </c>
      <c r="AH82" s="346">
        <v>0</v>
      </c>
      <c r="AI82" s="346">
        <v>0</v>
      </c>
      <c r="AJ82" s="346">
        <v>0</v>
      </c>
      <c r="AK82" s="346">
        <v>0</v>
      </c>
      <c r="AL82" s="346">
        <v>0</v>
      </c>
      <c r="AM82" s="346">
        <v>0</v>
      </c>
      <c r="AN82" s="346">
        <v>0</v>
      </c>
      <c r="AO82" s="346">
        <v>0</v>
      </c>
      <c r="AP82" s="346">
        <v>0</v>
      </c>
      <c r="AQ82" s="346">
        <v>0</v>
      </c>
      <c r="AR82" s="346">
        <v>0</v>
      </c>
      <c r="AS82" s="346">
        <v>0</v>
      </c>
      <c r="AT82" s="346">
        <v>0</v>
      </c>
      <c r="AU82" s="346">
        <v>0</v>
      </c>
      <c r="AV82" s="346">
        <v>0</v>
      </c>
      <c r="AW82" s="346">
        <v>0</v>
      </c>
      <c r="AX82" s="346">
        <v>0</v>
      </c>
      <c r="AY82" s="346">
        <v>0</v>
      </c>
      <c r="AZ82" s="346">
        <v>0</v>
      </c>
      <c r="BA82" s="346">
        <v>0</v>
      </c>
      <c r="BB82" s="346">
        <v>0</v>
      </c>
      <c r="BC82" s="346">
        <v>0</v>
      </c>
      <c r="BD82" s="346">
        <v>0</v>
      </c>
      <c r="BE82" s="346">
        <v>0</v>
      </c>
      <c r="BF82" s="346">
        <v>0</v>
      </c>
      <c r="BG82" s="346">
        <v>0</v>
      </c>
      <c r="BH82" s="346">
        <v>0</v>
      </c>
      <c r="BI82" s="346">
        <v>0</v>
      </c>
      <c r="BJ82" s="346">
        <v>0</v>
      </c>
      <c r="BK82" s="346">
        <v>0</v>
      </c>
      <c r="BL82" s="346">
        <v>0</v>
      </c>
      <c r="BM82" s="346">
        <v>0</v>
      </c>
      <c r="BN82" s="346">
        <v>0</v>
      </c>
      <c r="BO82" s="346">
        <v>0</v>
      </c>
      <c r="BP82" s="346">
        <v>0</v>
      </c>
      <c r="BQ82" s="346">
        <v>0</v>
      </c>
      <c r="BR82" s="346">
        <v>0</v>
      </c>
      <c r="BS82" s="346">
        <v>0</v>
      </c>
      <c r="BT82" s="346">
        <v>0</v>
      </c>
      <c r="BU82" s="346">
        <v>0</v>
      </c>
      <c r="BV82" s="346">
        <v>0</v>
      </c>
      <c r="BW82" s="346">
        <v>0</v>
      </c>
      <c r="BX82" s="346">
        <v>0</v>
      </c>
      <c r="BY82" s="346">
        <v>0</v>
      </c>
      <c r="BZ82" s="346">
        <v>0</v>
      </c>
      <c r="CA82" s="346">
        <v>0</v>
      </c>
      <c r="CB82" s="346">
        <v>1</v>
      </c>
      <c r="CC82" s="346">
        <v>0</v>
      </c>
      <c r="CD82" s="346">
        <v>0</v>
      </c>
      <c r="CE82" s="346">
        <v>0</v>
      </c>
      <c r="CF82" s="346">
        <v>0</v>
      </c>
      <c r="CG82" s="346">
        <v>0</v>
      </c>
      <c r="CH82" s="346">
        <v>0</v>
      </c>
      <c r="CI82" s="346">
        <v>0</v>
      </c>
      <c r="CJ82" s="346">
        <v>0</v>
      </c>
      <c r="CK82" s="346">
        <v>0</v>
      </c>
      <c r="CL82" s="346">
        <v>0</v>
      </c>
      <c r="CM82" s="346">
        <v>0</v>
      </c>
      <c r="CN82" s="346">
        <v>0</v>
      </c>
      <c r="CO82" s="346">
        <v>0</v>
      </c>
      <c r="CP82" s="346">
        <v>0</v>
      </c>
      <c r="CQ82" s="346">
        <v>0</v>
      </c>
      <c r="CR82" s="346">
        <v>0</v>
      </c>
      <c r="CS82" s="346">
        <v>0</v>
      </c>
      <c r="CT82" s="346">
        <v>0</v>
      </c>
      <c r="CU82" s="346">
        <v>0</v>
      </c>
      <c r="CV82" s="346">
        <v>0</v>
      </c>
      <c r="CW82" s="346">
        <v>0</v>
      </c>
      <c r="CX82" s="346">
        <v>0</v>
      </c>
      <c r="CY82" s="346">
        <v>0</v>
      </c>
      <c r="CZ82" s="346">
        <v>0</v>
      </c>
      <c r="DA82" s="346">
        <v>0</v>
      </c>
      <c r="DB82" s="346">
        <v>0</v>
      </c>
      <c r="DC82" s="346">
        <v>0</v>
      </c>
      <c r="DD82" s="346">
        <v>0</v>
      </c>
      <c r="DE82" s="346">
        <v>0</v>
      </c>
      <c r="DF82" s="346">
        <v>0</v>
      </c>
      <c r="DG82" s="346">
        <v>0</v>
      </c>
      <c r="DH82" s="347">
        <v>0</v>
      </c>
    </row>
    <row r="83" spans="1:112">
      <c r="A83" s="224">
        <v>78</v>
      </c>
      <c r="B83" s="263" t="s">
        <v>562</v>
      </c>
      <c r="C83" s="264" t="s">
        <v>563</v>
      </c>
      <c r="D83" s="346">
        <v>3.4113465156702596E-4</v>
      </c>
      <c r="E83" s="346">
        <v>4.6241337132616936E-4</v>
      </c>
      <c r="F83" s="346">
        <v>1.5598869753877592E-3</v>
      </c>
      <c r="G83" s="346">
        <v>1.1633052276221545E-4</v>
      </c>
      <c r="H83" s="346">
        <v>5.1578851307248499E-4</v>
      </c>
      <c r="I83" s="346">
        <v>0</v>
      </c>
      <c r="J83" s="346">
        <v>3.8467641923401109E-4</v>
      </c>
      <c r="K83" s="346">
        <v>6.2154968652251743E-4</v>
      </c>
      <c r="L83" s="346">
        <v>5.0019955252884353E-4</v>
      </c>
      <c r="M83" s="346">
        <v>1.0285948969154211E-3</v>
      </c>
      <c r="N83" s="346">
        <v>0</v>
      </c>
      <c r="O83" s="346">
        <v>4.8800692071338225E-4</v>
      </c>
      <c r="P83" s="346">
        <v>2.8852868965578997E-4</v>
      </c>
      <c r="Q83" s="346">
        <v>5.0315169397860426E-4</v>
      </c>
      <c r="R83" s="346">
        <v>6.3187126198807825E-4</v>
      </c>
      <c r="S83" s="346">
        <v>4.2686172109884974E-4</v>
      </c>
      <c r="T83" s="346">
        <v>1.5343413461267198E-3</v>
      </c>
      <c r="U83" s="346">
        <v>1.3889442557563792E-3</v>
      </c>
      <c r="V83" s="346">
        <v>9.8404237163510384E-4</v>
      </c>
      <c r="W83" s="346">
        <v>4.8470352649688598E-4</v>
      </c>
      <c r="X83" s="346">
        <v>3.0587845297277287E-5</v>
      </c>
      <c r="Y83" s="346">
        <v>2.3219682813135984E-4</v>
      </c>
      <c r="Z83" s="346">
        <v>3.6259485116621741E-4</v>
      </c>
      <c r="AA83" s="346">
        <v>4.2954882948609621E-4</v>
      </c>
      <c r="AB83" s="346">
        <v>5.6769237932195152E-4</v>
      </c>
      <c r="AC83" s="346">
        <v>4.5010468787245425E-4</v>
      </c>
      <c r="AD83" s="346">
        <v>1.4218217893137062E-4</v>
      </c>
      <c r="AE83" s="346">
        <v>3.3436511081206426E-4</v>
      </c>
      <c r="AF83" s="346">
        <v>1.9190444483570092E-3</v>
      </c>
      <c r="AG83" s="346">
        <v>9.9018421675858815E-4</v>
      </c>
      <c r="AH83" s="346">
        <v>3.7490754400726524E-4</v>
      </c>
      <c r="AI83" s="346">
        <v>1.2041996304145461E-3</v>
      </c>
      <c r="AJ83" s="346">
        <v>3.604922403793608E-4</v>
      </c>
      <c r="AK83" s="346">
        <v>3.7025449880779036E-4</v>
      </c>
      <c r="AL83" s="346">
        <v>1.7205370802263558E-3</v>
      </c>
      <c r="AM83" s="346">
        <v>1.3713662630462967E-3</v>
      </c>
      <c r="AN83" s="346">
        <v>3.924731471845985E-4</v>
      </c>
      <c r="AO83" s="346">
        <v>1.0056524412909347E-3</v>
      </c>
      <c r="AP83" s="346">
        <v>8.4872622160130312E-4</v>
      </c>
      <c r="AQ83" s="346">
        <v>2.7000062254773922E-4</v>
      </c>
      <c r="AR83" s="346">
        <v>6.1016016552027294E-4</v>
      </c>
      <c r="AS83" s="346">
        <v>3.2734390791957593E-3</v>
      </c>
      <c r="AT83" s="346">
        <v>1.3947170361565035E-3</v>
      </c>
      <c r="AU83" s="346">
        <v>5.7900659773682777E-4</v>
      </c>
      <c r="AV83" s="346">
        <v>1.0515754730228359E-3</v>
      </c>
      <c r="AW83" s="346">
        <v>8.3497965477232622E-4</v>
      </c>
      <c r="AX83" s="346">
        <v>9.1534630753539747E-4</v>
      </c>
      <c r="AY83" s="346">
        <v>9.4640847558960235E-4</v>
      </c>
      <c r="AZ83" s="346">
        <v>9.3634294119767942E-4</v>
      </c>
      <c r="BA83" s="346">
        <v>2.4550284517785585E-4</v>
      </c>
      <c r="BB83" s="346">
        <v>5.0016961333918181E-4</v>
      </c>
      <c r="BC83" s="346">
        <v>3.778778472420674E-4</v>
      </c>
      <c r="BD83" s="346">
        <v>6.6150965513932399E-4</v>
      </c>
      <c r="BE83" s="346">
        <v>2.2080315476653088E-4</v>
      </c>
      <c r="BF83" s="346">
        <v>9.5019341802184598E-5</v>
      </c>
      <c r="BG83" s="346">
        <v>9.8229718851933863E-4</v>
      </c>
      <c r="BH83" s="346">
        <v>9.6740586594485387E-4</v>
      </c>
      <c r="BI83" s="346">
        <v>1.6367106389939223E-4</v>
      </c>
      <c r="BJ83" s="346">
        <v>2.9068377037485697E-4</v>
      </c>
      <c r="BK83" s="346">
        <v>1.7900379587008645E-3</v>
      </c>
      <c r="BL83" s="346">
        <v>2.5135119543054314E-4</v>
      </c>
      <c r="BM83" s="346">
        <v>2.4736694529661034E-3</v>
      </c>
      <c r="BN83" s="346">
        <v>2.4483564506826471E-3</v>
      </c>
      <c r="BO83" s="346">
        <v>2.8875944061947929E-3</v>
      </c>
      <c r="BP83" s="346">
        <v>2.9716338998066302E-3</v>
      </c>
      <c r="BQ83" s="346">
        <v>2.4382274250859589E-3</v>
      </c>
      <c r="BR83" s="346">
        <v>1.9503357729614306E-3</v>
      </c>
      <c r="BS83" s="346">
        <v>4.2868177411832162E-4</v>
      </c>
      <c r="BT83" s="346">
        <v>1.2067993271892563E-3</v>
      </c>
      <c r="BU83" s="346">
        <v>3.6915009061186926E-3</v>
      </c>
      <c r="BV83" s="346">
        <v>1.3096316178441522E-2</v>
      </c>
      <c r="BW83" s="346">
        <v>6.1513496603242844E-3</v>
      </c>
      <c r="BX83" s="346">
        <v>2.4818212355989947E-3</v>
      </c>
      <c r="BY83" s="346">
        <v>9.6215713333688922E-3</v>
      </c>
      <c r="BZ83" s="346">
        <v>1.7378088498530553E-3</v>
      </c>
      <c r="CA83" s="346">
        <v>1.1302008763638656E-3</v>
      </c>
      <c r="CB83" s="346">
        <v>8.2240370309857121E-4</v>
      </c>
      <c r="CC83" s="346">
        <v>0.98927753927130091</v>
      </c>
      <c r="CD83" s="346">
        <v>8.668314324547339E-4</v>
      </c>
      <c r="CE83" s="346">
        <v>2.2286498433001772E-3</v>
      </c>
      <c r="CF83" s="346">
        <v>9.5608463238112582E-4</v>
      </c>
      <c r="CG83" s="346">
        <v>8.7035117065126352E-4</v>
      </c>
      <c r="CH83" s="346">
        <v>1.7416960509996722E-3</v>
      </c>
      <c r="CI83" s="346">
        <v>2.6326813583040778E-3</v>
      </c>
      <c r="CJ83" s="346">
        <v>2.4606701312709055E-3</v>
      </c>
      <c r="CK83" s="346">
        <v>3.2589652291579859E-3</v>
      </c>
      <c r="CL83" s="346">
        <v>4.6189108001543659E-3</v>
      </c>
      <c r="CM83" s="346">
        <v>1.0350270327730193E-3</v>
      </c>
      <c r="CN83" s="346">
        <v>2.4176446389232802E-3</v>
      </c>
      <c r="CO83" s="346">
        <v>1.9749454401201696E-3</v>
      </c>
      <c r="CP83" s="346">
        <v>7.4909625159787973E-3</v>
      </c>
      <c r="CQ83" s="346">
        <v>4.4220918658643459E-3</v>
      </c>
      <c r="CR83" s="346">
        <v>3.6550936621880122E-3</v>
      </c>
      <c r="CS83" s="346">
        <v>2.5236326565602368E-3</v>
      </c>
      <c r="CT83" s="346">
        <v>3.5639939101826832E-3</v>
      </c>
      <c r="CU83" s="346">
        <v>1.8187638499310179E-3</v>
      </c>
      <c r="CV83" s="346">
        <v>1.3103566792144322E-3</v>
      </c>
      <c r="CW83" s="346">
        <v>4.1557218175568688E-3</v>
      </c>
      <c r="CX83" s="346">
        <v>1.2575643685765177E-3</v>
      </c>
      <c r="CY83" s="346">
        <v>1.8796237740406404E-3</v>
      </c>
      <c r="CZ83" s="346">
        <v>1.8047413848444099E-3</v>
      </c>
      <c r="DA83" s="346">
        <v>1.7757866534402714E-3</v>
      </c>
      <c r="DB83" s="346">
        <v>3.123041914227352E-4</v>
      </c>
      <c r="DC83" s="346">
        <v>1.9157843771683456E-3</v>
      </c>
      <c r="DD83" s="346">
        <v>3.3632910363535057E-3</v>
      </c>
      <c r="DE83" s="346">
        <v>2.0419201524863682E-3</v>
      </c>
      <c r="DF83" s="346">
        <v>2.8701301704845555E-3</v>
      </c>
      <c r="DG83" s="346">
        <v>2.5071972143419709E-3</v>
      </c>
      <c r="DH83" s="347">
        <v>8.1256861171324791E-3</v>
      </c>
    </row>
    <row r="84" spans="1:112">
      <c r="A84" s="224">
        <v>79</v>
      </c>
      <c r="B84" s="263" t="s">
        <v>564</v>
      </c>
      <c r="C84" s="264" t="s">
        <v>643</v>
      </c>
      <c r="D84" s="346">
        <v>2.0823406201242794E-3</v>
      </c>
      <c r="E84" s="346">
        <v>1.0858710492339893E-2</v>
      </c>
      <c r="F84" s="346">
        <v>4.0581510651814933E-3</v>
      </c>
      <c r="G84" s="346">
        <v>1.6361383171446318E-3</v>
      </c>
      <c r="H84" s="346">
        <v>3.1465972421958004E-3</v>
      </c>
      <c r="I84" s="346">
        <v>0</v>
      </c>
      <c r="J84" s="346">
        <v>5.1971247244750676E-4</v>
      </c>
      <c r="K84" s="346">
        <v>3.8804732247998473E-3</v>
      </c>
      <c r="L84" s="346">
        <v>2.8360994434002353E-3</v>
      </c>
      <c r="M84" s="346">
        <v>9.1697351324484568E-3</v>
      </c>
      <c r="N84" s="346">
        <v>0</v>
      </c>
      <c r="O84" s="346">
        <v>1.0378482821143281E-3</v>
      </c>
      <c r="P84" s="346">
        <v>5.7296792555663694E-4</v>
      </c>
      <c r="Q84" s="346">
        <v>3.2294517544646929E-3</v>
      </c>
      <c r="R84" s="346">
        <v>2.174562627067683E-3</v>
      </c>
      <c r="S84" s="346">
        <v>2.2941298791302246E-3</v>
      </c>
      <c r="T84" s="346">
        <v>5.9213964951161675E-3</v>
      </c>
      <c r="U84" s="346">
        <v>2.9027116672755266E-3</v>
      </c>
      <c r="V84" s="346">
        <v>5.7931344736398046E-3</v>
      </c>
      <c r="W84" s="346">
        <v>1.7145665223013092E-3</v>
      </c>
      <c r="X84" s="346">
        <v>1.8814551219564852E-4</v>
      </c>
      <c r="Y84" s="346">
        <v>8.5722098927140959E-4</v>
      </c>
      <c r="Z84" s="346">
        <v>9.2311137441088663E-4</v>
      </c>
      <c r="AA84" s="346">
        <v>2.0529158328637747E-3</v>
      </c>
      <c r="AB84" s="346">
        <v>6.5520500935454444E-4</v>
      </c>
      <c r="AC84" s="346">
        <v>1.4667645739837142E-3</v>
      </c>
      <c r="AD84" s="346">
        <v>6.1839987536938196E-4</v>
      </c>
      <c r="AE84" s="346">
        <v>3.4363229320528875E-3</v>
      </c>
      <c r="AF84" s="346">
        <v>2.7959362167302689E-3</v>
      </c>
      <c r="AG84" s="346">
        <v>2.4652818876121107E-3</v>
      </c>
      <c r="AH84" s="346">
        <v>8.5919175102886782E-4</v>
      </c>
      <c r="AI84" s="346">
        <v>3.9729681872570539E-3</v>
      </c>
      <c r="AJ84" s="346">
        <v>3.1187968769471799E-3</v>
      </c>
      <c r="AK84" s="346">
        <v>1.0811526441661305E-3</v>
      </c>
      <c r="AL84" s="346">
        <v>3.5583213797133052E-3</v>
      </c>
      <c r="AM84" s="346">
        <v>1.0484200379012256E-2</v>
      </c>
      <c r="AN84" s="346">
        <v>2.1233833464107802E-3</v>
      </c>
      <c r="AO84" s="346">
        <v>8.1799621337940078E-3</v>
      </c>
      <c r="AP84" s="346">
        <v>7.4082477292762711E-3</v>
      </c>
      <c r="AQ84" s="346">
        <v>3.5333572619784749E-3</v>
      </c>
      <c r="AR84" s="346">
        <v>3.6527087234690778E-3</v>
      </c>
      <c r="AS84" s="346">
        <v>5.1893286522668334E-3</v>
      </c>
      <c r="AT84" s="346">
        <v>4.2386451063321602E-3</v>
      </c>
      <c r="AU84" s="346">
        <v>1.3952220420537312E-3</v>
      </c>
      <c r="AV84" s="346">
        <v>1.7309129891970784E-3</v>
      </c>
      <c r="AW84" s="346">
        <v>1.913459121753919E-3</v>
      </c>
      <c r="AX84" s="346">
        <v>1.1681598207801006E-3</v>
      </c>
      <c r="AY84" s="346">
        <v>1.4644116330960262E-3</v>
      </c>
      <c r="AZ84" s="346">
        <v>2.2640631608013646E-3</v>
      </c>
      <c r="BA84" s="346">
        <v>5.3993534035683295E-4</v>
      </c>
      <c r="BB84" s="346">
        <v>3.933765952184756E-4</v>
      </c>
      <c r="BC84" s="346">
        <v>1.4352354906911403E-3</v>
      </c>
      <c r="BD84" s="346">
        <v>3.8875081018746252E-4</v>
      </c>
      <c r="BE84" s="346">
        <v>2.6736351083266231E-4</v>
      </c>
      <c r="BF84" s="346">
        <v>5.5007800296529258E-4</v>
      </c>
      <c r="BG84" s="346">
        <v>6.5873072498426983E-3</v>
      </c>
      <c r="BH84" s="346">
        <v>4.1375202196756522E-3</v>
      </c>
      <c r="BI84" s="346">
        <v>6.6440587052166123E-4</v>
      </c>
      <c r="BJ84" s="346">
        <v>5.2916210346178863E-4</v>
      </c>
      <c r="BK84" s="346">
        <v>3.9402355001352972E-3</v>
      </c>
      <c r="BL84" s="346">
        <v>7.8177385958271429E-4</v>
      </c>
      <c r="BM84" s="346">
        <v>0.16545013709763132</v>
      </c>
      <c r="BN84" s="346">
        <v>1.0870927556544372E-2</v>
      </c>
      <c r="BO84" s="346">
        <v>1.073166882186645E-2</v>
      </c>
      <c r="BP84" s="346">
        <v>1.1075543206241895E-2</v>
      </c>
      <c r="BQ84" s="346">
        <v>1.0406774603359236E-2</v>
      </c>
      <c r="BR84" s="346">
        <v>1.166974627695367E-2</v>
      </c>
      <c r="BS84" s="346">
        <v>2.6431566697040568E-3</v>
      </c>
      <c r="BT84" s="346">
        <v>1.2905909050131273E-2</v>
      </c>
      <c r="BU84" s="346">
        <v>6.0050979821233749E-3</v>
      </c>
      <c r="BV84" s="346">
        <v>1.0767873277637882E-2</v>
      </c>
      <c r="BW84" s="346">
        <v>2.1195947827851213E-3</v>
      </c>
      <c r="BX84" s="346">
        <v>2.2522420427930948E-3</v>
      </c>
      <c r="BY84" s="346">
        <v>3.5836560742889432E-3</v>
      </c>
      <c r="BZ84" s="346">
        <v>1.0340592352408398E-3</v>
      </c>
      <c r="CA84" s="346">
        <v>9.5135815082676917E-4</v>
      </c>
      <c r="CB84" s="346">
        <v>4.0190453148634373E-4</v>
      </c>
      <c r="CC84" s="346">
        <v>1.8589447787934691E-3</v>
      </c>
      <c r="CD84" s="346">
        <v>0.42655063222916728</v>
      </c>
      <c r="CE84" s="346">
        <v>4.1947597584743928E-3</v>
      </c>
      <c r="CF84" s="346">
        <v>6.2082206887393437E-4</v>
      </c>
      <c r="CG84" s="346">
        <v>1.5698641359986087E-3</v>
      </c>
      <c r="CH84" s="346">
        <v>1.2732307814527014E-3</v>
      </c>
      <c r="CI84" s="346">
        <v>2.6852582135466364E-3</v>
      </c>
      <c r="CJ84" s="346">
        <v>3.6389391176637219E-2</v>
      </c>
      <c r="CK84" s="346">
        <v>3.5836308520550879E-3</v>
      </c>
      <c r="CL84" s="346">
        <v>3.0217560463116841E-3</v>
      </c>
      <c r="CM84" s="346">
        <v>2.4015755396002429E-3</v>
      </c>
      <c r="CN84" s="346">
        <v>2.2809912870553708E-3</v>
      </c>
      <c r="CO84" s="346">
        <v>5.0989894842750393E-3</v>
      </c>
      <c r="CP84" s="346">
        <v>3.9942207277345642E-3</v>
      </c>
      <c r="CQ84" s="346">
        <v>2.0780704293959398E-3</v>
      </c>
      <c r="CR84" s="346">
        <v>3.9306717721148427E-3</v>
      </c>
      <c r="CS84" s="346">
        <v>4.1606667014334629E-3</v>
      </c>
      <c r="CT84" s="346">
        <v>2.6155217105517992E-3</v>
      </c>
      <c r="CU84" s="346">
        <v>2.9554365405652532E-3</v>
      </c>
      <c r="CV84" s="346">
        <v>2.4498313334786392E-3</v>
      </c>
      <c r="CW84" s="346">
        <v>4.814017121165675E-3</v>
      </c>
      <c r="CX84" s="346">
        <v>1.6888403549383973E-3</v>
      </c>
      <c r="CY84" s="346">
        <v>2.8490928313685254E-3</v>
      </c>
      <c r="CZ84" s="346">
        <v>5.4607102643310515E-3</v>
      </c>
      <c r="DA84" s="346">
        <v>1.5047865830558201E-3</v>
      </c>
      <c r="DB84" s="346">
        <v>5.0579237328598993E-4</v>
      </c>
      <c r="DC84" s="346">
        <v>4.6141241223025785E-3</v>
      </c>
      <c r="DD84" s="346">
        <v>2.5542889402833391E-3</v>
      </c>
      <c r="DE84" s="346">
        <v>1.8309250266911967E-3</v>
      </c>
      <c r="DF84" s="346">
        <v>7.0374507931667829E-3</v>
      </c>
      <c r="DG84" s="346">
        <v>2.1480143065590547E-2</v>
      </c>
      <c r="DH84" s="347">
        <v>8.6527612275376902E-3</v>
      </c>
    </row>
    <row r="85" spans="1:112">
      <c r="A85" s="224">
        <v>80</v>
      </c>
      <c r="B85" s="263" t="s">
        <v>566</v>
      </c>
      <c r="C85" s="264" t="s">
        <v>567</v>
      </c>
      <c r="D85" s="346">
        <v>1.4875826907470222E-2</v>
      </c>
      <c r="E85" s="346">
        <v>7.9587104410108259E-3</v>
      </c>
      <c r="F85" s="346">
        <v>1.6235725385005152E-2</v>
      </c>
      <c r="G85" s="346">
        <v>2.7114888129930038E-3</v>
      </c>
      <c r="H85" s="346">
        <v>7.0352046589064474E-3</v>
      </c>
      <c r="I85" s="346">
        <v>0</v>
      </c>
      <c r="J85" s="346">
        <v>1.6533396379823054E-2</v>
      </c>
      <c r="K85" s="346">
        <v>3.8513564573948913E-3</v>
      </c>
      <c r="L85" s="346">
        <v>3.1625118595715283E-3</v>
      </c>
      <c r="M85" s="346">
        <v>7.1437683294579809E-3</v>
      </c>
      <c r="N85" s="346">
        <v>0</v>
      </c>
      <c r="O85" s="346">
        <v>2.5136356280572101E-3</v>
      </c>
      <c r="P85" s="346">
        <v>9.948652424678205E-4</v>
      </c>
      <c r="Q85" s="346">
        <v>5.5894454173295218E-3</v>
      </c>
      <c r="R85" s="346">
        <v>2.3068998167868281E-3</v>
      </c>
      <c r="S85" s="346">
        <v>1.1741582571246202E-3</v>
      </c>
      <c r="T85" s="346">
        <v>3.083706601967314E-3</v>
      </c>
      <c r="U85" s="346">
        <v>4.3528370249851806E-3</v>
      </c>
      <c r="V85" s="346">
        <v>2.7037926450273969E-3</v>
      </c>
      <c r="W85" s="346">
        <v>1.7366014192545028E-3</v>
      </c>
      <c r="X85" s="346">
        <v>5.5477330060218737E-5</v>
      </c>
      <c r="Y85" s="346">
        <v>5.7638993723429686E-4</v>
      </c>
      <c r="Z85" s="346">
        <v>5.3652815397874966E-4</v>
      </c>
      <c r="AA85" s="346">
        <v>1.2218889960889444E-3</v>
      </c>
      <c r="AB85" s="346">
        <v>5.7917980243880776E-4</v>
      </c>
      <c r="AC85" s="346">
        <v>7.607546917971122E-4</v>
      </c>
      <c r="AD85" s="346">
        <v>2.7756716627725758E-4</v>
      </c>
      <c r="AE85" s="346">
        <v>5.9961401981081634E-4</v>
      </c>
      <c r="AF85" s="346">
        <v>1.8518923052950461E-3</v>
      </c>
      <c r="AG85" s="346">
        <v>2.0631371645364756E-3</v>
      </c>
      <c r="AH85" s="346">
        <v>1.8951546845197931E-3</v>
      </c>
      <c r="AI85" s="346">
        <v>3.9279588534479135E-3</v>
      </c>
      <c r="AJ85" s="346">
        <v>5.9429413924163305E-3</v>
      </c>
      <c r="AK85" s="346">
        <v>6.2818408088290958E-4</v>
      </c>
      <c r="AL85" s="346">
        <v>3.4587571028881804E-3</v>
      </c>
      <c r="AM85" s="346">
        <v>7.2912041641832867E-3</v>
      </c>
      <c r="AN85" s="346">
        <v>2.0999069632607133E-3</v>
      </c>
      <c r="AO85" s="346">
        <v>4.1173293846010518E-3</v>
      </c>
      <c r="AP85" s="346">
        <v>5.076123613961394E-3</v>
      </c>
      <c r="AQ85" s="346">
        <v>1.3857785916114886E-3</v>
      </c>
      <c r="AR85" s="346">
        <v>2.0723581014007995E-3</v>
      </c>
      <c r="AS85" s="346">
        <v>7.6718352301490588E-3</v>
      </c>
      <c r="AT85" s="346">
        <v>7.0695804577087795E-3</v>
      </c>
      <c r="AU85" s="346">
        <v>1.9847098475547897E-3</v>
      </c>
      <c r="AV85" s="346">
        <v>2.581461446440632E-3</v>
      </c>
      <c r="AW85" s="346">
        <v>3.4189395497449156E-3</v>
      </c>
      <c r="AX85" s="346">
        <v>1.2390228832195632E-3</v>
      </c>
      <c r="AY85" s="346">
        <v>7.8207882168950991E-4</v>
      </c>
      <c r="AZ85" s="346">
        <v>2.106011543332534E-3</v>
      </c>
      <c r="BA85" s="346">
        <v>5.5438727745364528E-4</v>
      </c>
      <c r="BB85" s="346">
        <v>4.627795650341246E-4</v>
      </c>
      <c r="BC85" s="346">
        <v>1.1834251109593367E-3</v>
      </c>
      <c r="BD85" s="346">
        <v>2.2444391727913259E-4</v>
      </c>
      <c r="BE85" s="346">
        <v>2.4608974427828761E-4</v>
      </c>
      <c r="BF85" s="346">
        <v>2.4735430889602928E-4</v>
      </c>
      <c r="BG85" s="346">
        <v>2.8900536816597899E-3</v>
      </c>
      <c r="BH85" s="346">
        <v>2.897331171622314E-3</v>
      </c>
      <c r="BI85" s="346">
        <v>4.581209014152652E-4</v>
      </c>
      <c r="BJ85" s="346">
        <v>4.444613255729243E-4</v>
      </c>
      <c r="BK85" s="346">
        <v>2.413207566439961E-3</v>
      </c>
      <c r="BL85" s="346">
        <v>3.4969108463079094E-3</v>
      </c>
      <c r="BM85" s="346">
        <v>1.3339524266133477E-2</v>
      </c>
      <c r="BN85" s="346">
        <v>2.0914887758998565E-2</v>
      </c>
      <c r="BO85" s="346">
        <v>2.0676814387364805E-2</v>
      </c>
      <c r="BP85" s="346">
        <v>2.3626451850016258E-2</v>
      </c>
      <c r="BQ85" s="346">
        <v>2.5225580306115651E-2</v>
      </c>
      <c r="BR85" s="346">
        <v>1.7176222488632407E-2</v>
      </c>
      <c r="BS85" s="346">
        <v>1.5704348713151657E-3</v>
      </c>
      <c r="BT85" s="346">
        <v>5.8130866381277098E-3</v>
      </c>
      <c r="BU85" s="346">
        <v>1.1103242504649894E-2</v>
      </c>
      <c r="BV85" s="346">
        <v>2.2902101207331296E-2</v>
      </c>
      <c r="BW85" s="346">
        <v>2.659895379781383E-2</v>
      </c>
      <c r="BX85" s="346">
        <v>2.5558501349063793E-2</v>
      </c>
      <c r="BY85" s="346">
        <v>7.4682260452672688E-3</v>
      </c>
      <c r="BZ85" s="346">
        <v>6.0126159935516756E-3</v>
      </c>
      <c r="CA85" s="346">
        <v>4.5320908106868413E-3</v>
      </c>
      <c r="CB85" s="346">
        <v>1.4429764701123875E-3</v>
      </c>
      <c r="CC85" s="346">
        <v>4.4777982502392346E-3</v>
      </c>
      <c r="CD85" s="346">
        <v>1.4393694807005044E-3</v>
      </c>
      <c r="CE85" s="346">
        <v>1.0070027574156641</v>
      </c>
      <c r="CF85" s="346">
        <v>1.650897338588531E-3</v>
      </c>
      <c r="CG85" s="346">
        <v>1.9877494621687399E-3</v>
      </c>
      <c r="CH85" s="346">
        <v>2.8937552444591626E-3</v>
      </c>
      <c r="CI85" s="346">
        <v>5.5174967799105122E-3</v>
      </c>
      <c r="CJ85" s="346">
        <v>8.2273352219520077E-3</v>
      </c>
      <c r="CK85" s="346">
        <v>9.5817115027160057E-3</v>
      </c>
      <c r="CL85" s="346">
        <v>7.9489505357862068E-3</v>
      </c>
      <c r="CM85" s="346">
        <v>1.0660221352603865E-2</v>
      </c>
      <c r="CN85" s="346">
        <v>3.3282812960675531E-3</v>
      </c>
      <c r="CO85" s="346">
        <v>9.3265123723353695E-3</v>
      </c>
      <c r="CP85" s="346">
        <v>1.4338069718142029E-2</v>
      </c>
      <c r="CQ85" s="346">
        <v>9.3273772889128186E-3</v>
      </c>
      <c r="CR85" s="346">
        <v>5.954064443709336E-3</v>
      </c>
      <c r="CS85" s="346">
        <v>6.7507500056737382E-3</v>
      </c>
      <c r="CT85" s="346">
        <v>5.7100890213087896E-3</v>
      </c>
      <c r="CU85" s="346">
        <v>7.8419776231862109E-3</v>
      </c>
      <c r="CV85" s="346">
        <v>8.5637676118573477E-3</v>
      </c>
      <c r="CW85" s="346">
        <v>1.0979415936574371E-2</v>
      </c>
      <c r="CX85" s="346">
        <v>9.5547213054049934E-3</v>
      </c>
      <c r="CY85" s="346">
        <v>1.1076036849480031E-2</v>
      </c>
      <c r="CZ85" s="346">
        <v>7.3216334818579061E-3</v>
      </c>
      <c r="DA85" s="346">
        <v>6.0581694696771188E-3</v>
      </c>
      <c r="DB85" s="346">
        <v>3.431512171785024E-3</v>
      </c>
      <c r="DC85" s="346">
        <v>4.0023699447423473E-3</v>
      </c>
      <c r="DD85" s="346">
        <v>1.7498006356670655E-2</v>
      </c>
      <c r="DE85" s="346">
        <v>1.8744323028956636E-2</v>
      </c>
      <c r="DF85" s="346">
        <v>2.125699882005536E-2</v>
      </c>
      <c r="DG85" s="346">
        <v>7.9260368744194544E-3</v>
      </c>
      <c r="DH85" s="347">
        <v>7.9738090680278803E-3</v>
      </c>
    </row>
    <row r="86" spans="1:112">
      <c r="A86" s="224">
        <v>81</v>
      </c>
      <c r="B86" s="263" t="s">
        <v>568</v>
      </c>
      <c r="C86" s="264" t="s">
        <v>569</v>
      </c>
      <c r="D86" s="346">
        <v>3.4418187379437897E-4</v>
      </c>
      <c r="E86" s="346">
        <v>1.1532401279943398E-3</v>
      </c>
      <c r="F86" s="346">
        <v>3.009013903864009E-4</v>
      </c>
      <c r="G86" s="346">
        <v>4.3991222971100533E-5</v>
      </c>
      <c r="H86" s="346">
        <v>3.7079212557666685E-4</v>
      </c>
      <c r="I86" s="346">
        <v>0</v>
      </c>
      <c r="J86" s="346">
        <v>7.3873711345859701E-5</v>
      </c>
      <c r="K86" s="346">
        <v>2.3745462890765168E-4</v>
      </c>
      <c r="L86" s="346">
        <v>2.3742637609948784E-4</v>
      </c>
      <c r="M86" s="346">
        <v>1.1761776547376517E-3</v>
      </c>
      <c r="N86" s="346">
        <v>0</v>
      </c>
      <c r="O86" s="346">
        <v>8.0177546438669556E-5</v>
      </c>
      <c r="P86" s="346">
        <v>2.11701496875068E-5</v>
      </c>
      <c r="Q86" s="346">
        <v>3.452950068222767E-4</v>
      </c>
      <c r="R86" s="346">
        <v>1.3584849404403002E-4</v>
      </c>
      <c r="S86" s="346">
        <v>2.6759028107714821E-4</v>
      </c>
      <c r="T86" s="346">
        <v>3.5810263839777383E-4</v>
      </c>
      <c r="U86" s="346">
        <v>1.6014833768281412E-4</v>
      </c>
      <c r="V86" s="346">
        <v>1.1621036118419047E-3</v>
      </c>
      <c r="W86" s="346">
        <v>4.7912435035432144E-4</v>
      </c>
      <c r="X86" s="346">
        <v>3.7361255417397732E-5</v>
      </c>
      <c r="Y86" s="346">
        <v>1.2812041465801481E-4</v>
      </c>
      <c r="Z86" s="346">
        <v>1.3837818371320224E-4</v>
      </c>
      <c r="AA86" s="346">
        <v>3.2466295888397768E-4</v>
      </c>
      <c r="AB86" s="346">
        <v>5.0542833462123053E-5</v>
      </c>
      <c r="AC86" s="346">
        <v>1.5389798256123421E-4</v>
      </c>
      <c r="AD86" s="346">
        <v>9.0158157886209187E-4</v>
      </c>
      <c r="AE86" s="346">
        <v>1.9746488846088955E-3</v>
      </c>
      <c r="AF86" s="346">
        <v>1.7766781237890314E-4</v>
      </c>
      <c r="AG86" s="346">
        <v>1.9852154086661661E-4</v>
      </c>
      <c r="AH86" s="346">
        <v>5.5278618044583768E-5</v>
      </c>
      <c r="AI86" s="346">
        <v>5.0912848619146954E-4</v>
      </c>
      <c r="AJ86" s="346">
        <v>5.5554459921133934E-4</v>
      </c>
      <c r="AK86" s="346">
        <v>1.3213031216486226E-4</v>
      </c>
      <c r="AL86" s="346">
        <v>6.0517944703781796E-4</v>
      </c>
      <c r="AM86" s="346">
        <v>3.6107526441438859E-3</v>
      </c>
      <c r="AN86" s="346">
        <v>5.7798651848825077E-4</v>
      </c>
      <c r="AO86" s="346">
        <v>1.6750107733740636E-3</v>
      </c>
      <c r="AP86" s="346">
        <v>1.6407084453847354E-3</v>
      </c>
      <c r="AQ86" s="346">
        <v>7.9105717332415154E-4</v>
      </c>
      <c r="AR86" s="346">
        <v>4.7503470916566629E-4</v>
      </c>
      <c r="AS86" s="346">
        <v>8.2616942746488984E-4</v>
      </c>
      <c r="AT86" s="346">
        <v>6.226301703108855E-4</v>
      </c>
      <c r="AU86" s="346">
        <v>1.4929177224999934E-4</v>
      </c>
      <c r="AV86" s="346">
        <v>2.0516670869305772E-4</v>
      </c>
      <c r="AW86" s="346">
        <v>1.4164397375543544E-4</v>
      </c>
      <c r="AX86" s="346">
        <v>6.9859179962466556E-5</v>
      </c>
      <c r="AY86" s="346">
        <v>1.1094629724311621E-4</v>
      </c>
      <c r="AZ86" s="346">
        <v>2.014955733139179E-4</v>
      </c>
      <c r="BA86" s="346">
        <v>4.3978972848714623E-5</v>
      </c>
      <c r="BB86" s="346">
        <v>2.164059920862504E-5</v>
      </c>
      <c r="BC86" s="346">
        <v>9.9997611582037466E-5</v>
      </c>
      <c r="BD86" s="346">
        <v>2.5006180793823991E-5</v>
      </c>
      <c r="BE86" s="346">
        <v>1.1267623964459117E-5</v>
      </c>
      <c r="BF86" s="346">
        <v>9.0413387909152611E-5</v>
      </c>
      <c r="BG86" s="346">
        <v>1.12265870900742E-3</v>
      </c>
      <c r="BH86" s="346">
        <v>5.6898419409587503E-4</v>
      </c>
      <c r="BI86" s="346">
        <v>8.9468839452719811E-5</v>
      </c>
      <c r="BJ86" s="346">
        <v>4.4459109750755239E-5</v>
      </c>
      <c r="BK86" s="346">
        <v>5.673730422901817E-4</v>
      </c>
      <c r="BL86" s="346">
        <v>4.7083543255224303E-5</v>
      </c>
      <c r="BM86" s="346">
        <v>4.046166677531967E-2</v>
      </c>
      <c r="BN86" s="346">
        <v>6.1312616223725496E-4</v>
      </c>
      <c r="BO86" s="346">
        <v>5.3759917027255239E-4</v>
      </c>
      <c r="BP86" s="346">
        <v>5.6215524270054591E-4</v>
      </c>
      <c r="BQ86" s="346">
        <v>9.6092770822910057E-4</v>
      </c>
      <c r="BR86" s="346">
        <v>1.1661662838621354E-3</v>
      </c>
      <c r="BS86" s="346">
        <v>9.0542895307259611E-4</v>
      </c>
      <c r="BT86" s="346">
        <v>2.2549725076419624E-3</v>
      </c>
      <c r="BU86" s="346">
        <v>3.4856514077293753E-4</v>
      </c>
      <c r="BV86" s="346">
        <v>3.8838327189856569E-4</v>
      </c>
      <c r="BW86" s="346">
        <v>1.4677770708301018E-4</v>
      </c>
      <c r="BX86" s="346">
        <v>1.8647789667617078E-4</v>
      </c>
      <c r="BY86" s="346">
        <v>1.1731351628052927E-4</v>
      </c>
      <c r="BZ86" s="346">
        <v>7.6686367067585234E-5</v>
      </c>
      <c r="CA86" s="346">
        <v>4.8026346085729232E-5</v>
      </c>
      <c r="CB86" s="346">
        <v>1.8733444239538088E-5</v>
      </c>
      <c r="CC86" s="346">
        <v>1.449738855352718E-4</v>
      </c>
      <c r="CD86" s="346">
        <v>5.0283073342949434E-4</v>
      </c>
      <c r="CE86" s="346">
        <v>2.7833107059548959E-3</v>
      </c>
      <c r="CF86" s="346">
        <v>0.37612762210777428</v>
      </c>
      <c r="CG86" s="346">
        <v>4.6393231342431771E-4</v>
      </c>
      <c r="CH86" s="346">
        <v>8.3507577640171967E-5</v>
      </c>
      <c r="CI86" s="346">
        <v>1.2667913865679667E-4</v>
      </c>
      <c r="CJ86" s="346">
        <v>7.0843866510652534E-4</v>
      </c>
      <c r="CK86" s="346">
        <v>1.0242747526130351E-4</v>
      </c>
      <c r="CL86" s="346">
        <v>1.1764087962657922E-4</v>
      </c>
      <c r="CM86" s="346">
        <v>1.4373784119979738E-4</v>
      </c>
      <c r="CN86" s="346">
        <v>5.5574815208952352E-5</v>
      </c>
      <c r="CO86" s="346">
        <v>1.9103915102079125E-4</v>
      </c>
      <c r="CP86" s="346">
        <v>1.633578028254015E-4</v>
      </c>
      <c r="CQ86" s="346">
        <v>1.4939563078770687E-4</v>
      </c>
      <c r="CR86" s="346">
        <v>1.8686975702271423E-4</v>
      </c>
      <c r="CS86" s="346">
        <v>1.4084301487879452E-4</v>
      </c>
      <c r="CT86" s="346">
        <v>1.7281559618906116E-4</v>
      </c>
      <c r="CU86" s="346">
        <v>1.6240866349672494E-4</v>
      </c>
      <c r="CV86" s="346">
        <v>1.5855610428004135E-4</v>
      </c>
      <c r="CW86" s="346">
        <v>1.6999893719344197E-4</v>
      </c>
      <c r="CX86" s="346">
        <v>1.1014894659468994E-4</v>
      </c>
      <c r="CY86" s="346">
        <v>1.0783734777196408E-4</v>
      </c>
      <c r="CZ86" s="346">
        <v>5.0219072730929223E-4</v>
      </c>
      <c r="DA86" s="346">
        <v>8.0439941869188864E-5</v>
      </c>
      <c r="DB86" s="346">
        <v>3.4179014120783365E-5</v>
      </c>
      <c r="DC86" s="346">
        <v>2.0393556604396276E-4</v>
      </c>
      <c r="DD86" s="346">
        <v>2.3335949369862483E-4</v>
      </c>
      <c r="DE86" s="346">
        <v>1.7287282584168502E-4</v>
      </c>
      <c r="DF86" s="346">
        <v>2.1222046179199971E-4</v>
      </c>
      <c r="DG86" s="346">
        <v>1.2187381415646012E-3</v>
      </c>
      <c r="DH86" s="347">
        <v>2.0683963484029459E-4</v>
      </c>
    </row>
    <row r="87" spans="1:112">
      <c r="A87" s="224">
        <v>82</v>
      </c>
      <c r="B87" s="263" t="s">
        <v>570</v>
      </c>
      <c r="C87" s="264" t="s">
        <v>571</v>
      </c>
      <c r="D87" s="346">
        <v>8.1592611140495063E-5</v>
      </c>
      <c r="E87" s="346">
        <v>1.1274276720629188E-4</v>
      </c>
      <c r="F87" s="346">
        <v>1.1048148925797223E-3</v>
      </c>
      <c r="G87" s="346">
        <v>8.6508099820495432E-6</v>
      </c>
      <c r="H87" s="346">
        <v>9.7201828573818857E-5</v>
      </c>
      <c r="I87" s="346">
        <v>0</v>
      </c>
      <c r="J87" s="346">
        <v>1.0689691844829523E-4</v>
      </c>
      <c r="K87" s="346">
        <v>1.2158225724042696E-4</v>
      </c>
      <c r="L87" s="346">
        <v>1.0922186595142851E-4</v>
      </c>
      <c r="M87" s="346">
        <v>2.3806969486961043E-4</v>
      </c>
      <c r="N87" s="346">
        <v>0</v>
      </c>
      <c r="O87" s="346">
        <v>1.3195407462185776E-4</v>
      </c>
      <c r="P87" s="346">
        <v>7.5578503264611273E-5</v>
      </c>
      <c r="Q87" s="346">
        <v>1.1852136203634186E-4</v>
      </c>
      <c r="R87" s="346">
        <v>1.9442812174847446E-4</v>
      </c>
      <c r="S87" s="346">
        <v>5.9260312773737071E-5</v>
      </c>
      <c r="T87" s="346">
        <v>2.4838863064519611E-4</v>
      </c>
      <c r="U87" s="346">
        <v>3.4754757913944194E-4</v>
      </c>
      <c r="V87" s="346">
        <v>1.6263808936676325E-4</v>
      </c>
      <c r="W87" s="346">
        <v>8.8213284404058251E-5</v>
      </c>
      <c r="X87" s="346">
        <v>4.1569139443405036E-6</v>
      </c>
      <c r="Y87" s="346">
        <v>3.7690859329812054E-5</v>
      </c>
      <c r="Z87" s="346">
        <v>4.7590276710301438E-5</v>
      </c>
      <c r="AA87" s="346">
        <v>8.6270480148119126E-5</v>
      </c>
      <c r="AB87" s="346">
        <v>2.5274502481755439E-4</v>
      </c>
      <c r="AC87" s="346">
        <v>8.9194873768016166E-5</v>
      </c>
      <c r="AD87" s="346">
        <v>2.8829711115133122E-5</v>
      </c>
      <c r="AE87" s="346">
        <v>5.8583194656812572E-5</v>
      </c>
      <c r="AF87" s="346">
        <v>2.5131699927315453E-4</v>
      </c>
      <c r="AG87" s="346">
        <v>3.026454643700114E-4</v>
      </c>
      <c r="AH87" s="346">
        <v>9.6408087974308586E-5</v>
      </c>
      <c r="AI87" s="346">
        <v>2.2781832191953605E-4</v>
      </c>
      <c r="AJ87" s="346">
        <v>8.5108866335230617E-5</v>
      </c>
      <c r="AK87" s="346">
        <v>4.3174192146260671E-5</v>
      </c>
      <c r="AL87" s="346">
        <v>1.6788538463846623E-4</v>
      </c>
      <c r="AM87" s="346">
        <v>1.7640861523711543E-4</v>
      </c>
      <c r="AN87" s="346">
        <v>7.2029054835128908E-5</v>
      </c>
      <c r="AO87" s="346">
        <v>1.9836291944287668E-4</v>
      </c>
      <c r="AP87" s="346">
        <v>2.1168493598049216E-4</v>
      </c>
      <c r="AQ87" s="346">
        <v>3.7090719180498126E-5</v>
      </c>
      <c r="AR87" s="346">
        <v>1.0125100413108894E-4</v>
      </c>
      <c r="AS87" s="346">
        <v>4.6302599718631669E-4</v>
      </c>
      <c r="AT87" s="346">
        <v>3.4002136171825884E-4</v>
      </c>
      <c r="AU87" s="346">
        <v>1.904171202834504E-4</v>
      </c>
      <c r="AV87" s="346">
        <v>2.2865115597758064E-4</v>
      </c>
      <c r="AW87" s="346">
        <v>1.8095171726273176E-4</v>
      </c>
      <c r="AX87" s="346">
        <v>8.1222323176621588E-5</v>
      </c>
      <c r="AY87" s="346">
        <v>1.2136059439729822E-4</v>
      </c>
      <c r="AZ87" s="346">
        <v>2.3232396317583674E-4</v>
      </c>
      <c r="BA87" s="346">
        <v>7.4978549263088977E-5</v>
      </c>
      <c r="BB87" s="346">
        <v>1.0970486328324738E-4</v>
      </c>
      <c r="BC87" s="346">
        <v>2.0591923677076493E-4</v>
      </c>
      <c r="BD87" s="346">
        <v>4.4750815450121527E-5</v>
      </c>
      <c r="BE87" s="346">
        <v>2.5498099417540568E-5</v>
      </c>
      <c r="BF87" s="346">
        <v>2.4742845400500006E-5</v>
      </c>
      <c r="BG87" s="346">
        <v>2.9581450603844426E-4</v>
      </c>
      <c r="BH87" s="346">
        <v>3.0380522894682958E-4</v>
      </c>
      <c r="BI87" s="346">
        <v>3.3004073017471868E-5</v>
      </c>
      <c r="BJ87" s="346">
        <v>5.7709464045157117E-5</v>
      </c>
      <c r="BK87" s="346">
        <v>3.0596306113859589E-4</v>
      </c>
      <c r="BL87" s="346">
        <v>5.7126292394163211E-5</v>
      </c>
      <c r="BM87" s="346">
        <v>1.7253805763481046E-4</v>
      </c>
      <c r="BN87" s="346">
        <v>3.4485776599758172E-4</v>
      </c>
      <c r="BO87" s="346">
        <v>3.6582198230479003E-4</v>
      </c>
      <c r="BP87" s="346">
        <v>5.2031365159744658E-4</v>
      </c>
      <c r="BQ87" s="346">
        <v>3.7681944351076899E-4</v>
      </c>
      <c r="BR87" s="346">
        <v>3.5288881247808051E-4</v>
      </c>
      <c r="BS87" s="346">
        <v>7.5736879282920665E-5</v>
      </c>
      <c r="BT87" s="346">
        <v>2.6485028212606699E-4</v>
      </c>
      <c r="BU87" s="346">
        <v>8.499639349391913E-4</v>
      </c>
      <c r="BV87" s="346">
        <v>1.7920891025044522E-3</v>
      </c>
      <c r="BW87" s="346">
        <v>1.8954633948993339E-3</v>
      </c>
      <c r="BX87" s="346">
        <v>6.5756447444990332E-4</v>
      </c>
      <c r="BY87" s="346">
        <v>6.6910513156989454E-4</v>
      </c>
      <c r="BZ87" s="346">
        <v>2.86694469804835E-4</v>
      </c>
      <c r="CA87" s="346">
        <v>2.1933070547089617E-4</v>
      </c>
      <c r="CB87" s="346">
        <v>6.7664300358020541E-5</v>
      </c>
      <c r="CC87" s="346">
        <v>2.342261977432053E-4</v>
      </c>
      <c r="CD87" s="346">
        <v>1.4648846058857399E-4</v>
      </c>
      <c r="CE87" s="346">
        <v>4.4091886875152693E-4</v>
      </c>
      <c r="CF87" s="346">
        <v>1.1193606132108214E-4</v>
      </c>
      <c r="CG87" s="346">
        <v>0.43025246484236362</v>
      </c>
      <c r="CH87" s="346">
        <v>2.5655173867474923E-4</v>
      </c>
      <c r="CI87" s="346">
        <v>4.5753234174243971E-4</v>
      </c>
      <c r="CJ87" s="346">
        <v>9.9947855017712296E-3</v>
      </c>
      <c r="CK87" s="346">
        <v>1.054328004997132E-3</v>
      </c>
      <c r="CL87" s="346">
        <v>2.1994462945939702E-3</v>
      </c>
      <c r="CM87" s="346">
        <v>1.5281333226949668E-3</v>
      </c>
      <c r="CN87" s="346">
        <v>8.1937294471937842E-4</v>
      </c>
      <c r="CO87" s="346">
        <v>4.0007752706850246E-3</v>
      </c>
      <c r="CP87" s="346">
        <v>5.8018734963298762E-4</v>
      </c>
      <c r="CQ87" s="346">
        <v>1.1707041168709114E-3</v>
      </c>
      <c r="CR87" s="346">
        <v>1.0790264964808155E-3</v>
      </c>
      <c r="CS87" s="346">
        <v>6.0402812921263825E-4</v>
      </c>
      <c r="CT87" s="346">
        <v>2.8106085689548591E-4</v>
      </c>
      <c r="CU87" s="346">
        <v>2.8237703317410094E-4</v>
      </c>
      <c r="CV87" s="346">
        <v>2.8446427581488147E-4</v>
      </c>
      <c r="CW87" s="346">
        <v>1.6305631670218413E-3</v>
      </c>
      <c r="CX87" s="346">
        <v>6.5500422314927103E-4</v>
      </c>
      <c r="CY87" s="346">
        <v>1.9020066998065661E-3</v>
      </c>
      <c r="CZ87" s="346">
        <v>4.8209824460349146E-4</v>
      </c>
      <c r="DA87" s="346">
        <v>9.5379952785500978E-4</v>
      </c>
      <c r="DB87" s="346">
        <v>6.9806031429315004E-5</v>
      </c>
      <c r="DC87" s="346">
        <v>2.809549691795871E-4</v>
      </c>
      <c r="DD87" s="346">
        <v>8.4338327276098552E-4</v>
      </c>
      <c r="DE87" s="346">
        <v>8.405730326065821E-4</v>
      </c>
      <c r="DF87" s="346">
        <v>6.0498329240503477E-4</v>
      </c>
      <c r="DG87" s="346">
        <v>4.9175086878076456E-4</v>
      </c>
      <c r="DH87" s="347">
        <v>1.3016195326286189E-3</v>
      </c>
    </row>
    <row r="88" spans="1:112">
      <c r="A88" s="224">
        <v>83</v>
      </c>
      <c r="B88" s="263" t="s">
        <v>572</v>
      </c>
      <c r="C88" s="264" t="s">
        <v>573</v>
      </c>
      <c r="D88" s="346">
        <v>5.9253438776963132E-4</v>
      </c>
      <c r="E88" s="346">
        <v>3.2371603361607592E-3</v>
      </c>
      <c r="F88" s="346">
        <v>8.6292216301785715E-4</v>
      </c>
      <c r="G88" s="346">
        <v>5.2853286310257014E-5</v>
      </c>
      <c r="H88" s="346">
        <v>8.8391531100709788E-4</v>
      </c>
      <c r="I88" s="346">
        <v>0</v>
      </c>
      <c r="J88" s="346">
        <v>6.8833761528252197E-5</v>
      </c>
      <c r="K88" s="346">
        <v>1.5827187030504131E-3</v>
      </c>
      <c r="L88" s="346">
        <v>6.8335536765430605E-4</v>
      </c>
      <c r="M88" s="346">
        <v>9.5851821327263484E-3</v>
      </c>
      <c r="N88" s="346">
        <v>0</v>
      </c>
      <c r="O88" s="346">
        <v>3.3361661808834641E-4</v>
      </c>
      <c r="P88" s="346">
        <v>1.7187211558556659E-4</v>
      </c>
      <c r="Q88" s="346">
        <v>4.6518645930020841E-4</v>
      </c>
      <c r="R88" s="346">
        <v>3.3173571414798136E-4</v>
      </c>
      <c r="S88" s="346">
        <v>4.9069387207151998E-4</v>
      </c>
      <c r="T88" s="346">
        <v>1.2294320081929343E-3</v>
      </c>
      <c r="U88" s="346">
        <v>6.779148509371872E-4</v>
      </c>
      <c r="V88" s="346">
        <v>2.3245917398143781E-3</v>
      </c>
      <c r="W88" s="346">
        <v>5.7010101407631221E-4</v>
      </c>
      <c r="X88" s="346">
        <v>4.2335393728570926E-5</v>
      </c>
      <c r="Y88" s="346">
        <v>1.5777847991866234E-4</v>
      </c>
      <c r="Z88" s="346">
        <v>1.6701962622596493E-4</v>
      </c>
      <c r="AA88" s="346">
        <v>6.0938567468529564E-4</v>
      </c>
      <c r="AB88" s="346">
        <v>1.19123337193706E-4</v>
      </c>
      <c r="AC88" s="346">
        <v>3.1240064924938901E-4</v>
      </c>
      <c r="AD88" s="346">
        <v>1.8945181750956389E-3</v>
      </c>
      <c r="AE88" s="346">
        <v>6.3582908214844937E-4</v>
      </c>
      <c r="AF88" s="346">
        <v>7.9966493658203963E-4</v>
      </c>
      <c r="AG88" s="346">
        <v>5.6973093089284432E-4</v>
      </c>
      <c r="AH88" s="346">
        <v>4.2680113010318569E-4</v>
      </c>
      <c r="AI88" s="346">
        <v>1.2865711938892007E-3</v>
      </c>
      <c r="AJ88" s="346">
        <v>4.7750678540889649E-4</v>
      </c>
      <c r="AK88" s="346">
        <v>3.3723314482574356E-4</v>
      </c>
      <c r="AL88" s="346">
        <v>9.8636021067488502E-4</v>
      </c>
      <c r="AM88" s="346">
        <v>1.9317658532106076E-3</v>
      </c>
      <c r="AN88" s="346">
        <v>4.4043378580896066E-4</v>
      </c>
      <c r="AO88" s="346">
        <v>1.7555594918224899E-3</v>
      </c>
      <c r="AP88" s="346">
        <v>1.4511353903307034E-3</v>
      </c>
      <c r="AQ88" s="346">
        <v>8.0138101659641022E-4</v>
      </c>
      <c r="AR88" s="346">
        <v>1.3395319089314335E-3</v>
      </c>
      <c r="AS88" s="346">
        <v>9.8632980575262172E-4</v>
      </c>
      <c r="AT88" s="346">
        <v>1.0415471765869622E-3</v>
      </c>
      <c r="AU88" s="346">
        <v>2.8099475245393945E-4</v>
      </c>
      <c r="AV88" s="346">
        <v>3.5367101295116635E-4</v>
      </c>
      <c r="AW88" s="346">
        <v>3.8022925456593251E-4</v>
      </c>
      <c r="AX88" s="346">
        <v>2.307878693215174E-4</v>
      </c>
      <c r="AY88" s="346">
        <v>2.8717707720213672E-4</v>
      </c>
      <c r="AZ88" s="346">
        <v>5.7831492496469763E-4</v>
      </c>
      <c r="BA88" s="346">
        <v>1.2250465509752346E-4</v>
      </c>
      <c r="BB88" s="346">
        <v>1.0206711027399874E-4</v>
      </c>
      <c r="BC88" s="346">
        <v>4.3849034221005721E-4</v>
      </c>
      <c r="BD88" s="346">
        <v>9.1465002545416818E-5</v>
      </c>
      <c r="BE88" s="346">
        <v>5.1756517207589545E-5</v>
      </c>
      <c r="BF88" s="346">
        <v>1.0327715730015698E-4</v>
      </c>
      <c r="BG88" s="346">
        <v>1.239308119307446E-3</v>
      </c>
      <c r="BH88" s="346">
        <v>8.6657520158256495E-4</v>
      </c>
      <c r="BI88" s="346">
        <v>1.3184067469548585E-4</v>
      </c>
      <c r="BJ88" s="346">
        <v>1.4577355594534602E-4</v>
      </c>
      <c r="BK88" s="346">
        <v>7.7512546068955268E-4</v>
      </c>
      <c r="BL88" s="346">
        <v>1.5455856691949072E-4</v>
      </c>
      <c r="BM88" s="346">
        <v>1.6485547067290229E-2</v>
      </c>
      <c r="BN88" s="346">
        <v>1.2571463126783988E-3</v>
      </c>
      <c r="BO88" s="346">
        <v>1.0675750369630399E-3</v>
      </c>
      <c r="BP88" s="346">
        <v>1.2695581098588165E-3</v>
      </c>
      <c r="BQ88" s="346">
        <v>1.1665635933365147E-3</v>
      </c>
      <c r="BR88" s="346">
        <v>1.4328316521853401E-3</v>
      </c>
      <c r="BS88" s="346">
        <v>2.3514305106648544E-3</v>
      </c>
      <c r="BT88" s="346">
        <v>1.2910251302254813E-2</v>
      </c>
      <c r="BU88" s="346">
        <v>7.0631534949818647E-4</v>
      </c>
      <c r="BV88" s="346">
        <v>6.3085742334558826E-4</v>
      </c>
      <c r="BW88" s="346">
        <v>2.1977447110884218E-4</v>
      </c>
      <c r="BX88" s="346">
        <v>4.5674112337271063E-4</v>
      </c>
      <c r="BY88" s="346">
        <v>2.4055856219545369E-4</v>
      </c>
      <c r="BZ88" s="346">
        <v>1.9792873678858576E-4</v>
      </c>
      <c r="CA88" s="346">
        <v>1.1230315737624749E-4</v>
      </c>
      <c r="CB88" s="346">
        <v>3.0256537333489132E-5</v>
      </c>
      <c r="CC88" s="346">
        <v>3.5087317046279397E-4</v>
      </c>
      <c r="CD88" s="346">
        <v>1.7388524588295937E-4</v>
      </c>
      <c r="CE88" s="346">
        <v>1.5766488576183877E-3</v>
      </c>
      <c r="CF88" s="346">
        <v>1.4186192946031033E-4</v>
      </c>
      <c r="CG88" s="346">
        <v>5.5199034929973023E-4</v>
      </c>
      <c r="CH88" s="346">
        <v>0.65950866075740922</v>
      </c>
      <c r="CI88" s="346">
        <v>3.5327690764892631E-4</v>
      </c>
      <c r="CJ88" s="346">
        <v>2.0888925358765332E-4</v>
      </c>
      <c r="CK88" s="346">
        <v>3.1693931662687703E-4</v>
      </c>
      <c r="CL88" s="346">
        <v>5.5167642181588113E-4</v>
      </c>
      <c r="CM88" s="346">
        <v>4.5976023746333613E-4</v>
      </c>
      <c r="CN88" s="346">
        <v>1.9751532398258761E-4</v>
      </c>
      <c r="CO88" s="346">
        <v>9.674810930577249E-4</v>
      </c>
      <c r="CP88" s="346">
        <v>1.8063343274461409E-3</v>
      </c>
      <c r="CQ88" s="346">
        <v>4.1128333684031977E-4</v>
      </c>
      <c r="CR88" s="346">
        <v>6.261959863815208E-4</v>
      </c>
      <c r="CS88" s="346">
        <v>5.3897381980014768E-4</v>
      </c>
      <c r="CT88" s="346">
        <v>5.2512433256365519E-4</v>
      </c>
      <c r="CU88" s="346">
        <v>6.3754033966829926E-4</v>
      </c>
      <c r="CV88" s="346">
        <v>5.357432313899314E-4</v>
      </c>
      <c r="CW88" s="346">
        <v>5.4002159405122055E-4</v>
      </c>
      <c r="CX88" s="346">
        <v>2.2055942079864455E-4</v>
      </c>
      <c r="CY88" s="346">
        <v>4.8423458380947244E-4</v>
      </c>
      <c r="CZ88" s="346">
        <v>9.0951345590516933E-4</v>
      </c>
      <c r="DA88" s="346">
        <v>1.7377466056447486E-4</v>
      </c>
      <c r="DB88" s="346">
        <v>1.1674406281956209E-4</v>
      </c>
      <c r="DC88" s="346">
        <v>1.1284002650738011E-3</v>
      </c>
      <c r="DD88" s="346">
        <v>5.234216875631447E-4</v>
      </c>
      <c r="DE88" s="346">
        <v>3.1780008885010238E-4</v>
      </c>
      <c r="DF88" s="346">
        <v>4.2535388589317778E-4</v>
      </c>
      <c r="DG88" s="346">
        <v>3.3442144865057071E-3</v>
      </c>
      <c r="DH88" s="347">
        <v>3.5351447733178481E-4</v>
      </c>
    </row>
    <row r="89" spans="1:112">
      <c r="A89" s="224">
        <v>84</v>
      </c>
      <c r="B89" s="263" t="s">
        <v>574</v>
      </c>
      <c r="C89" s="264" t="s">
        <v>575</v>
      </c>
      <c r="D89" s="346">
        <v>1.9547200899448776E-3</v>
      </c>
      <c r="E89" s="346">
        <v>1.4359712024802538E-3</v>
      </c>
      <c r="F89" s="346">
        <v>2.5453499141531795E-3</v>
      </c>
      <c r="G89" s="346">
        <v>3.8921987278868079E-4</v>
      </c>
      <c r="H89" s="346">
        <v>1.4365818188158291E-3</v>
      </c>
      <c r="I89" s="346">
        <v>0</v>
      </c>
      <c r="J89" s="346">
        <v>2.068844081010577E-3</v>
      </c>
      <c r="K89" s="346">
        <v>7.311289388539959E-4</v>
      </c>
      <c r="L89" s="346">
        <v>6.1174101844233811E-4</v>
      </c>
      <c r="M89" s="346">
        <v>1.5555740574000932E-3</v>
      </c>
      <c r="N89" s="346">
        <v>0</v>
      </c>
      <c r="O89" s="346">
        <v>4.2016861772783054E-4</v>
      </c>
      <c r="P89" s="346">
        <v>2.0018123703266938E-4</v>
      </c>
      <c r="Q89" s="346">
        <v>9.1026877872595426E-4</v>
      </c>
      <c r="R89" s="346">
        <v>4.9058607864493117E-4</v>
      </c>
      <c r="S89" s="346">
        <v>3.4255971485352618E-4</v>
      </c>
      <c r="T89" s="346">
        <v>7.7670789975838907E-4</v>
      </c>
      <c r="U89" s="346">
        <v>9.2717577338150849E-4</v>
      </c>
      <c r="V89" s="346">
        <v>9.4207634962205106E-4</v>
      </c>
      <c r="W89" s="346">
        <v>4.1034287160162162E-4</v>
      </c>
      <c r="X89" s="346">
        <v>1.6788164598824871E-5</v>
      </c>
      <c r="Y89" s="346">
        <v>1.4272700823983773E-4</v>
      </c>
      <c r="Z89" s="346">
        <v>1.5468315416769483E-4</v>
      </c>
      <c r="AA89" s="346">
        <v>3.4099333103271349E-4</v>
      </c>
      <c r="AB89" s="346">
        <v>2.0794594907506093E-4</v>
      </c>
      <c r="AC89" s="346">
        <v>2.3347465702955661E-4</v>
      </c>
      <c r="AD89" s="346">
        <v>1.0171094171575103E-4</v>
      </c>
      <c r="AE89" s="346">
        <v>3.0007339684259891E-4</v>
      </c>
      <c r="AF89" s="346">
        <v>6.8122586212958998E-4</v>
      </c>
      <c r="AG89" s="346">
        <v>5.938196987788772E-4</v>
      </c>
      <c r="AH89" s="346">
        <v>3.2694967553908462E-4</v>
      </c>
      <c r="AI89" s="346">
        <v>1.4351269157641649E-3</v>
      </c>
      <c r="AJ89" s="346">
        <v>8.9088740448483271E-4</v>
      </c>
      <c r="AK89" s="346">
        <v>2.0988972267605807E-4</v>
      </c>
      <c r="AL89" s="346">
        <v>7.6210209338576588E-4</v>
      </c>
      <c r="AM89" s="346">
        <v>1.5530771966629463E-3</v>
      </c>
      <c r="AN89" s="346">
        <v>5.5858416503614305E-4</v>
      </c>
      <c r="AO89" s="346">
        <v>1.0349693741089777E-3</v>
      </c>
      <c r="AP89" s="346">
        <v>1.1869756138552722E-3</v>
      </c>
      <c r="AQ89" s="346">
        <v>3.8887772405364374E-4</v>
      </c>
      <c r="AR89" s="346">
        <v>5.7361761415562025E-4</v>
      </c>
      <c r="AS89" s="346">
        <v>1.4765484288977635E-3</v>
      </c>
      <c r="AT89" s="346">
        <v>1.3133175987629887E-3</v>
      </c>
      <c r="AU89" s="346">
        <v>4.3667442044372846E-4</v>
      </c>
      <c r="AV89" s="346">
        <v>5.6137397057496371E-4</v>
      </c>
      <c r="AW89" s="346">
        <v>6.1200749202538964E-4</v>
      </c>
      <c r="AX89" s="346">
        <v>2.8836079485349225E-4</v>
      </c>
      <c r="AY89" s="346">
        <v>2.7137924945426153E-4</v>
      </c>
      <c r="AZ89" s="346">
        <v>8.8493410791558183E-4</v>
      </c>
      <c r="BA89" s="346">
        <v>1.2915795838687997E-4</v>
      </c>
      <c r="BB89" s="346">
        <v>1.4835871292168175E-4</v>
      </c>
      <c r="BC89" s="346">
        <v>3.7585138817143766E-4</v>
      </c>
      <c r="BD89" s="346">
        <v>9.091381938465022E-5</v>
      </c>
      <c r="BE89" s="346">
        <v>7.0617513692483629E-5</v>
      </c>
      <c r="BF89" s="346">
        <v>7.6160862797264856E-5</v>
      </c>
      <c r="BG89" s="346">
        <v>1.0163391023857618E-3</v>
      </c>
      <c r="BH89" s="346">
        <v>9.0811360459667069E-4</v>
      </c>
      <c r="BI89" s="346">
        <v>1.1994388846576699E-4</v>
      </c>
      <c r="BJ89" s="346">
        <v>1.4980568619399822E-4</v>
      </c>
      <c r="BK89" s="346">
        <v>8.1564041742700037E-4</v>
      </c>
      <c r="BL89" s="346">
        <v>5.061384451922657E-4</v>
      </c>
      <c r="BM89" s="346">
        <v>8.0466834973458527E-3</v>
      </c>
      <c r="BN89" s="346">
        <v>3.3302516518220362E-3</v>
      </c>
      <c r="BO89" s="346">
        <v>3.3888452381086623E-3</v>
      </c>
      <c r="BP89" s="346">
        <v>3.7556735409220361E-3</v>
      </c>
      <c r="BQ89" s="346">
        <v>3.8517971743431078E-3</v>
      </c>
      <c r="BR89" s="346">
        <v>3.0303346925132629E-3</v>
      </c>
      <c r="BS89" s="346">
        <v>3.8284301646290169E-4</v>
      </c>
      <c r="BT89" s="346">
        <v>1.5190542080289584E-3</v>
      </c>
      <c r="BU89" s="346">
        <v>2.2565041779354601E-3</v>
      </c>
      <c r="BV89" s="346">
        <v>4.31878925341169E-3</v>
      </c>
      <c r="BW89" s="346">
        <v>5.0098235313274691E-3</v>
      </c>
      <c r="BX89" s="346">
        <v>3.6258340164864859E-3</v>
      </c>
      <c r="BY89" s="346">
        <v>1.6988314259635175E-3</v>
      </c>
      <c r="BZ89" s="346">
        <v>1.0100556666654615E-3</v>
      </c>
      <c r="CA89" s="346">
        <v>7.9069350563039495E-4</v>
      </c>
      <c r="CB89" s="346">
        <v>3.1462881417102065E-4</v>
      </c>
      <c r="CC89" s="346">
        <v>4.3468891447256179E-2</v>
      </c>
      <c r="CD89" s="346">
        <v>1.2293197004829767E-2</v>
      </c>
      <c r="CE89" s="346">
        <v>0.12157883571706535</v>
      </c>
      <c r="CF89" s="346">
        <v>1.2015669428626169E-2</v>
      </c>
      <c r="CG89" s="346">
        <v>0.11006708013359162</v>
      </c>
      <c r="CH89" s="346">
        <v>1.6948816096465807E-3</v>
      </c>
      <c r="CI89" s="346">
        <v>0.96508630197548828</v>
      </c>
      <c r="CJ89" s="346">
        <v>4.727802831697406E-3</v>
      </c>
      <c r="CK89" s="346">
        <v>1.8188790446529714E-3</v>
      </c>
      <c r="CL89" s="346">
        <v>2.1614860486100511E-3</v>
      </c>
      <c r="CM89" s="346">
        <v>1.8612795930398728E-3</v>
      </c>
      <c r="CN89" s="346">
        <v>9.7307614404516134E-4</v>
      </c>
      <c r="CO89" s="346">
        <v>2.7609969536230902E-3</v>
      </c>
      <c r="CP89" s="346">
        <v>2.5670045538757672E-3</v>
      </c>
      <c r="CQ89" s="346">
        <v>1.8414100624627311E-3</v>
      </c>
      <c r="CR89" s="346">
        <v>1.4024664966215145E-3</v>
      </c>
      <c r="CS89" s="346">
        <v>1.3375515972319316E-3</v>
      </c>
      <c r="CT89" s="346">
        <v>1.1971571333537878E-3</v>
      </c>
      <c r="CU89" s="346">
        <v>1.3658846498054134E-3</v>
      </c>
      <c r="CV89" s="346">
        <v>1.421247333776029E-3</v>
      </c>
      <c r="CW89" s="346">
        <v>2.160235025229283E-3</v>
      </c>
      <c r="CX89" s="346">
        <v>6.1687003974479271E-3</v>
      </c>
      <c r="CY89" s="346">
        <v>2.142503438565025E-3</v>
      </c>
      <c r="CZ89" s="346">
        <v>1.4657062420451259E-3</v>
      </c>
      <c r="DA89" s="346">
        <v>1.1805141444636597E-3</v>
      </c>
      <c r="DB89" s="346">
        <v>7.241206140000303E-3</v>
      </c>
      <c r="DC89" s="346">
        <v>2.574933222469732E-3</v>
      </c>
      <c r="DD89" s="346">
        <v>2.6898702710012198E-3</v>
      </c>
      <c r="DE89" s="346">
        <v>5.1303395599271795E-3</v>
      </c>
      <c r="DF89" s="346">
        <v>3.1563350352764794E-3</v>
      </c>
      <c r="DG89" s="346">
        <v>2.0665258508270946E-3</v>
      </c>
      <c r="DH89" s="347">
        <v>9.4032344127936533E-3</v>
      </c>
    </row>
    <row r="90" spans="1:112">
      <c r="A90" s="224">
        <v>85</v>
      </c>
      <c r="B90" s="263" t="s">
        <v>576</v>
      </c>
      <c r="C90" s="264" t="s">
        <v>577</v>
      </c>
      <c r="D90" s="346">
        <v>1.6226067343694023E-4</v>
      </c>
      <c r="E90" s="346">
        <v>1.9817277942720717E-4</v>
      </c>
      <c r="F90" s="346">
        <v>9.0968315040766202E-4</v>
      </c>
      <c r="G90" s="346">
        <v>1.5513227637612992E-5</v>
      </c>
      <c r="H90" s="346">
        <v>1.4727438065206713E-4</v>
      </c>
      <c r="I90" s="346">
        <v>0</v>
      </c>
      <c r="J90" s="346">
        <v>9.448636304316182E-5</v>
      </c>
      <c r="K90" s="346">
        <v>1.318889152176774E-4</v>
      </c>
      <c r="L90" s="346">
        <v>1.3953079653982882E-4</v>
      </c>
      <c r="M90" s="346">
        <v>2.0744739471540807E-4</v>
      </c>
      <c r="N90" s="346">
        <v>0</v>
      </c>
      <c r="O90" s="346">
        <v>9.3569343289840617E-5</v>
      </c>
      <c r="P90" s="346">
        <v>4.4947986951168064E-5</v>
      </c>
      <c r="Q90" s="346">
        <v>9.0736220982753628E-5</v>
      </c>
      <c r="R90" s="346">
        <v>1.0319497047734541E-4</v>
      </c>
      <c r="S90" s="346">
        <v>5.7004426577627481E-5</v>
      </c>
      <c r="T90" s="346">
        <v>2.1487805015983066E-4</v>
      </c>
      <c r="U90" s="346">
        <v>1.8526188604395738E-4</v>
      </c>
      <c r="V90" s="346">
        <v>1.6966340425555323E-4</v>
      </c>
      <c r="W90" s="346">
        <v>8.5609152569966778E-5</v>
      </c>
      <c r="X90" s="346">
        <v>3.1148604146026053E-6</v>
      </c>
      <c r="Y90" s="346">
        <v>3.2088916669521012E-5</v>
      </c>
      <c r="Z90" s="346">
        <v>3.701041671383942E-5</v>
      </c>
      <c r="AA90" s="346">
        <v>5.7556741736272286E-5</v>
      </c>
      <c r="AB90" s="346">
        <v>1.4225504536288271E-4</v>
      </c>
      <c r="AC90" s="346">
        <v>6.4276954900885732E-5</v>
      </c>
      <c r="AD90" s="346">
        <v>2.6922313835559012E-5</v>
      </c>
      <c r="AE90" s="346">
        <v>6.9717169068072879E-5</v>
      </c>
      <c r="AF90" s="346">
        <v>1.8786299745121704E-4</v>
      </c>
      <c r="AG90" s="346">
        <v>1.4698714907903404E-4</v>
      </c>
      <c r="AH90" s="346">
        <v>5.0682411555253344E-5</v>
      </c>
      <c r="AI90" s="346">
        <v>1.7030189449806688E-4</v>
      </c>
      <c r="AJ90" s="346">
        <v>7.0682118594965064E-5</v>
      </c>
      <c r="AK90" s="346">
        <v>4.1311330427150239E-5</v>
      </c>
      <c r="AL90" s="346">
        <v>1.5003720754032057E-4</v>
      </c>
      <c r="AM90" s="346">
        <v>2.5392829549484891E-4</v>
      </c>
      <c r="AN90" s="346">
        <v>7.6232533125559024E-5</v>
      </c>
      <c r="AO90" s="346">
        <v>1.8780005497754287E-4</v>
      </c>
      <c r="AP90" s="346">
        <v>2.0202756580959665E-4</v>
      </c>
      <c r="AQ90" s="346">
        <v>5.9761344846012327E-5</v>
      </c>
      <c r="AR90" s="346">
        <v>7.9753444355219999E-5</v>
      </c>
      <c r="AS90" s="346">
        <v>2.6474512379096716E-4</v>
      </c>
      <c r="AT90" s="346">
        <v>2.4358255321745066E-4</v>
      </c>
      <c r="AU90" s="346">
        <v>1.0342112092301921E-4</v>
      </c>
      <c r="AV90" s="346">
        <v>1.2913566866163556E-4</v>
      </c>
      <c r="AW90" s="346">
        <v>1.7405432068437886E-4</v>
      </c>
      <c r="AX90" s="346">
        <v>5.0036982387366069E-5</v>
      </c>
      <c r="AY90" s="346">
        <v>7.5220438357630998E-5</v>
      </c>
      <c r="AZ90" s="346">
        <v>1.3829187923633407E-4</v>
      </c>
      <c r="BA90" s="346">
        <v>2.7435750486222264E-5</v>
      </c>
      <c r="BB90" s="346">
        <v>6.3965942821350507E-5</v>
      </c>
      <c r="BC90" s="346">
        <v>8.5695016309964513E-5</v>
      </c>
      <c r="BD90" s="346">
        <v>2.31562324657188E-5</v>
      </c>
      <c r="BE90" s="346">
        <v>1.1792493914222975E-5</v>
      </c>
      <c r="BF90" s="346">
        <v>1.520562710091894E-5</v>
      </c>
      <c r="BG90" s="346">
        <v>2.0425544484352899E-4</v>
      </c>
      <c r="BH90" s="346">
        <v>1.971396654882562E-4</v>
      </c>
      <c r="BI90" s="346">
        <v>3.1637720151701248E-5</v>
      </c>
      <c r="BJ90" s="346">
        <v>5.5680801550717254E-5</v>
      </c>
      <c r="BK90" s="346">
        <v>2.8964030234744203E-4</v>
      </c>
      <c r="BL90" s="346">
        <v>5.2058785647666602E-5</v>
      </c>
      <c r="BM90" s="346">
        <v>1.0590362166452048E-3</v>
      </c>
      <c r="BN90" s="346">
        <v>5.4184583206867254E-4</v>
      </c>
      <c r="BO90" s="346">
        <v>5.8854370531909791E-4</v>
      </c>
      <c r="BP90" s="346">
        <v>1.2485004516294186E-3</v>
      </c>
      <c r="BQ90" s="346">
        <v>9.1927395642570921E-4</v>
      </c>
      <c r="BR90" s="346">
        <v>8.0504173086273984E-4</v>
      </c>
      <c r="BS90" s="346">
        <v>3.1906917965047598E-4</v>
      </c>
      <c r="BT90" s="346">
        <v>2.5479323897639409E-3</v>
      </c>
      <c r="BU90" s="346">
        <v>1.5077389080721589E-3</v>
      </c>
      <c r="BV90" s="346">
        <v>1.1835984037039111E-3</v>
      </c>
      <c r="BW90" s="346">
        <v>1.0653996277252176E-3</v>
      </c>
      <c r="BX90" s="346">
        <v>1.5124809328927568E-3</v>
      </c>
      <c r="BY90" s="346">
        <v>5.7048694912877462E-3</v>
      </c>
      <c r="BZ90" s="346">
        <v>9.8955393923992716E-4</v>
      </c>
      <c r="CA90" s="346">
        <v>1.3455378873536118E-3</v>
      </c>
      <c r="CB90" s="346">
        <v>4.5138904490124143E-4</v>
      </c>
      <c r="CC90" s="346">
        <v>1.0654880495385923E-3</v>
      </c>
      <c r="CD90" s="346">
        <v>1.7513014037101875E-4</v>
      </c>
      <c r="CE90" s="346">
        <v>9.2731045480380224E-4</v>
      </c>
      <c r="CF90" s="346">
        <v>4.3609447516509942E-4</v>
      </c>
      <c r="CG90" s="346">
        <v>5.2516039535775E-4</v>
      </c>
      <c r="CH90" s="346">
        <v>9.2156064637311517E-4</v>
      </c>
      <c r="CI90" s="346">
        <v>1.4936331824813712E-3</v>
      </c>
      <c r="CJ90" s="346">
        <v>0.98877844186454356</v>
      </c>
      <c r="CK90" s="346">
        <v>8.6235145678610209E-3</v>
      </c>
      <c r="CL90" s="346">
        <v>2.7073601895760422E-3</v>
      </c>
      <c r="CM90" s="346">
        <v>9.0306395743077958E-4</v>
      </c>
      <c r="CN90" s="346">
        <v>1.4805085390810393E-3</v>
      </c>
      <c r="CO90" s="346">
        <v>1.823824692680081E-3</v>
      </c>
      <c r="CP90" s="346">
        <v>4.2873848318333053E-3</v>
      </c>
      <c r="CQ90" s="346">
        <v>1.002309906166871E-3</v>
      </c>
      <c r="CR90" s="346">
        <v>5.1283120574867344E-3</v>
      </c>
      <c r="CS90" s="346">
        <v>6.4538870503024176E-4</v>
      </c>
      <c r="CT90" s="346">
        <v>3.5857616418137439E-3</v>
      </c>
      <c r="CU90" s="346">
        <v>2.3679962377204304E-3</v>
      </c>
      <c r="CV90" s="346">
        <v>1.451401511859278E-3</v>
      </c>
      <c r="CW90" s="346">
        <v>4.6197947085010469E-3</v>
      </c>
      <c r="CX90" s="346">
        <v>7.2814357193126558E-4</v>
      </c>
      <c r="CY90" s="346">
        <v>1.1234721435657553E-3</v>
      </c>
      <c r="CZ90" s="346">
        <v>1.0375420748133847E-3</v>
      </c>
      <c r="DA90" s="346">
        <v>9.9677254987550227E-4</v>
      </c>
      <c r="DB90" s="346">
        <v>1.8405328072658423E-4</v>
      </c>
      <c r="DC90" s="346">
        <v>7.9343343269207723E-4</v>
      </c>
      <c r="DD90" s="346">
        <v>1.5951186850006484E-3</v>
      </c>
      <c r="DE90" s="346">
        <v>7.0957973571945422E-4</v>
      </c>
      <c r="DF90" s="346">
        <v>2.0154521728153948E-3</v>
      </c>
      <c r="DG90" s="346">
        <v>3.9040941858045516E-4</v>
      </c>
      <c r="DH90" s="347">
        <v>1.0658093253050342E-3</v>
      </c>
    </row>
    <row r="91" spans="1:112">
      <c r="A91" s="224">
        <v>86</v>
      </c>
      <c r="B91" s="263" t="s">
        <v>578</v>
      </c>
      <c r="C91" s="264" t="s">
        <v>579</v>
      </c>
      <c r="D91" s="346">
        <v>9.5391740335427195E-4</v>
      </c>
      <c r="E91" s="346">
        <v>9.5782919921660046E-4</v>
      </c>
      <c r="F91" s="346">
        <v>4.6645889874725741E-3</v>
      </c>
      <c r="G91" s="346">
        <v>1.4455837707008922E-4</v>
      </c>
      <c r="H91" s="346">
        <v>1.3454231372339981E-3</v>
      </c>
      <c r="I91" s="346">
        <v>0</v>
      </c>
      <c r="J91" s="346">
        <v>3.6295970335464508E-4</v>
      </c>
      <c r="K91" s="346">
        <v>9.0629359807409249E-4</v>
      </c>
      <c r="L91" s="346">
        <v>7.9286448055271676E-4</v>
      </c>
      <c r="M91" s="346">
        <v>1.699892183628717E-3</v>
      </c>
      <c r="N91" s="346">
        <v>0</v>
      </c>
      <c r="O91" s="346">
        <v>5.0686650839122942E-4</v>
      </c>
      <c r="P91" s="346">
        <v>2.8046908774662208E-4</v>
      </c>
      <c r="Q91" s="346">
        <v>6.1103198304646058E-4</v>
      </c>
      <c r="R91" s="346">
        <v>6.317259066337187E-4</v>
      </c>
      <c r="S91" s="346">
        <v>3.6329361409279354E-4</v>
      </c>
      <c r="T91" s="346">
        <v>1.3046359971883672E-3</v>
      </c>
      <c r="U91" s="346">
        <v>1.2243997224300823E-3</v>
      </c>
      <c r="V91" s="346">
        <v>8.3707506088477102E-4</v>
      </c>
      <c r="W91" s="346">
        <v>4.2597743076699837E-4</v>
      </c>
      <c r="X91" s="346">
        <v>1.3459915174776881E-5</v>
      </c>
      <c r="Y91" s="346">
        <v>1.6268451533299786E-4</v>
      </c>
      <c r="Z91" s="346">
        <v>2.0472877786878994E-4</v>
      </c>
      <c r="AA91" s="346">
        <v>3.8187804196935919E-4</v>
      </c>
      <c r="AB91" s="346">
        <v>1.8974771702186528E-3</v>
      </c>
      <c r="AC91" s="346">
        <v>4.5908208000507324E-4</v>
      </c>
      <c r="AD91" s="346">
        <v>1.2116124683872474E-4</v>
      </c>
      <c r="AE91" s="346">
        <v>4.087994175627397E-4</v>
      </c>
      <c r="AF91" s="346">
        <v>1.0332217942938019E-3</v>
      </c>
      <c r="AG91" s="346">
        <v>1.0477247676590482E-3</v>
      </c>
      <c r="AH91" s="346">
        <v>3.4594229885639202E-4</v>
      </c>
      <c r="AI91" s="346">
        <v>9.7182950737098215E-4</v>
      </c>
      <c r="AJ91" s="346">
        <v>3.951295397327679E-4</v>
      </c>
      <c r="AK91" s="346">
        <v>2.5001442979815259E-4</v>
      </c>
      <c r="AL91" s="346">
        <v>8.5684665785194596E-4</v>
      </c>
      <c r="AM91" s="346">
        <v>1.3637163107778037E-3</v>
      </c>
      <c r="AN91" s="346">
        <v>3.8911023076541824E-4</v>
      </c>
      <c r="AO91" s="346">
        <v>1.0572053087746041E-3</v>
      </c>
      <c r="AP91" s="346">
        <v>1.4116168370476667E-3</v>
      </c>
      <c r="AQ91" s="346">
        <v>2.6469784755694134E-4</v>
      </c>
      <c r="AR91" s="346">
        <v>4.8090590374290522E-4</v>
      </c>
      <c r="AS91" s="346">
        <v>1.4221213591332396E-3</v>
      </c>
      <c r="AT91" s="346">
        <v>1.4450397308879968E-3</v>
      </c>
      <c r="AU91" s="346">
        <v>7.1568858812586466E-4</v>
      </c>
      <c r="AV91" s="346">
        <v>8.5631118212944478E-4</v>
      </c>
      <c r="AW91" s="346">
        <v>8.2867976838436473E-4</v>
      </c>
      <c r="AX91" s="346">
        <v>3.2579773442274713E-4</v>
      </c>
      <c r="AY91" s="346">
        <v>5.0118075767203345E-4</v>
      </c>
      <c r="AZ91" s="346">
        <v>9.4619940054496904E-4</v>
      </c>
      <c r="BA91" s="346">
        <v>1.9931018095928604E-4</v>
      </c>
      <c r="BB91" s="346">
        <v>4.0286989635251606E-4</v>
      </c>
      <c r="BC91" s="346">
        <v>6.2037674968897438E-4</v>
      </c>
      <c r="BD91" s="346">
        <v>1.6025644082703786E-4</v>
      </c>
      <c r="BE91" s="346">
        <v>7.5744741868670213E-5</v>
      </c>
      <c r="BF91" s="346">
        <v>1.0790763755500516E-4</v>
      </c>
      <c r="BG91" s="346">
        <v>1.3340031454246374E-3</v>
      </c>
      <c r="BH91" s="346">
        <v>1.3999869204189739E-3</v>
      </c>
      <c r="BI91" s="346">
        <v>2.0615623853343791E-4</v>
      </c>
      <c r="BJ91" s="346">
        <v>2.9766325100915469E-4</v>
      </c>
      <c r="BK91" s="346">
        <v>1.4163427477581494E-3</v>
      </c>
      <c r="BL91" s="346">
        <v>2.8836864333262047E-4</v>
      </c>
      <c r="BM91" s="346">
        <v>1.861719138891245E-3</v>
      </c>
      <c r="BN91" s="346">
        <v>2.672337866285355E-3</v>
      </c>
      <c r="BO91" s="346">
        <v>2.7202287437767987E-3</v>
      </c>
      <c r="BP91" s="346">
        <v>1.8218103171950346E-2</v>
      </c>
      <c r="BQ91" s="346">
        <v>6.8349980057019902E-3</v>
      </c>
      <c r="BR91" s="346">
        <v>6.1663246048057055E-3</v>
      </c>
      <c r="BS91" s="346">
        <v>5.2451143428039015E-4</v>
      </c>
      <c r="BT91" s="346">
        <v>2.4698753639010923E-3</v>
      </c>
      <c r="BU91" s="346">
        <v>4.9534768751078465E-3</v>
      </c>
      <c r="BV91" s="346">
        <v>5.5781900458433502E-3</v>
      </c>
      <c r="BW91" s="346">
        <v>1.138325756533088E-2</v>
      </c>
      <c r="BX91" s="346">
        <v>1.1555205363454966E-2</v>
      </c>
      <c r="BY91" s="346">
        <v>1.1991076544985034E-2</v>
      </c>
      <c r="BZ91" s="346">
        <v>6.4387004507912597E-3</v>
      </c>
      <c r="CA91" s="346">
        <v>7.2084010796480483E-3</v>
      </c>
      <c r="CB91" s="346">
        <v>1.2286884963637848E-3</v>
      </c>
      <c r="CC91" s="346">
        <v>4.8807312937891104E-3</v>
      </c>
      <c r="CD91" s="346">
        <v>1.6968236076587734E-3</v>
      </c>
      <c r="CE91" s="346">
        <v>3.9681526559988065E-3</v>
      </c>
      <c r="CF91" s="346">
        <v>3.4325785310570026E-3</v>
      </c>
      <c r="CG91" s="346">
        <v>2.0065291298930815E-3</v>
      </c>
      <c r="CH91" s="346">
        <v>2.3817490405307813E-3</v>
      </c>
      <c r="CI91" s="346">
        <v>3.9456237326198403E-3</v>
      </c>
      <c r="CJ91" s="346">
        <v>4.1380438961531422E-3</v>
      </c>
      <c r="CK91" s="346">
        <v>1.1078079720050533</v>
      </c>
      <c r="CL91" s="346">
        <v>5.214529926417618E-2</v>
      </c>
      <c r="CM91" s="346">
        <v>4.2932682561414772E-3</v>
      </c>
      <c r="CN91" s="346">
        <v>2.3613141112454904E-2</v>
      </c>
      <c r="CO91" s="346">
        <v>1.1065876950605517E-2</v>
      </c>
      <c r="CP91" s="346">
        <v>9.1255970909975993E-3</v>
      </c>
      <c r="CQ91" s="346">
        <v>1.7019213222474649E-3</v>
      </c>
      <c r="CR91" s="346">
        <v>1.6173416437779989E-2</v>
      </c>
      <c r="CS91" s="346">
        <v>3.8760273679937784E-3</v>
      </c>
      <c r="CT91" s="346">
        <v>6.1061306480842768E-3</v>
      </c>
      <c r="CU91" s="346">
        <v>6.0427151137247273E-3</v>
      </c>
      <c r="CV91" s="346">
        <v>3.4206269760355258E-3</v>
      </c>
      <c r="CW91" s="346">
        <v>1.264036250867453E-2</v>
      </c>
      <c r="CX91" s="346">
        <v>2.4355321566828245E-3</v>
      </c>
      <c r="CY91" s="346">
        <v>1.8417664158159326E-2</v>
      </c>
      <c r="CZ91" s="346">
        <v>4.3867889920215144E-3</v>
      </c>
      <c r="DA91" s="346">
        <v>4.1721042451676382E-3</v>
      </c>
      <c r="DB91" s="346">
        <v>8.9711535758515602E-4</v>
      </c>
      <c r="DC91" s="346">
        <v>5.2218793408859718E-3</v>
      </c>
      <c r="DD91" s="346">
        <v>9.4048820131288121E-3</v>
      </c>
      <c r="DE91" s="346">
        <v>2.9044217580144671E-3</v>
      </c>
      <c r="DF91" s="346">
        <v>4.3408325305777339E-3</v>
      </c>
      <c r="DG91" s="346">
        <v>3.3017879932865459E-3</v>
      </c>
      <c r="DH91" s="347">
        <v>2.6566158517263523E-2</v>
      </c>
    </row>
    <row r="92" spans="1:112">
      <c r="A92" s="224">
        <v>87</v>
      </c>
      <c r="B92" s="263" t="s">
        <v>580</v>
      </c>
      <c r="C92" s="264" t="s">
        <v>581</v>
      </c>
      <c r="D92" s="346">
        <v>2.7957988335417373E-4</v>
      </c>
      <c r="E92" s="346">
        <v>2.3219861820251907E-4</v>
      </c>
      <c r="F92" s="346">
        <v>1.358400726988816E-3</v>
      </c>
      <c r="G92" s="346">
        <v>4.4810902468853926E-5</v>
      </c>
      <c r="H92" s="346">
        <v>1.7172199534280335E-4</v>
      </c>
      <c r="I92" s="346">
        <v>0</v>
      </c>
      <c r="J92" s="346">
        <v>9.2166202303527945E-5</v>
      </c>
      <c r="K92" s="346">
        <v>8.4631926910250189E-4</v>
      </c>
      <c r="L92" s="346">
        <v>2.3333360955692414E-3</v>
      </c>
      <c r="M92" s="346">
        <v>3.8704386418111057E-4</v>
      </c>
      <c r="N92" s="346">
        <v>0</v>
      </c>
      <c r="O92" s="346">
        <v>1.0331611804274475E-4</v>
      </c>
      <c r="P92" s="346">
        <v>1.5891390588745346E-4</v>
      </c>
      <c r="Q92" s="346">
        <v>1.7005229109567175E-4</v>
      </c>
      <c r="R92" s="346">
        <v>3.0950292945125329E-4</v>
      </c>
      <c r="S92" s="346">
        <v>9.9698701088993643E-5</v>
      </c>
      <c r="T92" s="346">
        <v>4.677054701109691E-4</v>
      </c>
      <c r="U92" s="346">
        <v>2.4623545047399342E-4</v>
      </c>
      <c r="V92" s="346">
        <v>4.6353789639566996E-4</v>
      </c>
      <c r="W92" s="346">
        <v>2.4777647333305039E-4</v>
      </c>
      <c r="X92" s="346">
        <v>4.3323703464716771E-6</v>
      </c>
      <c r="Y92" s="346">
        <v>4.7922535933408132E-5</v>
      </c>
      <c r="Z92" s="346">
        <v>5.5726260726035835E-5</v>
      </c>
      <c r="AA92" s="346">
        <v>1.904845855833362E-4</v>
      </c>
      <c r="AB92" s="346">
        <v>1.02064296146716E-3</v>
      </c>
      <c r="AC92" s="346">
        <v>1.0308058399200592E-3</v>
      </c>
      <c r="AD92" s="346">
        <v>4.2169124316023752E-5</v>
      </c>
      <c r="AE92" s="346">
        <v>5.7433719610248821E-5</v>
      </c>
      <c r="AF92" s="346">
        <v>6.0399418215306266E-4</v>
      </c>
      <c r="AG92" s="346">
        <v>6.3771905198301286E-4</v>
      </c>
      <c r="AH92" s="346">
        <v>1.0739720780398339E-4</v>
      </c>
      <c r="AI92" s="346">
        <v>3.6174506708913157E-4</v>
      </c>
      <c r="AJ92" s="346">
        <v>9.4432170304268931E-5</v>
      </c>
      <c r="AK92" s="346">
        <v>1.4283726770917876E-4</v>
      </c>
      <c r="AL92" s="346">
        <v>2.6617530874085656E-4</v>
      </c>
      <c r="AM92" s="346">
        <v>3.288521734866469E-4</v>
      </c>
      <c r="AN92" s="346">
        <v>1.0950124544619281E-4</v>
      </c>
      <c r="AO92" s="346">
        <v>2.6528079595096975E-4</v>
      </c>
      <c r="AP92" s="346">
        <v>3.1267524807201573E-4</v>
      </c>
      <c r="AQ92" s="346">
        <v>1.0223581918875456E-4</v>
      </c>
      <c r="AR92" s="346">
        <v>1.3714499174382697E-4</v>
      </c>
      <c r="AS92" s="346">
        <v>4.4714250360396965E-4</v>
      </c>
      <c r="AT92" s="346">
        <v>4.0967038874469838E-4</v>
      </c>
      <c r="AU92" s="346">
        <v>2.7687832594193782E-4</v>
      </c>
      <c r="AV92" s="346">
        <v>3.2269741373040247E-4</v>
      </c>
      <c r="AW92" s="346">
        <v>4.3671586005907448E-4</v>
      </c>
      <c r="AX92" s="346">
        <v>3.5323961371861275E-4</v>
      </c>
      <c r="AY92" s="346">
        <v>2.7085831410220092E-4</v>
      </c>
      <c r="AZ92" s="346">
        <v>4.5651840746793672E-4</v>
      </c>
      <c r="BA92" s="346">
        <v>1.9957427217599905E-4</v>
      </c>
      <c r="BB92" s="346">
        <v>1.3674805709543129E-4</v>
      </c>
      <c r="BC92" s="346">
        <v>4.7192859220259559E-4</v>
      </c>
      <c r="BD92" s="346">
        <v>1.1978442821918276E-4</v>
      </c>
      <c r="BE92" s="346">
        <v>6.9666002208846773E-5</v>
      </c>
      <c r="BF92" s="346">
        <v>1.315455382496592E-4</v>
      </c>
      <c r="BG92" s="346">
        <v>1.564771223477218E-3</v>
      </c>
      <c r="BH92" s="346">
        <v>8.9797703306669088E-4</v>
      </c>
      <c r="BI92" s="346">
        <v>6.8165658670898323E-5</v>
      </c>
      <c r="BJ92" s="346">
        <v>9.6035598318802202E-5</v>
      </c>
      <c r="BK92" s="346">
        <v>1.1730563688807647E-3</v>
      </c>
      <c r="BL92" s="346">
        <v>1.8326569170210513E-4</v>
      </c>
      <c r="BM92" s="346">
        <v>5.3098631343033312E-4</v>
      </c>
      <c r="BN92" s="346">
        <v>1.2248604591329826E-3</v>
      </c>
      <c r="BO92" s="346">
        <v>1.0054716641550857E-3</v>
      </c>
      <c r="BP92" s="346">
        <v>7.2218022478148878E-4</v>
      </c>
      <c r="BQ92" s="346">
        <v>9.5881668581324151E-4</v>
      </c>
      <c r="BR92" s="346">
        <v>7.6111255574217232E-4</v>
      </c>
      <c r="BS92" s="346">
        <v>2.4906139273543518E-4</v>
      </c>
      <c r="BT92" s="346">
        <v>1.9983638054830158E-3</v>
      </c>
      <c r="BU92" s="346">
        <v>2.7604746528902564E-3</v>
      </c>
      <c r="BV92" s="346">
        <v>9.3912037341901369E-4</v>
      </c>
      <c r="BW92" s="346">
        <v>1.1944128594618966E-3</v>
      </c>
      <c r="BX92" s="346">
        <v>3.6570418818911896E-3</v>
      </c>
      <c r="BY92" s="346">
        <v>4.9644105263693481E-3</v>
      </c>
      <c r="BZ92" s="346">
        <v>3.0134453610854307E-3</v>
      </c>
      <c r="CA92" s="346">
        <v>3.2730485485437705E-3</v>
      </c>
      <c r="CB92" s="346">
        <v>4.2075886792163276E-4</v>
      </c>
      <c r="CC92" s="346">
        <v>1.7316895623690222E-3</v>
      </c>
      <c r="CD92" s="346">
        <v>4.8195606853296643E-4</v>
      </c>
      <c r="CE92" s="346">
        <v>1.450322463342938E-3</v>
      </c>
      <c r="CF92" s="346">
        <v>3.1589696152301559E-4</v>
      </c>
      <c r="CG92" s="346">
        <v>1.3951995209375825E-3</v>
      </c>
      <c r="CH92" s="346">
        <v>6.5855794734124933E-4</v>
      </c>
      <c r="CI92" s="346">
        <v>3.0805744533211285E-3</v>
      </c>
      <c r="CJ92" s="346">
        <v>6.2126190849731103E-4</v>
      </c>
      <c r="CK92" s="346">
        <v>6.4477589197007639E-3</v>
      </c>
      <c r="CL92" s="346">
        <v>0.81923672064570774</v>
      </c>
      <c r="CM92" s="346">
        <v>3.2692476704167636E-3</v>
      </c>
      <c r="CN92" s="346">
        <v>7.6102616571175244E-2</v>
      </c>
      <c r="CO92" s="346">
        <v>5.6971973204594179E-3</v>
      </c>
      <c r="CP92" s="346">
        <v>9.2415700157313257E-4</v>
      </c>
      <c r="CQ92" s="346">
        <v>1.1194257372041964E-3</v>
      </c>
      <c r="CR92" s="346">
        <v>1.0739207736465753E-3</v>
      </c>
      <c r="CS92" s="346">
        <v>1.0099232562272404E-3</v>
      </c>
      <c r="CT92" s="346">
        <v>1.9635021622687464E-3</v>
      </c>
      <c r="CU92" s="346">
        <v>8.5044573288093261E-4</v>
      </c>
      <c r="CV92" s="346">
        <v>8.7439949771033127E-4</v>
      </c>
      <c r="CW92" s="346">
        <v>1.6039249434382256E-3</v>
      </c>
      <c r="CX92" s="346">
        <v>1.6501414979391807E-3</v>
      </c>
      <c r="CY92" s="346">
        <v>0.17721922189821931</v>
      </c>
      <c r="CZ92" s="346">
        <v>1.2582372251986808E-3</v>
      </c>
      <c r="DA92" s="346">
        <v>3.240283921311034E-3</v>
      </c>
      <c r="DB92" s="346">
        <v>2.8369191490039392E-4</v>
      </c>
      <c r="DC92" s="346">
        <v>4.1974722694020118E-3</v>
      </c>
      <c r="DD92" s="346">
        <v>7.3253468582611418E-3</v>
      </c>
      <c r="DE92" s="346">
        <v>2.7368547058835239E-3</v>
      </c>
      <c r="DF92" s="346">
        <v>1.7094499390926459E-3</v>
      </c>
      <c r="DG92" s="346">
        <v>7.3745757401991467E-4</v>
      </c>
      <c r="DH92" s="347">
        <v>1.6021250842322258E-3</v>
      </c>
    </row>
    <row r="93" spans="1:112">
      <c r="A93" s="224">
        <v>88</v>
      </c>
      <c r="B93" s="263" t="s">
        <v>582</v>
      </c>
      <c r="C93" s="264" t="s">
        <v>583</v>
      </c>
      <c r="D93" s="346">
        <v>1.2346863520139358E-3</v>
      </c>
      <c r="E93" s="346">
        <v>1.8677161327978794E-3</v>
      </c>
      <c r="F93" s="346">
        <v>3.4548698216042648E-3</v>
      </c>
      <c r="G93" s="346">
        <v>8.6205522573025046E-5</v>
      </c>
      <c r="H93" s="346">
        <v>7.7748189601914159E-4</v>
      </c>
      <c r="I93" s="346">
        <v>0</v>
      </c>
      <c r="J93" s="346">
        <v>3.3170274779157222E-4</v>
      </c>
      <c r="K93" s="346">
        <v>1.2028975625131767E-3</v>
      </c>
      <c r="L93" s="346">
        <v>1.8694612195316047E-3</v>
      </c>
      <c r="M93" s="346">
        <v>2.4021402239473751E-3</v>
      </c>
      <c r="N93" s="346">
        <v>0</v>
      </c>
      <c r="O93" s="346">
        <v>5.0819854657634621E-4</v>
      </c>
      <c r="P93" s="346">
        <v>3.8195912623428883E-4</v>
      </c>
      <c r="Q93" s="346">
        <v>8.2340429867810104E-4</v>
      </c>
      <c r="R93" s="346">
        <v>1.2019618462733731E-3</v>
      </c>
      <c r="S93" s="346">
        <v>5.8687714217925055E-4</v>
      </c>
      <c r="T93" s="346">
        <v>1.6536243042800497E-3</v>
      </c>
      <c r="U93" s="346">
        <v>1.6048522626499115E-3</v>
      </c>
      <c r="V93" s="346">
        <v>2.9996384022197035E-3</v>
      </c>
      <c r="W93" s="346">
        <v>1.0137250855851126E-3</v>
      </c>
      <c r="X93" s="346">
        <v>3.6181459410370977E-5</v>
      </c>
      <c r="Y93" s="346">
        <v>4.8586336030679602E-4</v>
      </c>
      <c r="Z93" s="346">
        <v>4.1202573485849621E-4</v>
      </c>
      <c r="AA93" s="346">
        <v>6.5135656822294435E-4</v>
      </c>
      <c r="AB93" s="346">
        <v>1.298961361575521E-3</v>
      </c>
      <c r="AC93" s="346">
        <v>7.4041112630416153E-4</v>
      </c>
      <c r="AD93" s="346">
        <v>2.0033405031190724E-4</v>
      </c>
      <c r="AE93" s="346">
        <v>3.3444079892258469E-4</v>
      </c>
      <c r="AF93" s="346">
        <v>1.9681585320373667E-3</v>
      </c>
      <c r="AG93" s="346">
        <v>2.5056889820626901E-3</v>
      </c>
      <c r="AH93" s="346">
        <v>3.4772179624846148E-4</v>
      </c>
      <c r="AI93" s="346">
        <v>1.8842387225934244E-3</v>
      </c>
      <c r="AJ93" s="346">
        <v>6.5219460064240044E-4</v>
      </c>
      <c r="AK93" s="346">
        <v>6.5886064156239917E-4</v>
      </c>
      <c r="AL93" s="346">
        <v>1.5902622535632451E-3</v>
      </c>
      <c r="AM93" s="346">
        <v>2.6220784930509433E-3</v>
      </c>
      <c r="AN93" s="346">
        <v>7.028275141797263E-4</v>
      </c>
      <c r="AO93" s="346">
        <v>2.4661488345817544E-3</v>
      </c>
      <c r="AP93" s="346">
        <v>2.6916953071315797E-3</v>
      </c>
      <c r="AQ93" s="346">
        <v>4.9737882247918484E-4</v>
      </c>
      <c r="AR93" s="346">
        <v>9.6304417597788572E-4</v>
      </c>
      <c r="AS93" s="346">
        <v>2.6137058497763248E-3</v>
      </c>
      <c r="AT93" s="346">
        <v>1.9200143874407553E-3</v>
      </c>
      <c r="AU93" s="346">
        <v>1.2142843627895449E-3</v>
      </c>
      <c r="AV93" s="346">
        <v>1.9594118682001397E-3</v>
      </c>
      <c r="AW93" s="346">
        <v>1.890759023255955E-3</v>
      </c>
      <c r="AX93" s="346">
        <v>1.100310841206136E-3</v>
      </c>
      <c r="AY93" s="346">
        <v>1.688953809087455E-3</v>
      </c>
      <c r="AZ93" s="346">
        <v>4.5165923067872343E-3</v>
      </c>
      <c r="BA93" s="346">
        <v>1.7552777294547483E-4</v>
      </c>
      <c r="BB93" s="346">
        <v>9.4520872855044914E-4</v>
      </c>
      <c r="BC93" s="346">
        <v>9.9930125711000643E-4</v>
      </c>
      <c r="BD93" s="346">
        <v>4.8379533058790327E-4</v>
      </c>
      <c r="BE93" s="346">
        <v>8.1255088202564587E-4</v>
      </c>
      <c r="BF93" s="346">
        <v>2.1883236548673725E-4</v>
      </c>
      <c r="BG93" s="346">
        <v>2.2270207936110013E-3</v>
      </c>
      <c r="BH93" s="346">
        <v>2.2902026186776723E-3</v>
      </c>
      <c r="BI93" s="346">
        <v>3.3161915513435595E-4</v>
      </c>
      <c r="BJ93" s="346">
        <v>5.9961514769815455E-4</v>
      </c>
      <c r="BK93" s="346">
        <v>2.5447867449927084E-3</v>
      </c>
      <c r="BL93" s="346">
        <v>5.3554795133016584E-4</v>
      </c>
      <c r="BM93" s="346">
        <v>2.0384097839394174E-3</v>
      </c>
      <c r="BN93" s="346">
        <v>2.8426597937798578E-3</v>
      </c>
      <c r="BO93" s="346">
        <v>4.2900165378554561E-3</v>
      </c>
      <c r="BP93" s="346">
        <v>3.7264493041034709E-3</v>
      </c>
      <c r="BQ93" s="346">
        <v>4.7629949375941737E-3</v>
      </c>
      <c r="BR93" s="346">
        <v>5.2379373238893604E-3</v>
      </c>
      <c r="BS93" s="346">
        <v>2.5368948765094514E-3</v>
      </c>
      <c r="BT93" s="346">
        <v>6.854153915399252E-3</v>
      </c>
      <c r="BU93" s="346">
        <v>3.219492998336123E-2</v>
      </c>
      <c r="BV93" s="346">
        <v>5.147162100296288E-3</v>
      </c>
      <c r="BW93" s="346">
        <v>8.0567457201920697E-3</v>
      </c>
      <c r="BX93" s="346">
        <v>1.3297402281613607E-2</v>
      </c>
      <c r="BY93" s="346">
        <v>2.2639971043853672E-2</v>
      </c>
      <c r="BZ93" s="346">
        <v>5.2183067788011458E-3</v>
      </c>
      <c r="CA93" s="346">
        <v>4.5355275475904904E-3</v>
      </c>
      <c r="CB93" s="346">
        <v>1.8125839339986002E-3</v>
      </c>
      <c r="CC93" s="346">
        <v>3.4080266599396183E-3</v>
      </c>
      <c r="CD93" s="346">
        <v>1.7547019064517999E-3</v>
      </c>
      <c r="CE93" s="346">
        <v>6.2058355905037776E-3</v>
      </c>
      <c r="CF93" s="346">
        <v>1.60891280893612E-3</v>
      </c>
      <c r="CG93" s="346">
        <v>4.1214146590429299E-3</v>
      </c>
      <c r="CH93" s="346">
        <v>5.8887085046752793E-3</v>
      </c>
      <c r="CI93" s="346">
        <v>1.4863755467067266E-2</v>
      </c>
      <c r="CJ93" s="346">
        <v>2.9976211860056048E-3</v>
      </c>
      <c r="CK93" s="346">
        <v>2.3442430017470262E-2</v>
      </c>
      <c r="CL93" s="346">
        <v>7.8040907500286283E-3</v>
      </c>
      <c r="CM93" s="346">
        <v>0.6806000827265033</v>
      </c>
      <c r="CN93" s="346">
        <v>2.4847274452392959E-2</v>
      </c>
      <c r="CO93" s="346">
        <v>1.225629088706331E-2</v>
      </c>
      <c r="CP93" s="346">
        <v>1.2045721475355006E-2</v>
      </c>
      <c r="CQ93" s="346">
        <v>3.3462844124981976E-3</v>
      </c>
      <c r="CR93" s="346">
        <v>1.974258226536529E-2</v>
      </c>
      <c r="CS93" s="346">
        <v>6.0494198108701491E-3</v>
      </c>
      <c r="CT93" s="346">
        <v>1.2424837999308052E-2</v>
      </c>
      <c r="CU93" s="346">
        <v>4.8551228498754642E-3</v>
      </c>
      <c r="CV93" s="346">
        <v>2.0789782244779332E-3</v>
      </c>
      <c r="CW93" s="346">
        <v>1.8113415133953186E-2</v>
      </c>
      <c r="CX93" s="346">
        <v>6.8396420280940808E-3</v>
      </c>
      <c r="CY93" s="346">
        <v>8.4248660052259877E-3</v>
      </c>
      <c r="CZ93" s="346">
        <v>3.855626575297524E-3</v>
      </c>
      <c r="DA93" s="346">
        <v>9.4945402777689668E-3</v>
      </c>
      <c r="DB93" s="346">
        <v>1.3273451073514116E-3</v>
      </c>
      <c r="DC93" s="346">
        <v>2.2982439500356549E-3</v>
      </c>
      <c r="DD93" s="346">
        <v>2.2806909415936253E-3</v>
      </c>
      <c r="DE93" s="346">
        <v>5.0340635415921167E-3</v>
      </c>
      <c r="DF93" s="346">
        <v>5.42715289282942E-3</v>
      </c>
      <c r="DG93" s="346">
        <v>3.242624289752527E-3</v>
      </c>
      <c r="DH93" s="347">
        <v>3.9966912298158236E-3</v>
      </c>
    </row>
    <row r="94" spans="1:112">
      <c r="A94" s="224">
        <v>89</v>
      </c>
      <c r="B94" s="263" t="s">
        <v>584</v>
      </c>
      <c r="C94" s="264" t="s">
        <v>585</v>
      </c>
      <c r="D94" s="346">
        <v>1.8747500220557236E-4</v>
      </c>
      <c r="E94" s="346">
        <v>1.9263143466295504E-4</v>
      </c>
      <c r="F94" s="346">
        <v>7.5051896748516125E-4</v>
      </c>
      <c r="G94" s="346">
        <v>2.0578322285422594E-5</v>
      </c>
      <c r="H94" s="346">
        <v>1.340304978739934E-4</v>
      </c>
      <c r="I94" s="346">
        <v>0</v>
      </c>
      <c r="J94" s="346">
        <v>5.7191903492262371E-5</v>
      </c>
      <c r="K94" s="346">
        <v>2.7134380823636651E-4</v>
      </c>
      <c r="L94" s="346">
        <v>3.4962329833400531E-4</v>
      </c>
      <c r="M94" s="346">
        <v>3.3270548160994922E-4</v>
      </c>
      <c r="N94" s="346">
        <v>0</v>
      </c>
      <c r="O94" s="346">
        <v>6.2385047402681762E-5</v>
      </c>
      <c r="P94" s="346">
        <v>5.6013377736844998E-5</v>
      </c>
      <c r="Q94" s="346">
        <v>9.8009522371026144E-5</v>
      </c>
      <c r="R94" s="346">
        <v>1.2232877523705448E-4</v>
      </c>
      <c r="S94" s="346">
        <v>1.746767375278203E-4</v>
      </c>
      <c r="T94" s="346">
        <v>3.1623413877810607E-4</v>
      </c>
      <c r="U94" s="346">
        <v>1.7559998260221275E-4</v>
      </c>
      <c r="V94" s="346">
        <v>3.333183722907523E-4</v>
      </c>
      <c r="W94" s="346">
        <v>1.3100374730362418E-4</v>
      </c>
      <c r="X94" s="346">
        <v>8.0489186127200723E-6</v>
      </c>
      <c r="Y94" s="346">
        <v>4.2301804493519958E-5</v>
      </c>
      <c r="Z94" s="346">
        <v>8.9045390625079821E-5</v>
      </c>
      <c r="AA94" s="346">
        <v>1.1829352423046415E-4</v>
      </c>
      <c r="AB94" s="346">
        <v>2.7830553562561359E-4</v>
      </c>
      <c r="AC94" s="346">
        <v>1.7207560689613889E-4</v>
      </c>
      <c r="AD94" s="346">
        <v>3.7296204454397562E-5</v>
      </c>
      <c r="AE94" s="346">
        <v>4.5720644677916942E-5</v>
      </c>
      <c r="AF94" s="346">
        <v>2.8937723877124551E-4</v>
      </c>
      <c r="AG94" s="346">
        <v>2.2832295352095307E-4</v>
      </c>
      <c r="AH94" s="346">
        <v>5.9876362742806652E-5</v>
      </c>
      <c r="AI94" s="346">
        <v>2.2879966232195318E-4</v>
      </c>
      <c r="AJ94" s="346">
        <v>9.8775282637872513E-5</v>
      </c>
      <c r="AK94" s="346">
        <v>4.3781327673922636E-5</v>
      </c>
      <c r="AL94" s="346">
        <v>2.2437005828804615E-4</v>
      </c>
      <c r="AM94" s="346">
        <v>3.8770056714606757E-4</v>
      </c>
      <c r="AN94" s="346">
        <v>1.2996096089872206E-4</v>
      </c>
      <c r="AO94" s="346">
        <v>2.7865264937523333E-4</v>
      </c>
      <c r="AP94" s="346">
        <v>2.843667071312028E-4</v>
      </c>
      <c r="AQ94" s="346">
        <v>6.3103237302885941E-5</v>
      </c>
      <c r="AR94" s="346">
        <v>1.2608861377029205E-4</v>
      </c>
      <c r="AS94" s="346">
        <v>2.7293782772301351E-4</v>
      </c>
      <c r="AT94" s="346">
        <v>5.2366476851359181E-4</v>
      </c>
      <c r="AU94" s="346">
        <v>1.6555210550146872E-4</v>
      </c>
      <c r="AV94" s="346">
        <v>1.5623030678868976E-4</v>
      </c>
      <c r="AW94" s="346">
        <v>3.0108377561979208E-4</v>
      </c>
      <c r="AX94" s="346">
        <v>1.7842626318279771E-4</v>
      </c>
      <c r="AY94" s="346">
        <v>3.3905668446608224E-4</v>
      </c>
      <c r="AZ94" s="346">
        <v>2.5777306506663468E-4</v>
      </c>
      <c r="BA94" s="346">
        <v>4.5631530392718837E-5</v>
      </c>
      <c r="BB94" s="346">
        <v>1.8328889186242569E-4</v>
      </c>
      <c r="BC94" s="346">
        <v>1.9349341860651513E-4</v>
      </c>
      <c r="BD94" s="346">
        <v>1.3790530548349605E-4</v>
      </c>
      <c r="BE94" s="346">
        <v>2.8126699358212683E-5</v>
      </c>
      <c r="BF94" s="346">
        <v>3.9578570041688352E-5</v>
      </c>
      <c r="BG94" s="346">
        <v>4.7199546506777461E-4</v>
      </c>
      <c r="BH94" s="346">
        <v>3.5122885501533282E-4</v>
      </c>
      <c r="BI94" s="346">
        <v>5.2623625615561466E-5</v>
      </c>
      <c r="BJ94" s="346">
        <v>7.7306573825377631E-5</v>
      </c>
      <c r="BK94" s="346">
        <v>3.8925438083987262E-4</v>
      </c>
      <c r="BL94" s="346">
        <v>6.2601412152797655E-5</v>
      </c>
      <c r="BM94" s="346">
        <v>4.1390541512222983E-4</v>
      </c>
      <c r="BN94" s="346">
        <v>6.6164761077881361E-4</v>
      </c>
      <c r="BO94" s="346">
        <v>7.1039338776400604E-4</v>
      </c>
      <c r="BP94" s="346">
        <v>7.8267197897239162E-4</v>
      </c>
      <c r="BQ94" s="346">
        <v>8.3493404967982326E-4</v>
      </c>
      <c r="BR94" s="346">
        <v>5.0545279603060275E-4</v>
      </c>
      <c r="BS94" s="346">
        <v>1.2805555476952984E-4</v>
      </c>
      <c r="BT94" s="346">
        <v>5.2366547807169604E-4</v>
      </c>
      <c r="BU94" s="346">
        <v>1.433252109358361E-3</v>
      </c>
      <c r="BV94" s="346">
        <v>6.7546992651185405E-4</v>
      </c>
      <c r="BW94" s="346">
        <v>1.3875531947066565E-3</v>
      </c>
      <c r="BX94" s="346">
        <v>3.6639101215950229E-3</v>
      </c>
      <c r="BY94" s="346">
        <v>2.220218476761526E-3</v>
      </c>
      <c r="BZ94" s="346">
        <v>8.8724176171493536E-4</v>
      </c>
      <c r="CA94" s="346">
        <v>1.2951936642137071E-3</v>
      </c>
      <c r="CB94" s="346">
        <v>2.1835035439037471E-4</v>
      </c>
      <c r="CC94" s="346">
        <v>1.0513002785573166E-3</v>
      </c>
      <c r="CD94" s="346">
        <v>3.9130469741202172E-4</v>
      </c>
      <c r="CE94" s="346">
        <v>1.1019024180881122E-3</v>
      </c>
      <c r="CF94" s="346">
        <v>2.3789379537623393E-4</v>
      </c>
      <c r="CG94" s="346">
        <v>4.4325756246590725E-4</v>
      </c>
      <c r="CH94" s="346">
        <v>7.8998780254581564E-4</v>
      </c>
      <c r="CI94" s="346">
        <v>1.4367584177802069E-3</v>
      </c>
      <c r="CJ94" s="346">
        <v>9.7749590574401093E-4</v>
      </c>
      <c r="CK94" s="346">
        <v>1.0562256396665803E-2</v>
      </c>
      <c r="CL94" s="346">
        <v>5.9401136695150609E-3</v>
      </c>
      <c r="CM94" s="346">
        <v>4.5611555324729909E-3</v>
      </c>
      <c r="CN94" s="346">
        <v>0.48334242798960803</v>
      </c>
      <c r="CO94" s="346">
        <v>2.7883919609587005E-3</v>
      </c>
      <c r="CP94" s="346">
        <v>8.7266354970393252E-4</v>
      </c>
      <c r="CQ94" s="346">
        <v>4.2784557001825319E-4</v>
      </c>
      <c r="CR94" s="346">
        <v>1.2969454928065506E-3</v>
      </c>
      <c r="CS94" s="346">
        <v>4.8206001585142242E-4</v>
      </c>
      <c r="CT94" s="346">
        <v>8.3262847771850567E-4</v>
      </c>
      <c r="CU94" s="346">
        <v>6.6702297913532249E-4</v>
      </c>
      <c r="CV94" s="346">
        <v>3.6416219276692375E-4</v>
      </c>
      <c r="CW94" s="346">
        <v>9.2912825551800442E-4</v>
      </c>
      <c r="CX94" s="346">
        <v>8.7404471418519052E-4</v>
      </c>
      <c r="CY94" s="346">
        <v>1.672093745134208E-2</v>
      </c>
      <c r="CZ94" s="346">
        <v>1.7139182837987662E-3</v>
      </c>
      <c r="DA94" s="346">
        <v>4.3912699406825871E-3</v>
      </c>
      <c r="DB94" s="346">
        <v>9.1822620308168888E-5</v>
      </c>
      <c r="DC94" s="346">
        <v>4.9868199565410924E-4</v>
      </c>
      <c r="DD94" s="346">
        <v>9.3227915302517613E-4</v>
      </c>
      <c r="DE94" s="346">
        <v>9.3898306839547646E-4</v>
      </c>
      <c r="DF94" s="346">
        <v>6.6543927075556682E-4</v>
      </c>
      <c r="DG94" s="346">
        <v>6.8222524472140932E-4</v>
      </c>
      <c r="DH94" s="347">
        <v>3.8156809529526414E-3</v>
      </c>
    </row>
    <row r="95" spans="1:112">
      <c r="A95" s="224">
        <v>90</v>
      </c>
      <c r="B95" s="263" t="s">
        <v>586</v>
      </c>
      <c r="C95" s="264" t="s">
        <v>587</v>
      </c>
      <c r="D95" s="346">
        <v>3.8356494554017022E-4</v>
      </c>
      <c r="E95" s="346">
        <v>4.668575110674595E-4</v>
      </c>
      <c r="F95" s="346">
        <v>2.736273598331662E-3</v>
      </c>
      <c r="G95" s="346">
        <v>1.0083754084472122E-4</v>
      </c>
      <c r="H95" s="346">
        <v>4.5792489412989373E-4</v>
      </c>
      <c r="I95" s="346">
        <v>0</v>
      </c>
      <c r="J95" s="346">
        <v>1.6116276727422838E-4</v>
      </c>
      <c r="K95" s="346">
        <v>9.347748712731119E-4</v>
      </c>
      <c r="L95" s="346">
        <v>1.6542054254669589E-3</v>
      </c>
      <c r="M95" s="346">
        <v>8.7043858485177233E-4</v>
      </c>
      <c r="N95" s="346">
        <v>0</v>
      </c>
      <c r="O95" s="346">
        <v>2.9017649627851861E-4</v>
      </c>
      <c r="P95" s="346">
        <v>3.1692251995591841E-4</v>
      </c>
      <c r="Q95" s="346">
        <v>4.3472475224897724E-4</v>
      </c>
      <c r="R95" s="346">
        <v>5.8410556596647976E-4</v>
      </c>
      <c r="S95" s="346">
        <v>1.3262262564541093E-4</v>
      </c>
      <c r="T95" s="346">
        <v>7.8355095391428908E-4</v>
      </c>
      <c r="U95" s="346">
        <v>7.5651775764495085E-4</v>
      </c>
      <c r="V95" s="346">
        <v>2.0096053740905079E-3</v>
      </c>
      <c r="W95" s="346">
        <v>4.6225274059614557E-4</v>
      </c>
      <c r="X95" s="346">
        <v>6.7881992681088471E-6</v>
      </c>
      <c r="Y95" s="346">
        <v>7.4044328249352935E-5</v>
      </c>
      <c r="Z95" s="346">
        <v>1.0149132367319891E-4</v>
      </c>
      <c r="AA95" s="346">
        <v>2.6568368967212438E-4</v>
      </c>
      <c r="AB95" s="346">
        <v>8.1292811883621526E-4</v>
      </c>
      <c r="AC95" s="346">
        <v>7.3774743352623365E-4</v>
      </c>
      <c r="AD95" s="346">
        <v>6.7763686395878417E-5</v>
      </c>
      <c r="AE95" s="346">
        <v>1.8765545713996619E-4</v>
      </c>
      <c r="AF95" s="346">
        <v>7.0967179187987411E-4</v>
      </c>
      <c r="AG95" s="346">
        <v>1.1584258384872545E-3</v>
      </c>
      <c r="AH95" s="346">
        <v>2.9262614960558778E-4</v>
      </c>
      <c r="AI95" s="346">
        <v>5.1241272165001705E-4</v>
      </c>
      <c r="AJ95" s="346">
        <v>1.8439432723824174E-4</v>
      </c>
      <c r="AK95" s="346">
        <v>2.4120729142368668E-4</v>
      </c>
      <c r="AL95" s="346">
        <v>5.6028270189132701E-4</v>
      </c>
      <c r="AM95" s="346">
        <v>7.3432546597385854E-4</v>
      </c>
      <c r="AN95" s="346">
        <v>1.8119623784921014E-4</v>
      </c>
      <c r="AO95" s="346">
        <v>5.0894068711790765E-4</v>
      </c>
      <c r="AP95" s="346">
        <v>6.2210023092162644E-4</v>
      </c>
      <c r="AQ95" s="346">
        <v>1.8460890642418059E-4</v>
      </c>
      <c r="AR95" s="346">
        <v>2.9328804050979344E-4</v>
      </c>
      <c r="AS95" s="346">
        <v>8.8600599067126457E-4</v>
      </c>
      <c r="AT95" s="346">
        <v>9.248646309763588E-4</v>
      </c>
      <c r="AU95" s="346">
        <v>4.137973341531158E-4</v>
      </c>
      <c r="AV95" s="346">
        <v>5.8227193791479811E-4</v>
      </c>
      <c r="AW95" s="346">
        <v>6.1356859783653786E-4</v>
      </c>
      <c r="AX95" s="346">
        <v>4.1877230009512348E-4</v>
      </c>
      <c r="AY95" s="346">
        <v>6.1866737493000365E-4</v>
      </c>
      <c r="AZ95" s="346">
        <v>7.9044176840119252E-4</v>
      </c>
      <c r="BA95" s="346">
        <v>2.1338291656640946E-4</v>
      </c>
      <c r="BB95" s="346">
        <v>1.8770870736462954E-4</v>
      </c>
      <c r="BC95" s="346">
        <v>5.2325199864242491E-4</v>
      </c>
      <c r="BD95" s="346">
        <v>1.6863323124798263E-4</v>
      </c>
      <c r="BE95" s="346">
        <v>1.2555410412520786E-4</v>
      </c>
      <c r="BF95" s="346">
        <v>1.1676083216268261E-4</v>
      </c>
      <c r="BG95" s="346">
        <v>1.3957119674344882E-3</v>
      </c>
      <c r="BH95" s="346">
        <v>9.8952307095191293E-4</v>
      </c>
      <c r="BI95" s="346">
        <v>1.0931986267476309E-4</v>
      </c>
      <c r="BJ95" s="346">
        <v>2.0338677925846571E-4</v>
      </c>
      <c r="BK95" s="346">
        <v>1.3402602385968341E-3</v>
      </c>
      <c r="BL95" s="346">
        <v>2.6861586895753368E-4</v>
      </c>
      <c r="BM95" s="346">
        <v>1.7204337262681601E-3</v>
      </c>
      <c r="BN95" s="346">
        <v>2.2781404498285014E-3</v>
      </c>
      <c r="BO95" s="346">
        <v>2.4406986733190731E-3</v>
      </c>
      <c r="BP95" s="346">
        <v>2.0500038713833599E-3</v>
      </c>
      <c r="BQ95" s="346">
        <v>2.3898599932259379E-3</v>
      </c>
      <c r="BR95" s="346">
        <v>1.9412840396390942E-3</v>
      </c>
      <c r="BS95" s="346">
        <v>3.0001482478666299E-4</v>
      </c>
      <c r="BT95" s="346">
        <v>1.6743255858969286E-3</v>
      </c>
      <c r="BU95" s="346">
        <v>3.7415575071870128E-3</v>
      </c>
      <c r="BV95" s="346">
        <v>2.094282860476884E-3</v>
      </c>
      <c r="BW95" s="346">
        <v>1.9749246113569146E-3</v>
      </c>
      <c r="BX95" s="346">
        <v>3.6773840988171404E-3</v>
      </c>
      <c r="BY95" s="346">
        <v>5.1449673739190783E-3</v>
      </c>
      <c r="BZ95" s="346">
        <v>2.858290181430283E-3</v>
      </c>
      <c r="CA95" s="346">
        <v>2.7493654428438629E-3</v>
      </c>
      <c r="CB95" s="346">
        <v>4.5325391443285976E-4</v>
      </c>
      <c r="CC95" s="346">
        <v>2.5658469943215826E-3</v>
      </c>
      <c r="CD95" s="346">
        <v>1.1252024530607971E-3</v>
      </c>
      <c r="CE95" s="346">
        <v>1.6714836567922966E-3</v>
      </c>
      <c r="CF95" s="346">
        <v>4.7028046073813824E-4</v>
      </c>
      <c r="CG95" s="346">
        <v>1.5822982074640099E-3</v>
      </c>
      <c r="CH95" s="346">
        <v>2.0507720105663548E-3</v>
      </c>
      <c r="CI95" s="346">
        <v>3.406229438502073E-3</v>
      </c>
      <c r="CJ95" s="346">
        <v>5.2731553906582677E-3</v>
      </c>
      <c r="CK95" s="346">
        <v>1.0549684234712349E-2</v>
      </c>
      <c r="CL95" s="346">
        <v>9.3985303487126151E-2</v>
      </c>
      <c r="CM95" s="346">
        <v>6.3840120530051763E-3</v>
      </c>
      <c r="CN95" s="346">
        <v>1.2827077311141757E-2</v>
      </c>
      <c r="CO95" s="346">
        <v>0.62892504410066119</v>
      </c>
      <c r="CP95" s="346">
        <v>5.4422110313043885E-3</v>
      </c>
      <c r="CQ95" s="346">
        <v>2.5959112890497037E-3</v>
      </c>
      <c r="CR95" s="346">
        <v>8.4337234435744018E-3</v>
      </c>
      <c r="CS95" s="346">
        <v>2.5604995457808449E-3</v>
      </c>
      <c r="CT95" s="346">
        <v>2.5490598067451214E-3</v>
      </c>
      <c r="CU95" s="346">
        <v>6.4695261084686505E-3</v>
      </c>
      <c r="CV95" s="346">
        <v>2.1276318625462441E-3</v>
      </c>
      <c r="CW95" s="346">
        <v>1.2602105150054714E-2</v>
      </c>
      <c r="CX95" s="346">
        <v>2.1529224600422133E-3</v>
      </c>
      <c r="CY95" s="346">
        <v>0.10226375537651565</v>
      </c>
      <c r="CZ95" s="346">
        <v>1.3788859802565437E-3</v>
      </c>
      <c r="DA95" s="346">
        <v>4.7377581073623082E-3</v>
      </c>
      <c r="DB95" s="346">
        <v>4.570670743424337E-4</v>
      </c>
      <c r="DC95" s="346">
        <v>2.1923419932083381E-3</v>
      </c>
      <c r="DD95" s="346">
        <v>5.5711004484980545E-3</v>
      </c>
      <c r="DE95" s="346">
        <v>1.0914684648990241E-2</v>
      </c>
      <c r="DF95" s="346">
        <v>3.2639127432911651E-3</v>
      </c>
      <c r="DG95" s="346">
        <v>1.0335330958166653E-3</v>
      </c>
      <c r="DH95" s="347">
        <v>3.3144342981901703E-3</v>
      </c>
    </row>
    <row r="96" spans="1:112">
      <c r="A96" s="224">
        <v>91</v>
      </c>
      <c r="B96" s="263" t="s">
        <v>588</v>
      </c>
      <c r="C96" s="264" t="s">
        <v>589</v>
      </c>
      <c r="D96" s="346">
        <v>4.3325620488717919E-4</v>
      </c>
      <c r="E96" s="346">
        <v>4.5428052258278883E-4</v>
      </c>
      <c r="F96" s="346">
        <v>4.6544808536565268E-4</v>
      </c>
      <c r="G96" s="346">
        <v>7.592947049106871E-5</v>
      </c>
      <c r="H96" s="346">
        <v>6.0746880315704435E-4</v>
      </c>
      <c r="I96" s="346">
        <v>0</v>
      </c>
      <c r="J96" s="346">
        <v>1.7791224834034846E-4</v>
      </c>
      <c r="K96" s="346">
        <v>2.8826283311307875E-4</v>
      </c>
      <c r="L96" s="346">
        <v>2.7486348061493893E-4</v>
      </c>
      <c r="M96" s="346">
        <v>1.7225154407676815E-3</v>
      </c>
      <c r="N96" s="346">
        <v>0</v>
      </c>
      <c r="O96" s="346">
        <v>1.5070984670045162E-4</v>
      </c>
      <c r="P96" s="346">
        <v>7.8796680394717248E-5</v>
      </c>
      <c r="Q96" s="346">
        <v>3.2820206788365322E-4</v>
      </c>
      <c r="R96" s="346">
        <v>1.8475228038976893E-4</v>
      </c>
      <c r="S96" s="346">
        <v>1.9255043025870189E-4</v>
      </c>
      <c r="T96" s="346">
        <v>4.0013657773618777E-4</v>
      </c>
      <c r="U96" s="346">
        <v>3.0524780372519179E-4</v>
      </c>
      <c r="V96" s="346">
        <v>4.4519949456851534E-4</v>
      </c>
      <c r="W96" s="346">
        <v>3.1534462220224227E-4</v>
      </c>
      <c r="X96" s="346">
        <v>6.1388250016952954E-6</v>
      </c>
      <c r="Y96" s="346">
        <v>7.6892435356224143E-5</v>
      </c>
      <c r="Z96" s="346">
        <v>1.2846174209639173E-4</v>
      </c>
      <c r="AA96" s="346">
        <v>4.1663164450639068E-4</v>
      </c>
      <c r="AB96" s="346">
        <v>7.9998119695769981E-5</v>
      </c>
      <c r="AC96" s="346">
        <v>1.2090919867771609E-4</v>
      </c>
      <c r="AD96" s="346">
        <v>3.5946147073857471E-5</v>
      </c>
      <c r="AE96" s="346">
        <v>1.6679457375564356E-4</v>
      </c>
      <c r="AF96" s="346">
        <v>4.5911882004059804E-4</v>
      </c>
      <c r="AG96" s="346">
        <v>4.7890064075684248E-4</v>
      </c>
      <c r="AH96" s="346">
        <v>1.1630447427125393E-4</v>
      </c>
      <c r="AI96" s="346">
        <v>9.7785138415882656E-4</v>
      </c>
      <c r="AJ96" s="346">
        <v>3.3867607170815265E-4</v>
      </c>
      <c r="AK96" s="346">
        <v>1.1130589901672952E-4</v>
      </c>
      <c r="AL96" s="346">
        <v>7.4694598221717071E-4</v>
      </c>
      <c r="AM96" s="346">
        <v>1.8069195663848656E-3</v>
      </c>
      <c r="AN96" s="346">
        <v>4.4900222575191867E-4</v>
      </c>
      <c r="AO96" s="346">
        <v>1.3141728017298207E-3</v>
      </c>
      <c r="AP96" s="346">
        <v>1.0118191638926596E-3</v>
      </c>
      <c r="AQ96" s="346">
        <v>2.0908658709486831E-4</v>
      </c>
      <c r="AR96" s="346">
        <v>2.9759200023055549E-4</v>
      </c>
      <c r="AS96" s="346">
        <v>6.5384454289955376E-4</v>
      </c>
      <c r="AT96" s="346">
        <v>7.6916611905206622E-4</v>
      </c>
      <c r="AU96" s="346">
        <v>3.5686872210175175E-4</v>
      </c>
      <c r="AV96" s="346">
        <v>3.6981415701883147E-4</v>
      </c>
      <c r="AW96" s="346">
        <v>2.3338837371148662E-4</v>
      </c>
      <c r="AX96" s="346">
        <v>9.9785145585884637E-5</v>
      </c>
      <c r="AY96" s="346">
        <v>2.115751570123856E-4</v>
      </c>
      <c r="AZ96" s="346">
        <v>5.5623939421797167E-4</v>
      </c>
      <c r="BA96" s="346">
        <v>4.2173619475484619E-5</v>
      </c>
      <c r="BB96" s="346">
        <v>5.5629863884353191E-5</v>
      </c>
      <c r="BC96" s="346">
        <v>3.391340036152955E-4</v>
      </c>
      <c r="BD96" s="346">
        <v>4.3553306674955546E-5</v>
      </c>
      <c r="BE96" s="346">
        <v>2.7796403643794458E-5</v>
      </c>
      <c r="BF96" s="346">
        <v>2.9960474057024624E-5</v>
      </c>
      <c r="BG96" s="346">
        <v>5.1571584958943757E-4</v>
      </c>
      <c r="BH96" s="346">
        <v>4.1335276613668932E-4</v>
      </c>
      <c r="BI96" s="346">
        <v>1.7380705528540475E-4</v>
      </c>
      <c r="BJ96" s="346">
        <v>1.7079545695637799E-4</v>
      </c>
      <c r="BK96" s="346">
        <v>9.5894711171027496E-4</v>
      </c>
      <c r="BL96" s="346">
        <v>6.9709890058879687E-5</v>
      </c>
      <c r="BM96" s="346">
        <v>8.629215249986162E-4</v>
      </c>
      <c r="BN96" s="346">
        <v>2.226392047171013E-3</v>
      </c>
      <c r="BO96" s="346">
        <v>2.5039659791839352E-3</v>
      </c>
      <c r="BP96" s="346">
        <v>2.6606304617448266E-3</v>
      </c>
      <c r="BQ96" s="346">
        <v>9.7939841920936907E-4</v>
      </c>
      <c r="BR96" s="346">
        <v>1.3929984880436017E-3</v>
      </c>
      <c r="BS96" s="346">
        <v>5.4600242265801934E-4</v>
      </c>
      <c r="BT96" s="346">
        <v>2.7681896757425703E-3</v>
      </c>
      <c r="BU96" s="346">
        <v>4.5311249599687851E-3</v>
      </c>
      <c r="BV96" s="346">
        <v>2.6543400544011566E-3</v>
      </c>
      <c r="BW96" s="346">
        <v>1.352326714857118E-3</v>
      </c>
      <c r="BX96" s="346">
        <v>1.2465927183573022E-3</v>
      </c>
      <c r="BY96" s="346">
        <v>8.1960673782601422E-4</v>
      </c>
      <c r="BZ96" s="346">
        <v>1.3219064980841313E-3</v>
      </c>
      <c r="CA96" s="346">
        <v>1.3825151210126901E-3</v>
      </c>
      <c r="CB96" s="346">
        <v>1.0681947184004938E-3</v>
      </c>
      <c r="CC96" s="346">
        <v>2.555837763842001E-3</v>
      </c>
      <c r="CD96" s="346">
        <v>8.3095860890962468E-4</v>
      </c>
      <c r="CE96" s="346">
        <v>1.9500468139053621E-3</v>
      </c>
      <c r="CF96" s="346">
        <v>7.492143245142049E-4</v>
      </c>
      <c r="CG96" s="346">
        <v>7.7861884532904192E-4</v>
      </c>
      <c r="CH96" s="346">
        <v>1.8395765809148213E-3</v>
      </c>
      <c r="CI96" s="346">
        <v>2.5418438808301469E-3</v>
      </c>
      <c r="CJ96" s="346">
        <v>4.5561140023961757E-4</v>
      </c>
      <c r="CK96" s="346">
        <v>1.041450484300744E-3</v>
      </c>
      <c r="CL96" s="346">
        <v>2.3103311598162844E-3</v>
      </c>
      <c r="CM96" s="346">
        <v>2.8445612009869985E-4</v>
      </c>
      <c r="CN96" s="346">
        <v>7.4141145651399163E-4</v>
      </c>
      <c r="CO96" s="346">
        <v>6.2882123919541543E-4</v>
      </c>
      <c r="CP96" s="346">
        <v>1.0013523358739771</v>
      </c>
      <c r="CQ96" s="346">
        <v>2.0674263652335329E-3</v>
      </c>
      <c r="CR96" s="346">
        <v>1.2335512088274163E-3</v>
      </c>
      <c r="CS96" s="346">
        <v>6.5412725067622555E-4</v>
      </c>
      <c r="CT96" s="346">
        <v>1.7571879642949101E-3</v>
      </c>
      <c r="CU96" s="346">
        <v>1.7621043091188495E-3</v>
      </c>
      <c r="CV96" s="346">
        <v>8.8553131064951539E-4</v>
      </c>
      <c r="CW96" s="346">
        <v>6.8896081340697737E-4</v>
      </c>
      <c r="CX96" s="346">
        <v>8.6761200798440667E-4</v>
      </c>
      <c r="CY96" s="346">
        <v>7.056981992049976E-4</v>
      </c>
      <c r="CZ96" s="346">
        <v>6.9707776630089215E-4</v>
      </c>
      <c r="DA96" s="346">
        <v>5.0510771454035991E-4</v>
      </c>
      <c r="DB96" s="346">
        <v>1.086942661040124E-4</v>
      </c>
      <c r="DC96" s="346">
        <v>4.3267018131483599E-4</v>
      </c>
      <c r="DD96" s="346">
        <v>1.4445875497824344E-3</v>
      </c>
      <c r="DE96" s="346">
        <v>5.5193546543121064E-4</v>
      </c>
      <c r="DF96" s="346">
        <v>1.1630143881397686E-3</v>
      </c>
      <c r="DG96" s="346">
        <v>6.0343456229017614E-4</v>
      </c>
      <c r="DH96" s="347">
        <v>0.11228868855694028</v>
      </c>
    </row>
    <row r="97" spans="1:112">
      <c r="A97" s="224">
        <v>92</v>
      </c>
      <c r="B97" s="263" t="s">
        <v>590</v>
      </c>
      <c r="C97" s="264" t="s">
        <v>591</v>
      </c>
      <c r="D97" s="346">
        <v>4.319842071225702E-5</v>
      </c>
      <c r="E97" s="346">
        <v>7.5656594813706707E-5</v>
      </c>
      <c r="F97" s="346">
        <v>6.697797868119729E-4</v>
      </c>
      <c r="G97" s="346">
        <v>2.3879415552522327E-5</v>
      </c>
      <c r="H97" s="346">
        <v>3.7158882830124975E-5</v>
      </c>
      <c r="I97" s="346">
        <v>0</v>
      </c>
      <c r="J97" s="346">
        <v>4.9213177200489672E-5</v>
      </c>
      <c r="K97" s="346">
        <v>1.5742597658141178E-4</v>
      </c>
      <c r="L97" s="346">
        <v>6.2210267840777161E-5</v>
      </c>
      <c r="M97" s="346">
        <v>2.2482653374000176E-4</v>
      </c>
      <c r="N97" s="346">
        <v>0</v>
      </c>
      <c r="O97" s="346">
        <v>2.0277391334313501E-5</v>
      </c>
      <c r="P97" s="346">
        <v>1.3497914018405575E-5</v>
      </c>
      <c r="Q97" s="346">
        <v>4.6110753007515578E-5</v>
      </c>
      <c r="R97" s="346">
        <v>1.0192575132443317E-4</v>
      </c>
      <c r="S97" s="346">
        <v>3.8919706089589817E-5</v>
      </c>
      <c r="T97" s="346">
        <v>8.0445896454235354E-5</v>
      </c>
      <c r="U97" s="346">
        <v>5.3401958282863393E-5</v>
      </c>
      <c r="V97" s="346">
        <v>8.791810547714226E-5</v>
      </c>
      <c r="W97" s="346">
        <v>6.8284099365310534E-5</v>
      </c>
      <c r="X97" s="346">
        <v>6.2778934944615262E-6</v>
      </c>
      <c r="Y97" s="346">
        <v>3.0328938343159645E-5</v>
      </c>
      <c r="Z97" s="346">
        <v>6.57483674215681E-5</v>
      </c>
      <c r="AA97" s="346">
        <v>7.8354971116442377E-5</v>
      </c>
      <c r="AB97" s="346">
        <v>6.3338599147224017E-5</v>
      </c>
      <c r="AC97" s="346">
        <v>8.6137873935656988E-5</v>
      </c>
      <c r="AD97" s="346">
        <v>8.4656010204455052E-6</v>
      </c>
      <c r="AE97" s="346">
        <v>1.3496682611741189E-5</v>
      </c>
      <c r="AF97" s="346">
        <v>1.2911994082263949E-4</v>
      </c>
      <c r="AG97" s="346">
        <v>7.2942450594308157E-5</v>
      </c>
      <c r="AH97" s="346">
        <v>1.5450510586571537E-5</v>
      </c>
      <c r="AI97" s="346">
        <v>1.7458333815361849E-4</v>
      </c>
      <c r="AJ97" s="346">
        <v>5.8377631086520404E-5</v>
      </c>
      <c r="AK97" s="346">
        <v>1.3497203076381949E-4</v>
      </c>
      <c r="AL97" s="346">
        <v>1.0313801388559774E-4</v>
      </c>
      <c r="AM97" s="346">
        <v>8.801226293411526E-5</v>
      </c>
      <c r="AN97" s="346">
        <v>3.4556125260714093E-5</v>
      </c>
      <c r="AO97" s="346">
        <v>3.1476268497648564E-4</v>
      </c>
      <c r="AP97" s="346">
        <v>5.7736633902470938E-5</v>
      </c>
      <c r="AQ97" s="346">
        <v>1.4119218266630284E-5</v>
      </c>
      <c r="AR97" s="346">
        <v>4.0103562754119514E-5</v>
      </c>
      <c r="AS97" s="346">
        <v>5.6761386245995297E-4</v>
      </c>
      <c r="AT97" s="346">
        <v>1.7383082690248432E-4</v>
      </c>
      <c r="AU97" s="346">
        <v>2.2813492204796216E-4</v>
      </c>
      <c r="AV97" s="346">
        <v>1.4647259150188654E-4</v>
      </c>
      <c r="AW97" s="346">
        <v>1.6409434254512697E-4</v>
      </c>
      <c r="AX97" s="346">
        <v>1.8730883891425557E-4</v>
      </c>
      <c r="AY97" s="346">
        <v>4.6320964610024689E-4</v>
      </c>
      <c r="AZ97" s="346">
        <v>4.3992729042215459E-4</v>
      </c>
      <c r="BA97" s="346">
        <v>1.8678462917289988E-4</v>
      </c>
      <c r="BB97" s="346">
        <v>9.6561192396405935E-5</v>
      </c>
      <c r="BC97" s="346">
        <v>1.1170430131154531E-4</v>
      </c>
      <c r="BD97" s="346">
        <v>1.6199035079134946E-4</v>
      </c>
      <c r="BE97" s="346">
        <v>2.6178556081614501E-5</v>
      </c>
      <c r="BF97" s="346">
        <v>2.0830740486888155E-5</v>
      </c>
      <c r="BG97" s="346">
        <v>2.8645509505939153E-4</v>
      </c>
      <c r="BH97" s="346">
        <v>2.4612322675104242E-4</v>
      </c>
      <c r="BI97" s="346">
        <v>8.5057485478161221E-5</v>
      </c>
      <c r="BJ97" s="346">
        <v>3.1821215389175827E-5</v>
      </c>
      <c r="BK97" s="346">
        <v>1.7823976441010722E-4</v>
      </c>
      <c r="BL97" s="346">
        <v>2.1135431634261289E-5</v>
      </c>
      <c r="BM97" s="346">
        <v>1.7695229154946339E-4</v>
      </c>
      <c r="BN97" s="346">
        <v>3.5116478132455605E-4</v>
      </c>
      <c r="BO97" s="346">
        <v>4.3417421969796697E-4</v>
      </c>
      <c r="BP97" s="346">
        <v>2.87896409194272E-4</v>
      </c>
      <c r="BQ97" s="346">
        <v>3.4332862170128784E-4</v>
      </c>
      <c r="BR97" s="346">
        <v>3.4115924944936557E-4</v>
      </c>
      <c r="BS97" s="346">
        <v>1.8187044875880729E-4</v>
      </c>
      <c r="BT97" s="346">
        <v>5.1385667932036291E-4</v>
      </c>
      <c r="BU97" s="346">
        <v>4.1351293898094784E-4</v>
      </c>
      <c r="BV97" s="346">
        <v>3.5955921090590398E-4</v>
      </c>
      <c r="BW97" s="346">
        <v>3.1196318537271838E-4</v>
      </c>
      <c r="BX97" s="346">
        <v>4.370686352161918E-4</v>
      </c>
      <c r="BY97" s="346">
        <v>4.7243246228067203E-4</v>
      </c>
      <c r="BZ97" s="346">
        <v>1.5824941768593164E-4</v>
      </c>
      <c r="CA97" s="346">
        <v>1.4043188569292411E-4</v>
      </c>
      <c r="CB97" s="346">
        <v>4.2220020784911721E-5</v>
      </c>
      <c r="CC97" s="346">
        <v>6.9079748684378007E-3</v>
      </c>
      <c r="CD97" s="346">
        <v>1.5372606204339239E-4</v>
      </c>
      <c r="CE97" s="346">
        <v>5.6550765070299206E-4</v>
      </c>
      <c r="CF97" s="346">
        <v>8.2734963442336772E-5</v>
      </c>
      <c r="CG97" s="346">
        <v>1.4965472099872482E-4</v>
      </c>
      <c r="CH97" s="346">
        <v>3.180382464253069E-4</v>
      </c>
      <c r="CI97" s="346">
        <v>6.0105482545345045E-4</v>
      </c>
      <c r="CJ97" s="346">
        <v>3.3095807746181903E-4</v>
      </c>
      <c r="CK97" s="346">
        <v>6.2473449128100742E-3</v>
      </c>
      <c r="CL97" s="346">
        <v>1.3739243981997691E-3</v>
      </c>
      <c r="CM97" s="346">
        <v>2.8246028665515968E-3</v>
      </c>
      <c r="CN97" s="346">
        <v>3.6184372236294539E-3</v>
      </c>
      <c r="CO97" s="346">
        <v>9.409318109082958E-4</v>
      </c>
      <c r="CP97" s="346">
        <v>3.0257732364468961E-4</v>
      </c>
      <c r="CQ97" s="346">
        <v>0.96395047592891925</v>
      </c>
      <c r="CR97" s="346">
        <v>2.736289356723613E-4</v>
      </c>
      <c r="CS97" s="346">
        <v>2.4324004470748913E-4</v>
      </c>
      <c r="CT97" s="346">
        <v>1.8063576931488115E-4</v>
      </c>
      <c r="CU97" s="346">
        <v>1.8162721747437338E-4</v>
      </c>
      <c r="CV97" s="346">
        <v>1.1647298566337566E-4</v>
      </c>
      <c r="CW97" s="346">
        <v>2.4854064745601643E-4</v>
      </c>
      <c r="CX97" s="346">
        <v>4.0664569056531611E-4</v>
      </c>
      <c r="CY97" s="346">
        <v>1.3144747378829793E-3</v>
      </c>
      <c r="CZ97" s="346">
        <v>2.0646607773216113E-4</v>
      </c>
      <c r="DA97" s="346">
        <v>6.6060329458822713E-4</v>
      </c>
      <c r="DB97" s="346">
        <v>4.9507770033167844E-5</v>
      </c>
      <c r="DC97" s="346">
        <v>3.3434471162885809E-4</v>
      </c>
      <c r="DD97" s="346">
        <v>9.6329546638891975E-4</v>
      </c>
      <c r="DE97" s="346">
        <v>2.4760118790386577E-4</v>
      </c>
      <c r="DF97" s="346">
        <v>4.4859906825214926E-4</v>
      </c>
      <c r="DG97" s="346">
        <v>1.5416819096872742E-4</v>
      </c>
      <c r="DH97" s="347">
        <v>3.5740040979548234E-4</v>
      </c>
    </row>
    <row r="98" spans="1:112">
      <c r="A98" s="224">
        <v>93</v>
      </c>
      <c r="B98" s="263">
        <v>632</v>
      </c>
      <c r="C98" s="264" t="s">
        <v>644</v>
      </c>
      <c r="D98" s="346">
        <v>0</v>
      </c>
      <c r="E98" s="346">
        <v>0</v>
      </c>
      <c r="F98" s="346">
        <v>0</v>
      </c>
      <c r="G98" s="346">
        <v>0</v>
      </c>
      <c r="H98" s="346">
        <v>0</v>
      </c>
      <c r="I98" s="346">
        <v>0</v>
      </c>
      <c r="J98" s="346">
        <v>0</v>
      </c>
      <c r="K98" s="346">
        <v>0</v>
      </c>
      <c r="L98" s="346">
        <v>0</v>
      </c>
      <c r="M98" s="346">
        <v>0</v>
      </c>
      <c r="N98" s="346">
        <v>0</v>
      </c>
      <c r="O98" s="346">
        <v>0</v>
      </c>
      <c r="P98" s="346">
        <v>0</v>
      </c>
      <c r="Q98" s="346">
        <v>0</v>
      </c>
      <c r="R98" s="346">
        <v>0</v>
      </c>
      <c r="S98" s="346">
        <v>0</v>
      </c>
      <c r="T98" s="346">
        <v>0</v>
      </c>
      <c r="U98" s="346">
        <v>0</v>
      </c>
      <c r="V98" s="346">
        <v>0</v>
      </c>
      <c r="W98" s="346">
        <v>0</v>
      </c>
      <c r="X98" s="346">
        <v>0</v>
      </c>
      <c r="Y98" s="346">
        <v>0</v>
      </c>
      <c r="Z98" s="346">
        <v>0</v>
      </c>
      <c r="AA98" s="346">
        <v>0</v>
      </c>
      <c r="AB98" s="346">
        <v>0</v>
      </c>
      <c r="AC98" s="346">
        <v>0</v>
      </c>
      <c r="AD98" s="346">
        <v>0</v>
      </c>
      <c r="AE98" s="346">
        <v>0</v>
      </c>
      <c r="AF98" s="346">
        <v>0</v>
      </c>
      <c r="AG98" s="346">
        <v>0</v>
      </c>
      <c r="AH98" s="346">
        <v>0</v>
      </c>
      <c r="AI98" s="346">
        <v>0</v>
      </c>
      <c r="AJ98" s="346">
        <v>0</v>
      </c>
      <c r="AK98" s="346">
        <v>0</v>
      </c>
      <c r="AL98" s="346">
        <v>0</v>
      </c>
      <c r="AM98" s="346">
        <v>0</v>
      </c>
      <c r="AN98" s="346">
        <v>0</v>
      </c>
      <c r="AO98" s="346">
        <v>0</v>
      </c>
      <c r="AP98" s="346">
        <v>0</v>
      </c>
      <c r="AQ98" s="346">
        <v>0</v>
      </c>
      <c r="AR98" s="346">
        <v>0</v>
      </c>
      <c r="AS98" s="346">
        <v>0</v>
      </c>
      <c r="AT98" s="346">
        <v>0</v>
      </c>
      <c r="AU98" s="346">
        <v>0</v>
      </c>
      <c r="AV98" s="346">
        <v>0</v>
      </c>
      <c r="AW98" s="346">
        <v>0</v>
      </c>
      <c r="AX98" s="346">
        <v>0</v>
      </c>
      <c r="AY98" s="346">
        <v>0</v>
      </c>
      <c r="AZ98" s="346">
        <v>0</v>
      </c>
      <c r="BA98" s="346">
        <v>0</v>
      </c>
      <c r="BB98" s="346">
        <v>0</v>
      </c>
      <c r="BC98" s="346">
        <v>0</v>
      </c>
      <c r="BD98" s="346">
        <v>0</v>
      </c>
      <c r="BE98" s="346">
        <v>0</v>
      </c>
      <c r="BF98" s="346">
        <v>0</v>
      </c>
      <c r="BG98" s="346">
        <v>0</v>
      </c>
      <c r="BH98" s="346">
        <v>0</v>
      </c>
      <c r="BI98" s="346">
        <v>0</v>
      </c>
      <c r="BJ98" s="346">
        <v>0</v>
      </c>
      <c r="BK98" s="346">
        <v>0</v>
      </c>
      <c r="BL98" s="346">
        <v>0</v>
      </c>
      <c r="BM98" s="346">
        <v>0</v>
      </c>
      <c r="BN98" s="346">
        <v>0</v>
      </c>
      <c r="BO98" s="346">
        <v>0</v>
      </c>
      <c r="BP98" s="346">
        <v>0</v>
      </c>
      <c r="BQ98" s="346">
        <v>0</v>
      </c>
      <c r="BR98" s="346">
        <v>0</v>
      </c>
      <c r="BS98" s="346">
        <v>0</v>
      </c>
      <c r="BT98" s="346">
        <v>0</v>
      </c>
      <c r="BU98" s="346">
        <v>0</v>
      </c>
      <c r="BV98" s="346">
        <v>0</v>
      </c>
      <c r="BW98" s="346">
        <v>0</v>
      </c>
      <c r="BX98" s="346">
        <v>0</v>
      </c>
      <c r="BY98" s="346">
        <v>0</v>
      </c>
      <c r="BZ98" s="346">
        <v>0</v>
      </c>
      <c r="CA98" s="346">
        <v>0</v>
      </c>
      <c r="CB98" s="346">
        <v>0</v>
      </c>
      <c r="CC98" s="346">
        <v>0</v>
      </c>
      <c r="CD98" s="346">
        <v>0</v>
      </c>
      <c r="CE98" s="346">
        <v>0</v>
      </c>
      <c r="CF98" s="346">
        <v>0</v>
      </c>
      <c r="CG98" s="346">
        <v>0</v>
      </c>
      <c r="CH98" s="346">
        <v>0</v>
      </c>
      <c r="CI98" s="346">
        <v>0</v>
      </c>
      <c r="CJ98" s="346">
        <v>0</v>
      </c>
      <c r="CK98" s="346">
        <v>0</v>
      </c>
      <c r="CL98" s="346">
        <v>0</v>
      </c>
      <c r="CM98" s="346">
        <v>0</v>
      </c>
      <c r="CN98" s="346">
        <v>0</v>
      </c>
      <c r="CO98" s="346">
        <v>0</v>
      </c>
      <c r="CP98" s="346">
        <v>0</v>
      </c>
      <c r="CQ98" s="346">
        <v>0</v>
      </c>
      <c r="CR98" s="346">
        <v>0.7168447939488829</v>
      </c>
      <c r="CS98" s="346">
        <v>0</v>
      </c>
      <c r="CT98" s="346">
        <v>0</v>
      </c>
      <c r="CU98" s="346">
        <v>0</v>
      </c>
      <c r="CV98" s="346">
        <v>0</v>
      </c>
      <c r="CW98" s="346">
        <v>0</v>
      </c>
      <c r="CX98" s="346">
        <v>0</v>
      </c>
      <c r="CY98" s="346">
        <v>0</v>
      </c>
      <c r="CZ98" s="346">
        <v>0</v>
      </c>
      <c r="DA98" s="346">
        <v>0</v>
      </c>
      <c r="DB98" s="346">
        <v>0</v>
      </c>
      <c r="DC98" s="346">
        <v>0</v>
      </c>
      <c r="DD98" s="346">
        <v>0</v>
      </c>
      <c r="DE98" s="346">
        <v>0</v>
      </c>
      <c r="DF98" s="346">
        <v>0</v>
      </c>
      <c r="DG98" s="346">
        <v>0</v>
      </c>
      <c r="DH98" s="347">
        <v>0</v>
      </c>
    </row>
    <row r="99" spans="1:112">
      <c r="A99" s="224">
        <v>94</v>
      </c>
      <c r="B99" s="263" t="s">
        <v>592</v>
      </c>
      <c r="C99" s="264" t="s">
        <v>593</v>
      </c>
      <c r="D99" s="346">
        <v>0</v>
      </c>
      <c r="E99" s="346">
        <v>0</v>
      </c>
      <c r="F99" s="346">
        <v>0</v>
      </c>
      <c r="G99" s="346">
        <v>0</v>
      </c>
      <c r="H99" s="346">
        <v>0</v>
      </c>
      <c r="I99" s="346">
        <v>0</v>
      </c>
      <c r="J99" s="346">
        <v>0</v>
      </c>
      <c r="K99" s="346">
        <v>0</v>
      </c>
      <c r="L99" s="346">
        <v>0</v>
      </c>
      <c r="M99" s="346">
        <v>0</v>
      </c>
      <c r="N99" s="346">
        <v>0</v>
      </c>
      <c r="O99" s="346">
        <v>0</v>
      </c>
      <c r="P99" s="346">
        <v>0</v>
      </c>
      <c r="Q99" s="346">
        <v>0</v>
      </c>
      <c r="R99" s="346">
        <v>0</v>
      </c>
      <c r="S99" s="346">
        <v>0</v>
      </c>
      <c r="T99" s="346">
        <v>0</v>
      </c>
      <c r="U99" s="346">
        <v>0</v>
      </c>
      <c r="V99" s="346">
        <v>0</v>
      </c>
      <c r="W99" s="346">
        <v>0</v>
      </c>
      <c r="X99" s="346">
        <v>0</v>
      </c>
      <c r="Y99" s="346">
        <v>0</v>
      </c>
      <c r="Z99" s="346">
        <v>0</v>
      </c>
      <c r="AA99" s="346">
        <v>0</v>
      </c>
      <c r="AB99" s="346">
        <v>0</v>
      </c>
      <c r="AC99" s="346">
        <v>0</v>
      </c>
      <c r="AD99" s="346">
        <v>0</v>
      </c>
      <c r="AE99" s="346">
        <v>0</v>
      </c>
      <c r="AF99" s="346">
        <v>0</v>
      </c>
      <c r="AG99" s="346">
        <v>0</v>
      </c>
      <c r="AH99" s="346">
        <v>0</v>
      </c>
      <c r="AI99" s="346">
        <v>0</v>
      </c>
      <c r="AJ99" s="346">
        <v>0</v>
      </c>
      <c r="AK99" s="346">
        <v>0</v>
      </c>
      <c r="AL99" s="346">
        <v>0</v>
      </c>
      <c r="AM99" s="346">
        <v>0</v>
      </c>
      <c r="AN99" s="346">
        <v>0</v>
      </c>
      <c r="AO99" s="346">
        <v>0</v>
      </c>
      <c r="AP99" s="346">
        <v>0</v>
      </c>
      <c r="AQ99" s="346">
        <v>0</v>
      </c>
      <c r="AR99" s="346">
        <v>0</v>
      </c>
      <c r="AS99" s="346">
        <v>0</v>
      </c>
      <c r="AT99" s="346">
        <v>0</v>
      </c>
      <c r="AU99" s="346">
        <v>0</v>
      </c>
      <c r="AV99" s="346">
        <v>0</v>
      </c>
      <c r="AW99" s="346">
        <v>0</v>
      </c>
      <c r="AX99" s="346">
        <v>0</v>
      </c>
      <c r="AY99" s="346">
        <v>0</v>
      </c>
      <c r="AZ99" s="346">
        <v>0</v>
      </c>
      <c r="BA99" s="346">
        <v>0</v>
      </c>
      <c r="BB99" s="346">
        <v>0</v>
      </c>
      <c r="BC99" s="346">
        <v>0</v>
      </c>
      <c r="BD99" s="346">
        <v>0</v>
      </c>
      <c r="BE99" s="346">
        <v>0</v>
      </c>
      <c r="BF99" s="346">
        <v>0</v>
      </c>
      <c r="BG99" s="346">
        <v>0</v>
      </c>
      <c r="BH99" s="346">
        <v>0</v>
      </c>
      <c r="BI99" s="346">
        <v>0</v>
      </c>
      <c r="BJ99" s="346">
        <v>0</v>
      </c>
      <c r="BK99" s="346">
        <v>0</v>
      </c>
      <c r="BL99" s="346">
        <v>0</v>
      </c>
      <c r="BM99" s="346">
        <v>0</v>
      </c>
      <c r="BN99" s="346">
        <v>0</v>
      </c>
      <c r="BO99" s="346">
        <v>0</v>
      </c>
      <c r="BP99" s="346">
        <v>0</v>
      </c>
      <c r="BQ99" s="346">
        <v>0</v>
      </c>
      <c r="BR99" s="346">
        <v>0</v>
      </c>
      <c r="BS99" s="346">
        <v>0</v>
      </c>
      <c r="BT99" s="346">
        <v>0</v>
      </c>
      <c r="BU99" s="346">
        <v>0</v>
      </c>
      <c r="BV99" s="346">
        <v>0</v>
      </c>
      <c r="BW99" s="346">
        <v>0</v>
      </c>
      <c r="BX99" s="346">
        <v>0</v>
      </c>
      <c r="BY99" s="346">
        <v>0</v>
      </c>
      <c r="BZ99" s="346">
        <v>0</v>
      </c>
      <c r="CA99" s="346">
        <v>0</v>
      </c>
      <c r="CB99" s="346">
        <v>0</v>
      </c>
      <c r="CC99" s="346">
        <v>0</v>
      </c>
      <c r="CD99" s="346">
        <v>0</v>
      </c>
      <c r="CE99" s="346">
        <v>0</v>
      </c>
      <c r="CF99" s="346">
        <v>0</v>
      </c>
      <c r="CG99" s="346">
        <v>0</v>
      </c>
      <c r="CH99" s="346">
        <v>0</v>
      </c>
      <c r="CI99" s="346">
        <v>0</v>
      </c>
      <c r="CJ99" s="346">
        <v>0</v>
      </c>
      <c r="CK99" s="346">
        <v>0</v>
      </c>
      <c r="CL99" s="346">
        <v>0</v>
      </c>
      <c r="CM99" s="346">
        <v>0</v>
      </c>
      <c r="CN99" s="346">
        <v>0</v>
      </c>
      <c r="CO99" s="346">
        <v>0</v>
      </c>
      <c r="CP99" s="346">
        <v>0</v>
      </c>
      <c r="CQ99" s="346">
        <v>0</v>
      </c>
      <c r="CR99" s="346">
        <v>0</v>
      </c>
      <c r="CS99" s="346">
        <v>0.98686451235544548</v>
      </c>
      <c r="CT99" s="346">
        <v>0</v>
      </c>
      <c r="CU99" s="346">
        <v>0</v>
      </c>
      <c r="CV99" s="346">
        <v>5.3004236651529304E-4</v>
      </c>
      <c r="CW99" s="346">
        <v>0</v>
      </c>
      <c r="CX99" s="346">
        <v>0</v>
      </c>
      <c r="CY99" s="346">
        <v>0</v>
      </c>
      <c r="CZ99" s="346">
        <v>0</v>
      </c>
      <c r="DA99" s="346">
        <v>0</v>
      </c>
      <c r="DB99" s="346">
        <v>0</v>
      </c>
      <c r="DC99" s="346">
        <v>0</v>
      </c>
      <c r="DD99" s="346">
        <v>0</v>
      </c>
      <c r="DE99" s="346">
        <v>0</v>
      </c>
      <c r="DF99" s="346">
        <v>0</v>
      </c>
      <c r="DG99" s="346">
        <v>0</v>
      </c>
      <c r="DH99" s="347">
        <v>0</v>
      </c>
    </row>
    <row r="100" spans="1:112">
      <c r="A100" s="224">
        <v>95</v>
      </c>
      <c r="B100" s="263" t="s">
        <v>594</v>
      </c>
      <c r="C100" s="264" t="s">
        <v>595</v>
      </c>
      <c r="D100" s="346">
        <v>1.0545050709860985E-4</v>
      </c>
      <c r="E100" s="346">
        <v>2.0696796326517415E-4</v>
      </c>
      <c r="F100" s="346">
        <v>6.7429268477218769E-3</v>
      </c>
      <c r="G100" s="346">
        <v>2.7115474047907995E-6</v>
      </c>
      <c r="H100" s="346">
        <v>3.0864728697721577E-5</v>
      </c>
      <c r="I100" s="346">
        <v>0</v>
      </c>
      <c r="J100" s="346">
        <v>6.2010076565914046E-6</v>
      </c>
      <c r="K100" s="346">
        <v>4.7824829155148358E-5</v>
      </c>
      <c r="L100" s="346">
        <v>2.4187792751801626E-5</v>
      </c>
      <c r="M100" s="346">
        <v>2.5636127240472988E-4</v>
      </c>
      <c r="N100" s="346">
        <v>0</v>
      </c>
      <c r="O100" s="346">
        <v>1.1449620873741966E-5</v>
      </c>
      <c r="P100" s="346">
        <v>5.9865522980141175E-6</v>
      </c>
      <c r="Q100" s="346">
        <v>1.6382959949229881E-5</v>
      </c>
      <c r="R100" s="346">
        <v>1.214549557302371E-5</v>
      </c>
      <c r="S100" s="346">
        <v>1.4573925650915942E-5</v>
      </c>
      <c r="T100" s="346">
        <v>3.662928728525514E-5</v>
      </c>
      <c r="U100" s="346">
        <v>3.0967983608933957E-5</v>
      </c>
      <c r="V100" s="346">
        <v>6.2066014442087959E-5</v>
      </c>
      <c r="W100" s="346">
        <v>1.8346180064137141E-5</v>
      </c>
      <c r="X100" s="346">
        <v>1.0978305462012103E-6</v>
      </c>
      <c r="Y100" s="346">
        <v>5.1058020203035245E-6</v>
      </c>
      <c r="Z100" s="346">
        <v>5.9004007755667144E-6</v>
      </c>
      <c r="AA100" s="346">
        <v>1.9587295251511212E-5</v>
      </c>
      <c r="AB100" s="346">
        <v>1.3704286888744082E-5</v>
      </c>
      <c r="AC100" s="346">
        <v>1.0504540664772238E-5</v>
      </c>
      <c r="AD100" s="346">
        <v>4.4120961778902868E-5</v>
      </c>
      <c r="AE100" s="346">
        <v>1.7653857292301654E-5</v>
      </c>
      <c r="AF100" s="346">
        <v>2.7519792367658274E-5</v>
      </c>
      <c r="AG100" s="346">
        <v>2.3437410017535978E-5</v>
      </c>
      <c r="AH100" s="346">
        <v>1.2707841146072307E-5</v>
      </c>
      <c r="AI100" s="346">
        <v>4.331813740605027E-5</v>
      </c>
      <c r="AJ100" s="346">
        <v>1.6368329787066755E-5</v>
      </c>
      <c r="AK100" s="346">
        <v>9.8316511224580692E-6</v>
      </c>
      <c r="AL100" s="346">
        <v>3.3170355120821593E-5</v>
      </c>
      <c r="AM100" s="346">
        <v>6.6578247411514655E-5</v>
      </c>
      <c r="AN100" s="346">
        <v>1.6919257406303817E-5</v>
      </c>
      <c r="AO100" s="346">
        <v>5.6810942838686125E-5</v>
      </c>
      <c r="AP100" s="346">
        <v>4.8285492913522501E-5</v>
      </c>
      <c r="AQ100" s="346">
        <v>2.1678998100972668E-5</v>
      </c>
      <c r="AR100" s="346">
        <v>3.5491608359617243E-5</v>
      </c>
      <c r="AS100" s="346">
        <v>3.5253014890654854E-5</v>
      </c>
      <c r="AT100" s="346">
        <v>3.7084517445295378E-5</v>
      </c>
      <c r="AU100" s="346">
        <v>1.2312664896540879E-5</v>
      </c>
      <c r="AV100" s="346">
        <v>1.4762745028710407E-5</v>
      </c>
      <c r="AW100" s="346">
        <v>1.4278775942962233E-5</v>
      </c>
      <c r="AX100" s="346">
        <v>8.1268781443948262E-6</v>
      </c>
      <c r="AY100" s="346">
        <v>1.0953945369589665E-5</v>
      </c>
      <c r="AZ100" s="346">
        <v>2.2468382576939677E-5</v>
      </c>
      <c r="BA100" s="346">
        <v>4.0949227026544506E-6</v>
      </c>
      <c r="BB100" s="346">
        <v>4.06436981974507E-6</v>
      </c>
      <c r="BC100" s="346">
        <v>1.5523502137587695E-5</v>
      </c>
      <c r="BD100" s="346">
        <v>3.270215707495513E-6</v>
      </c>
      <c r="BE100" s="346">
        <v>1.8898699081558964E-6</v>
      </c>
      <c r="BF100" s="346">
        <v>3.179493114904405E-6</v>
      </c>
      <c r="BG100" s="346">
        <v>3.9763945212172399E-5</v>
      </c>
      <c r="BH100" s="346">
        <v>2.9553600307277686E-5</v>
      </c>
      <c r="BI100" s="346">
        <v>5.4912123597940414E-6</v>
      </c>
      <c r="BJ100" s="346">
        <v>6.4594227030647584E-6</v>
      </c>
      <c r="BK100" s="346">
        <v>3.3050422466665909E-5</v>
      </c>
      <c r="BL100" s="346">
        <v>5.8216952422670703E-6</v>
      </c>
      <c r="BM100" s="346">
        <v>4.0100338922267767E-4</v>
      </c>
      <c r="BN100" s="346">
        <v>6.3310557955571057E-5</v>
      </c>
      <c r="BO100" s="346">
        <v>6.2532349707452738E-5</v>
      </c>
      <c r="BP100" s="346">
        <v>8.6739336218230947E-5</v>
      </c>
      <c r="BQ100" s="346">
        <v>5.8643543032447318E-5</v>
      </c>
      <c r="BR100" s="346">
        <v>6.2574919605349024E-5</v>
      </c>
      <c r="BS100" s="346">
        <v>6.2300280480008763E-5</v>
      </c>
      <c r="BT100" s="346">
        <v>3.3596593233444698E-4</v>
      </c>
      <c r="BU100" s="346">
        <v>3.3429160864129775E-4</v>
      </c>
      <c r="BV100" s="346">
        <v>6.1493619783000464E-5</v>
      </c>
      <c r="BW100" s="346">
        <v>5.5978730919739384E-5</v>
      </c>
      <c r="BX100" s="346">
        <v>7.4125775339566556E-5</v>
      </c>
      <c r="BY100" s="346">
        <v>1.5204614140528581E-4</v>
      </c>
      <c r="BZ100" s="346">
        <v>5.7179889309418609E-5</v>
      </c>
      <c r="CA100" s="346">
        <v>5.7123276188162925E-5</v>
      </c>
      <c r="CB100" s="346">
        <v>2.1910094824209074E-5</v>
      </c>
      <c r="CC100" s="346">
        <v>1.726383636006894E-4</v>
      </c>
      <c r="CD100" s="346">
        <v>2.7411153058539163E-5</v>
      </c>
      <c r="CE100" s="346">
        <v>1.7003057076729643E-4</v>
      </c>
      <c r="CF100" s="346">
        <v>6.3263640695449691E-5</v>
      </c>
      <c r="CG100" s="346">
        <v>1.1267602852840597E-4</v>
      </c>
      <c r="CH100" s="346">
        <v>1.5023120985002259E-2</v>
      </c>
      <c r="CI100" s="346">
        <v>8.036750774558061E-4</v>
      </c>
      <c r="CJ100" s="346">
        <v>7.8803044405879416E-5</v>
      </c>
      <c r="CK100" s="346">
        <v>1.3842958315049344E-3</v>
      </c>
      <c r="CL100" s="346">
        <v>5.1288027889276788E-4</v>
      </c>
      <c r="CM100" s="346">
        <v>6.0523955782090703E-5</v>
      </c>
      <c r="CN100" s="346">
        <v>2.7105051553633834E-4</v>
      </c>
      <c r="CO100" s="346">
        <v>2.1590366890449636E-4</v>
      </c>
      <c r="CP100" s="346">
        <v>9.8804441282468531E-5</v>
      </c>
      <c r="CQ100" s="346">
        <v>5.553899124047161E-5</v>
      </c>
      <c r="CR100" s="346">
        <v>7.837027557418837E-5</v>
      </c>
      <c r="CS100" s="346">
        <v>1.1663116113450602E-2</v>
      </c>
      <c r="CT100" s="346">
        <v>0.9214550627349567</v>
      </c>
      <c r="CU100" s="346">
        <v>2.6590494044942395E-3</v>
      </c>
      <c r="CV100" s="346">
        <v>1.323860281518539E-3</v>
      </c>
      <c r="CW100" s="346">
        <v>5.9057432155179542E-5</v>
      </c>
      <c r="CX100" s="346">
        <v>2.9774139156195515E-5</v>
      </c>
      <c r="CY100" s="346">
        <v>1.8322191497125446E-4</v>
      </c>
      <c r="CZ100" s="346">
        <v>4.1065120150367399E-5</v>
      </c>
      <c r="DA100" s="346">
        <v>6.8171659730227406E-5</v>
      </c>
      <c r="DB100" s="346">
        <v>1.2650292068961807E-5</v>
      </c>
      <c r="DC100" s="346">
        <v>9.7010118429033596E-5</v>
      </c>
      <c r="DD100" s="346">
        <v>5.4886112769715518E-5</v>
      </c>
      <c r="DE100" s="346">
        <v>1.0524092454222361E-4</v>
      </c>
      <c r="DF100" s="346">
        <v>8.392349876645605E-5</v>
      </c>
      <c r="DG100" s="346">
        <v>9.490471319592724E-5</v>
      </c>
      <c r="DH100" s="347">
        <v>1.0814059107774384E-3</v>
      </c>
    </row>
    <row r="101" spans="1:112">
      <c r="A101" s="224">
        <v>96</v>
      </c>
      <c r="B101" s="263" t="s">
        <v>596</v>
      </c>
      <c r="C101" s="264" t="s">
        <v>597</v>
      </c>
      <c r="D101" s="346">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0</v>
      </c>
      <c r="AJ101" s="346">
        <v>0</v>
      </c>
      <c r="AK101" s="346">
        <v>0</v>
      </c>
      <c r="AL101" s="346">
        <v>0</v>
      </c>
      <c r="AM101" s="346">
        <v>0</v>
      </c>
      <c r="AN101" s="346">
        <v>0</v>
      </c>
      <c r="AO101" s="346">
        <v>0</v>
      </c>
      <c r="AP101" s="346">
        <v>0</v>
      </c>
      <c r="AQ101" s="346">
        <v>0</v>
      </c>
      <c r="AR101" s="346">
        <v>0</v>
      </c>
      <c r="AS101" s="346">
        <v>0</v>
      </c>
      <c r="AT101" s="346">
        <v>0</v>
      </c>
      <c r="AU101" s="346">
        <v>0</v>
      </c>
      <c r="AV101" s="346">
        <v>0</v>
      </c>
      <c r="AW101" s="346">
        <v>0</v>
      </c>
      <c r="AX101" s="346">
        <v>0</v>
      </c>
      <c r="AY101" s="346">
        <v>0</v>
      </c>
      <c r="AZ101" s="346">
        <v>0</v>
      </c>
      <c r="BA101" s="346">
        <v>0</v>
      </c>
      <c r="BB101" s="346">
        <v>0</v>
      </c>
      <c r="BC101" s="346">
        <v>0</v>
      </c>
      <c r="BD101" s="346">
        <v>0</v>
      </c>
      <c r="BE101" s="346">
        <v>0</v>
      </c>
      <c r="BF101" s="346">
        <v>0</v>
      </c>
      <c r="BG101" s="346">
        <v>0</v>
      </c>
      <c r="BH101" s="346">
        <v>0</v>
      </c>
      <c r="BI101" s="346">
        <v>0</v>
      </c>
      <c r="BJ101" s="346">
        <v>0</v>
      </c>
      <c r="BK101" s="346">
        <v>0</v>
      </c>
      <c r="BL101" s="346">
        <v>0</v>
      </c>
      <c r="BM101" s="346">
        <v>0</v>
      </c>
      <c r="BN101" s="346">
        <v>0</v>
      </c>
      <c r="BO101" s="346">
        <v>0</v>
      </c>
      <c r="BP101" s="346">
        <v>0</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6">
        <v>0</v>
      </c>
      <c r="CF101" s="346">
        <v>0</v>
      </c>
      <c r="CG101" s="346">
        <v>0</v>
      </c>
      <c r="CH101" s="346">
        <v>0</v>
      </c>
      <c r="CI101" s="346">
        <v>0</v>
      </c>
      <c r="CJ101" s="346">
        <v>0</v>
      </c>
      <c r="CK101" s="346">
        <v>0</v>
      </c>
      <c r="CL101" s="346">
        <v>0</v>
      </c>
      <c r="CM101" s="346">
        <v>0</v>
      </c>
      <c r="CN101" s="346">
        <v>0</v>
      </c>
      <c r="CO101" s="346">
        <v>0</v>
      </c>
      <c r="CP101" s="346">
        <v>0</v>
      </c>
      <c r="CQ101" s="346">
        <v>0</v>
      </c>
      <c r="CR101" s="346">
        <v>0</v>
      </c>
      <c r="CS101" s="346">
        <v>0</v>
      </c>
      <c r="CT101" s="346">
        <v>0</v>
      </c>
      <c r="CU101" s="346">
        <v>0.92801779722885958</v>
      </c>
      <c r="CV101" s="346">
        <v>0</v>
      </c>
      <c r="CW101" s="346">
        <v>0</v>
      </c>
      <c r="CX101" s="346">
        <v>0</v>
      </c>
      <c r="CY101" s="346">
        <v>0</v>
      </c>
      <c r="CZ101" s="346">
        <v>0</v>
      </c>
      <c r="DA101" s="346">
        <v>0</v>
      </c>
      <c r="DB101" s="346">
        <v>0</v>
      </c>
      <c r="DC101" s="346">
        <v>0</v>
      </c>
      <c r="DD101" s="346">
        <v>0</v>
      </c>
      <c r="DE101" s="346">
        <v>0</v>
      </c>
      <c r="DF101" s="346">
        <v>0</v>
      </c>
      <c r="DG101" s="346">
        <v>0</v>
      </c>
      <c r="DH101" s="347">
        <v>0</v>
      </c>
    </row>
    <row r="102" spans="1:112">
      <c r="A102" s="224">
        <v>97</v>
      </c>
      <c r="B102" s="263" t="s">
        <v>598</v>
      </c>
      <c r="C102" s="264" t="s">
        <v>422</v>
      </c>
      <c r="D102" s="346">
        <v>0</v>
      </c>
      <c r="E102" s="346">
        <v>0</v>
      </c>
      <c r="F102" s="346">
        <v>0</v>
      </c>
      <c r="G102" s="346">
        <v>0</v>
      </c>
      <c r="H102" s="346">
        <v>0</v>
      </c>
      <c r="I102" s="346">
        <v>0</v>
      </c>
      <c r="J102" s="346">
        <v>0</v>
      </c>
      <c r="K102" s="346">
        <v>0</v>
      </c>
      <c r="L102" s="346">
        <v>0</v>
      </c>
      <c r="M102" s="346">
        <v>0</v>
      </c>
      <c r="N102" s="346">
        <v>0</v>
      </c>
      <c r="O102" s="346">
        <v>0</v>
      </c>
      <c r="P102" s="346">
        <v>0</v>
      </c>
      <c r="Q102" s="346">
        <v>0</v>
      </c>
      <c r="R102" s="346">
        <v>0</v>
      </c>
      <c r="S102" s="346">
        <v>0</v>
      </c>
      <c r="T102" s="346">
        <v>0</v>
      </c>
      <c r="U102" s="346">
        <v>0</v>
      </c>
      <c r="V102" s="346">
        <v>0</v>
      </c>
      <c r="W102" s="346">
        <v>0</v>
      </c>
      <c r="X102" s="346">
        <v>0</v>
      </c>
      <c r="Y102" s="346">
        <v>0</v>
      </c>
      <c r="Z102" s="346">
        <v>0</v>
      </c>
      <c r="AA102" s="346">
        <v>0</v>
      </c>
      <c r="AB102" s="346">
        <v>0</v>
      </c>
      <c r="AC102" s="346">
        <v>0</v>
      </c>
      <c r="AD102" s="346">
        <v>0</v>
      </c>
      <c r="AE102" s="346">
        <v>0</v>
      </c>
      <c r="AF102" s="346">
        <v>0</v>
      </c>
      <c r="AG102" s="346">
        <v>0</v>
      </c>
      <c r="AH102" s="346">
        <v>0</v>
      </c>
      <c r="AI102" s="346">
        <v>0</v>
      </c>
      <c r="AJ102" s="346">
        <v>0</v>
      </c>
      <c r="AK102" s="346">
        <v>0</v>
      </c>
      <c r="AL102" s="346">
        <v>0</v>
      </c>
      <c r="AM102" s="346">
        <v>0</v>
      </c>
      <c r="AN102" s="346">
        <v>0</v>
      </c>
      <c r="AO102" s="346">
        <v>0</v>
      </c>
      <c r="AP102" s="346">
        <v>0</v>
      </c>
      <c r="AQ102" s="346">
        <v>0</v>
      </c>
      <c r="AR102" s="346">
        <v>0</v>
      </c>
      <c r="AS102" s="346">
        <v>0</v>
      </c>
      <c r="AT102" s="346">
        <v>0</v>
      </c>
      <c r="AU102" s="346">
        <v>0</v>
      </c>
      <c r="AV102" s="346">
        <v>0</v>
      </c>
      <c r="AW102" s="346">
        <v>0</v>
      </c>
      <c r="AX102" s="346">
        <v>0</v>
      </c>
      <c r="AY102" s="346">
        <v>0</v>
      </c>
      <c r="AZ102" s="346">
        <v>0</v>
      </c>
      <c r="BA102" s="346">
        <v>0</v>
      </c>
      <c r="BB102" s="346">
        <v>0</v>
      </c>
      <c r="BC102" s="346">
        <v>0</v>
      </c>
      <c r="BD102" s="346">
        <v>0</v>
      </c>
      <c r="BE102" s="346">
        <v>0</v>
      </c>
      <c r="BF102" s="346">
        <v>0</v>
      </c>
      <c r="BG102" s="346">
        <v>0</v>
      </c>
      <c r="BH102" s="346">
        <v>0</v>
      </c>
      <c r="BI102" s="346">
        <v>0</v>
      </c>
      <c r="BJ102" s="346">
        <v>0</v>
      </c>
      <c r="BK102" s="346">
        <v>0</v>
      </c>
      <c r="BL102" s="346">
        <v>0</v>
      </c>
      <c r="BM102" s="346">
        <v>0</v>
      </c>
      <c r="BN102" s="346">
        <v>0</v>
      </c>
      <c r="BO102" s="346">
        <v>0</v>
      </c>
      <c r="BP102" s="346">
        <v>0</v>
      </c>
      <c r="BQ102" s="346">
        <v>0</v>
      </c>
      <c r="BR102" s="346">
        <v>0</v>
      </c>
      <c r="BS102" s="346">
        <v>0</v>
      </c>
      <c r="BT102" s="346">
        <v>0</v>
      </c>
      <c r="BU102" s="346">
        <v>0</v>
      </c>
      <c r="BV102" s="346">
        <v>0</v>
      </c>
      <c r="BW102" s="346">
        <v>0</v>
      </c>
      <c r="BX102" s="346">
        <v>0</v>
      </c>
      <c r="BY102" s="346">
        <v>0</v>
      </c>
      <c r="BZ102" s="346">
        <v>0</v>
      </c>
      <c r="CA102" s="346">
        <v>0</v>
      </c>
      <c r="CB102" s="346">
        <v>0</v>
      </c>
      <c r="CC102" s="346">
        <v>0</v>
      </c>
      <c r="CD102" s="346">
        <v>0</v>
      </c>
      <c r="CE102" s="346">
        <v>0</v>
      </c>
      <c r="CF102" s="346">
        <v>0</v>
      </c>
      <c r="CG102" s="346">
        <v>0</v>
      </c>
      <c r="CH102" s="346">
        <v>0</v>
      </c>
      <c r="CI102" s="346">
        <v>0</v>
      </c>
      <c r="CJ102" s="346">
        <v>0</v>
      </c>
      <c r="CK102" s="346">
        <v>0</v>
      </c>
      <c r="CL102" s="346">
        <v>0</v>
      </c>
      <c r="CM102" s="346">
        <v>0</v>
      </c>
      <c r="CN102" s="346">
        <v>0</v>
      </c>
      <c r="CO102" s="346">
        <v>0</v>
      </c>
      <c r="CP102" s="346">
        <v>0</v>
      </c>
      <c r="CQ102" s="346">
        <v>0</v>
      </c>
      <c r="CR102" s="346">
        <v>0</v>
      </c>
      <c r="CS102" s="346">
        <v>0</v>
      </c>
      <c r="CT102" s="346">
        <v>0</v>
      </c>
      <c r="CU102" s="346">
        <v>0</v>
      </c>
      <c r="CV102" s="346">
        <v>0.99738774568646971</v>
      </c>
      <c r="CW102" s="346">
        <v>0</v>
      </c>
      <c r="CX102" s="346">
        <v>0</v>
      </c>
      <c r="CY102" s="346">
        <v>0</v>
      </c>
      <c r="CZ102" s="346">
        <v>0</v>
      </c>
      <c r="DA102" s="346">
        <v>0</v>
      </c>
      <c r="DB102" s="346">
        <v>0</v>
      </c>
      <c r="DC102" s="346">
        <v>0</v>
      </c>
      <c r="DD102" s="346">
        <v>0</v>
      </c>
      <c r="DE102" s="346">
        <v>0</v>
      </c>
      <c r="DF102" s="346">
        <v>0</v>
      </c>
      <c r="DG102" s="346">
        <v>0</v>
      </c>
      <c r="DH102" s="347">
        <v>0</v>
      </c>
    </row>
    <row r="103" spans="1:112">
      <c r="A103" s="224">
        <v>98</v>
      </c>
      <c r="B103" s="263" t="s">
        <v>599</v>
      </c>
      <c r="C103" s="264" t="s">
        <v>600</v>
      </c>
      <c r="D103" s="346">
        <v>1.1085575967542513E-4</v>
      </c>
      <c r="E103" s="346">
        <v>2.9869899195641677E-4</v>
      </c>
      <c r="F103" s="346">
        <v>1.5628045522046964E-3</v>
      </c>
      <c r="G103" s="346">
        <v>1.6538897650432047E-5</v>
      </c>
      <c r="H103" s="346">
        <v>1.1857018824775322E-3</v>
      </c>
      <c r="I103" s="346">
        <v>0</v>
      </c>
      <c r="J103" s="346">
        <v>1.7593588093135597E-4</v>
      </c>
      <c r="K103" s="346">
        <v>2.7683889592560151E-4</v>
      </c>
      <c r="L103" s="346">
        <v>5.7090669700120495E-4</v>
      </c>
      <c r="M103" s="346">
        <v>1.2777430454666821E-3</v>
      </c>
      <c r="N103" s="346">
        <v>0</v>
      </c>
      <c r="O103" s="346">
        <v>1.0485484256887042E-4</v>
      </c>
      <c r="P103" s="346">
        <v>5.2962013438440917E-5</v>
      </c>
      <c r="Q103" s="346">
        <v>2.5906357495427968E-4</v>
      </c>
      <c r="R103" s="346">
        <v>5.3150137434359993E-4</v>
      </c>
      <c r="S103" s="346">
        <v>1.1300849506609231E-4</v>
      </c>
      <c r="T103" s="346">
        <v>4.7309075127730161E-4</v>
      </c>
      <c r="U103" s="346">
        <v>2.7477962716612725E-4</v>
      </c>
      <c r="V103" s="346">
        <v>5.9420397493243184E-4</v>
      </c>
      <c r="W103" s="346">
        <v>9.7896153808083269E-4</v>
      </c>
      <c r="X103" s="346">
        <v>7.2427733218293558E-6</v>
      </c>
      <c r="Y103" s="346">
        <v>7.935966595715571E-5</v>
      </c>
      <c r="Z103" s="346">
        <v>1.024914815989798E-4</v>
      </c>
      <c r="AA103" s="346">
        <v>1.0759510343451952E-4</v>
      </c>
      <c r="AB103" s="346">
        <v>3.0701255652497862E-4</v>
      </c>
      <c r="AC103" s="346">
        <v>1.5289886255791011E-4</v>
      </c>
      <c r="AD103" s="346">
        <v>5.6149295232332905E-5</v>
      </c>
      <c r="AE103" s="346">
        <v>1.5887486076298358E-4</v>
      </c>
      <c r="AF103" s="346">
        <v>2.9350565747732096E-4</v>
      </c>
      <c r="AG103" s="346">
        <v>4.2741847859493554E-4</v>
      </c>
      <c r="AH103" s="346">
        <v>4.4660636150597968E-5</v>
      </c>
      <c r="AI103" s="346">
        <v>3.3022444340659253E-4</v>
      </c>
      <c r="AJ103" s="346">
        <v>2.6868300958780318E-4</v>
      </c>
      <c r="AK103" s="346">
        <v>7.33538646083609E-5</v>
      </c>
      <c r="AL103" s="346">
        <v>1.941443106814981E-4</v>
      </c>
      <c r="AM103" s="346">
        <v>9.5319122351045997E-4</v>
      </c>
      <c r="AN103" s="346">
        <v>2.3440842136834215E-4</v>
      </c>
      <c r="AO103" s="346">
        <v>5.5084646827380549E-4</v>
      </c>
      <c r="AP103" s="346">
        <v>5.718349806996825E-4</v>
      </c>
      <c r="AQ103" s="346">
        <v>1.0189203111173303E-4</v>
      </c>
      <c r="AR103" s="346">
        <v>1.4752290147316546E-4</v>
      </c>
      <c r="AS103" s="346">
        <v>6.09546226040267E-4</v>
      </c>
      <c r="AT103" s="346">
        <v>5.1485917141826782E-4</v>
      </c>
      <c r="AU103" s="346">
        <v>5.1167956842373778E-4</v>
      </c>
      <c r="AV103" s="346">
        <v>5.9620837393142498E-4</v>
      </c>
      <c r="AW103" s="346">
        <v>6.4022099720293811E-4</v>
      </c>
      <c r="AX103" s="346">
        <v>1.6901852962662809E-4</v>
      </c>
      <c r="AY103" s="346">
        <v>1.9054029441856491E-4</v>
      </c>
      <c r="AZ103" s="346">
        <v>2.8008136950447585E-4</v>
      </c>
      <c r="BA103" s="346">
        <v>3.1817671338535318E-5</v>
      </c>
      <c r="BB103" s="346">
        <v>7.7838074852211759E-5</v>
      </c>
      <c r="BC103" s="346">
        <v>1.7204047776374863E-4</v>
      </c>
      <c r="BD103" s="346">
        <v>6.0308284796163492E-5</v>
      </c>
      <c r="BE103" s="346">
        <v>2.1830182519862443E-5</v>
      </c>
      <c r="BF103" s="346">
        <v>2.7507729769735435E-5</v>
      </c>
      <c r="BG103" s="346">
        <v>3.8114601654537733E-4</v>
      </c>
      <c r="BH103" s="346">
        <v>2.1755246536569805E-4</v>
      </c>
      <c r="BI103" s="346">
        <v>7.5450680696721351E-5</v>
      </c>
      <c r="BJ103" s="346">
        <v>9.8485682863458273E-5</v>
      </c>
      <c r="BK103" s="346">
        <v>8.5774056614805634E-4</v>
      </c>
      <c r="BL103" s="346">
        <v>9.6665260710817379E-5</v>
      </c>
      <c r="BM103" s="346">
        <v>1.8549149656685636E-3</v>
      </c>
      <c r="BN103" s="346">
        <v>5.127574841838462E-4</v>
      </c>
      <c r="BO103" s="346">
        <v>1.3837560982830797E-3</v>
      </c>
      <c r="BP103" s="346">
        <v>2.07202697951659E-3</v>
      </c>
      <c r="BQ103" s="346">
        <v>1.1440528395122193E-3</v>
      </c>
      <c r="BR103" s="346">
        <v>1.3199459959286055E-3</v>
      </c>
      <c r="BS103" s="346">
        <v>2.9258493649575418E-4</v>
      </c>
      <c r="BT103" s="346">
        <v>3.1261673483225926E-3</v>
      </c>
      <c r="BU103" s="346">
        <v>7.0895330172966115E-3</v>
      </c>
      <c r="BV103" s="346">
        <v>1.9066489101443977E-3</v>
      </c>
      <c r="BW103" s="346">
        <v>4.1947427718854374E-4</v>
      </c>
      <c r="BX103" s="346">
        <v>8.1504868819717619E-4</v>
      </c>
      <c r="BY103" s="346">
        <v>2.2033153345413095E-3</v>
      </c>
      <c r="BZ103" s="346">
        <v>9.6715173713908195E-4</v>
      </c>
      <c r="CA103" s="346">
        <v>1.0927841879012617E-3</v>
      </c>
      <c r="CB103" s="346">
        <v>1.9691424249425592E-4</v>
      </c>
      <c r="CC103" s="346">
        <v>1.2424391507853262E-3</v>
      </c>
      <c r="CD103" s="346">
        <v>6.4431755890780127E-4</v>
      </c>
      <c r="CE103" s="346">
        <v>1.0752831145848785E-3</v>
      </c>
      <c r="CF103" s="346">
        <v>4.3656692867187811E-4</v>
      </c>
      <c r="CG103" s="346">
        <v>3.8936896908979963E-4</v>
      </c>
      <c r="CH103" s="346">
        <v>2.5217243297111897E-3</v>
      </c>
      <c r="CI103" s="346">
        <v>1.9224224234427158E-3</v>
      </c>
      <c r="CJ103" s="346">
        <v>1.9857401621363677E-4</v>
      </c>
      <c r="CK103" s="346">
        <v>1.296450722152084E-3</v>
      </c>
      <c r="CL103" s="346">
        <v>2.1233878068579949E-3</v>
      </c>
      <c r="CM103" s="346">
        <v>8.1944692713192986E-4</v>
      </c>
      <c r="CN103" s="346">
        <v>8.158702290839558E-4</v>
      </c>
      <c r="CO103" s="346">
        <v>1.3971761527161936E-3</v>
      </c>
      <c r="CP103" s="346">
        <v>3.8828995735368309E-4</v>
      </c>
      <c r="CQ103" s="346">
        <v>5.5873151212800919E-4</v>
      </c>
      <c r="CR103" s="346">
        <v>3.1085319379770566E-3</v>
      </c>
      <c r="CS103" s="346">
        <v>1.3611622336756448E-3</v>
      </c>
      <c r="CT103" s="346">
        <v>8.532160809656984E-4</v>
      </c>
      <c r="CU103" s="346">
        <v>3.1562186355825434E-4</v>
      </c>
      <c r="CV103" s="346">
        <v>5.3776169693410514E-4</v>
      </c>
      <c r="CW103" s="346">
        <v>0.76695393381991828</v>
      </c>
      <c r="CX103" s="346">
        <v>1.6863258594995811E-3</v>
      </c>
      <c r="CY103" s="346">
        <v>1.9609794635730166E-3</v>
      </c>
      <c r="CZ103" s="346">
        <v>1.6051671393061517E-3</v>
      </c>
      <c r="DA103" s="346">
        <v>1.503563945411173E-3</v>
      </c>
      <c r="DB103" s="346">
        <v>1.8450151855184068E-4</v>
      </c>
      <c r="DC103" s="346">
        <v>8.8486361695963567E-4</v>
      </c>
      <c r="DD103" s="346">
        <v>1.5331709901836193E-3</v>
      </c>
      <c r="DE103" s="346">
        <v>4.5196816062149986E-3</v>
      </c>
      <c r="DF103" s="346">
        <v>1.9155621437826583E-3</v>
      </c>
      <c r="DG103" s="346">
        <v>3.846397911009586E-4</v>
      </c>
      <c r="DH103" s="347">
        <v>1.8787072722680808E-3</v>
      </c>
    </row>
    <row r="104" spans="1:112">
      <c r="A104" s="224">
        <v>99</v>
      </c>
      <c r="B104" s="263" t="s">
        <v>601</v>
      </c>
      <c r="C104" s="264" t="s">
        <v>602</v>
      </c>
      <c r="D104" s="346">
        <v>2.2710239289676082E-3</v>
      </c>
      <c r="E104" s="346">
        <v>3.1315645885635441E-3</v>
      </c>
      <c r="F104" s="346">
        <v>8.7491895771656912E-3</v>
      </c>
      <c r="G104" s="346">
        <v>5.5021595465178357E-4</v>
      </c>
      <c r="H104" s="346">
        <v>1.1687127314159345E-3</v>
      </c>
      <c r="I104" s="346">
        <v>0</v>
      </c>
      <c r="J104" s="346">
        <v>2.0768372751839804E-3</v>
      </c>
      <c r="K104" s="346">
        <v>1.5047004006913578E-3</v>
      </c>
      <c r="L104" s="346">
        <v>1.6887207141253089E-3</v>
      </c>
      <c r="M104" s="346">
        <v>2.1104819333368965E-3</v>
      </c>
      <c r="N104" s="346">
        <v>0</v>
      </c>
      <c r="O104" s="346">
        <v>8.6634910508280355E-4</v>
      </c>
      <c r="P104" s="346">
        <v>3.9139461801789504E-4</v>
      </c>
      <c r="Q104" s="346">
        <v>2.3368639575901485E-3</v>
      </c>
      <c r="R104" s="346">
        <v>1.3840112968724365E-3</v>
      </c>
      <c r="S104" s="346">
        <v>5.3624495730893987E-4</v>
      </c>
      <c r="T104" s="346">
        <v>1.7662296005688731E-3</v>
      </c>
      <c r="U104" s="346">
        <v>3.3889841859909902E-3</v>
      </c>
      <c r="V104" s="346">
        <v>1.9087533877774451E-3</v>
      </c>
      <c r="W104" s="346">
        <v>1.9303196612198838E-3</v>
      </c>
      <c r="X104" s="346">
        <v>3.8905583361084212E-5</v>
      </c>
      <c r="Y104" s="346">
        <v>2.9597630161402812E-4</v>
      </c>
      <c r="Z104" s="346">
        <v>2.5068668258898091E-4</v>
      </c>
      <c r="AA104" s="346">
        <v>7.2995382780650887E-4</v>
      </c>
      <c r="AB104" s="346">
        <v>3.3841090433467651E-4</v>
      </c>
      <c r="AC104" s="346">
        <v>5.3093794402955113E-4</v>
      </c>
      <c r="AD104" s="346">
        <v>1.1896918819739309E-4</v>
      </c>
      <c r="AE104" s="346">
        <v>2.0193740813511914E-3</v>
      </c>
      <c r="AF104" s="346">
        <v>2.1888332443172512E-3</v>
      </c>
      <c r="AG104" s="346">
        <v>2.5310377508616856E-3</v>
      </c>
      <c r="AH104" s="346">
        <v>5.3451928189452347E-4</v>
      </c>
      <c r="AI104" s="346">
        <v>1.7841018379767908E-3</v>
      </c>
      <c r="AJ104" s="346">
        <v>1.4108893564075149E-3</v>
      </c>
      <c r="AK104" s="346">
        <v>3.5663187884875272E-4</v>
      </c>
      <c r="AL104" s="346">
        <v>2.6889893813377098E-3</v>
      </c>
      <c r="AM104" s="346">
        <v>3.4745132264959676E-3</v>
      </c>
      <c r="AN104" s="346">
        <v>9.1291512182037403E-4</v>
      </c>
      <c r="AO104" s="346">
        <v>3.0754083959418006E-3</v>
      </c>
      <c r="AP104" s="346">
        <v>3.2671258095027761E-3</v>
      </c>
      <c r="AQ104" s="346">
        <v>1.1055616886667446E-3</v>
      </c>
      <c r="AR104" s="346">
        <v>1.417926505351166E-3</v>
      </c>
      <c r="AS104" s="346">
        <v>2.5786439331751025E-3</v>
      </c>
      <c r="AT104" s="346">
        <v>3.0408074973997047E-3</v>
      </c>
      <c r="AU104" s="346">
        <v>1.7126107886129814E-3</v>
      </c>
      <c r="AV104" s="346">
        <v>2.7611924218441247E-3</v>
      </c>
      <c r="AW104" s="346">
        <v>1.4654373279827746E-3</v>
      </c>
      <c r="AX104" s="346">
        <v>1.9805783675608912E-3</v>
      </c>
      <c r="AY104" s="346">
        <v>1.6496438697997066E-3</v>
      </c>
      <c r="AZ104" s="346">
        <v>3.9572019991786058E-3</v>
      </c>
      <c r="BA104" s="346">
        <v>4.0695842981849272E-4</v>
      </c>
      <c r="BB104" s="346">
        <v>4.3763310312885354E-4</v>
      </c>
      <c r="BC104" s="346">
        <v>3.8095510634445886E-3</v>
      </c>
      <c r="BD104" s="346">
        <v>3.65460678751471E-4</v>
      </c>
      <c r="BE104" s="346">
        <v>1.3226504007453102E-4</v>
      </c>
      <c r="BF104" s="346">
        <v>3.1491103869930772E-4</v>
      </c>
      <c r="BG104" s="346">
        <v>3.6401337432327803E-3</v>
      </c>
      <c r="BH104" s="346">
        <v>3.1018982861862501E-3</v>
      </c>
      <c r="BI104" s="346">
        <v>9.4739873313950485E-4</v>
      </c>
      <c r="BJ104" s="346">
        <v>4.23513330250433E-3</v>
      </c>
      <c r="BK104" s="346">
        <v>1.0881276126593599E-2</v>
      </c>
      <c r="BL104" s="346">
        <v>8.5986743029612528E-4</v>
      </c>
      <c r="BM104" s="346">
        <v>4.0732512438741847E-2</v>
      </c>
      <c r="BN104" s="346">
        <v>1.3290349338894237E-2</v>
      </c>
      <c r="BO104" s="346">
        <v>2.2341080367497393E-2</v>
      </c>
      <c r="BP104" s="346">
        <v>1.146881151519198E-2</v>
      </c>
      <c r="BQ104" s="346">
        <v>3.1022578953382202E-2</v>
      </c>
      <c r="BR104" s="346">
        <v>4.6061476788514404E-2</v>
      </c>
      <c r="BS104" s="346">
        <v>1.3525676225262509E-3</v>
      </c>
      <c r="BT104" s="346">
        <v>6.9269376214385519E-3</v>
      </c>
      <c r="BU104" s="346">
        <v>5.7576813171652322E-3</v>
      </c>
      <c r="BV104" s="346">
        <v>7.8853548047144641E-3</v>
      </c>
      <c r="BW104" s="346">
        <v>7.5885423536780922E-3</v>
      </c>
      <c r="BX104" s="346">
        <v>9.6101442917127505E-3</v>
      </c>
      <c r="BY104" s="346">
        <v>7.4338315414167432E-3</v>
      </c>
      <c r="BZ104" s="346">
        <v>2.9557272612532872E-3</v>
      </c>
      <c r="CA104" s="346">
        <v>2.9643722039155189E-3</v>
      </c>
      <c r="CB104" s="346">
        <v>7.2719499554574135E-4</v>
      </c>
      <c r="CC104" s="346">
        <v>4.1205281318470663E-3</v>
      </c>
      <c r="CD104" s="346">
        <v>3.7025712444655671E-3</v>
      </c>
      <c r="CE104" s="346">
        <v>9.8875432641835542E-2</v>
      </c>
      <c r="CF104" s="346">
        <v>1.3765738146607985E-3</v>
      </c>
      <c r="CG104" s="346">
        <v>3.0450828280964251E-2</v>
      </c>
      <c r="CH104" s="346">
        <v>4.1958016352585279E-3</v>
      </c>
      <c r="CI104" s="346">
        <v>7.890245042208496E-3</v>
      </c>
      <c r="CJ104" s="346">
        <v>2.3819449366278482E-3</v>
      </c>
      <c r="CK104" s="346">
        <v>1.2248586276129268E-2</v>
      </c>
      <c r="CL104" s="346">
        <v>1.350225945802842E-2</v>
      </c>
      <c r="CM104" s="346">
        <v>7.5742401056462447E-3</v>
      </c>
      <c r="CN104" s="346">
        <v>2.0542479479185718E-2</v>
      </c>
      <c r="CO104" s="346">
        <v>6.2278123996961721E-3</v>
      </c>
      <c r="CP104" s="346">
        <v>1.2957114975355724E-2</v>
      </c>
      <c r="CQ104" s="346">
        <v>3.0463779156625747E-3</v>
      </c>
      <c r="CR104" s="346">
        <v>4.3402202157028389E-3</v>
      </c>
      <c r="CS104" s="346">
        <v>6.405582999507017E-3</v>
      </c>
      <c r="CT104" s="346">
        <v>1.1148956088600431E-2</v>
      </c>
      <c r="CU104" s="346">
        <v>6.6923614359678885E-3</v>
      </c>
      <c r="CV104" s="346">
        <v>1.6382623291830344E-2</v>
      </c>
      <c r="CW104" s="346">
        <v>5.6742689502074818E-3</v>
      </c>
      <c r="CX104" s="346">
        <v>0.74574551564054037</v>
      </c>
      <c r="CY104" s="346">
        <v>6.521562666536476E-3</v>
      </c>
      <c r="CZ104" s="346">
        <v>9.1591327580421208E-3</v>
      </c>
      <c r="DA104" s="346">
        <v>7.8201588952856015E-3</v>
      </c>
      <c r="DB104" s="346">
        <v>1.1972780808714449E-3</v>
      </c>
      <c r="DC104" s="346">
        <v>2.0591251488202957E-3</v>
      </c>
      <c r="DD104" s="346">
        <v>5.5899040891002521E-3</v>
      </c>
      <c r="DE104" s="346">
        <v>5.4183128835157673E-3</v>
      </c>
      <c r="DF104" s="346">
        <v>5.2653217308988526E-3</v>
      </c>
      <c r="DG104" s="346">
        <v>3.0465767910303363E-3</v>
      </c>
      <c r="DH104" s="347">
        <v>4.562081565850664E-3</v>
      </c>
    </row>
    <row r="105" spans="1:112">
      <c r="A105" s="224">
        <v>100</v>
      </c>
      <c r="B105" s="263" t="s">
        <v>603</v>
      </c>
      <c r="C105" s="264" t="s">
        <v>604</v>
      </c>
      <c r="D105" s="346">
        <v>8.1300386256196236E-4</v>
      </c>
      <c r="E105" s="346">
        <v>6.9625403222601774E-4</v>
      </c>
      <c r="F105" s="346">
        <v>4.4646964878596353E-3</v>
      </c>
      <c r="G105" s="346">
        <v>1.6266121446544264E-4</v>
      </c>
      <c r="H105" s="346">
        <v>5.7816886633057921E-4</v>
      </c>
      <c r="I105" s="346">
        <v>0</v>
      </c>
      <c r="J105" s="346">
        <v>3.2251361515657078E-4</v>
      </c>
      <c r="K105" s="346">
        <v>3.2011644670256168E-3</v>
      </c>
      <c r="L105" s="346">
        <v>9.1965642925562162E-3</v>
      </c>
      <c r="M105" s="346">
        <v>1.253917664277222E-3</v>
      </c>
      <c r="N105" s="346">
        <v>0</v>
      </c>
      <c r="O105" s="346">
        <v>3.537486589801372E-4</v>
      </c>
      <c r="P105" s="346">
        <v>5.9394146056871344E-4</v>
      </c>
      <c r="Q105" s="346">
        <v>6.0742215219220961E-4</v>
      </c>
      <c r="R105" s="346">
        <v>1.1418563736546332E-3</v>
      </c>
      <c r="S105" s="346">
        <v>2.8333440263595978E-4</v>
      </c>
      <c r="T105" s="346">
        <v>1.6320392875967095E-3</v>
      </c>
      <c r="U105" s="346">
        <v>8.2365037510303087E-4</v>
      </c>
      <c r="V105" s="346">
        <v>1.6345251361310454E-3</v>
      </c>
      <c r="W105" s="346">
        <v>9.0405113821808098E-4</v>
      </c>
      <c r="X105" s="346">
        <v>1.1787445097123813E-5</v>
      </c>
      <c r="Y105" s="346">
        <v>1.6263468079449138E-4</v>
      </c>
      <c r="Z105" s="346">
        <v>1.6163823913037018E-4</v>
      </c>
      <c r="AA105" s="346">
        <v>6.7317663671287475E-4</v>
      </c>
      <c r="AB105" s="346">
        <v>3.9528023182065367E-3</v>
      </c>
      <c r="AC105" s="346">
        <v>4.0577104248404987E-3</v>
      </c>
      <c r="AD105" s="346">
        <v>1.154575975759157E-4</v>
      </c>
      <c r="AE105" s="346">
        <v>1.9207449162448697E-4</v>
      </c>
      <c r="AF105" s="346">
        <v>2.2386886215174243E-3</v>
      </c>
      <c r="AG105" s="346">
        <v>2.3875545983514466E-3</v>
      </c>
      <c r="AH105" s="346">
        <v>3.8677103179477038E-4</v>
      </c>
      <c r="AI105" s="346">
        <v>1.2813790246537172E-3</v>
      </c>
      <c r="AJ105" s="346">
        <v>2.9631428196899009E-4</v>
      </c>
      <c r="AK105" s="346">
        <v>5.3937117313149099E-4</v>
      </c>
      <c r="AL105" s="346">
        <v>9.0141902723254346E-4</v>
      </c>
      <c r="AM105" s="346">
        <v>9.92342476853641E-4</v>
      </c>
      <c r="AN105" s="346">
        <v>3.4035134979209055E-4</v>
      </c>
      <c r="AO105" s="346">
        <v>8.5548933633933797E-4</v>
      </c>
      <c r="AP105" s="346">
        <v>1.0015052106510307E-3</v>
      </c>
      <c r="AQ105" s="346">
        <v>3.4222315573858528E-4</v>
      </c>
      <c r="AR105" s="346">
        <v>4.3689034191146361E-4</v>
      </c>
      <c r="AS105" s="346">
        <v>1.5362476987960589E-3</v>
      </c>
      <c r="AT105" s="346">
        <v>1.294198383867495E-3</v>
      </c>
      <c r="AU105" s="346">
        <v>9.8670529395469288E-4</v>
      </c>
      <c r="AV105" s="346">
        <v>1.1726010886788068E-3</v>
      </c>
      <c r="AW105" s="346">
        <v>1.5514883918003441E-3</v>
      </c>
      <c r="AX105" s="346">
        <v>1.3038559933628777E-3</v>
      </c>
      <c r="AY105" s="346">
        <v>8.7258892441961788E-4</v>
      </c>
      <c r="AZ105" s="346">
        <v>1.6253957136649956E-3</v>
      </c>
      <c r="BA105" s="346">
        <v>7.6154564493720724E-4</v>
      </c>
      <c r="BB105" s="346">
        <v>4.3619529854127076E-4</v>
      </c>
      <c r="BC105" s="346">
        <v>1.7762332372651224E-3</v>
      </c>
      <c r="BD105" s="346">
        <v>3.913035608476935E-4</v>
      </c>
      <c r="BE105" s="346">
        <v>2.6208520351091305E-4</v>
      </c>
      <c r="BF105" s="346">
        <v>5.0236008328617676E-4</v>
      </c>
      <c r="BG105" s="346">
        <v>5.9678484966636941E-3</v>
      </c>
      <c r="BH105" s="346">
        <v>3.3774433890731304E-3</v>
      </c>
      <c r="BI105" s="346">
        <v>2.2795995780427815E-4</v>
      </c>
      <c r="BJ105" s="346">
        <v>3.206092839528703E-4</v>
      </c>
      <c r="BK105" s="346">
        <v>4.4362484178885522E-3</v>
      </c>
      <c r="BL105" s="346">
        <v>6.9201597139654223E-4</v>
      </c>
      <c r="BM105" s="346">
        <v>1.6502256317377998E-3</v>
      </c>
      <c r="BN105" s="346">
        <v>4.1924913612071584E-3</v>
      </c>
      <c r="BO105" s="346">
        <v>3.1786503215769754E-3</v>
      </c>
      <c r="BP105" s="346">
        <v>2.0560245221297644E-3</v>
      </c>
      <c r="BQ105" s="346">
        <v>3.0520105709546134E-3</v>
      </c>
      <c r="BR105" s="346">
        <v>2.3784149015019834E-3</v>
      </c>
      <c r="BS105" s="346">
        <v>9.030480562839424E-4</v>
      </c>
      <c r="BT105" s="346">
        <v>7.6850394327090833E-3</v>
      </c>
      <c r="BU105" s="346">
        <v>1.0127969382255898E-2</v>
      </c>
      <c r="BV105" s="346">
        <v>2.5933779706701892E-3</v>
      </c>
      <c r="BW105" s="346">
        <v>3.6293804185016658E-3</v>
      </c>
      <c r="BX105" s="346">
        <v>1.1149733728060055E-2</v>
      </c>
      <c r="BY105" s="346">
        <v>1.7894502402544588E-2</v>
      </c>
      <c r="BZ105" s="346">
        <v>1.1151899199166777E-2</v>
      </c>
      <c r="CA105" s="346">
        <v>1.2042757050768243E-2</v>
      </c>
      <c r="CB105" s="346">
        <v>1.4917807873178262E-3</v>
      </c>
      <c r="CC105" s="346">
        <v>5.4900094787324839E-3</v>
      </c>
      <c r="CD105" s="346">
        <v>1.6242650564456877E-3</v>
      </c>
      <c r="CE105" s="346">
        <v>4.6757146636902669E-3</v>
      </c>
      <c r="CF105" s="346">
        <v>1.0018725787875611E-3</v>
      </c>
      <c r="CG105" s="346">
        <v>5.1205169660010685E-3</v>
      </c>
      <c r="CH105" s="346">
        <v>2.0659211581524266E-3</v>
      </c>
      <c r="CI105" s="346">
        <v>1.0077529659296133E-2</v>
      </c>
      <c r="CJ105" s="346">
        <v>1.5799833175756338E-3</v>
      </c>
      <c r="CK105" s="346">
        <v>1.9286817042538436E-2</v>
      </c>
      <c r="CL105" s="346">
        <v>1.5880272467164273E-2</v>
      </c>
      <c r="CM105" s="346">
        <v>1.0327675107358752E-2</v>
      </c>
      <c r="CN105" s="346">
        <v>1.3491288155930257E-2</v>
      </c>
      <c r="CO105" s="346">
        <v>1.869891228703905E-2</v>
      </c>
      <c r="CP105" s="346">
        <v>3.0588024197980008E-3</v>
      </c>
      <c r="CQ105" s="346">
        <v>3.8934614009539649E-3</v>
      </c>
      <c r="CR105" s="346">
        <v>3.4160497542902605E-3</v>
      </c>
      <c r="CS105" s="346">
        <v>3.1891256873723471E-3</v>
      </c>
      <c r="CT105" s="346">
        <v>6.9008271862407355E-3</v>
      </c>
      <c r="CU105" s="346">
        <v>2.0945884620900833E-3</v>
      </c>
      <c r="CV105" s="346">
        <v>2.3870467093422315E-3</v>
      </c>
      <c r="CW105" s="346">
        <v>4.9243971342269521E-3</v>
      </c>
      <c r="CX105" s="346">
        <v>5.7043970834450035E-3</v>
      </c>
      <c r="CY105" s="346">
        <v>0.70728450802000753</v>
      </c>
      <c r="CZ105" s="346">
        <v>3.5115531442728733E-3</v>
      </c>
      <c r="DA105" s="346">
        <v>1.0254525030271839E-2</v>
      </c>
      <c r="DB105" s="346">
        <v>5.4611415938859867E-4</v>
      </c>
      <c r="DC105" s="346">
        <v>5.8331289415819738E-3</v>
      </c>
      <c r="DD105" s="346">
        <v>1.012699199119511E-2</v>
      </c>
      <c r="DE105" s="346">
        <v>6.9574824912944843E-3</v>
      </c>
      <c r="DF105" s="346">
        <v>6.1772567563315832E-3</v>
      </c>
      <c r="DG105" s="346">
        <v>2.3702757976646173E-3</v>
      </c>
      <c r="DH105" s="347">
        <v>3.1808883913562558E-3</v>
      </c>
    </row>
    <row r="106" spans="1:112">
      <c r="A106" s="224">
        <v>101</v>
      </c>
      <c r="B106" s="263" t="s">
        <v>605</v>
      </c>
      <c r="C106" s="264" t="s">
        <v>606</v>
      </c>
      <c r="D106" s="346">
        <v>7.3363905806382249E-3</v>
      </c>
      <c r="E106" s="346">
        <v>5.8104050415417937E-3</v>
      </c>
      <c r="F106" s="346">
        <v>1.4750091615418494E-2</v>
      </c>
      <c r="G106" s="346">
        <v>2.7286368425922E-3</v>
      </c>
      <c r="H106" s="346">
        <v>2.2020567107778875E-3</v>
      </c>
      <c r="I106" s="346">
        <v>0</v>
      </c>
      <c r="J106" s="346">
        <v>4.3944749534730503E-3</v>
      </c>
      <c r="K106" s="346">
        <v>3.1877379880042266E-3</v>
      </c>
      <c r="L106" s="346">
        <v>2.528604249068069E-3</v>
      </c>
      <c r="M106" s="346">
        <v>4.818522236498566E-3</v>
      </c>
      <c r="N106" s="346">
        <v>0</v>
      </c>
      <c r="O106" s="346">
        <v>2.2130041512830657E-3</v>
      </c>
      <c r="P106" s="346">
        <v>7.3162968571368887E-4</v>
      </c>
      <c r="Q106" s="346">
        <v>4.8191086493941373E-3</v>
      </c>
      <c r="R106" s="346">
        <v>1.4552108488441247E-3</v>
      </c>
      <c r="S106" s="346">
        <v>1.2707465840551184E-3</v>
      </c>
      <c r="T106" s="346">
        <v>2.4501623339810846E-3</v>
      </c>
      <c r="U106" s="346">
        <v>2.9017483635615658E-3</v>
      </c>
      <c r="V106" s="346">
        <v>7.4083188274802593E-3</v>
      </c>
      <c r="W106" s="346">
        <v>5.1981843842840714E-3</v>
      </c>
      <c r="X106" s="346">
        <v>1.8142442017777299E-4</v>
      </c>
      <c r="Y106" s="346">
        <v>1.6049167167701826E-3</v>
      </c>
      <c r="Z106" s="346">
        <v>1.0136816747691544E-3</v>
      </c>
      <c r="AA106" s="346">
        <v>2.1022259068756103E-3</v>
      </c>
      <c r="AB106" s="346">
        <v>1.0116183535942502E-3</v>
      </c>
      <c r="AC106" s="346">
        <v>9.8842350399231445E-4</v>
      </c>
      <c r="AD106" s="346">
        <v>8.9575175805564589E-4</v>
      </c>
      <c r="AE106" s="346">
        <v>2.3751797051936798E-3</v>
      </c>
      <c r="AF106" s="346">
        <v>4.9571458746031551E-3</v>
      </c>
      <c r="AG106" s="346">
        <v>6.8110844158907162E-3</v>
      </c>
      <c r="AH106" s="346">
        <v>9.5275955032917922E-4</v>
      </c>
      <c r="AI106" s="346">
        <v>3.7441868177693995E-3</v>
      </c>
      <c r="AJ106" s="346">
        <v>3.5620888824439913E-3</v>
      </c>
      <c r="AK106" s="346">
        <v>1.1991010307994894E-3</v>
      </c>
      <c r="AL106" s="346">
        <v>6.0933481250488621E-3</v>
      </c>
      <c r="AM106" s="346">
        <v>1.0593753637346985E-2</v>
      </c>
      <c r="AN106" s="346">
        <v>2.6577274973440543E-3</v>
      </c>
      <c r="AO106" s="346">
        <v>7.1961273697161553E-3</v>
      </c>
      <c r="AP106" s="346">
        <v>3.7425279925926936E-3</v>
      </c>
      <c r="AQ106" s="346">
        <v>2.2336337001709426E-3</v>
      </c>
      <c r="AR106" s="346">
        <v>3.6327706280177099E-3</v>
      </c>
      <c r="AS106" s="346">
        <v>7.5649307102634575E-3</v>
      </c>
      <c r="AT106" s="346">
        <v>6.6316193410978011E-3</v>
      </c>
      <c r="AU106" s="346">
        <v>3.458691756157197E-3</v>
      </c>
      <c r="AV106" s="346">
        <v>3.2152399141137495E-3</v>
      </c>
      <c r="AW106" s="346">
        <v>4.4194303409828281E-3</v>
      </c>
      <c r="AX106" s="346">
        <v>2.6464521199613183E-3</v>
      </c>
      <c r="AY106" s="346">
        <v>3.108558805651091E-3</v>
      </c>
      <c r="AZ106" s="346">
        <v>3.518351223464472E-3</v>
      </c>
      <c r="BA106" s="346">
        <v>5.5516091194174496E-4</v>
      </c>
      <c r="BB106" s="346">
        <v>7.8183452312700517E-4</v>
      </c>
      <c r="BC106" s="346">
        <v>1.7784396566432816E-3</v>
      </c>
      <c r="BD106" s="346">
        <v>4.8020533034201453E-4</v>
      </c>
      <c r="BE106" s="346">
        <v>3.6477970822970912E-4</v>
      </c>
      <c r="BF106" s="346">
        <v>4.7943307483424847E-4</v>
      </c>
      <c r="BG106" s="346">
        <v>5.9302509647232151E-3</v>
      </c>
      <c r="BH106" s="346">
        <v>5.8580425795419595E-3</v>
      </c>
      <c r="BI106" s="346">
        <v>5.5392757653376611E-4</v>
      </c>
      <c r="BJ106" s="346">
        <v>1.3979280250027597E-3</v>
      </c>
      <c r="BK106" s="346">
        <v>4.510173030567677E-3</v>
      </c>
      <c r="BL106" s="346">
        <v>1.0997610937613044E-3</v>
      </c>
      <c r="BM106" s="346">
        <v>1.5545121466559514E-2</v>
      </c>
      <c r="BN106" s="346">
        <v>9.6187543261696262E-3</v>
      </c>
      <c r="BO106" s="346">
        <v>1.2829715110421507E-2</v>
      </c>
      <c r="BP106" s="346">
        <v>1.6860378194639675E-2</v>
      </c>
      <c r="BQ106" s="346">
        <v>1.7340614276696711E-2</v>
      </c>
      <c r="BR106" s="346">
        <v>1.7147518434989462E-2</v>
      </c>
      <c r="BS106" s="346">
        <v>7.8959836698477212E-3</v>
      </c>
      <c r="BT106" s="346">
        <v>5.562521116633602E-3</v>
      </c>
      <c r="BU106" s="346">
        <v>3.5128811905624072E-2</v>
      </c>
      <c r="BV106" s="346">
        <v>2.6389588065079839E-2</v>
      </c>
      <c r="BW106" s="346">
        <v>7.1343041034228477E-3</v>
      </c>
      <c r="BX106" s="346">
        <v>7.8964427419637804E-3</v>
      </c>
      <c r="BY106" s="346">
        <v>5.4312260788289208E-3</v>
      </c>
      <c r="BZ106" s="346">
        <v>4.3642426023300677E-3</v>
      </c>
      <c r="CA106" s="346">
        <v>3.4945983599865586E-3</v>
      </c>
      <c r="CB106" s="346">
        <v>6.886092900273516E-4</v>
      </c>
      <c r="CC106" s="346">
        <v>5.5107059019592272E-3</v>
      </c>
      <c r="CD106" s="346">
        <v>1.5500175177529055E-2</v>
      </c>
      <c r="CE106" s="346">
        <v>0.21360130706105912</v>
      </c>
      <c r="CF106" s="346">
        <v>1.2407471622667928E-3</v>
      </c>
      <c r="CG106" s="346">
        <v>8.5667066030394902E-3</v>
      </c>
      <c r="CH106" s="346">
        <v>7.0202628365933035E-3</v>
      </c>
      <c r="CI106" s="346">
        <v>1.1358804738972434E-2</v>
      </c>
      <c r="CJ106" s="346">
        <v>4.2031661775335473E-3</v>
      </c>
      <c r="CK106" s="346">
        <v>8.3796348353970054E-3</v>
      </c>
      <c r="CL106" s="346">
        <v>1.1644454346930424E-2</v>
      </c>
      <c r="CM106" s="346">
        <v>1.4127847997643862E-2</v>
      </c>
      <c r="CN106" s="346">
        <v>6.7661446696285392E-3</v>
      </c>
      <c r="CO106" s="346">
        <v>5.5970229966549479E-3</v>
      </c>
      <c r="CP106" s="346">
        <v>2.0209117193372251E-2</v>
      </c>
      <c r="CQ106" s="346">
        <v>5.6206980320457857E-3</v>
      </c>
      <c r="CR106" s="346">
        <v>1.4199628478339296E-2</v>
      </c>
      <c r="CS106" s="346">
        <v>5.1517605512650085E-3</v>
      </c>
      <c r="CT106" s="346">
        <v>1.2674687833324736E-2</v>
      </c>
      <c r="CU106" s="346">
        <v>7.0888009023937996E-3</v>
      </c>
      <c r="CV106" s="346">
        <v>6.2653062808392355E-3</v>
      </c>
      <c r="CW106" s="346">
        <v>9.8991500139712189E-3</v>
      </c>
      <c r="CX106" s="346">
        <v>8.1513906591778554E-2</v>
      </c>
      <c r="CY106" s="346">
        <v>6.866970135157113E-3</v>
      </c>
      <c r="CZ106" s="346">
        <v>1.0050685448286512</v>
      </c>
      <c r="DA106" s="346">
        <v>5.609477595460044E-3</v>
      </c>
      <c r="DB106" s="346">
        <v>1.3593209996276732E-3</v>
      </c>
      <c r="DC106" s="346">
        <v>4.5193138669125847E-3</v>
      </c>
      <c r="DD106" s="346">
        <v>1.3474020435446389E-2</v>
      </c>
      <c r="DE106" s="346">
        <v>9.1080124270035163E-3</v>
      </c>
      <c r="DF106" s="346">
        <v>7.3095360667182448E-3</v>
      </c>
      <c r="DG106" s="346">
        <v>4.0238143147523454E-3</v>
      </c>
      <c r="DH106" s="347">
        <v>6.2441130719114177E-3</v>
      </c>
    </row>
    <row r="107" spans="1:112">
      <c r="A107" s="224">
        <v>102</v>
      </c>
      <c r="B107" s="263" t="s">
        <v>607</v>
      </c>
      <c r="C107" s="264" t="s">
        <v>608</v>
      </c>
      <c r="D107" s="346">
        <v>4.1787654924346062E-3</v>
      </c>
      <c r="E107" s="346">
        <v>5.5554292702350312E-3</v>
      </c>
      <c r="F107" s="346">
        <v>2.8052037433187255E-2</v>
      </c>
      <c r="G107" s="346">
        <v>5.4299415837567768E-4</v>
      </c>
      <c r="H107" s="346">
        <v>4.6227343269869808E-3</v>
      </c>
      <c r="I107" s="346">
        <v>0</v>
      </c>
      <c r="J107" s="346">
        <v>2.3436015881001244E-3</v>
      </c>
      <c r="K107" s="346">
        <v>9.2824384448677352E-3</v>
      </c>
      <c r="L107" s="346">
        <v>7.1480261885039477E-3</v>
      </c>
      <c r="M107" s="346">
        <v>1.0767196292973739E-2</v>
      </c>
      <c r="N107" s="346">
        <v>0</v>
      </c>
      <c r="O107" s="346">
        <v>2.9136188460452198E-3</v>
      </c>
      <c r="P107" s="346">
        <v>3.1715497336333946E-3</v>
      </c>
      <c r="Q107" s="346">
        <v>4.2376561211878144E-3</v>
      </c>
      <c r="R107" s="346">
        <v>7.0953676998780531E-3</v>
      </c>
      <c r="S107" s="346">
        <v>2.2432822428967592E-3</v>
      </c>
      <c r="T107" s="346">
        <v>8.3399375317310589E-3</v>
      </c>
      <c r="U107" s="346">
        <v>1.3064228564277674E-2</v>
      </c>
      <c r="V107" s="346">
        <v>8.4954546664869294E-3</v>
      </c>
      <c r="W107" s="346">
        <v>7.2257745616889505E-3</v>
      </c>
      <c r="X107" s="346">
        <v>1.3346148456883577E-4</v>
      </c>
      <c r="Y107" s="346">
        <v>1.5460370870948906E-3</v>
      </c>
      <c r="Z107" s="346">
        <v>1.6811289581759601E-3</v>
      </c>
      <c r="AA107" s="346">
        <v>3.5393562062398356E-3</v>
      </c>
      <c r="AB107" s="346">
        <v>3.3717567509013785E-3</v>
      </c>
      <c r="AC107" s="346">
        <v>4.1194340261116805E-3</v>
      </c>
      <c r="AD107" s="346">
        <v>1.1928276928295557E-3</v>
      </c>
      <c r="AE107" s="346">
        <v>2.2106668115824345E-3</v>
      </c>
      <c r="AF107" s="346">
        <v>1.3388337715989348E-2</v>
      </c>
      <c r="AG107" s="346">
        <v>1.059040408960883E-2</v>
      </c>
      <c r="AH107" s="346">
        <v>3.8421193278623486E-3</v>
      </c>
      <c r="AI107" s="346">
        <v>2.0021950078861477E-2</v>
      </c>
      <c r="AJ107" s="346">
        <v>8.831100803484742E-3</v>
      </c>
      <c r="AK107" s="346">
        <v>1.9172153648275327E-3</v>
      </c>
      <c r="AL107" s="346">
        <v>1.3314522194682574E-2</v>
      </c>
      <c r="AM107" s="346">
        <v>9.146161093157381E-3</v>
      </c>
      <c r="AN107" s="346">
        <v>2.4694060354585093E-3</v>
      </c>
      <c r="AO107" s="346">
        <v>1.1075243590538608E-2</v>
      </c>
      <c r="AP107" s="346">
        <v>9.7080510397300774E-3</v>
      </c>
      <c r="AQ107" s="346">
        <v>1.9111087552907873E-3</v>
      </c>
      <c r="AR107" s="346">
        <v>4.4394607411355506E-3</v>
      </c>
      <c r="AS107" s="346">
        <v>1.2574413479239491E-2</v>
      </c>
      <c r="AT107" s="346">
        <v>1.3842902650770064E-2</v>
      </c>
      <c r="AU107" s="346">
        <v>8.1303700337233779E-3</v>
      </c>
      <c r="AV107" s="346">
        <v>7.9387029549736338E-3</v>
      </c>
      <c r="AW107" s="346">
        <v>7.8712262132239683E-3</v>
      </c>
      <c r="AX107" s="346">
        <v>6.0666458007065851E-3</v>
      </c>
      <c r="AY107" s="346">
        <v>8.3733994890807292E-3</v>
      </c>
      <c r="AZ107" s="346">
        <v>1.1993995018608572E-2</v>
      </c>
      <c r="BA107" s="346">
        <v>2.1824382822365788E-3</v>
      </c>
      <c r="BB107" s="346">
        <v>2.8526637617836935E-3</v>
      </c>
      <c r="BC107" s="346">
        <v>5.0287275893448665E-3</v>
      </c>
      <c r="BD107" s="346">
        <v>2.1500547364925399E-3</v>
      </c>
      <c r="BE107" s="346">
        <v>1.3987486685557316E-3</v>
      </c>
      <c r="BF107" s="346">
        <v>1.5868042749048984E-3</v>
      </c>
      <c r="BG107" s="346">
        <v>2.1647703925599629E-2</v>
      </c>
      <c r="BH107" s="346">
        <v>1.8789892224669622E-2</v>
      </c>
      <c r="BI107" s="346">
        <v>1.8282617716455431E-3</v>
      </c>
      <c r="BJ107" s="346">
        <v>8.9211005276295923E-3</v>
      </c>
      <c r="BK107" s="346">
        <v>1.9541361383301557E-2</v>
      </c>
      <c r="BL107" s="346">
        <v>2.0811190324909498E-3</v>
      </c>
      <c r="BM107" s="346">
        <v>2.885871225658386E-2</v>
      </c>
      <c r="BN107" s="346">
        <v>5.8267629712877043E-2</v>
      </c>
      <c r="BO107" s="346">
        <v>7.2638085866992677E-2</v>
      </c>
      <c r="BP107" s="346">
        <v>3.006280692268793E-2</v>
      </c>
      <c r="BQ107" s="346">
        <v>0.11399494190501389</v>
      </c>
      <c r="BR107" s="346">
        <v>3.9046307054606794E-2</v>
      </c>
      <c r="BS107" s="346">
        <v>9.3469239526129209E-3</v>
      </c>
      <c r="BT107" s="346">
        <v>2.8070268891014317E-2</v>
      </c>
      <c r="BU107" s="346">
        <v>0.1257967492625521</v>
      </c>
      <c r="BV107" s="346">
        <v>4.16591666793018E-2</v>
      </c>
      <c r="BW107" s="346">
        <v>4.2445655463388854E-2</v>
      </c>
      <c r="BX107" s="346">
        <v>6.7214917116355383E-2</v>
      </c>
      <c r="BY107" s="346">
        <v>6.4493364789239699E-2</v>
      </c>
      <c r="BZ107" s="346">
        <v>7.0756085758429746E-2</v>
      </c>
      <c r="CA107" s="346">
        <v>4.8465319150393156E-2</v>
      </c>
      <c r="CB107" s="346">
        <v>7.1482576570860564E-3</v>
      </c>
      <c r="CC107" s="346">
        <v>3.6984489472786264E-2</v>
      </c>
      <c r="CD107" s="346">
        <v>9.6566428176729294E-3</v>
      </c>
      <c r="CE107" s="346">
        <v>4.3523359042987625E-2</v>
      </c>
      <c r="CF107" s="346">
        <v>7.0073412153978266E-3</v>
      </c>
      <c r="CG107" s="346">
        <v>2.4170497596459783E-2</v>
      </c>
      <c r="CH107" s="346">
        <v>7.6703988538497053E-2</v>
      </c>
      <c r="CI107" s="346">
        <v>0.1200551262950672</v>
      </c>
      <c r="CJ107" s="346">
        <v>1.2160374634183199E-2</v>
      </c>
      <c r="CK107" s="346">
        <v>0.10419297456935428</v>
      </c>
      <c r="CL107" s="346">
        <v>8.086771593955791E-2</v>
      </c>
      <c r="CM107" s="346">
        <v>0.11860875778517078</v>
      </c>
      <c r="CN107" s="346">
        <v>7.8532557676530848E-2</v>
      </c>
      <c r="CO107" s="346">
        <v>3.465663544297768E-2</v>
      </c>
      <c r="CP107" s="346">
        <v>6.4603369824780668E-2</v>
      </c>
      <c r="CQ107" s="346">
        <v>3.2210011412707684E-2</v>
      </c>
      <c r="CR107" s="346">
        <v>6.8930781865609872E-2</v>
      </c>
      <c r="CS107" s="346">
        <v>3.9128460143813874E-2</v>
      </c>
      <c r="CT107" s="346">
        <v>4.6312148030143593E-2</v>
      </c>
      <c r="CU107" s="346">
        <v>4.1885175552713365E-2</v>
      </c>
      <c r="CV107" s="346">
        <v>2.9877867859220253E-2</v>
      </c>
      <c r="CW107" s="346">
        <v>5.1497115463476663E-2</v>
      </c>
      <c r="CX107" s="346">
        <v>5.0727851267642364E-2</v>
      </c>
      <c r="CY107" s="346">
        <v>6.3532627229214364E-2</v>
      </c>
      <c r="CZ107" s="346">
        <v>4.7053755471019885E-2</v>
      </c>
      <c r="DA107" s="346">
        <v>0.92677612181868574</v>
      </c>
      <c r="DB107" s="346">
        <v>3.5805661844660447E-3</v>
      </c>
      <c r="DC107" s="346">
        <v>1.6116866894199326E-2</v>
      </c>
      <c r="DD107" s="346">
        <v>3.7276378265849328E-2</v>
      </c>
      <c r="DE107" s="346">
        <v>2.4186151981729583E-2</v>
      </c>
      <c r="DF107" s="346">
        <v>2.2683172187588075E-2</v>
      </c>
      <c r="DG107" s="346">
        <v>1.6800068262330631E-2</v>
      </c>
      <c r="DH107" s="347">
        <v>2.5849112288497515E-2</v>
      </c>
    </row>
    <row r="108" spans="1:112">
      <c r="A108" s="224">
        <v>103</v>
      </c>
      <c r="B108" s="263" t="s">
        <v>609</v>
      </c>
      <c r="C108" s="264" t="s">
        <v>610</v>
      </c>
      <c r="D108" s="346">
        <v>0</v>
      </c>
      <c r="E108" s="346">
        <v>0</v>
      </c>
      <c r="F108" s="346">
        <v>0</v>
      </c>
      <c r="G108" s="346">
        <v>0</v>
      </c>
      <c r="H108" s="346">
        <v>0</v>
      </c>
      <c r="I108" s="346">
        <v>0</v>
      </c>
      <c r="J108" s="346">
        <v>0</v>
      </c>
      <c r="K108" s="346">
        <v>0</v>
      </c>
      <c r="L108" s="346">
        <v>0</v>
      </c>
      <c r="M108" s="346">
        <v>0</v>
      </c>
      <c r="N108" s="346">
        <v>0</v>
      </c>
      <c r="O108" s="346">
        <v>0</v>
      </c>
      <c r="P108" s="346">
        <v>0</v>
      </c>
      <c r="Q108" s="346">
        <v>0</v>
      </c>
      <c r="R108" s="346">
        <v>0</v>
      </c>
      <c r="S108" s="346">
        <v>0</v>
      </c>
      <c r="T108" s="346">
        <v>0</v>
      </c>
      <c r="U108" s="346">
        <v>0</v>
      </c>
      <c r="V108" s="346">
        <v>0</v>
      </c>
      <c r="W108" s="346">
        <v>0</v>
      </c>
      <c r="X108" s="346">
        <v>0</v>
      </c>
      <c r="Y108" s="346">
        <v>0</v>
      </c>
      <c r="Z108" s="346">
        <v>0</v>
      </c>
      <c r="AA108" s="346">
        <v>0</v>
      </c>
      <c r="AB108" s="346">
        <v>0</v>
      </c>
      <c r="AC108" s="346">
        <v>0</v>
      </c>
      <c r="AD108" s="346">
        <v>0</v>
      </c>
      <c r="AE108" s="346">
        <v>0</v>
      </c>
      <c r="AF108" s="346">
        <v>0</v>
      </c>
      <c r="AG108" s="346">
        <v>0</v>
      </c>
      <c r="AH108" s="346">
        <v>0</v>
      </c>
      <c r="AI108" s="346">
        <v>0</v>
      </c>
      <c r="AJ108" s="346">
        <v>0</v>
      </c>
      <c r="AK108" s="346">
        <v>0</v>
      </c>
      <c r="AL108" s="346">
        <v>0</v>
      </c>
      <c r="AM108" s="346">
        <v>0</v>
      </c>
      <c r="AN108" s="346">
        <v>0</v>
      </c>
      <c r="AO108" s="346">
        <v>0</v>
      </c>
      <c r="AP108" s="346">
        <v>0</v>
      </c>
      <c r="AQ108" s="346">
        <v>0</v>
      </c>
      <c r="AR108" s="346">
        <v>0</v>
      </c>
      <c r="AS108" s="346">
        <v>0</v>
      </c>
      <c r="AT108" s="346">
        <v>0</v>
      </c>
      <c r="AU108" s="346">
        <v>0</v>
      </c>
      <c r="AV108" s="346">
        <v>0</v>
      </c>
      <c r="AW108" s="346">
        <v>0</v>
      </c>
      <c r="AX108" s="346">
        <v>0</v>
      </c>
      <c r="AY108" s="346">
        <v>0</v>
      </c>
      <c r="AZ108" s="346">
        <v>0</v>
      </c>
      <c r="BA108" s="346">
        <v>0</v>
      </c>
      <c r="BB108" s="346">
        <v>0</v>
      </c>
      <c r="BC108" s="346">
        <v>0</v>
      </c>
      <c r="BD108" s="346">
        <v>0</v>
      </c>
      <c r="BE108" s="346">
        <v>0</v>
      </c>
      <c r="BF108" s="346">
        <v>0</v>
      </c>
      <c r="BG108" s="346">
        <v>0</v>
      </c>
      <c r="BH108" s="346">
        <v>0</v>
      </c>
      <c r="BI108" s="346">
        <v>0</v>
      </c>
      <c r="BJ108" s="346">
        <v>0</v>
      </c>
      <c r="BK108" s="346">
        <v>0</v>
      </c>
      <c r="BL108" s="346">
        <v>0</v>
      </c>
      <c r="BM108" s="346">
        <v>0</v>
      </c>
      <c r="BN108" s="346">
        <v>0</v>
      </c>
      <c r="BO108" s="346">
        <v>0</v>
      </c>
      <c r="BP108" s="346">
        <v>0</v>
      </c>
      <c r="BQ108" s="346">
        <v>0</v>
      </c>
      <c r="BR108" s="346">
        <v>0</v>
      </c>
      <c r="BS108" s="346">
        <v>0</v>
      </c>
      <c r="BT108" s="346">
        <v>0</v>
      </c>
      <c r="BU108" s="346">
        <v>0</v>
      </c>
      <c r="BV108" s="346">
        <v>0</v>
      </c>
      <c r="BW108" s="346">
        <v>0</v>
      </c>
      <c r="BX108" s="346">
        <v>0</v>
      </c>
      <c r="BY108" s="346">
        <v>0</v>
      </c>
      <c r="BZ108" s="346">
        <v>0</v>
      </c>
      <c r="CA108" s="346">
        <v>0</v>
      </c>
      <c r="CB108" s="346">
        <v>0</v>
      </c>
      <c r="CC108" s="346">
        <v>0</v>
      </c>
      <c r="CD108" s="346">
        <v>0</v>
      </c>
      <c r="CE108" s="346">
        <v>0</v>
      </c>
      <c r="CF108" s="346">
        <v>0</v>
      </c>
      <c r="CG108" s="346">
        <v>0</v>
      </c>
      <c r="CH108" s="346">
        <v>0</v>
      </c>
      <c r="CI108" s="346">
        <v>0</v>
      </c>
      <c r="CJ108" s="346">
        <v>0</v>
      </c>
      <c r="CK108" s="346">
        <v>0</v>
      </c>
      <c r="CL108" s="346">
        <v>0</v>
      </c>
      <c r="CM108" s="346">
        <v>0</v>
      </c>
      <c r="CN108" s="346">
        <v>0</v>
      </c>
      <c r="CO108" s="346">
        <v>0</v>
      </c>
      <c r="CP108" s="346">
        <v>0</v>
      </c>
      <c r="CQ108" s="346">
        <v>0</v>
      </c>
      <c r="CR108" s="346">
        <v>0</v>
      </c>
      <c r="CS108" s="346">
        <v>0</v>
      </c>
      <c r="CT108" s="346">
        <v>0</v>
      </c>
      <c r="CU108" s="346">
        <v>0</v>
      </c>
      <c r="CV108" s="346">
        <v>0</v>
      </c>
      <c r="CW108" s="346">
        <v>0</v>
      </c>
      <c r="CX108" s="346">
        <v>0</v>
      </c>
      <c r="CY108" s="346">
        <v>0</v>
      </c>
      <c r="CZ108" s="346">
        <v>0</v>
      </c>
      <c r="DA108" s="346">
        <v>0</v>
      </c>
      <c r="DB108" s="346">
        <v>0.10258372508290514</v>
      </c>
      <c r="DC108" s="346">
        <v>0</v>
      </c>
      <c r="DD108" s="346">
        <v>0</v>
      </c>
      <c r="DE108" s="346">
        <v>0</v>
      </c>
      <c r="DF108" s="346">
        <v>0</v>
      </c>
      <c r="DG108" s="346">
        <v>0</v>
      </c>
      <c r="DH108" s="347">
        <v>0</v>
      </c>
    </row>
    <row r="109" spans="1:112">
      <c r="A109" s="224">
        <v>104</v>
      </c>
      <c r="B109" s="263" t="s">
        <v>611</v>
      </c>
      <c r="C109" s="264" t="s">
        <v>612</v>
      </c>
      <c r="D109" s="346">
        <v>7.6224009005513246E-8</v>
      </c>
      <c r="E109" s="346">
        <v>1.334967544952442E-7</v>
      </c>
      <c r="F109" s="346">
        <v>1.1818325684110209E-6</v>
      </c>
      <c r="G109" s="346">
        <v>4.2135447456425186E-8</v>
      </c>
      <c r="H109" s="346">
        <v>6.5567189095748569E-8</v>
      </c>
      <c r="I109" s="346">
        <v>0</v>
      </c>
      <c r="J109" s="346">
        <v>8.6837101918767116E-8</v>
      </c>
      <c r="K109" s="346">
        <v>2.7777957755845686E-7</v>
      </c>
      <c r="L109" s="346">
        <v>1.0977058739523154E-7</v>
      </c>
      <c r="M109" s="346">
        <v>3.9670847799335767E-7</v>
      </c>
      <c r="N109" s="346">
        <v>0</v>
      </c>
      <c r="O109" s="346">
        <v>3.577964273208896E-8</v>
      </c>
      <c r="P109" s="346">
        <v>2.3817192914246106E-8</v>
      </c>
      <c r="Q109" s="346">
        <v>8.1362846014845135E-8</v>
      </c>
      <c r="R109" s="346">
        <v>1.7984892176030137E-7</v>
      </c>
      <c r="S109" s="346">
        <v>6.8674177864633898E-8</v>
      </c>
      <c r="T109" s="346">
        <v>1.4194752110565855E-7</v>
      </c>
      <c r="U109" s="346">
        <v>9.4228244504088167E-8</v>
      </c>
      <c r="V109" s="346">
        <v>1.5513230236530138E-7</v>
      </c>
      <c r="W109" s="346">
        <v>1.2048791875111232E-7</v>
      </c>
      <c r="X109" s="346">
        <v>1.107740057084338E-8</v>
      </c>
      <c r="Y109" s="346">
        <v>5.3515689492340956E-8</v>
      </c>
      <c r="Z109" s="346">
        <v>1.1601359651135165E-7</v>
      </c>
      <c r="AA109" s="346">
        <v>1.382580641961247E-7</v>
      </c>
      <c r="AB109" s="346">
        <v>1.1176153831995838E-7</v>
      </c>
      <c r="AC109" s="346">
        <v>1.5199106750502858E-7</v>
      </c>
      <c r="AD109" s="346">
        <v>1.4937630537878193E-8</v>
      </c>
      <c r="AE109" s="346">
        <v>2.3815020085908211E-8</v>
      </c>
      <c r="AF109" s="346">
        <v>2.2783331820423819E-7</v>
      </c>
      <c r="AG109" s="346">
        <v>1.2870762216099203E-7</v>
      </c>
      <c r="AH109" s="346">
        <v>2.7262567442805818E-8</v>
      </c>
      <c r="AI109" s="346">
        <v>3.0805389919863793E-7</v>
      </c>
      <c r="AJ109" s="346">
        <v>1.0300786473883506E-7</v>
      </c>
      <c r="AK109" s="346">
        <v>2.3815938450533821E-7</v>
      </c>
      <c r="AL109" s="346">
        <v>1.8198797015271257E-7</v>
      </c>
      <c r="AM109" s="346">
        <v>1.5529844406052801E-7</v>
      </c>
      <c r="AN109" s="346">
        <v>6.0974599525601351E-8</v>
      </c>
      <c r="AO109" s="346">
        <v>5.554016405845039E-7</v>
      </c>
      <c r="AP109" s="346">
        <v>1.0187681933662123E-7</v>
      </c>
      <c r="AQ109" s="346">
        <v>2.4913489950827511E-8</v>
      </c>
      <c r="AR109" s="346">
        <v>7.0763103792260342E-8</v>
      </c>
      <c r="AS109" s="346">
        <v>1.0015598591437739E-6</v>
      </c>
      <c r="AT109" s="346">
        <v>3.0672608620368451E-7</v>
      </c>
      <c r="AU109" s="346">
        <v>4.0254615946461933E-7</v>
      </c>
      <c r="AV109" s="346">
        <v>2.5845222926246494E-7</v>
      </c>
      <c r="AW109" s="346">
        <v>2.8954597037767557E-7</v>
      </c>
      <c r="AX109" s="346">
        <v>3.3050816184493984E-7</v>
      </c>
      <c r="AY109" s="346">
        <v>8.1733766312821933E-7</v>
      </c>
      <c r="AZ109" s="346">
        <v>7.76255733288758E-7</v>
      </c>
      <c r="BA109" s="346">
        <v>3.2958318895502725E-7</v>
      </c>
      <c r="BB109" s="346">
        <v>1.7038310839725567E-7</v>
      </c>
      <c r="BC109" s="346">
        <v>1.9710326277529623E-7</v>
      </c>
      <c r="BD109" s="346">
        <v>2.8583345765746015E-7</v>
      </c>
      <c r="BE109" s="346">
        <v>4.6192301978070626E-8</v>
      </c>
      <c r="BF109" s="346">
        <v>3.6756032379988204E-8</v>
      </c>
      <c r="BG109" s="346">
        <v>5.0545263890369204E-7</v>
      </c>
      <c r="BH109" s="346">
        <v>4.3428668786991968E-7</v>
      </c>
      <c r="BI109" s="346">
        <v>1.5008471217638942E-7</v>
      </c>
      <c r="BJ109" s="346">
        <v>5.6148826007953957E-8</v>
      </c>
      <c r="BK109" s="346">
        <v>3.1450569681779298E-7</v>
      </c>
      <c r="BL109" s="346">
        <v>3.7293662700225357E-8</v>
      </c>
      <c r="BM109" s="346">
        <v>3.1223393916309178E-7</v>
      </c>
      <c r="BN109" s="346">
        <v>6.1963347300118314E-7</v>
      </c>
      <c r="BO109" s="346">
        <v>7.661043873029679E-7</v>
      </c>
      <c r="BP109" s="346">
        <v>5.0799585089583139E-7</v>
      </c>
      <c r="BQ109" s="346">
        <v>6.0580649757374184E-7</v>
      </c>
      <c r="BR109" s="346">
        <v>6.0197862036572359E-7</v>
      </c>
      <c r="BS109" s="346">
        <v>3.2091207260488198E-7</v>
      </c>
      <c r="BT109" s="346">
        <v>9.0670481712645084E-7</v>
      </c>
      <c r="BU109" s="346">
        <v>7.2964736823901317E-7</v>
      </c>
      <c r="BV109" s="346">
        <v>6.3444552088290698E-7</v>
      </c>
      <c r="BW109" s="346">
        <v>5.5046189789275475E-7</v>
      </c>
      <c r="BX109" s="346">
        <v>7.7121160999512247E-7</v>
      </c>
      <c r="BY109" s="346">
        <v>8.3361140675129221E-7</v>
      </c>
      <c r="BZ109" s="346">
        <v>2.7923254692936303E-7</v>
      </c>
      <c r="CA109" s="346">
        <v>2.4779334853511089E-7</v>
      </c>
      <c r="CB109" s="346">
        <v>7.449761337244786E-8</v>
      </c>
      <c r="CC109" s="346">
        <v>1.2189184926204004E-5</v>
      </c>
      <c r="CD109" s="346">
        <v>2.7125104446822756E-7</v>
      </c>
      <c r="CE109" s="346">
        <v>9.978434292076083E-7</v>
      </c>
      <c r="CF109" s="346">
        <v>1.4598660077196126E-7</v>
      </c>
      <c r="CG109" s="346">
        <v>2.640671259050842E-7</v>
      </c>
      <c r="CH109" s="346">
        <v>5.6118139876215007E-7</v>
      </c>
      <c r="CI109" s="346">
        <v>1.0605667446349868E-6</v>
      </c>
      <c r="CJ109" s="346">
        <v>5.8397855896012432E-7</v>
      </c>
      <c r="CK109" s="346">
        <v>1.1023497318721821E-5</v>
      </c>
      <c r="CL109" s="346">
        <v>2.4243021845370114E-6</v>
      </c>
      <c r="CM109" s="346">
        <v>4.9840376288556775E-6</v>
      </c>
      <c r="CN109" s="346">
        <v>6.3847656227292973E-6</v>
      </c>
      <c r="CO109" s="346">
        <v>1.6602827984379921E-6</v>
      </c>
      <c r="CP109" s="346">
        <v>5.3390045890758442E-7</v>
      </c>
      <c r="CQ109" s="346">
        <v>1.7008994436971798E-3</v>
      </c>
      <c r="CR109" s="346">
        <v>4.8282076318917665E-7</v>
      </c>
      <c r="CS109" s="346">
        <v>7.7864466256012883E-4</v>
      </c>
      <c r="CT109" s="346">
        <v>3.1873346941751951E-7</v>
      </c>
      <c r="CU109" s="346">
        <v>8.6300368903051265E-4</v>
      </c>
      <c r="CV109" s="346">
        <v>2.677541715231282E-3</v>
      </c>
      <c r="CW109" s="346">
        <v>4.3855224884524869E-7</v>
      </c>
      <c r="CX109" s="346">
        <v>7.1753004551180319E-7</v>
      </c>
      <c r="CY109" s="346">
        <v>2.3194027144025398E-6</v>
      </c>
      <c r="CZ109" s="346">
        <v>3.6431128520223601E-7</v>
      </c>
      <c r="DA109" s="346">
        <v>1.1656405638337946E-6</v>
      </c>
      <c r="DB109" s="346">
        <v>8.1116570696597944E-4</v>
      </c>
      <c r="DC109" s="346">
        <v>0.53789336048960301</v>
      </c>
      <c r="DD109" s="346">
        <v>1.6997436733645525E-6</v>
      </c>
      <c r="DE109" s="346">
        <v>4.3689456386087312E-7</v>
      </c>
      <c r="DF109" s="346">
        <v>7.9155716469548002E-7</v>
      </c>
      <c r="DG109" s="346">
        <v>2.7203118500648498E-7</v>
      </c>
      <c r="DH109" s="347">
        <v>6.3063629655088884E-7</v>
      </c>
    </row>
    <row r="110" spans="1:112">
      <c r="A110" s="224">
        <v>105</v>
      </c>
      <c r="B110" s="263" t="s">
        <v>613</v>
      </c>
      <c r="C110" s="264" t="s">
        <v>445</v>
      </c>
      <c r="D110" s="346">
        <v>1.2823773500210749E-5</v>
      </c>
      <c r="E110" s="346">
        <v>2.1727621580792534E-5</v>
      </c>
      <c r="F110" s="346">
        <v>4.0103587984070143E-4</v>
      </c>
      <c r="G110" s="346">
        <v>1.5798390996349113E-6</v>
      </c>
      <c r="H110" s="346">
        <v>2.5901960709900801E-5</v>
      </c>
      <c r="I110" s="346">
        <v>0</v>
      </c>
      <c r="J110" s="346">
        <v>3.7486909027790971E-6</v>
      </c>
      <c r="K110" s="346">
        <v>3.7082975381053603E-5</v>
      </c>
      <c r="L110" s="346">
        <v>5.045549693476175E-5</v>
      </c>
      <c r="M110" s="346">
        <v>5.1756486988025268E-5</v>
      </c>
      <c r="N110" s="346">
        <v>0</v>
      </c>
      <c r="O110" s="346">
        <v>1.6642685354935013E-5</v>
      </c>
      <c r="P110" s="346">
        <v>9.9741371808254316E-6</v>
      </c>
      <c r="Q110" s="346">
        <v>1.7472976275624305E-5</v>
      </c>
      <c r="R110" s="346">
        <v>1.2455217668542431E-5</v>
      </c>
      <c r="S110" s="346">
        <v>1.2543415159784185E-5</v>
      </c>
      <c r="T110" s="346">
        <v>3.4615179964725732E-5</v>
      </c>
      <c r="U110" s="346">
        <v>2.9592192095442869E-5</v>
      </c>
      <c r="V110" s="346">
        <v>1.2596295576676222E-5</v>
      </c>
      <c r="W110" s="346">
        <v>2.592981380539363E-5</v>
      </c>
      <c r="X110" s="346">
        <v>2.4420166904937995E-7</v>
      </c>
      <c r="Y110" s="346">
        <v>4.9067271433870592E-6</v>
      </c>
      <c r="Z110" s="346">
        <v>4.0410466887342936E-6</v>
      </c>
      <c r="AA110" s="346">
        <v>1.6661106002242501E-5</v>
      </c>
      <c r="AB110" s="346">
        <v>1.7497616312636514E-5</v>
      </c>
      <c r="AC110" s="346">
        <v>9.075601820089247E-6</v>
      </c>
      <c r="AD110" s="346">
        <v>3.4507433068732838E-6</v>
      </c>
      <c r="AE110" s="346">
        <v>8.0009563215782842E-6</v>
      </c>
      <c r="AF110" s="346">
        <v>3.5452733772907871E-5</v>
      </c>
      <c r="AG110" s="346">
        <v>3.0170855141029454E-5</v>
      </c>
      <c r="AH110" s="346">
        <v>1.3790013879948543E-5</v>
      </c>
      <c r="AI110" s="346">
        <v>1.376102922346326E-5</v>
      </c>
      <c r="AJ110" s="346">
        <v>5.0089403968332136E-6</v>
      </c>
      <c r="AK110" s="346">
        <v>3.3245397641759846E-6</v>
      </c>
      <c r="AL110" s="346">
        <v>1.4728599169714188E-5</v>
      </c>
      <c r="AM110" s="346">
        <v>4.6376694739907596E-5</v>
      </c>
      <c r="AN110" s="346">
        <v>1.2977268474857605E-5</v>
      </c>
      <c r="AO110" s="346">
        <v>1.999812269343056E-5</v>
      </c>
      <c r="AP110" s="346">
        <v>4.1877405910858134E-5</v>
      </c>
      <c r="AQ110" s="346">
        <v>1.4541644659994268E-5</v>
      </c>
      <c r="AR110" s="346">
        <v>1.0008755669158348E-5</v>
      </c>
      <c r="AS110" s="346">
        <v>4.8756586558348718E-5</v>
      </c>
      <c r="AT110" s="346">
        <v>4.3195376770008512E-5</v>
      </c>
      <c r="AU110" s="346">
        <v>1.7437181339866963E-5</v>
      </c>
      <c r="AV110" s="346">
        <v>1.333011024974532E-5</v>
      </c>
      <c r="AW110" s="346">
        <v>1.3686577268455725E-5</v>
      </c>
      <c r="AX110" s="346">
        <v>3.4612646959642095E-5</v>
      </c>
      <c r="AY110" s="346">
        <v>3.1339719621267882E-5</v>
      </c>
      <c r="AZ110" s="346">
        <v>1.7581745727556217E-5</v>
      </c>
      <c r="BA110" s="346">
        <v>8.0585549933863901E-6</v>
      </c>
      <c r="BB110" s="346">
        <v>7.5070821880512894E-6</v>
      </c>
      <c r="BC110" s="346">
        <v>1.568353661826438E-5</v>
      </c>
      <c r="BD110" s="346">
        <v>8.0146794199574417E-6</v>
      </c>
      <c r="BE110" s="346">
        <v>3.0679438913424838E-6</v>
      </c>
      <c r="BF110" s="346">
        <v>5.4694044781077723E-6</v>
      </c>
      <c r="BG110" s="346">
        <v>4.4556017714877333E-5</v>
      </c>
      <c r="BH110" s="346">
        <v>5.9029031884204336E-5</v>
      </c>
      <c r="BI110" s="346">
        <v>7.7806544597903351E-6</v>
      </c>
      <c r="BJ110" s="346">
        <v>8.3140647636493997E-6</v>
      </c>
      <c r="BK110" s="346">
        <v>6.7124472356531266E-5</v>
      </c>
      <c r="BL110" s="346">
        <v>6.8908723601016677E-6</v>
      </c>
      <c r="BM110" s="346">
        <v>4.4190643478826486E-5</v>
      </c>
      <c r="BN110" s="346">
        <v>4.3296135308049528E-5</v>
      </c>
      <c r="BO110" s="346">
        <v>5.6117572351405716E-5</v>
      </c>
      <c r="BP110" s="346">
        <v>6.5381971777291994E-5</v>
      </c>
      <c r="BQ110" s="346">
        <v>1.1529520395058227E-4</v>
      </c>
      <c r="BR110" s="346">
        <v>6.7726136794918582E-5</v>
      </c>
      <c r="BS110" s="346">
        <v>2.219347402355399E-5</v>
      </c>
      <c r="BT110" s="346">
        <v>4.0292854310463483E-5</v>
      </c>
      <c r="BU110" s="346">
        <v>1.0171017048740665E-4</v>
      </c>
      <c r="BV110" s="346">
        <v>1.210350752458187E-4</v>
      </c>
      <c r="BW110" s="346">
        <v>8.7998299167519947E-5</v>
      </c>
      <c r="BX110" s="346">
        <v>9.0373480519656478E-5</v>
      </c>
      <c r="BY110" s="346">
        <v>1.1828364801542078E-4</v>
      </c>
      <c r="BZ110" s="346">
        <v>7.2975580091272989E-5</v>
      </c>
      <c r="CA110" s="346">
        <v>6.067143466499262E-5</v>
      </c>
      <c r="CB110" s="346">
        <v>1.3783412069036733E-5</v>
      </c>
      <c r="CC110" s="346">
        <v>3.0394883721070851E-3</v>
      </c>
      <c r="CD110" s="346">
        <v>5.8173789310824214E-5</v>
      </c>
      <c r="CE110" s="346">
        <v>6.5008090343622786E-5</v>
      </c>
      <c r="CF110" s="346">
        <v>3.196614716272594E-5</v>
      </c>
      <c r="CG110" s="346">
        <v>1.3323963691517623E-4</v>
      </c>
      <c r="CH110" s="346">
        <v>1.1837958798909592E-4</v>
      </c>
      <c r="CI110" s="346">
        <v>9.4617524060931023E-5</v>
      </c>
      <c r="CJ110" s="346">
        <v>3.2748936831733039E-4</v>
      </c>
      <c r="CK110" s="346">
        <v>5.6278677528480263E-4</v>
      </c>
      <c r="CL110" s="346">
        <v>7.0215261713969888E-4</v>
      </c>
      <c r="CM110" s="346">
        <v>6.1032961675729448E-5</v>
      </c>
      <c r="CN110" s="346">
        <v>3.3400626587613461E-4</v>
      </c>
      <c r="CO110" s="346">
        <v>1.955299331235454E-4</v>
      </c>
      <c r="CP110" s="346">
        <v>1.5038995599873714E-4</v>
      </c>
      <c r="CQ110" s="346">
        <v>1.6231953381684079E-4</v>
      </c>
      <c r="CR110" s="346">
        <v>6.5730932474603957E-5</v>
      </c>
      <c r="CS110" s="346">
        <v>9.7817866566888758E-3</v>
      </c>
      <c r="CT110" s="346">
        <v>4.5840381672594948E-3</v>
      </c>
      <c r="CU110" s="346">
        <v>1.0739792486797854E-2</v>
      </c>
      <c r="CV110" s="346">
        <v>9.7395925045436812E-3</v>
      </c>
      <c r="CW110" s="346">
        <v>9.5031292235457627E-5</v>
      </c>
      <c r="CX110" s="346">
        <v>6.4823109943881879E-5</v>
      </c>
      <c r="CY110" s="346">
        <v>7.7167103092487868E-4</v>
      </c>
      <c r="CZ110" s="346">
        <v>5.298324185629819E-5</v>
      </c>
      <c r="DA110" s="346">
        <v>8.2006371680862791E-5</v>
      </c>
      <c r="DB110" s="346">
        <v>1.1451142559301974E-3</v>
      </c>
      <c r="DC110" s="346">
        <v>1.6033646707110489E-3</v>
      </c>
      <c r="DD110" s="346">
        <v>1.0179429826383546</v>
      </c>
      <c r="DE110" s="346">
        <v>1.9298309857831305E-4</v>
      </c>
      <c r="DF110" s="346">
        <v>4.1718892008835352E-4</v>
      </c>
      <c r="DG110" s="346">
        <v>4.2239488954746402E-5</v>
      </c>
      <c r="DH110" s="347">
        <v>4.3554524072164045E-4</v>
      </c>
    </row>
    <row r="111" spans="1:112">
      <c r="A111" s="224">
        <v>106</v>
      </c>
      <c r="B111" s="263" t="s">
        <v>614</v>
      </c>
      <c r="C111" s="264" t="s">
        <v>615</v>
      </c>
      <c r="D111" s="346">
        <v>1.7807258337772785E-5</v>
      </c>
      <c r="E111" s="346">
        <v>1.8164212988080837E-5</v>
      </c>
      <c r="F111" s="346">
        <v>1.0351572336025258E-4</v>
      </c>
      <c r="G111" s="346">
        <v>3.7424232337698986E-6</v>
      </c>
      <c r="H111" s="346">
        <v>1.6520458992629404E-5</v>
      </c>
      <c r="I111" s="346">
        <v>0</v>
      </c>
      <c r="J111" s="346">
        <v>6.6820777165690706E-6</v>
      </c>
      <c r="K111" s="346">
        <v>4.782451273803921E-5</v>
      </c>
      <c r="L111" s="346">
        <v>1.1154642656538349E-4</v>
      </c>
      <c r="M111" s="346">
        <v>3.3367602773832368E-5</v>
      </c>
      <c r="N111" s="346">
        <v>0</v>
      </c>
      <c r="O111" s="346">
        <v>9.7580957765450087E-6</v>
      </c>
      <c r="P111" s="346">
        <v>1.2065760299842382E-5</v>
      </c>
      <c r="Q111" s="346">
        <v>1.526440743042098E-5</v>
      </c>
      <c r="R111" s="346">
        <v>2.2821450358752299E-5</v>
      </c>
      <c r="S111" s="346">
        <v>6.2060403355065577E-6</v>
      </c>
      <c r="T111" s="346">
        <v>3.2323840642467999E-5</v>
      </c>
      <c r="U111" s="346">
        <v>2.4557965169343887E-5</v>
      </c>
      <c r="V111" s="346">
        <v>5.8570419399390742E-5</v>
      </c>
      <c r="W111" s="346">
        <v>1.8313987420574839E-5</v>
      </c>
      <c r="X111" s="346">
        <v>2.8817956641425252E-7</v>
      </c>
      <c r="Y111" s="346">
        <v>3.2322334868364839E-6</v>
      </c>
      <c r="Z111" s="346">
        <v>4.090944107201909E-6</v>
      </c>
      <c r="AA111" s="346">
        <v>1.2368683461620194E-5</v>
      </c>
      <c r="AB111" s="346">
        <v>5.0676654068629912E-5</v>
      </c>
      <c r="AC111" s="346">
        <v>4.9425506203491181E-5</v>
      </c>
      <c r="AD111" s="346">
        <v>2.7987750642769691E-6</v>
      </c>
      <c r="AE111" s="346">
        <v>6.1064925885851783E-6</v>
      </c>
      <c r="AF111" s="346">
        <v>3.5327494632478133E-5</v>
      </c>
      <c r="AG111" s="346">
        <v>4.6112213570946967E-5</v>
      </c>
      <c r="AH111" s="346">
        <v>9.9135281386293737E-6</v>
      </c>
      <c r="AI111" s="346">
        <v>2.3931306698610419E-5</v>
      </c>
      <c r="AJ111" s="346">
        <v>7.4038306705549885E-6</v>
      </c>
      <c r="AK111" s="346">
        <v>9.9637112202016739E-6</v>
      </c>
      <c r="AL111" s="346">
        <v>2.1525011902297793E-5</v>
      </c>
      <c r="AM111" s="346">
        <v>2.8488810757928583E-5</v>
      </c>
      <c r="AN111" s="346">
        <v>7.9389796726958118E-6</v>
      </c>
      <c r="AO111" s="346">
        <v>2.1122919185687616E-5</v>
      </c>
      <c r="AP111" s="346">
        <v>2.465503527716299E-5</v>
      </c>
      <c r="AQ111" s="346">
        <v>7.5012158356119375E-6</v>
      </c>
      <c r="AR111" s="346">
        <v>1.1053239974056145E-5</v>
      </c>
      <c r="AS111" s="346">
        <v>3.4245130235531271E-5</v>
      </c>
      <c r="AT111" s="346">
        <v>3.3837960010664369E-5</v>
      </c>
      <c r="AU111" s="346">
        <v>1.828072787915329E-5</v>
      </c>
      <c r="AV111" s="346">
        <v>2.3462101765760769E-5</v>
      </c>
      <c r="AW111" s="346">
        <v>2.7504913427729528E-5</v>
      </c>
      <c r="AX111" s="346">
        <v>2.0493918532817127E-5</v>
      </c>
      <c r="AY111" s="346">
        <v>2.2138135923238072E-5</v>
      </c>
      <c r="AZ111" s="346">
        <v>3.2398758966550025E-5</v>
      </c>
      <c r="BA111" s="346">
        <v>1.1102925331156923E-5</v>
      </c>
      <c r="BB111" s="346">
        <v>8.4242499974480725E-6</v>
      </c>
      <c r="BC111" s="346">
        <v>2.6928033501251307E-5</v>
      </c>
      <c r="BD111" s="346">
        <v>7.4676672375773835E-6</v>
      </c>
      <c r="BE111" s="346">
        <v>4.9843386515497036E-6</v>
      </c>
      <c r="BF111" s="346">
        <v>6.8014207115773648E-6</v>
      </c>
      <c r="BG111" s="346">
        <v>8.1270081797047515E-5</v>
      </c>
      <c r="BH111" s="346">
        <v>5.0862304685667553E-5</v>
      </c>
      <c r="BI111" s="346">
        <v>4.7545562294791874E-6</v>
      </c>
      <c r="BJ111" s="346">
        <v>7.662005272735572E-6</v>
      </c>
      <c r="BK111" s="346">
        <v>6.7968382464414059E-5</v>
      </c>
      <c r="BL111" s="346">
        <v>1.1805532023675916E-5</v>
      </c>
      <c r="BM111" s="346">
        <v>5.4950997089882767E-5</v>
      </c>
      <c r="BN111" s="346">
        <v>9.0978841859825838E-5</v>
      </c>
      <c r="BO111" s="346">
        <v>8.7585983495203038E-5</v>
      </c>
      <c r="BP111" s="346">
        <v>7.1489521060943246E-5</v>
      </c>
      <c r="BQ111" s="346">
        <v>8.3679902002731875E-5</v>
      </c>
      <c r="BR111" s="346">
        <v>6.823198336208732E-5</v>
      </c>
      <c r="BS111" s="346">
        <v>1.5177105517940111E-5</v>
      </c>
      <c r="BT111" s="346">
        <v>1.0429548087950294E-4</v>
      </c>
      <c r="BU111" s="346">
        <v>1.7536051879295879E-4</v>
      </c>
      <c r="BV111" s="346">
        <v>7.7549522370560272E-5</v>
      </c>
      <c r="BW111" s="346">
        <v>8.2867644263961277E-5</v>
      </c>
      <c r="BX111" s="346">
        <v>2.1352308088032221E-4</v>
      </c>
      <c r="BY111" s="346">
        <v>2.7069559876017143E-4</v>
      </c>
      <c r="BZ111" s="346">
        <v>1.6112888294054321E-4</v>
      </c>
      <c r="CA111" s="346">
        <v>1.6669525574005236E-4</v>
      </c>
      <c r="CB111" s="346">
        <v>2.491583312801895E-5</v>
      </c>
      <c r="CC111" s="346">
        <v>1.1329553950994039E-4</v>
      </c>
      <c r="CD111" s="346">
        <v>4.0735341437219131E-5</v>
      </c>
      <c r="CE111" s="346">
        <v>8.5518166130964796E-5</v>
      </c>
      <c r="CF111" s="346">
        <v>2.1294728091088268E-5</v>
      </c>
      <c r="CG111" s="346">
        <v>7.98381346723535E-5</v>
      </c>
      <c r="CH111" s="346">
        <v>6.7391644940519371E-5</v>
      </c>
      <c r="CI111" s="346">
        <v>1.73328454618844E-4</v>
      </c>
      <c r="CJ111" s="346">
        <v>1.331211255146276E-4</v>
      </c>
      <c r="CK111" s="346">
        <v>5.2657347874727806E-4</v>
      </c>
      <c r="CL111" s="346">
        <v>2.2564033325615986E-2</v>
      </c>
      <c r="CM111" s="346">
        <v>2.4110165799990496E-4</v>
      </c>
      <c r="CN111" s="346">
        <v>2.2840963610043915E-3</v>
      </c>
      <c r="CO111" s="346">
        <v>1.3673252602231106E-2</v>
      </c>
      <c r="CP111" s="346">
        <v>1.4888356712605696E-4</v>
      </c>
      <c r="CQ111" s="346">
        <v>1.6350118149985259E-4</v>
      </c>
      <c r="CR111" s="346">
        <v>2.2139538862629143E-4</v>
      </c>
      <c r="CS111" s="346">
        <v>8.8104224390182944E-5</v>
      </c>
      <c r="CT111" s="346">
        <v>1.2003440772507137E-4</v>
      </c>
      <c r="CU111" s="346">
        <v>1.6754901910708269E-4</v>
      </c>
      <c r="CV111" s="346">
        <v>7.4489550982736349E-5</v>
      </c>
      <c r="CW111" s="346">
        <v>3.2426611974159427E-4</v>
      </c>
      <c r="CX111" s="346">
        <v>1.0064656583390105E-4</v>
      </c>
      <c r="CY111" s="346">
        <v>7.9483583112697227E-3</v>
      </c>
      <c r="CZ111" s="346">
        <v>6.9917811611915954E-5</v>
      </c>
      <c r="DA111" s="346">
        <v>2.0454610752800744E-4</v>
      </c>
      <c r="DB111" s="346">
        <v>2.0413280151335755E-4</v>
      </c>
      <c r="DC111" s="346">
        <v>2.506688776753475E-4</v>
      </c>
      <c r="DD111" s="346">
        <v>3.2710142393935893E-4</v>
      </c>
      <c r="DE111" s="346">
        <v>0.69416903197742752</v>
      </c>
      <c r="DF111" s="346">
        <v>1.169650168773561E-3</v>
      </c>
      <c r="DG111" s="346">
        <v>4.7913429095088522E-5</v>
      </c>
      <c r="DH111" s="347">
        <v>2.6508621524635811E-4</v>
      </c>
    </row>
    <row r="112" spans="1:112">
      <c r="A112" s="224">
        <v>107</v>
      </c>
      <c r="B112" s="263" t="s">
        <v>616</v>
      </c>
      <c r="C112" s="264" t="s">
        <v>447</v>
      </c>
      <c r="D112" s="346">
        <v>4.8549666489240525E-5</v>
      </c>
      <c r="E112" s="346">
        <v>6.4280581716244877E-5</v>
      </c>
      <c r="F112" s="346">
        <v>9.0748921729557404E-4</v>
      </c>
      <c r="G112" s="346">
        <v>2.0232282415444985E-5</v>
      </c>
      <c r="H112" s="346">
        <v>2.4091721479454142E-4</v>
      </c>
      <c r="I112" s="346">
        <v>0</v>
      </c>
      <c r="J112" s="346">
        <v>1.5344136727727499E-5</v>
      </c>
      <c r="K112" s="346">
        <v>7.2471010328106715E-5</v>
      </c>
      <c r="L112" s="346">
        <v>8.3165381214699992E-5</v>
      </c>
      <c r="M112" s="346">
        <v>1.2281074923844814E-4</v>
      </c>
      <c r="N112" s="346">
        <v>0</v>
      </c>
      <c r="O112" s="346">
        <v>2.2235748709464845E-5</v>
      </c>
      <c r="P112" s="346">
        <v>1.853269047511241E-5</v>
      </c>
      <c r="Q112" s="346">
        <v>3.1115522884426976E-5</v>
      </c>
      <c r="R112" s="346">
        <v>4.5484613184315959E-5</v>
      </c>
      <c r="S112" s="346">
        <v>1.8828903482856017E-5</v>
      </c>
      <c r="T112" s="346">
        <v>6.1013808000828612E-5</v>
      </c>
      <c r="U112" s="346">
        <v>6.973576158839716E-5</v>
      </c>
      <c r="V112" s="346">
        <v>7.1905474251301082E-5</v>
      </c>
      <c r="W112" s="346">
        <v>2.9975196344939971E-5</v>
      </c>
      <c r="X112" s="346">
        <v>9.2823597749673773E-7</v>
      </c>
      <c r="Y112" s="346">
        <v>1.305250746141258E-5</v>
      </c>
      <c r="Z112" s="346">
        <v>1.0677358037640183E-5</v>
      </c>
      <c r="AA112" s="346">
        <v>3.9942031311309988E-5</v>
      </c>
      <c r="AB112" s="346">
        <v>3.1056539641751344E-5</v>
      </c>
      <c r="AC112" s="346">
        <v>3.2334091006053766E-5</v>
      </c>
      <c r="AD112" s="346">
        <v>8.2483205632719632E-6</v>
      </c>
      <c r="AE112" s="346">
        <v>1.7393058929233256E-5</v>
      </c>
      <c r="AF112" s="346">
        <v>6.5825478699935459E-5</v>
      </c>
      <c r="AG112" s="346">
        <v>6.9247044678326437E-5</v>
      </c>
      <c r="AH112" s="346">
        <v>1.4898729724267991E-5</v>
      </c>
      <c r="AI112" s="346">
        <v>6.5599182000786248E-5</v>
      </c>
      <c r="AJ112" s="346">
        <v>2.3667470624454957E-5</v>
      </c>
      <c r="AK112" s="346">
        <v>1.6915199609909707E-5</v>
      </c>
      <c r="AL112" s="346">
        <v>5.00198436951569E-5</v>
      </c>
      <c r="AM112" s="346">
        <v>9.8662726164805423E-5</v>
      </c>
      <c r="AN112" s="346">
        <v>2.7260539837420988E-5</v>
      </c>
      <c r="AO112" s="346">
        <v>7.0536081544149746E-5</v>
      </c>
      <c r="AP112" s="346">
        <v>9.8822925478506056E-5</v>
      </c>
      <c r="AQ112" s="346">
        <v>2.8866319297619338E-5</v>
      </c>
      <c r="AR112" s="346">
        <v>4.3754117292504473E-5</v>
      </c>
      <c r="AS112" s="346">
        <v>9.2885109217159516E-5</v>
      </c>
      <c r="AT112" s="346">
        <v>8.1397156533017024E-5</v>
      </c>
      <c r="AU112" s="346">
        <v>4.3446821096827185E-5</v>
      </c>
      <c r="AV112" s="346">
        <v>5.6089311511163447E-5</v>
      </c>
      <c r="AW112" s="346">
        <v>5.6460968653714461E-5</v>
      </c>
      <c r="AX112" s="346">
        <v>3.3259229765964387E-5</v>
      </c>
      <c r="AY112" s="346">
        <v>3.903797902511365E-5</v>
      </c>
      <c r="AZ112" s="346">
        <v>7.8303042710569997E-5</v>
      </c>
      <c r="BA112" s="346">
        <v>1.6721251212515516E-5</v>
      </c>
      <c r="BB112" s="346">
        <v>1.3449701123241422E-5</v>
      </c>
      <c r="BC112" s="346">
        <v>4.4753478757712175E-5</v>
      </c>
      <c r="BD112" s="346">
        <v>1.3501555823363026E-5</v>
      </c>
      <c r="BE112" s="346">
        <v>7.4284036926701226E-6</v>
      </c>
      <c r="BF112" s="346">
        <v>1.0215961506132713E-5</v>
      </c>
      <c r="BG112" s="346">
        <v>1.4066644289451551E-4</v>
      </c>
      <c r="BH112" s="346">
        <v>1.0842529017034753E-4</v>
      </c>
      <c r="BI112" s="346">
        <v>1.374648901043545E-5</v>
      </c>
      <c r="BJ112" s="346">
        <v>2.399676701428864E-5</v>
      </c>
      <c r="BK112" s="346">
        <v>1.2075354067624432E-4</v>
      </c>
      <c r="BL112" s="346">
        <v>1.492993982058191E-5</v>
      </c>
      <c r="BM112" s="346">
        <v>2.0456203767588537E-4</v>
      </c>
      <c r="BN112" s="346">
        <v>2.5948682189604419E-4</v>
      </c>
      <c r="BO112" s="346">
        <v>3.452007546680462E-4</v>
      </c>
      <c r="BP112" s="346">
        <v>2.268336873482854E-4</v>
      </c>
      <c r="BQ112" s="346">
        <v>4.4982881501358038E-4</v>
      </c>
      <c r="BR112" s="346">
        <v>4.3623144721148885E-4</v>
      </c>
      <c r="BS112" s="346">
        <v>3.3563369936657008E-5</v>
      </c>
      <c r="BT112" s="346">
        <v>1.438977040227469E-4</v>
      </c>
      <c r="BU112" s="346">
        <v>4.6519402723525799E-4</v>
      </c>
      <c r="BV112" s="346">
        <v>1.0574393783867996E-4</v>
      </c>
      <c r="BW112" s="346">
        <v>6.1237148649975249E-4</v>
      </c>
      <c r="BX112" s="346">
        <v>5.2484539689310195E-4</v>
      </c>
      <c r="BY112" s="346">
        <v>2.665888552708498E-4</v>
      </c>
      <c r="BZ112" s="346">
        <v>9.6585651256980937E-4</v>
      </c>
      <c r="CA112" s="346">
        <v>5.996288028505219E-4</v>
      </c>
      <c r="CB112" s="346">
        <v>2.7567100836836585E-4</v>
      </c>
      <c r="CC112" s="346">
        <v>2.340897264955689E-4</v>
      </c>
      <c r="CD112" s="346">
        <v>1.4474833517318827E-4</v>
      </c>
      <c r="CE112" s="346">
        <v>3.4885692136275446E-4</v>
      </c>
      <c r="CF112" s="346">
        <v>8.7822702494021152E-5</v>
      </c>
      <c r="CG112" s="346">
        <v>1.5199757072406159E-4</v>
      </c>
      <c r="CH112" s="346">
        <v>2.4466603594513895E-4</v>
      </c>
      <c r="CI112" s="346">
        <v>4.0393874691156272E-4</v>
      </c>
      <c r="CJ112" s="346">
        <v>2.3483068495533171E-4</v>
      </c>
      <c r="CK112" s="346">
        <v>4.9680264031195761E-4</v>
      </c>
      <c r="CL112" s="346">
        <v>1.2265630618114418E-3</v>
      </c>
      <c r="CM112" s="346">
        <v>1.0988223292232907E-3</v>
      </c>
      <c r="CN112" s="346">
        <v>3.6649778860200794E-4</v>
      </c>
      <c r="CO112" s="346">
        <v>2.2553155488180825E-3</v>
      </c>
      <c r="CP112" s="346">
        <v>3.9077250201968158E-4</v>
      </c>
      <c r="CQ112" s="346">
        <v>3.4327545910144608E-4</v>
      </c>
      <c r="CR112" s="346">
        <v>1.8242076594911282E-3</v>
      </c>
      <c r="CS112" s="346">
        <v>3.9246738929590521E-4</v>
      </c>
      <c r="CT112" s="346">
        <v>2.8498047203359076E-4</v>
      </c>
      <c r="CU112" s="346">
        <v>2.5626633490005116E-4</v>
      </c>
      <c r="CV112" s="346">
        <v>3.2932646191801898E-4</v>
      </c>
      <c r="CW112" s="346">
        <v>1.7036234781514386E-3</v>
      </c>
      <c r="CX112" s="346">
        <v>7.3908708361699227E-4</v>
      </c>
      <c r="CY112" s="346">
        <v>2.0977850202683924E-3</v>
      </c>
      <c r="CZ112" s="346">
        <v>5.1584930551739066E-4</v>
      </c>
      <c r="DA112" s="346">
        <v>7.3646287443423814E-4</v>
      </c>
      <c r="DB112" s="346">
        <v>2.2949438401369582E-4</v>
      </c>
      <c r="DC112" s="346">
        <v>2.6265627682937968E-4</v>
      </c>
      <c r="DD112" s="346">
        <v>1.7663659148542618E-3</v>
      </c>
      <c r="DE112" s="346">
        <v>1.8965157155874585E-3</v>
      </c>
      <c r="DF112" s="346">
        <v>0.79812657485875138</v>
      </c>
      <c r="DG112" s="346">
        <v>1.7023297608078177E-4</v>
      </c>
      <c r="DH112" s="347">
        <v>2.6644404011968748E-4</v>
      </c>
    </row>
    <row r="113" spans="1:112">
      <c r="A113" s="224">
        <v>108</v>
      </c>
      <c r="B113" s="263" t="s">
        <v>617</v>
      </c>
      <c r="C113" s="264" t="s">
        <v>645</v>
      </c>
      <c r="D113" s="346">
        <v>3.0984550687558409E-4</v>
      </c>
      <c r="E113" s="346">
        <v>6.1856389015394581E-4</v>
      </c>
      <c r="F113" s="346">
        <v>3.2700151551384483E-3</v>
      </c>
      <c r="G113" s="346">
        <v>2.2846480147795337E-4</v>
      </c>
      <c r="H113" s="346">
        <v>3.4528067714531584E-4</v>
      </c>
      <c r="I113" s="346">
        <v>0</v>
      </c>
      <c r="J113" s="346">
        <v>1.2270042328079209E-4</v>
      </c>
      <c r="K113" s="346">
        <v>4.2921195588543047E-4</v>
      </c>
      <c r="L113" s="346">
        <v>2.6359451809144537E-4</v>
      </c>
      <c r="M113" s="346">
        <v>3.2536391942113803E-4</v>
      </c>
      <c r="N113" s="346">
        <v>0</v>
      </c>
      <c r="O113" s="346">
        <v>2.3745379846833539E-4</v>
      </c>
      <c r="P113" s="346">
        <v>1.5266950543913195E-4</v>
      </c>
      <c r="Q113" s="346">
        <v>3.6026710297447226E-4</v>
      </c>
      <c r="R113" s="346">
        <v>3.3861495374377747E-4</v>
      </c>
      <c r="S113" s="346">
        <v>1.3220822616902557E-4</v>
      </c>
      <c r="T113" s="346">
        <v>4.9726835228644777E-4</v>
      </c>
      <c r="U113" s="346">
        <v>5.0573306093994056E-4</v>
      </c>
      <c r="V113" s="346">
        <v>6.0134876490506228E-4</v>
      </c>
      <c r="W113" s="346">
        <v>3.5259703059941098E-4</v>
      </c>
      <c r="X113" s="346">
        <v>5.6334822621763402E-6</v>
      </c>
      <c r="Y113" s="346">
        <v>4.8636188763514863E-5</v>
      </c>
      <c r="Z113" s="346">
        <v>1.0709937991977268E-4</v>
      </c>
      <c r="AA113" s="346">
        <v>1.6844626358093401E-4</v>
      </c>
      <c r="AB113" s="346">
        <v>1.0571459521385068E-4</v>
      </c>
      <c r="AC113" s="346">
        <v>1.7299786860955728E-4</v>
      </c>
      <c r="AD113" s="346">
        <v>2.7300766961280431E-5</v>
      </c>
      <c r="AE113" s="346">
        <v>8.3636328631685961E-5</v>
      </c>
      <c r="AF113" s="346">
        <v>1.933391608512852E-4</v>
      </c>
      <c r="AG113" s="346">
        <v>2.7869297095541403E-4</v>
      </c>
      <c r="AH113" s="346">
        <v>2.5608918557389347E-4</v>
      </c>
      <c r="AI113" s="346">
        <v>6.642234596692183E-4</v>
      </c>
      <c r="AJ113" s="346">
        <v>1.9939986732584779E-4</v>
      </c>
      <c r="AK113" s="346">
        <v>1.4528822839076852E-4</v>
      </c>
      <c r="AL113" s="346">
        <v>5.8321751899050825E-4</v>
      </c>
      <c r="AM113" s="346">
        <v>3.2588925896367879E-4</v>
      </c>
      <c r="AN113" s="346">
        <v>8.58102642955959E-5</v>
      </c>
      <c r="AO113" s="346">
        <v>2.7886843880080351E-4</v>
      </c>
      <c r="AP113" s="346">
        <v>6.6258215307657333E-4</v>
      </c>
      <c r="AQ113" s="346">
        <v>1.1377516232773844E-4</v>
      </c>
      <c r="AR113" s="346">
        <v>1.642249802574039E-4</v>
      </c>
      <c r="AS113" s="346">
        <v>4.6034145956401999E-4</v>
      </c>
      <c r="AT113" s="346">
        <v>4.2890972132405468E-4</v>
      </c>
      <c r="AU113" s="346">
        <v>3.6484977721963966E-4</v>
      </c>
      <c r="AV113" s="346">
        <v>4.6487400823271604E-4</v>
      </c>
      <c r="AW113" s="346">
        <v>2.8481600348011514E-4</v>
      </c>
      <c r="AX113" s="346">
        <v>1.9913432467186861E-4</v>
      </c>
      <c r="AY113" s="346">
        <v>3.7979270219296366E-4</v>
      </c>
      <c r="AZ113" s="346">
        <v>5.353420919048692E-4</v>
      </c>
      <c r="BA113" s="346">
        <v>7.9858120300649142E-5</v>
      </c>
      <c r="BB113" s="346">
        <v>7.5105569700755612E-5</v>
      </c>
      <c r="BC113" s="346">
        <v>2.8424102086393348E-4</v>
      </c>
      <c r="BD113" s="346">
        <v>8.267482798843571E-5</v>
      </c>
      <c r="BE113" s="346">
        <v>5.4480903232757868E-5</v>
      </c>
      <c r="BF113" s="346">
        <v>3.6821484081834844E-5</v>
      </c>
      <c r="BG113" s="346">
        <v>4.3421165892772195E-4</v>
      </c>
      <c r="BH113" s="346">
        <v>4.8822042572910907E-4</v>
      </c>
      <c r="BI113" s="346">
        <v>1.0246272896948912E-4</v>
      </c>
      <c r="BJ113" s="346">
        <v>1.7752108699086222E-4</v>
      </c>
      <c r="BK113" s="346">
        <v>1.3997939710068124E-3</v>
      </c>
      <c r="BL113" s="346">
        <v>1.3739144549065028E-4</v>
      </c>
      <c r="BM113" s="346">
        <v>8.5142333380229215E-4</v>
      </c>
      <c r="BN113" s="346">
        <v>1.3566763577473238E-3</v>
      </c>
      <c r="BO113" s="346">
        <v>9.425650180814514E-4</v>
      </c>
      <c r="BP113" s="346">
        <v>5.0528198691091833E-4</v>
      </c>
      <c r="BQ113" s="346">
        <v>3.1788916173982832E-3</v>
      </c>
      <c r="BR113" s="346">
        <v>8.6798830249409866E-4</v>
      </c>
      <c r="BS113" s="346">
        <v>1.0120939363388284E-4</v>
      </c>
      <c r="BT113" s="346">
        <v>3.7154283269762541E-4</v>
      </c>
      <c r="BU113" s="346">
        <v>1.7430581697748353E-3</v>
      </c>
      <c r="BV113" s="346">
        <v>3.65406032776116E-3</v>
      </c>
      <c r="BW113" s="346">
        <v>1.5558064476154439E-3</v>
      </c>
      <c r="BX113" s="346">
        <v>2.2472745533642004E-3</v>
      </c>
      <c r="BY113" s="346">
        <v>3.1203528383171521E-3</v>
      </c>
      <c r="BZ113" s="346">
        <v>1.5971420742340793E-3</v>
      </c>
      <c r="CA113" s="346">
        <v>1.022824608845607E-3</v>
      </c>
      <c r="CB113" s="346">
        <v>2.6126725353827857E-4</v>
      </c>
      <c r="CC113" s="346">
        <v>2.182922389408465E-3</v>
      </c>
      <c r="CD113" s="346">
        <v>8.409179116800323E-4</v>
      </c>
      <c r="CE113" s="346">
        <v>2.0534132783131221E-3</v>
      </c>
      <c r="CF113" s="346">
        <v>6.9579270332715767E-4</v>
      </c>
      <c r="CG113" s="346">
        <v>1.1333584171140491E-3</v>
      </c>
      <c r="CH113" s="346">
        <v>1.6116550243068771E-3</v>
      </c>
      <c r="CI113" s="346">
        <v>2.9034439802591745E-3</v>
      </c>
      <c r="CJ113" s="346">
        <v>3.9464360986761881E-3</v>
      </c>
      <c r="CK113" s="346">
        <v>3.4821007522143252E-3</v>
      </c>
      <c r="CL113" s="346">
        <v>2.7612948542045926E-3</v>
      </c>
      <c r="CM113" s="346">
        <v>8.8615582638570923E-4</v>
      </c>
      <c r="CN113" s="346">
        <v>1.520809435732274E-3</v>
      </c>
      <c r="CO113" s="346">
        <v>1.8730154319824804E-3</v>
      </c>
      <c r="CP113" s="346">
        <v>3.6236013713407149E-3</v>
      </c>
      <c r="CQ113" s="346">
        <v>1.7873058075458732E-3</v>
      </c>
      <c r="CR113" s="346">
        <v>5.3829975793700012E-3</v>
      </c>
      <c r="CS113" s="346">
        <v>1.5882922426922277E-3</v>
      </c>
      <c r="CT113" s="346">
        <v>2.5545001195951666E-3</v>
      </c>
      <c r="CU113" s="346">
        <v>4.379495690933698E-3</v>
      </c>
      <c r="CV113" s="346">
        <v>5.9649145158714124E-3</v>
      </c>
      <c r="CW113" s="346">
        <v>4.1899444112215387E-3</v>
      </c>
      <c r="CX113" s="346">
        <v>1.1247751292246223E-3</v>
      </c>
      <c r="CY113" s="346">
        <v>1.7983836213747726E-3</v>
      </c>
      <c r="CZ113" s="346">
        <v>1.5743857160680304E-3</v>
      </c>
      <c r="DA113" s="346">
        <v>1.8607321731536842E-3</v>
      </c>
      <c r="DB113" s="346">
        <v>3.1510059846962777E-4</v>
      </c>
      <c r="DC113" s="346">
        <v>7.9620929533945307E-4</v>
      </c>
      <c r="DD113" s="346">
        <v>4.2420059358239757E-3</v>
      </c>
      <c r="DE113" s="346">
        <v>1.7972242077263375E-3</v>
      </c>
      <c r="DF113" s="346">
        <v>2.3037234977192986E-3</v>
      </c>
      <c r="DG113" s="346">
        <v>1.0006843094752143</v>
      </c>
      <c r="DH113" s="347">
        <v>7.735387589208122E-4</v>
      </c>
    </row>
    <row r="114" spans="1:112">
      <c r="A114" s="224">
        <v>109</v>
      </c>
      <c r="B114" s="362" t="s">
        <v>618</v>
      </c>
      <c r="C114" s="363" t="s">
        <v>646</v>
      </c>
      <c r="D114" s="348">
        <v>1.7569272456307782E-3</v>
      </c>
      <c r="E114" s="348">
        <v>1.842184412553137E-3</v>
      </c>
      <c r="F114" s="348">
        <v>1.8874707699074766E-3</v>
      </c>
      <c r="G114" s="348">
        <v>3.0790685499083642E-4</v>
      </c>
      <c r="H114" s="348">
        <v>2.4633888195905998E-3</v>
      </c>
      <c r="I114" s="348">
        <v>0</v>
      </c>
      <c r="J114" s="348">
        <v>7.2146428121435356E-4</v>
      </c>
      <c r="K114" s="348">
        <v>1.168954580883541E-3</v>
      </c>
      <c r="L114" s="348">
        <v>1.1146179384714074E-3</v>
      </c>
      <c r="M114" s="348">
        <v>6.9850916727032496E-3</v>
      </c>
      <c r="N114" s="348">
        <v>0</v>
      </c>
      <c r="O114" s="348">
        <v>6.1115393816878433E-4</v>
      </c>
      <c r="P114" s="348">
        <v>3.1953387646644179E-4</v>
      </c>
      <c r="Q114" s="348">
        <v>1.3309149381652997E-3</v>
      </c>
      <c r="R114" s="348">
        <v>7.4920176894806973E-4</v>
      </c>
      <c r="S114" s="348">
        <v>7.8082458661506225E-4</v>
      </c>
      <c r="T114" s="348">
        <v>1.6226215515626179E-3</v>
      </c>
      <c r="U114" s="348">
        <v>1.2378315116650174E-3</v>
      </c>
      <c r="V114" s="348">
        <v>1.8053593068613025E-3</v>
      </c>
      <c r="W114" s="348">
        <v>1.2787758196204861E-3</v>
      </c>
      <c r="X114" s="348">
        <v>2.4893974465862363E-5</v>
      </c>
      <c r="Y114" s="348">
        <v>3.1181184051462665E-4</v>
      </c>
      <c r="Z114" s="348">
        <v>5.209341081892113E-4</v>
      </c>
      <c r="AA114" s="348">
        <v>1.6895118393419123E-3</v>
      </c>
      <c r="AB114" s="348">
        <v>3.2440591619300687E-4</v>
      </c>
      <c r="AC114" s="348">
        <v>4.90307266250419E-4</v>
      </c>
      <c r="AD114" s="348">
        <v>1.4576771078433118E-4</v>
      </c>
      <c r="AE114" s="348">
        <v>6.7638022894783993E-4</v>
      </c>
      <c r="AF114" s="348">
        <v>1.8618045276956416E-3</v>
      </c>
      <c r="AG114" s="348">
        <v>1.9420231590562788E-3</v>
      </c>
      <c r="AH114" s="348">
        <v>4.7163432936670819E-4</v>
      </c>
      <c r="AI114" s="348">
        <v>3.9653528781054288E-3</v>
      </c>
      <c r="AJ114" s="348">
        <v>1.3733887965486917E-3</v>
      </c>
      <c r="AK114" s="348">
        <v>4.5136426062921227E-4</v>
      </c>
      <c r="AL114" s="348">
        <v>3.0289923891881091E-3</v>
      </c>
      <c r="AM114" s="348">
        <v>7.3273646886871501E-3</v>
      </c>
      <c r="AN114" s="348">
        <v>1.8207800254766789E-3</v>
      </c>
      <c r="AO114" s="348">
        <v>5.3291931535690302E-3</v>
      </c>
      <c r="AP114" s="348">
        <v>4.1030979744589744E-3</v>
      </c>
      <c r="AQ114" s="348">
        <v>8.4788150156692036E-4</v>
      </c>
      <c r="AR114" s="348">
        <v>1.2067859326399593E-3</v>
      </c>
      <c r="AS114" s="348">
        <v>2.6514502940041375E-3</v>
      </c>
      <c r="AT114" s="348">
        <v>3.1190988051297756E-3</v>
      </c>
      <c r="AU114" s="348">
        <v>1.4471630732611814E-3</v>
      </c>
      <c r="AV114" s="348">
        <v>1.4996590030500691E-3</v>
      </c>
      <c r="AW114" s="348">
        <v>9.464293597224899E-4</v>
      </c>
      <c r="AX114" s="348">
        <v>4.0464565541473759E-4</v>
      </c>
      <c r="AY114" s="348">
        <v>8.5797307380852694E-4</v>
      </c>
      <c r="AZ114" s="348">
        <v>2.2556448950320218E-3</v>
      </c>
      <c r="BA114" s="348">
        <v>1.7102116546175832E-4</v>
      </c>
      <c r="BB114" s="348">
        <v>2.2558851420166696E-4</v>
      </c>
      <c r="BC114" s="348">
        <v>1.3752457879436851E-3</v>
      </c>
      <c r="BD114" s="348">
        <v>1.7661603058741695E-4</v>
      </c>
      <c r="BE114" s="348">
        <v>1.1271912171471424E-4</v>
      </c>
      <c r="BF114" s="348">
        <v>1.214947935402513E-4</v>
      </c>
      <c r="BG114" s="348">
        <v>2.0913150623734309E-3</v>
      </c>
      <c r="BH114" s="348">
        <v>1.6762154325556833E-3</v>
      </c>
      <c r="BI114" s="348">
        <v>7.0481702851388033E-4</v>
      </c>
      <c r="BJ114" s="348">
        <v>6.9260448753355886E-4</v>
      </c>
      <c r="BK114" s="348">
        <v>3.8886928535078894E-3</v>
      </c>
      <c r="BL114" s="348">
        <v>2.8268540358530962E-4</v>
      </c>
      <c r="BM114" s="348">
        <v>3.4992928456872821E-3</v>
      </c>
      <c r="BN114" s="348">
        <v>9.0283965999956722E-3</v>
      </c>
      <c r="BO114" s="348">
        <v>1.0154005877668593E-2</v>
      </c>
      <c r="BP114" s="348">
        <v>1.07893068721588E-2</v>
      </c>
      <c r="BQ114" s="348">
        <v>3.9716263670932011E-3</v>
      </c>
      <c r="BR114" s="348">
        <v>5.6488446539469427E-3</v>
      </c>
      <c r="BS114" s="348">
        <v>2.2141322426024713E-3</v>
      </c>
      <c r="BT114" s="348">
        <v>1.1225477690855964E-2</v>
      </c>
      <c r="BU114" s="348">
        <v>1.8374478670420545E-2</v>
      </c>
      <c r="BV114" s="348">
        <v>1.0763798205638749E-2</v>
      </c>
      <c r="BW114" s="348">
        <v>5.4839137293960618E-3</v>
      </c>
      <c r="BX114" s="348">
        <v>5.0551444765971777E-3</v>
      </c>
      <c r="BY114" s="348">
        <v>3.3236440520547478E-3</v>
      </c>
      <c r="BZ114" s="348">
        <v>5.3605546013245492E-3</v>
      </c>
      <c r="CA114" s="348">
        <v>5.6063328261766916E-3</v>
      </c>
      <c r="CB114" s="348">
        <v>4.3317103903576671E-3</v>
      </c>
      <c r="CC114" s="348">
        <v>1.036435474449897E-2</v>
      </c>
      <c r="CD114" s="348">
        <v>3.3696778107654328E-3</v>
      </c>
      <c r="CE114" s="348">
        <v>7.9077699037177866E-3</v>
      </c>
      <c r="CF114" s="348">
        <v>3.0381909011519804E-3</v>
      </c>
      <c r="CG114" s="348">
        <v>3.1574312101921181E-3</v>
      </c>
      <c r="CH114" s="348">
        <v>7.4597944102732031E-3</v>
      </c>
      <c r="CI114" s="348">
        <v>1.0307607180220928E-2</v>
      </c>
      <c r="CJ114" s="348">
        <v>1.8475813467216679E-3</v>
      </c>
      <c r="CK114" s="348">
        <v>4.223257994238807E-3</v>
      </c>
      <c r="CL114" s="348">
        <v>9.368783909668367E-3</v>
      </c>
      <c r="CM114" s="348">
        <v>1.1535177152695766E-3</v>
      </c>
      <c r="CN114" s="348">
        <v>3.0065489506640349E-3</v>
      </c>
      <c r="CO114" s="348">
        <v>2.5499765619315814E-3</v>
      </c>
      <c r="CP114" s="348">
        <v>5.4839508711778959E-3</v>
      </c>
      <c r="CQ114" s="348">
        <v>8.38376385252247E-3</v>
      </c>
      <c r="CR114" s="348">
        <v>5.0022589479913589E-3</v>
      </c>
      <c r="CS114" s="348">
        <v>2.6525967218908788E-3</v>
      </c>
      <c r="CT114" s="348">
        <v>7.1256946244269885E-3</v>
      </c>
      <c r="CU114" s="348">
        <v>7.145631234849785E-3</v>
      </c>
      <c r="CV114" s="348">
        <v>3.5909793535314821E-3</v>
      </c>
      <c r="CW114" s="348">
        <v>2.7938527148430935E-3</v>
      </c>
      <c r="CX114" s="348">
        <v>3.5183135481260362E-3</v>
      </c>
      <c r="CY114" s="348">
        <v>2.861725647296151E-3</v>
      </c>
      <c r="CZ114" s="348">
        <v>2.8267683327383624E-3</v>
      </c>
      <c r="DA114" s="348">
        <v>2.0482972791707448E-3</v>
      </c>
      <c r="DB114" s="348">
        <v>4.4077364711189726E-4</v>
      </c>
      <c r="DC114" s="348">
        <v>1.7545508208520499E-3</v>
      </c>
      <c r="DD114" s="348">
        <v>5.8580470314849309E-3</v>
      </c>
      <c r="DE114" s="348">
        <v>2.2381917353001628E-3</v>
      </c>
      <c r="DF114" s="348">
        <v>4.7162202007365508E-3</v>
      </c>
      <c r="DG114" s="348">
        <v>2.4470292900224456E-3</v>
      </c>
      <c r="DH114" s="349">
        <v>0.45534963856596183</v>
      </c>
    </row>
  </sheetData>
  <mergeCells count="1">
    <mergeCell ref="B4:C5"/>
  </mergeCells>
  <phoneticPr fontId="4"/>
  <pageMargins left="0.70866141732283472" right="0.70866141732283472" top="0.74803149606299213" bottom="0.74803149606299213" header="0.31496062992125984" footer="0.31496062992125984"/>
  <pageSetup paperSize="8" scale="81" fitToWidth="0" orientation="portrait" horizontalDpi="300" verticalDpi="300" r:id="rId1"/>
  <headerFooter>
    <oddHeader>&amp;L&amp;F&amp;R17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R197"/>
  <sheetViews>
    <sheetView zoomScaleNormal="100" workbookViewId="0"/>
  </sheetViews>
  <sheetFormatPr defaultColWidth="8.75" defaultRowHeight="12"/>
  <cols>
    <col min="1" max="1" width="1.5" style="22" customWidth="1"/>
    <col min="2" max="2" width="1.75" style="22" customWidth="1"/>
    <col min="3" max="3" width="5.25" style="35" customWidth="1"/>
    <col min="4" max="4" width="6.125" style="35" customWidth="1"/>
    <col min="5" max="5" width="13.75" style="22" customWidth="1"/>
    <col min="6" max="6" width="16.75" style="22" customWidth="1"/>
    <col min="7" max="7" width="13.75" style="22" customWidth="1"/>
    <col min="8" max="8" width="5.75" style="22" customWidth="1"/>
    <col min="9" max="9" width="5.875" style="35" customWidth="1"/>
    <col min="10" max="10" width="32.625" style="613" customWidth="1"/>
    <col min="11" max="11" width="7.125" style="35" customWidth="1"/>
    <col min="12" max="12" width="20.5" style="22" customWidth="1"/>
    <col min="13" max="13" width="19.125" style="22" customWidth="1"/>
    <col min="14" max="14" width="13.375" style="22" customWidth="1"/>
    <col min="15" max="15" width="12.75" style="22" customWidth="1"/>
    <col min="16" max="16" width="13.375" style="22" customWidth="1"/>
    <col min="17" max="17" width="18.5" style="22" customWidth="1"/>
    <col min="18" max="18" width="19.75" style="22" customWidth="1"/>
    <col min="19" max="16384" width="8.75" style="22"/>
  </cols>
  <sheetData>
    <row r="1" spans="3:18" ht="18.600000000000001" customHeight="1">
      <c r="C1" s="624" t="s">
        <v>794</v>
      </c>
    </row>
    <row r="2" spans="3:18" ht="18.600000000000001" customHeight="1">
      <c r="C2" s="625" t="s">
        <v>795</v>
      </c>
    </row>
    <row r="3" spans="3:18" ht="18.600000000000001" customHeight="1">
      <c r="C3" s="625" t="s">
        <v>796</v>
      </c>
    </row>
    <row r="4" spans="3:18" ht="29.25" customHeight="1">
      <c r="C4" s="606"/>
      <c r="D4" s="449"/>
      <c r="E4" s="622" t="s">
        <v>789</v>
      </c>
      <c r="F4" s="622" t="s">
        <v>790</v>
      </c>
      <c r="G4" s="623" t="s">
        <v>1010</v>
      </c>
    </row>
    <row r="5" spans="3:18" ht="29.25" customHeight="1">
      <c r="C5" s="618" t="s">
        <v>787</v>
      </c>
      <c r="D5" s="619" t="s">
        <v>788</v>
      </c>
      <c r="E5" s="619" t="s">
        <v>791</v>
      </c>
      <c r="F5" s="619" t="s">
        <v>792</v>
      </c>
      <c r="G5" s="620" t="s">
        <v>793</v>
      </c>
      <c r="I5" s="469" t="s">
        <v>1020</v>
      </c>
      <c r="J5" s="621" t="s">
        <v>1021</v>
      </c>
      <c r="K5" s="470" t="s">
        <v>1020</v>
      </c>
      <c r="L5" s="471" t="s">
        <v>790</v>
      </c>
      <c r="M5" s="471" t="s">
        <v>1017</v>
      </c>
      <c r="N5" s="471" t="s">
        <v>789</v>
      </c>
      <c r="O5" s="472" t="s">
        <v>797</v>
      </c>
      <c r="P5" s="472" t="s">
        <v>798</v>
      </c>
      <c r="Q5" s="471" t="s">
        <v>1018</v>
      </c>
      <c r="R5" s="617" t="s">
        <v>1019</v>
      </c>
    </row>
    <row r="6" spans="3:18">
      <c r="C6" s="606">
        <v>11</v>
      </c>
      <c r="D6" s="449">
        <v>111</v>
      </c>
      <c r="E6" s="461">
        <v>1606075</v>
      </c>
      <c r="F6" s="461">
        <v>24838143.961876009</v>
      </c>
      <c r="G6" s="462">
        <v>1702669.4556144362</v>
      </c>
      <c r="I6" s="606">
        <v>11</v>
      </c>
      <c r="J6" s="614" t="s">
        <v>449</v>
      </c>
      <c r="K6" s="449">
        <v>11</v>
      </c>
      <c r="L6" s="461">
        <v>130304077.04248945</v>
      </c>
      <c r="M6" s="461">
        <v>9109281.9091488123</v>
      </c>
      <c r="N6" s="461">
        <v>5997042</v>
      </c>
      <c r="O6" s="461">
        <v>222798</v>
      </c>
      <c r="P6" s="607">
        <f>O6/N6</f>
        <v>3.7151315598590105E-2</v>
      </c>
      <c r="Q6" s="607">
        <f t="shared" ref="Q6:Q37" si="0">L6/N6/10^6</f>
        <v>2.1728058106394695E-5</v>
      </c>
      <c r="R6" s="608">
        <f t="shared" ref="R6:R37" si="1">M6/N6/10000</f>
        <v>1.5189625000373204E-4</v>
      </c>
    </row>
    <row r="7" spans="3:18">
      <c r="C7" s="466"/>
      <c r="D7" s="456">
        <v>112</v>
      </c>
      <c r="E7" s="455">
        <v>311706</v>
      </c>
      <c r="F7" s="455">
        <v>3567718.1069137184</v>
      </c>
      <c r="G7" s="463">
        <v>244808.81076822866</v>
      </c>
      <c r="I7" s="466">
        <v>12</v>
      </c>
      <c r="J7" s="615" t="s">
        <v>40</v>
      </c>
      <c r="K7" s="456">
        <v>12</v>
      </c>
      <c r="L7" s="455">
        <v>10498781.096860688</v>
      </c>
      <c r="M7" s="455">
        <v>718627.73649860034</v>
      </c>
      <c r="N7" s="455">
        <v>3575487</v>
      </c>
      <c r="O7" s="455">
        <v>98373</v>
      </c>
      <c r="P7" s="609">
        <f t="shared" ref="P7:P70" si="2">O7/N7</f>
        <v>2.7513175128311192E-2</v>
      </c>
      <c r="Q7" s="609">
        <f t="shared" si="0"/>
        <v>2.9363219882664066E-6</v>
      </c>
      <c r="R7" s="610">
        <f t="shared" si="1"/>
        <v>2.0098737220932429E-5</v>
      </c>
    </row>
    <row r="8" spans="3:18">
      <c r="C8" s="466"/>
      <c r="D8" s="456">
        <v>113</v>
      </c>
      <c r="E8" s="455">
        <v>2391599</v>
      </c>
      <c r="F8" s="455">
        <v>49361135.424229376</v>
      </c>
      <c r="G8" s="463">
        <v>3475615.6334827398</v>
      </c>
      <c r="I8" s="466">
        <v>13</v>
      </c>
      <c r="J8" s="615" t="s">
        <v>43</v>
      </c>
      <c r="K8" s="456">
        <v>13</v>
      </c>
      <c r="L8" s="455">
        <v>8390400.2939361483</v>
      </c>
      <c r="M8" s="455">
        <v>575736.74703212013</v>
      </c>
      <c r="N8" s="455">
        <v>917361</v>
      </c>
      <c r="O8" s="455">
        <v>39451</v>
      </c>
      <c r="P8" s="609">
        <f t="shared" si="2"/>
        <v>4.3004880303392015E-2</v>
      </c>
      <c r="Q8" s="609">
        <f t="shared" si="0"/>
        <v>9.1462360989143298E-6</v>
      </c>
      <c r="R8" s="610">
        <f t="shared" si="1"/>
        <v>6.2760107202303135E-5</v>
      </c>
    </row>
    <row r="9" spans="3:18">
      <c r="C9" s="466"/>
      <c r="D9" s="456">
        <v>114</v>
      </c>
      <c r="E9" s="455">
        <v>807179</v>
      </c>
      <c r="F9" s="455">
        <v>20766439.670672256</v>
      </c>
      <c r="G9" s="463">
        <v>1456445.0219054429</v>
      </c>
      <c r="I9" s="466">
        <v>15</v>
      </c>
      <c r="J9" s="615" t="s">
        <v>46</v>
      </c>
      <c r="K9" s="456">
        <v>15</v>
      </c>
      <c r="L9" s="455">
        <v>10491578.186900415</v>
      </c>
      <c r="M9" s="455">
        <v>719706.54843439383</v>
      </c>
      <c r="N9" s="455">
        <v>800154</v>
      </c>
      <c r="O9" s="455">
        <v>5554</v>
      </c>
      <c r="P9" s="609">
        <f t="shared" si="2"/>
        <v>6.9411638259635018E-3</v>
      </c>
      <c r="Q9" s="609">
        <f t="shared" si="0"/>
        <v>1.3111948683503943E-5</v>
      </c>
      <c r="R9" s="610">
        <f t="shared" si="1"/>
        <v>8.9946003948539137E-5</v>
      </c>
    </row>
    <row r="10" spans="3:18">
      <c r="C10" s="466"/>
      <c r="D10" s="456">
        <v>115</v>
      </c>
      <c r="E10" s="455">
        <v>160390</v>
      </c>
      <c r="F10" s="455">
        <v>2539188.7125739288</v>
      </c>
      <c r="G10" s="463">
        <v>173996.13178649411</v>
      </c>
      <c r="I10" s="466">
        <v>17</v>
      </c>
      <c r="J10" s="615" t="s">
        <v>52</v>
      </c>
      <c r="K10" s="456">
        <v>17</v>
      </c>
      <c r="L10" s="455">
        <v>65351070.996638685</v>
      </c>
      <c r="M10" s="455">
        <v>4604614.8203273267</v>
      </c>
      <c r="N10" s="455">
        <v>1597578</v>
      </c>
      <c r="O10" s="455">
        <v>39325</v>
      </c>
      <c r="P10" s="609">
        <f t="shared" si="2"/>
        <v>2.4615386541377009E-2</v>
      </c>
      <c r="Q10" s="609">
        <f t="shared" si="0"/>
        <v>4.0906341347113367E-5</v>
      </c>
      <c r="R10" s="610">
        <f t="shared" si="1"/>
        <v>2.882247264501218E-4</v>
      </c>
    </row>
    <row r="11" spans="3:18">
      <c r="C11" s="466"/>
      <c r="D11" s="456">
        <v>116</v>
      </c>
      <c r="E11" s="455">
        <v>720093</v>
      </c>
      <c r="F11" s="455">
        <v>29231451.166224163</v>
      </c>
      <c r="G11" s="463">
        <v>2055746.8555914722</v>
      </c>
      <c r="I11" s="466">
        <v>61</v>
      </c>
      <c r="J11" s="615" t="s">
        <v>58</v>
      </c>
      <c r="K11" s="456">
        <v>61</v>
      </c>
      <c r="L11" s="455">
        <v>1773587.0277494516</v>
      </c>
      <c r="M11" s="455">
        <v>98077.489434144925</v>
      </c>
      <c r="N11" s="455">
        <v>188934</v>
      </c>
      <c r="O11" s="455">
        <v>0</v>
      </c>
      <c r="P11" s="609">
        <f t="shared" si="2"/>
        <v>0</v>
      </c>
      <c r="Q11" s="609">
        <f t="shared" si="0"/>
        <v>9.3873364653765429E-6</v>
      </c>
      <c r="R11" s="610">
        <f t="shared" si="1"/>
        <v>5.1910979195986382E-5</v>
      </c>
    </row>
    <row r="12" spans="3:18">
      <c r="C12" s="466">
        <v>12</v>
      </c>
      <c r="D12" s="456">
        <v>121</v>
      </c>
      <c r="E12" s="455">
        <v>3575487</v>
      </c>
      <c r="F12" s="455">
        <v>10498781.096860688</v>
      </c>
      <c r="G12" s="463">
        <v>718627.73649860034</v>
      </c>
      <c r="I12" s="466">
        <v>62</v>
      </c>
      <c r="J12" s="615" t="s">
        <v>456</v>
      </c>
      <c r="K12" s="456">
        <v>62</v>
      </c>
      <c r="L12" s="455">
        <v>12785474.279733872</v>
      </c>
      <c r="M12" s="455">
        <v>829041.3606033352</v>
      </c>
      <c r="N12" s="455">
        <v>658981</v>
      </c>
      <c r="O12" s="455">
        <v>15560</v>
      </c>
      <c r="P12" s="609">
        <f t="shared" si="2"/>
        <v>2.3612213402207347E-2</v>
      </c>
      <c r="Q12" s="609">
        <f t="shared" si="0"/>
        <v>1.9401886063079014E-5</v>
      </c>
      <c r="R12" s="610">
        <f t="shared" si="1"/>
        <v>1.2580656507597869E-4</v>
      </c>
    </row>
    <row r="13" spans="3:18">
      <c r="C13" s="466">
        <v>13</v>
      </c>
      <c r="D13" s="456">
        <v>131</v>
      </c>
      <c r="E13" s="455">
        <v>917361</v>
      </c>
      <c r="F13" s="455">
        <v>8390400.2939361483</v>
      </c>
      <c r="G13" s="463">
        <v>575736.74703212013</v>
      </c>
      <c r="I13" s="466">
        <v>111</v>
      </c>
      <c r="J13" s="615" t="s">
        <v>458</v>
      </c>
      <c r="K13" s="456">
        <v>111</v>
      </c>
      <c r="L13" s="455">
        <v>122735955.08917643</v>
      </c>
      <c r="M13" s="455">
        <v>7220190.033339506</v>
      </c>
      <c r="N13" s="455">
        <v>27667159</v>
      </c>
      <c r="O13" s="455">
        <v>1625871</v>
      </c>
      <c r="P13" s="609">
        <f t="shared" si="2"/>
        <v>5.8765375946261779E-2</v>
      </c>
      <c r="Q13" s="609">
        <f t="shared" si="0"/>
        <v>4.4361603982966382E-6</v>
      </c>
      <c r="R13" s="610">
        <f t="shared" si="1"/>
        <v>2.6096608015804966E-5</v>
      </c>
    </row>
    <row r="14" spans="3:18">
      <c r="C14" s="466">
        <v>15</v>
      </c>
      <c r="D14" s="456">
        <v>151</v>
      </c>
      <c r="E14" s="455">
        <v>325587</v>
      </c>
      <c r="F14" s="455">
        <v>356245.31781987246</v>
      </c>
      <c r="G14" s="463">
        <v>24469.679528687258</v>
      </c>
      <c r="I14" s="466">
        <v>112</v>
      </c>
      <c r="J14" s="615" t="s">
        <v>79</v>
      </c>
      <c r="K14" s="456">
        <v>112</v>
      </c>
      <c r="L14" s="455">
        <v>31377878.712432202</v>
      </c>
      <c r="M14" s="455">
        <v>1773016.078605423</v>
      </c>
      <c r="N14" s="455">
        <v>7003329</v>
      </c>
      <c r="O14" s="455">
        <v>431827</v>
      </c>
      <c r="P14" s="609">
        <f t="shared" si="2"/>
        <v>6.1660247576545382E-2</v>
      </c>
      <c r="Q14" s="609">
        <f t="shared" si="0"/>
        <v>4.4804233404474069E-6</v>
      </c>
      <c r="R14" s="610">
        <f t="shared" si="1"/>
        <v>2.5316761194646475E-5</v>
      </c>
    </row>
    <row r="15" spans="3:18">
      <c r="C15" s="466"/>
      <c r="D15" s="456">
        <v>152</v>
      </c>
      <c r="E15" s="455">
        <v>250110</v>
      </c>
      <c r="F15" s="455">
        <v>5315091.0979370512</v>
      </c>
      <c r="G15" s="463">
        <v>366034.80021640024</v>
      </c>
      <c r="I15" s="466">
        <v>113</v>
      </c>
      <c r="J15" s="615" t="s">
        <v>461</v>
      </c>
      <c r="K15" s="456">
        <v>113</v>
      </c>
      <c r="L15" s="455">
        <v>5425380.6732642585</v>
      </c>
      <c r="M15" s="455">
        <v>336722.0630123911</v>
      </c>
      <c r="N15" s="455">
        <v>1508574</v>
      </c>
      <c r="O15" s="455">
        <v>147017</v>
      </c>
      <c r="P15" s="609">
        <f t="shared" si="2"/>
        <v>9.745428464231784E-2</v>
      </c>
      <c r="Q15" s="609">
        <f t="shared" si="0"/>
        <v>3.5963636343091281E-6</v>
      </c>
      <c r="R15" s="610">
        <f t="shared" si="1"/>
        <v>2.2320553251772276E-5</v>
      </c>
    </row>
    <row r="16" spans="3:18">
      <c r="C16" s="466"/>
      <c r="D16" s="456">
        <v>153</v>
      </c>
      <c r="E16" s="455">
        <v>224457</v>
      </c>
      <c r="F16" s="455">
        <v>4820241.7711434895</v>
      </c>
      <c r="G16" s="463">
        <v>329202.06868930632</v>
      </c>
      <c r="I16" s="466">
        <v>114</v>
      </c>
      <c r="J16" s="615" t="s">
        <v>86</v>
      </c>
      <c r="K16" s="456">
        <v>114</v>
      </c>
      <c r="L16" s="455">
        <v>312488.45322828786</v>
      </c>
      <c r="M16" s="455">
        <v>10484.847215458558</v>
      </c>
      <c r="N16" s="455">
        <v>2161587</v>
      </c>
      <c r="O16" s="455">
        <v>0</v>
      </c>
      <c r="P16" s="609">
        <f t="shared" si="2"/>
        <v>0</v>
      </c>
      <c r="Q16" s="609">
        <f t="shared" si="0"/>
        <v>1.4456436554637304E-7</v>
      </c>
      <c r="R16" s="610">
        <f t="shared" si="1"/>
        <v>4.8505321393302969E-7</v>
      </c>
    </row>
    <row r="17" spans="3:18">
      <c r="C17" s="466">
        <v>17</v>
      </c>
      <c r="D17" s="456">
        <v>171</v>
      </c>
      <c r="E17" s="455">
        <v>1489018</v>
      </c>
      <c r="F17" s="455">
        <v>62688654.886356562</v>
      </c>
      <c r="G17" s="463">
        <v>4417745.2970699994</v>
      </c>
      <c r="I17" s="466">
        <v>151</v>
      </c>
      <c r="J17" s="615" t="s">
        <v>88</v>
      </c>
      <c r="K17" s="456">
        <v>151</v>
      </c>
      <c r="L17" s="455">
        <v>17489011.639875658</v>
      </c>
      <c r="M17" s="455">
        <v>1056737.5615383496</v>
      </c>
      <c r="N17" s="455">
        <v>1410218</v>
      </c>
      <c r="O17" s="455">
        <v>162938</v>
      </c>
      <c r="P17" s="609">
        <f t="shared" si="2"/>
        <v>0.11554100146218528</v>
      </c>
      <c r="Q17" s="609">
        <f t="shared" si="0"/>
        <v>1.2401636938314259E-5</v>
      </c>
      <c r="R17" s="610">
        <f t="shared" si="1"/>
        <v>7.4934340757127591E-5</v>
      </c>
    </row>
    <row r="18" spans="3:18">
      <c r="C18" s="466"/>
      <c r="D18" s="456">
        <v>172</v>
      </c>
      <c r="E18" s="455">
        <v>108560</v>
      </c>
      <c r="F18" s="455">
        <v>2662416.1102821226</v>
      </c>
      <c r="G18" s="463">
        <v>186869.52325732759</v>
      </c>
      <c r="I18" s="466">
        <v>152</v>
      </c>
      <c r="J18" s="615" t="s">
        <v>465</v>
      </c>
      <c r="K18" s="456">
        <v>152</v>
      </c>
      <c r="L18" s="455">
        <v>5125817.6362609901</v>
      </c>
      <c r="M18" s="455">
        <v>311101.94533312757</v>
      </c>
      <c r="N18" s="455">
        <v>2175782</v>
      </c>
      <c r="O18" s="455">
        <v>119152</v>
      </c>
      <c r="P18" s="609">
        <f t="shared" si="2"/>
        <v>5.4762839291804047E-2</v>
      </c>
      <c r="Q18" s="609">
        <f t="shared" si="0"/>
        <v>2.3558507406812769E-6</v>
      </c>
      <c r="R18" s="610">
        <f t="shared" si="1"/>
        <v>1.4298396867568883E-5</v>
      </c>
    </row>
    <row r="19" spans="3:18">
      <c r="C19" s="466">
        <v>61</v>
      </c>
      <c r="D19" s="456">
        <v>611</v>
      </c>
      <c r="E19" s="455">
        <v>188934</v>
      </c>
      <c r="F19" s="455">
        <v>1773587.0277494516</v>
      </c>
      <c r="G19" s="463">
        <v>98077.489434144925</v>
      </c>
      <c r="I19" s="466">
        <v>161</v>
      </c>
      <c r="J19" s="615" t="s">
        <v>467</v>
      </c>
      <c r="K19" s="456">
        <v>161</v>
      </c>
      <c r="L19" s="455">
        <v>6331259.7336439844</v>
      </c>
      <c r="M19" s="455">
        <v>326862.66961279465</v>
      </c>
      <c r="N19" s="455">
        <v>2406885</v>
      </c>
      <c r="O19" s="455">
        <v>135811</v>
      </c>
      <c r="P19" s="609">
        <f t="shared" si="2"/>
        <v>5.6426044451646007E-2</v>
      </c>
      <c r="Q19" s="609">
        <f t="shared" si="0"/>
        <v>2.6304787032384114E-6</v>
      </c>
      <c r="R19" s="610">
        <f t="shared" si="1"/>
        <v>1.3580319359370916E-5</v>
      </c>
    </row>
    <row r="20" spans="3:18">
      <c r="C20" s="466">
        <v>62</v>
      </c>
      <c r="D20" s="456">
        <v>621</v>
      </c>
      <c r="E20" s="455">
        <v>498744</v>
      </c>
      <c r="F20" s="455">
        <v>10495160.844911449</v>
      </c>
      <c r="G20" s="463">
        <v>686250.56174687715</v>
      </c>
      <c r="I20" s="466">
        <v>162</v>
      </c>
      <c r="J20" s="615" t="s">
        <v>109</v>
      </c>
      <c r="K20" s="456">
        <v>162</v>
      </c>
      <c r="L20" s="455">
        <v>2098839.138745632</v>
      </c>
      <c r="M20" s="455">
        <v>129355.64923774978</v>
      </c>
      <c r="N20" s="455">
        <v>1843158</v>
      </c>
      <c r="O20" s="455">
        <v>134455</v>
      </c>
      <c r="P20" s="609">
        <f t="shared" si="2"/>
        <v>7.2948168306786507E-2</v>
      </c>
      <c r="Q20" s="609">
        <f t="shared" si="0"/>
        <v>1.138719056502824E-6</v>
      </c>
      <c r="R20" s="610">
        <f t="shared" si="1"/>
        <v>7.0181530415596366E-6</v>
      </c>
    </row>
    <row r="21" spans="3:18">
      <c r="C21" s="466"/>
      <c r="D21" s="456">
        <v>629</v>
      </c>
      <c r="E21" s="455">
        <v>160237</v>
      </c>
      <c r="F21" s="455">
        <v>2290313.4348224234</v>
      </c>
      <c r="G21" s="463">
        <v>142790.79885645802</v>
      </c>
      <c r="I21" s="466">
        <v>163</v>
      </c>
      <c r="J21" s="615" t="s">
        <v>111</v>
      </c>
      <c r="K21" s="456">
        <v>163</v>
      </c>
      <c r="L21" s="455">
        <v>183077906.98327962</v>
      </c>
      <c r="M21" s="455">
        <v>9798883.1908014454</v>
      </c>
      <c r="N21" s="455">
        <v>4247250</v>
      </c>
      <c r="O21" s="455">
        <v>198522</v>
      </c>
      <c r="P21" s="609">
        <f t="shared" si="2"/>
        <v>4.6741303196185767E-2</v>
      </c>
      <c r="Q21" s="609">
        <f t="shared" si="0"/>
        <v>4.3105046084708838E-5</v>
      </c>
      <c r="R21" s="610">
        <f t="shared" si="1"/>
        <v>2.3071124117491189E-4</v>
      </c>
    </row>
    <row r="22" spans="3:18">
      <c r="C22" s="466">
        <v>111</v>
      </c>
      <c r="D22" s="456">
        <v>1111</v>
      </c>
      <c r="E22" s="455">
        <v>5712189</v>
      </c>
      <c r="F22" s="455">
        <v>11256832.168704627</v>
      </c>
      <c r="G22" s="463">
        <v>701769.05385616433</v>
      </c>
      <c r="I22" s="466">
        <v>164</v>
      </c>
      <c r="J22" s="615" t="s">
        <v>118</v>
      </c>
      <c r="K22" s="456">
        <v>164</v>
      </c>
      <c r="L22" s="455">
        <v>68716144.083955199</v>
      </c>
      <c r="M22" s="455">
        <v>1084710.7577908922</v>
      </c>
      <c r="N22" s="455">
        <v>3456336</v>
      </c>
      <c r="O22" s="455">
        <v>216776</v>
      </c>
      <c r="P22" s="609">
        <f t="shared" si="2"/>
        <v>6.2718439410983193E-2</v>
      </c>
      <c r="Q22" s="609">
        <f t="shared" si="0"/>
        <v>1.9881210647331509E-5</v>
      </c>
      <c r="R22" s="610">
        <f t="shared" si="1"/>
        <v>3.138325549920182E-5</v>
      </c>
    </row>
    <row r="23" spans="3:18">
      <c r="C23" s="466"/>
      <c r="D23" s="456">
        <v>1112</v>
      </c>
      <c r="E23" s="455">
        <v>3094752</v>
      </c>
      <c r="F23" s="455">
        <v>6478373.7863802193</v>
      </c>
      <c r="G23" s="463">
        <v>408808.91159780347</v>
      </c>
      <c r="I23" s="466">
        <v>191</v>
      </c>
      <c r="J23" s="615" t="s">
        <v>123</v>
      </c>
      <c r="K23" s="456">
        <v>191</v>
      </c>
      <c r="L23" s="455">
        <v>10951824.951319898</v>
      </c>
      <c r="M23" s="455">
        <v>601322.55595804984</v>
      </c>
      <c r="N23" s="455">
        <v>4972443</v>
      </c>
      <c r="O23" s="455">
        <v>306525</v>
      </c>
      <c r="P23" s="609">
        <f t="shared" si="2"/>
        <v>6.1644748868916147E-2</v>
      </c>
      <c r="Q23" s="609">
        <f t="shared" si="0"/>
        <v>2.2025038700936132E-6</v>
      </c>
      <c r="R23" s="610">
        <f t="shared" si="1"/>
        <v>1.2093101036211975E-5</v>
      </c>
    </row>
    <row r="24" spans="3:18">
      <c r="C24" s="466"/>
      <c r="D24" s="456">
        <v>1113</v>
      </c>
      <c r="E24" s="455">
        <v>2650093</v>
      </c>
      <c r="F24" s="455">
        <v>2338942.6576080509</v>
      </c>
      <c r="G24" s="463">
        <v>154716.27482987271</v>
      </c>
      <c r="I24" s="466">
        <v>201</v>
      </c>
      <c r="J24" s="615" t="s">
        <v>125</v>
      </c>
      <c r="K24" s="456">
        <v>201</v>
      </c>
      <c r="L24" s="455">
        <v>35451754.541315489</v>
      </c>
      <c r="M24" s="455">
        <v>2332587.5690022563</v>
      </c>
      <c r="N24" s="455">
        <v>388997</v>
      </c>
      <c r="O24" s="455">
        <v>14581</v>
      </c>
      <c r="P24" s="609">
        <f t="shared" si="2"/>
        <v>3.7483579564880964E-2</v>
      </c>
      <c r="Q24" s="609">
        <f t="shared" si="0"/>
        <v>9.1136318638229818E-5</v>
      </c>
      <c r="R24" s="610">
        <f t="shared" si="1"/>
        <v>5.9964153168334366E-4</v>
      </c>
    </row>
    <row r="25" spans="3:18">
      <c r="C25" s="466"/>
      <c r="D25" s="456">
        <v>1114</v>
      </c>
      <c r="E25" s="455">
        <v>6173010</v>
      </c>
      <c r="F25" s="455">
        <v>32652647.801136188</v>
      </c>
      <c r="G25" s="463">
        <v>1795781.8115577789</v>
      </c>
      <c r="I25" s="466">
        <v>202</v>
      </c>
      <c r="J25" s="615" t="s">
        <v>127</v>
      </c>
      <c r="K25" s="456">
        <v>202</v>
      </c>
      <c r="L25" s="455">
        <v>40795839.341596708</v>
      </c>
      <c r="M25" s="455">
        <v>2693589.5364149893</v>
      </c>
      <c r="N25" s="455">
        <v>2002349</v>
      </c>
      <c r="O25" s="455">
        <v>80966</v>
      </c>
      <c r="P25" s="609">
        <f t="shared" si="2"/>
        <v>4.0435508495272304E-2</v>
      </c>
      <c r="Q25" s="609">
        <f t="shared" si="0"/>
        <v>2.0373990419051178E-5</v>
      </c>
      <c r="R25" s="610">
        <f t="shared" si="1"/>
        <v>1.3452148134091455E-4</v>
      </c>
    </row>
    <row r="26" spans="3:18">
      <c r="C26" s="466"/>
      <c r="D26" s="456">
        <v>1115</v>
      </c>
      <c r="E26" s="455">
        <v>797672</v>
      </c>
      <c r="F26" s="455">
        <v>2475803.942285175</v>
      </c>
      <c r="G26" s="463">
        <v>154277.79046383069</v>
      </c>
      <c r="I26" s="466">
        <v>203</v>
      </c>
      <c r="J26" s="615" t="s">
        <v>475</v>
      </c>
      <c r="K26" s="456">
        <v>203</v>
      </c>
      <c r="L26" s="455">
        <v>267624646.7305018</v>
      </c>
      <c r="M26" s="455">
        <v>14861598.236011323</v>
      </c>
      <c r="N26" s="455">
        <v>3041585</v>
      </c>
      <c r="O26" s="455">
        <v>75335</v>
      </c>
      <c r="P26" s="609">
        <f t="shared" si="2"/>
        <v>2.4768336245740298E-2</v>
      </c>
      <c r="Q26" s="609">
        <f t="shared" si="0"/>
        <v>8.7988547658704856E-5</v>
      </c>
      <c r="R26" s="610">
        <f t="shared" si="1"/>
        <v>4.8861360889178903E-4</v>
      </c>
    </row>
    <row r="27" spans="3:18">
      <c r="C27" s="466"/>
      <c r="D27" s="456">
        <v>1116</v>
      </c>
      <c r="E27" s="455">
        <v>3151465</v>
      </c>
      <c r="F27" s="455">
        <v>23038977.300165638</v>
      </c>
      <c r="G27" s="463">
        <v>1319449.5172728943</v>
      </c>
      <c r="I27" s="466">
        <v>204</v>
      </c>
      <c r="J27" s="615" t="s">
        <v>477</v>
      </c>
      <c r="K27" s="456">
        <v>204</v>
      </c>
      <c r="L27" s="455">
        <v>238235517.36412507</v>
      </c>
      <c r="M27" s="455">
        <v>16881400.713823073</v>
      </c>
      <c r="N27" s="455">
        <v>5624235</v>
      </c>
      <c r="O27" s="455">
        <v>204816</v>
      </c>
      <c r="P27" s="609">
        <f t="shared" si="2"/>
        <v>3.6416686002629692E-2</v>
      </c>
      <c r="Q27" s="609">
        <f t="shared" si="0"/>
        <v>4.2358741653598239E-5</v>
      </c>
      <c r="R27" s="610">
        <f t="shared" si="1"/>
        <v>3.0015461149512907E-4</v>
      </c>
    </row>
    <row r="28" spans="3:18">
      <c r="C28" s="466"/>
      <c r="D28" s="456">
        <v>1119</v>
      </c>
      <c r="E28" s="455">
        <v>6087978</v>
      </c>
      <c r="F28" s="455">
        <v>44494377.432896525</v>
      </c>
      <c r="G28" s="463">
        <v>2685386.673761162</v>
      </c>
      <c r="I28" s="466">
        <v>205</v>
      </c>
      <c r="J28" s="615" t="s">
        <v>139</v>
      </c>
      <c r="K28" s="456">
        <v>205</v>
      </c>
      <c r="L28" s="455">
        <v>4466003.4384102039</v>
      </c>
      <c r="M28" s="455">
        <v>275814.31885161996</v>
      </c>
      <c r="N28" s="455">
        <v>2511676</v>
      </c>
      <c r="O28" s="455">
        <v>123904</v>
      </c>
      <c r="P28" s="609">
        <f t="shared" si="2"/>
        <v>4.9331203546954305E-2</v>
      </c>
      <c r="Q28" s="609">
        <f t="shared" si="0"/>
        <v>1.7780969513624384E-6</v>
      </c>
      <c r="R28" s="610">
        <f t="shared" si="1"/>
        <v>1.0981285757065001E-5</v>
      </c>
    </row>
    <row r="29" spans="3:18">
      <c r="C29" s="466">
        <v>112</v>
      </c>
      <c r="D29" s="456">
        <v>1121</v>
      </c>
      <c r="E29" s="455">
        <v>3266079</v>
      </c>
      <c r="F29" s="455">
        <v>10276639.534888806</v>
      </c>
      <c r="G29" s="463">
        <v>530133.89239527262</v>
      </c>
      <c r="I29" s="466">
        <v>206</v>
      </c>
      <c r="J29" s="615" t="s">
        <v>141</v>
      </c>
      <c r="K29" s="456">
        <v>206</v>
      </c>
      <c r="L29" s="455">
        <v>44692093.555652946</v>
      </c>
      <c r="M29" s="455">
        <v>3597443.528577805</v>
      </c>
      <c r="N29" s="455">
        <v>493718</v>
      </c>
      <c r="O29" s="455">
        <v>61611</v>
      </c>
      <c r="P29" s="609">
        <f t="shared" si="2"/>
        <v>0.12478985979850846</v>
      </c>
      <c r="Q29" s="609">
        <f t="shared" si="0"/>
        <v>9.0521499227601488E-5</v>
      </c>
      <c r="R29" s="610">
        <f t="shared" si="1"/>
        <v>7.2864338115641021E-4</v>
      </c>
    </row>
    <row r="30" spans="3:18">
      <c r="C30" s="466"/>
      <c r="D30" s="456">
        <v>1129</v>
      </c>
      <c r="E30" s="455">
        <v>3737250</v>
      </c>
      <c r="F30" s="455">
        <v>21101239.177543398</v>
      </c>
      <c r="G30" s="463">
        <v>1242882.1862101504</v>
      </c>
      <c r="I30" s="466">
        <v>207</v>
      </c>
      <c r="J30" s="615" t="s">
        <v>143</v>
      </c>
      <c r="K30" s="456">
        <v>207</v>
      </c>
      <c r="L30" s="455">
        <v>22592384.83282828</v>
      </c>
      <c r="M30" s="455">
        <v>1220859.8916566004</v>
      </c>
      <c r="N30" s="455">
        <v>7055434</v>
      </c>
      <c r="O30" s="455">
        <v>208019</v>
      </c>
      <c r="P30" s="609">
        <f t="shared" si="2"/>
        <v>2.9483515826241164E-2</v>
      </c>
      <c r="Q30" s="609">
        <f t="shared" si="0"/>
        <v>3.2021254585937985E-6</v>
      </c>
      <c r="R30" s="610">
        <f t="shared" si="1"/>
        <v>1.7303824139756683E-5</v>
      </c>
    </row>
    <row r="31" spans="3:18">
      <c r="C31" s="466">
        <v>113</v>
      </c>
      <c r="D31" s="456">
        <v>1131</v>
      </c>
      <c r="E31" s="455">
        <v>1508574</v>
      </c>
      <c r="F31" s="455">
        <v>5425380.6732642585</v>
      </c>
      <c r="G31" s="463">
        <v>336722.0630123911</v>
      </c>
      <c r="I31" s="466">
        <v>208</v>
      </c>
      <c r="J31" s="615" t="s">
        <v>482</v>
      </c>
      <c r="K31" s="456">
        <v>208</v>
      </c>
      <c r="L31" s="455">
        <v>25431891.925499678</v>
      </c>
      <c r="M31" s="455">
        <v>1457819.1363383755</v>
      </c>
      <c r="N31" s="455">
        <v>6888938</v>
      </c>
      <c r="O31" s="455">
        <v>372114</v>
      </c>
      <c r="P31" s="609">
        <f t="shared" si="2"/>
        <v>5.4016163304126119E-2</v>
      </c>
      <c r="Q31" s="609">
        <f t="shared" si="0"/>
        <v>3.6916999290020725E-6</v>
      </c>
      <c r="R31" s="610">
        <f t="shared" si="1"/>
        <v>2.1161739826057014E-5</v>
      </c>
    </row>
    <row r="32" spans="3:18">
      <c r="C32" s="466">
        <v>114</v>
      </c>
      <c r="D32" s="456">
        <v>1141</v>
      </c>
      <c r="E32" s="455">
        <v>2161587</v>
      </c>
      <c r="F32" s="455">
        <v>312488.45322828786</v>
      </c>
      <c r="G32" s="463">
        <v>10484.847215458558</v>
      </c>
      <c r="I32" s="466">
        <v>211</v>
      </c>
      <c r="J32" s="615" t="s">
        <v>156</v>
      </c>
      <c r="K32" s="456">
        <v>211</v>
      </c>
      <c r="L32" s="455">
        <v>474528907.40607572</v>
      </c>
      <c r="M32" s="455">
        <v>32642185.873821933</v>
      </c>
      <c r="N32" s="455">
        <v>15382612</v>
      </c>
      <c r="O32" s="455">
        <v>890598</v>
      </c>
      <c r="P32" s="609">
        <f t="shared" si="2"/>
        <v>5.7896409270415193E-2</v>
      </c>
      <c r="Q32" s="609">
        <f t="shared" si="0"/>
        <v>3.0848396059529791E-5</v>
      </c>
      <c r="R32" s="610">
        <f t="shared" si="1"/>
        <v>2.1220184110359107E-4</v>
      </c>
    </row>
    <row r="33" spans="3:18">
      <c r="C33" s="466">
        <v>151</v>
      </c>
      <c r="D33" s="456">
        <v>1511</v>
      </c>
      <c r="E33" s="455">
        <v>132071</v>
      </c>
      <c r="F33" s="455">
        <v>1447378.7428706572</v>
      </c>
      <c r="G33" s="463">
        <v>87134.051773349085</v>
      </c>
      <c r="I33" s="466">
        <v>212</v>
      </c>
      <c r="J33" s="615" t="s">
        <v>158</v>
      </c>
      <c r="K33" s="456">
        <v>212</v>
      </c>
      <c r="L33" s="455">
        <v>159814294.22231442</v>
      </c>
      <c r="M33" s="455">
        <v>19757609.375250228</v>
      </c>
      <c r="N33" s="455">
        <v>1452000</v>
      </c>
      <c r="O33" s="455">
        <v>62066</v>
      </c>
      <c r="P33" s="609">
        <f t="shared" si="2"/>
        <v>4.274517906336088E-2</v>
      </c>
      <c r="Q33" s="609">
        <f t="shared" si="0"/>
        <v>1.1006494092445896E-4</v>
      </c>
      <c r="R33" s="610">
        <f t="shared" si="1"/>
        <v>1.3607168991219166E-3</v>
      </c>
    </row>
    <row r="34" spans="3:18">
      <c r="C34" s="466"/>
      <c r="D34" s="456">
        <v>1512</v>
      </c>
      <c r="E34" s="455">
        <v>396927</v>
      </c>
      <c r="F34" s="455">
        <v>1534696.4346528617</v>
      </c>
      <c r="G34" s="463">
        <v>97499.984200554813</v>
      </c>
      <c r="I34" s="466">
        <v>221</v>
      </c>
      <c r="J34" s="615" t="s">
        <v>160</v>
      </c>
      <c r="K34" s="456">
        <v>221</v>
      </c>
      <c r="L34" s="455">
        <v>23361455.233319018</v>
      </c>
      <c r="M34" s="455">
        <v>1399707.7794383373</v>
      </c>
      <c r="N34" s="455">
        <v>10826766</v>
      </c>
      <c r="O34" s="455">
        <v>1435469</v>
      </c>
      <c r="P34" s="609">
        <f t="shared" si="2"/>
        <v>0.13258520596085663</v>
      </c>
      <c r="Q34" s="609">
        <f t="shared" si="0"/>
        <v>2.1577500828335091E-6</v>
      </c>
      <c r="R34" s="610">
        <f t="shared" si="1"/>
        <v>1.29282167864193E-5</v>
      </c>
    </row>
    <row r="35" spans="3:18">
      <c r="C35" s="466"/>
      <c r="D35" s="456">
        <v>1513</v>
      </c>
      <c r="E35" s="455">
        <v>85812</v>
      </c>
      <c r="F35" s="455">
        <v>191698.52789953712</v>
      </c>
      <c r="G35" s="463">
        <v>11782.262115862113</v>
      </c>
      <c r="I35" s="466">
        <v>222</v>
      </c>
      <c r="J35" s="615" t="s">
        <v>161</v>
      </c>
      <c r="K35" s="456">
        <v>222</v>
      </c>
      <c r="L35" s="455">
        <v>13557605.894665236</v>
      </c>
      <c r="M35" s="455">
        <v>799052.33028215752</v>
      </c>
      <c r="N35" s="455">
        <v>3171221</v>
      </c>
      <c r="O35" s="455">
        <v>427602</v>
      </c>
      <c r="P35" s="609">
        <f t="shared" si="2"/>
        <v>0.13483828468593012</v>
      </c>
      <c r="Q35" s="609">
        <f t="shared" si="0"/>
        <v>4.2752005914016201E-6</v>
      </c>
      <c r="R35" s="610">
        <f t="shared" si="1"/>
        <v>2.5196992902171039E-5</v>
      </c>
    </row>
    <row r="36" spans="3:18">
      <c r="C36" s="466"/>
      <c r="D36" s="456">
        <v>1514</v>
      </c>
      <c r="E36" s="455">
        <v>307473</v>
      </c>
      <c r="F36" s="455">
        <v>10686697.195566088</v>
      </c>
      <c r="G36" s="463">
        <v>638291.68445136724</v>
      </c>
      <c r="I36" s="466">
        <v>231</v>
      </c>
      <c r="J36" s="615" t="s">
        <v>488</v>
      </c>
      <c r="K36" s="456">
        <v>231</v>
      </c>
      <c r="L36" s="455">
        <v>456511.34309409303</v>
      </c>
      <c r="M36" s="455">
        <v>30136.232249204022</v>
      </c>
      <c r="N36" s="455">
        <v>343332</v>
      </c>
      <c r="O36" s="455">
        <v>13841</v>
      </c>
      <c r="P36" s="609">
        <f t="shared" si="2"/>
        <v>4.0313748791257445E-2</v>
      </c>
      <c r="Q36" s="609">
        <f t="shared" si="0"/>
        <v>1.3296498523123188E-6</v>
      </c>
      <c r="R36" s="610">
        <f t="shared" si="1"/>
        <v>8.77757746123403E-6</v>
      </c>
    </row>
    <row r="37" spans="3:18">
      <c r="C37" s="466"/>
      <c r="D37" s="456">
        <v>1519</v>
      </c>
      <c r="E37" s="455">
        <v>487935</v>
      </c>
      <c r="F37" s="455">
        <v>3628540.7388865114</v>
      </c>
      <c r="G37" s="463">
        <v>222029.57899721651</v>
      </c>
      <c r="I37" s="466">
        <v>251</v>
      </c>
      <c r="J37" s="615" t="s">
        <v>171</v>
      </c>
      <c r="K37" s="456">
        <v>251</v>
      </c>
      <c r="L37" s="455">
        <v>30525820.782065965</v>
      </c>
      <c r="M37" s="455">
        <v>1899312.808398874</v>
      </c>
      <c r="N37" s="455">
        <v>1238037</v>
      </c>
      <c r="O37" s="455">
        <v>113388</v>
      </c>
      <c r="P37" s="609">
        <f t="shared" si="2"/>
        <v>9.1586923492593522E-2</v>
      </c>
      <c r="Q37" s="609">
        <f t="shared" si="0"/>
        <v>2.465663044163136E-5</v>
      </c>
      <c r="R37" s="610">
        <f t="shared" si="1"/>
        <v>1.5341325084782393E-4</v>
      </c>
    </row>
    <row r="38" spans="3:18">
      <c r="C38" s="466">
        <v>152</v>
      </c>
      <c r="D38" s="456">
        <v>1521</v>
      </c>
      <c r="E38" s="455">
        <v>1246272</v>
      </c>
      <c r="F38" s="455">
        <v>2783629.0974800321</v>
      </c>
      <c r="G38" s="463">
        <v>165577.17496735085</v>
      </c>
      <c r="I38" s="466">
        <v>252</v>
      </c>
      <c r="J38" s="615" t="s">
        <v>176</v>
      </c>
      <c r="K38" s="456">
        <v>252</v>
      </c>
      <c r="L38" s="455">
        <v>193353134.64461434</v>
      </c>
      <c r="M38" s="455">
        <v>16988364.30812617</v>
      </c>
      <c r="N38" s="455">
        <v>2666761</v>
      </c>
      <c r="O38" s="455">
        <v>114807</v>
      </c>
      <c r="P38" s="609">
        <f t="shared" si="2"/>
        <v>4.3051102067264369E-2</v>
      </c>
      <c r="Q38" s="609">
        <f t="shared" ref="Q38:Q69" si="3">L38/N38/10^6</f>
        <v>7.2504860632285512E-5</v>
      </c>
      <c r="R38" s="610">
        <f t="shared" ref="R38:R69" si="4">M38/N38/10000</f>
        <v>6.3704112622489119E-4</v>
      </c>
    </row>
    <row r="39" spans="3:18">
      <c r="C39" s="466"/>
      <c r="D39" s="456">
        <v>1522</v>
      </c>
      <c r="E39" s="455">
        <v>155194</v>
      </c>
      <c r="F39" s="455">
        <v>539396.34049257741</v>
      </c>
      <c r="G39" s="463">
        <v>34201.380333503039</v>
      </c>
      <c r="I39" s="466">
        <v>253</v>
      </c>
      <c r="J39" s="615" t="s">
        <v>181</v>
      </c>
      <c r="K39" s="456">
        <v>253</v>
      </c>
      <c r="L39" s="455">
        <v>36830963.637106322</v>
      </c>
      <c r="M39" s="455">
        <v>2085062.6409359621</v>
      </c>
      <c r="N39" s="455">
        <v>669082</v>
      </c>
      <c r="O39" s="455">
        <v>191309</v>
      </c>
      <c r="P39" s="609">
        <f t="shared" si="2"/>
        <v>0.285927584361857</v>
      </c>
      <c r="Q39" s="609">
        <f t="shared" si="3"/>
        <v>5.5047010137929758E-5</v>
      </c>
      <c r="R39" s="610">
        <f t="shared" si="4"/>
        <v>3.1163035934847477E-4</v>
      </c>
    </row>
    <row r="40" spans="3:18">
      <c r="C40" s="466"/>
      <c r="D40" s="456">
        <v>1529</v>
      </c>
      <c r="E40" s="455">
        <v>774316</v>
      </c>
      <c r="F40" s="455">
        <v>1802792.1982883802</v>
      </c>
      <c r="G40" s="463">
        <v>111323.39003227372</v>
      </c>
      <c r="I40" s="466">
        <v>259</v>
      </c>
      <c r="J40" s="615" t="s">
        <v>183</v>
      </c>
      <c r="K40" s="456">
        <v>259</v>
      </c>
      <c r="L40" s="455">
        <v>32851915.561263472</v>
      </c>
      <c r="M40" s="455">
        <v>1992594.3593017859</v>
      </c>
      <c r="N40" s="455">
        <v>1736738</v>
      </c>
      <c r="O40" s="455">
        <v>204292</v>
      </c>
      <c r="P40" s="609">
        <f t="shared" si="2"/>
        <v>0.11762971732063213</v>
      </c>
      <c r="Q40" s="609">
        <f t="shared" si="3"/>
        <v>1.8915873068513198E-5</v>
      </c>
      <c r="R40" s="610">
        <f t="shared" si="4"/>
        <v>1.1473200674493135E-4</v>
      </c>
    </row>
    <row r="41" spans="3:18">
      <c r="C41" s="466">
        <v>161</v>
      </c>
      <c r="D41" s="456">
        <v>1611</v>
      </c>
      <c r="E41" s="455">
        <v>1216819</v>
      </c>
      <c r="F41" s="455">
        <v>3939449.9416559841</v>
      </c>
      <c r="G41" s="463">
        <v>220787.69546156866</v>
      </c>
      <c r="I41" s="466">
        <v>261</v>
      </c>
      <c r="J41" s="615" t="s">
        <v>188</v>
      </c>
      <c r="K41" s="456">
        <v>261</v>
      </c>
      <c r="L41" s="455">
        <v>1201172829.9274411</v>
      </c>
      <c r="M41" s="455">
        <v>120556936.59617524</v>
      </c>
      <c r="N41" s="455">
        <v>9302671</v>
      </c>
      <c r="O41" s="455">
        <v>923248</v>
      </c>
      <c r="P41" s="609">
        <f t="shared" si="2"/>
        <v>9.9245474767408193E-2</v>
      </c>
      <c r="Q41" s="609">
        <f t="shared" si="3"/>
        <v>1.2912128462109874E-4</v>
      </c>
      <c r="R41" s="610">
        <f t="shared" si="4"/>
        <v>1.2959389469559359E-3</v>
      </c>
    </row>
    <row r="42" spans="3:18">
      <c r="C42" s="466"/>
      <c r="D42" s="456">
        <v>1619</v>
      </c>
      <c r="E42" s="455">
        <v>1190066</v>
      </c>
      <c r="F42" s="455">
        <v>2391809.7919879998</v>
      </c>
      <c r="G42" s="463">
        <v>106074.97415122601</v>
      </c>
      <c r="I42" s="466">
        <v>262</v>
      </c>
      <c r="J42" s="615" t="s">
        <v>192</v>
      </c>
      <c r="K42" s="456">
        <v>262</v>
      </c>
      <c r="L42" s="455">
        <v>230068305.06529883</v>
      </c>
      <c r="M42" s="455">
        <v>15555573.322238673</v>
      </c>
      <c r="N42" s="455">
        <v>13960703</v>
      </c>
      <c r="O42" s="455">
        <v>1671873</v>
      </c>
      <c r="P42" s="609">
        <f t="shared" si="2"/>
        <v>0.1197556455430647</v>
      </c>
      <c r="Q42" s="609">
        <f t="shared" si="3"/>
        <v>1.6479707724267099E-5</v>
      </c>
      <c r="R42" s="610">
        <f t="shared" si="4"/>
        <v>1.1142399721732259E-4</v>
      </c>
    </row>
    <row r="43" spans="3:18">
      <c r="C43" s="466">
        <v>162</v>
      </c>
      <c r="D43" s="456">
        <v>1621</v>
      </c>
      <c r="E43" s="455">
        <v>1843158</v>
      </c>
      <c r="F43" s="455">
        <v>2098839.138745632</v>
      </c>
      <c r="G43" s="463">
        <v>129355.64923774978</v>
      </c>
      <c r="I43" s="466">
        <v>263</v>
      </c>
      <c r="J43" s="615" t="s">
        <v>496</v>
      </c>
      <c r="K43" s="456">
        <v>263</v>
      </c>
      <c r="L43" s="455">
        <v>50057844.126713879</v>
      </c>
      <c r="M43" s="455">
        <v>3216180.1006735368</v>
      </c>
      <c r="N43" s="455">
        <v>1820289</v>
      </c>
      <c r="O43" s="455">
        <v>388412</v>
      </c>
      <c r="P43" s="609">
        <f t="shared" si="2"/>
        <v>0.21337930405556479</v>
      </c>
      <c r="Q43" s="609">
        <f t="shared" si="3"/>
        <v>2.7499943210508814E-5</v>
      </c>
      <c r="R43" s="610">
        <f t="shared" si="4"/>
        <v>1.7668513629833158E-4</v>
      </c>
    </row>
    <row r="44" spans="3:18">
      <c r="C44" s="466">
        <v>163</v>
      </c>
      <c r="D44" s="456">
        <v>1631</v>
      </c>
      <c r="E44" s="455">
        <v>580881</v>
      </c>
      <c r="F44" s="455">
        <v>48385436.176911175</v>
      </c>
      <c r="G44" s="463">
        <v>3287717.4823757634</v>
      </c>
      <c r="I44" s="466">
        <v>269</v>
      </c>
      <c r="J44" s="615" t="s">
        <v>202</v>
      </c>
      <c r="K44" s="456">
        <v>269</v>
      </c>
      <c r="L44" s="455">
        <v>62154586.568180278</v>
      </c>
      <c r="M44" s="455">
        <v>4259964.7650355706</v>
      </c>
      <c r="N44" s="455">
        <v>2259059</v>
      </c>
      <c r="O44" s="455">
        <v>427818</v>
      </c>
      <c r="P44" s="609">
        <f t="shared" si="2"/>
        <v>0.18937885199102814</v>
      </c>
      <c r="Q44" s="609">
        <f t="shared" si="3"/>
        <v>2.7513485291079283E-5</v>
      </c>
      <c r="R44" s="610">
        <f t="shared" si="4"/>
        <v>1.8857253241440664E-4</v>
      </c>
    </row>
    <row r="45" spans="3:18">
      <c r="C45" s="466"/>
      <c r="D45" s="456">
        <v>1632</v>
      </c>
      <c r="E45" s="455">
        <v>2648214</v>
      </c>
      <c r="F45" s="455">
        <v>113383613.43435104</v>
      </c>
      <c r="G45" s="463">
        <v>6129133.0826142663</v>
      </c>
      <c r="I45" s="466">
        <v>271</v>
      </c>
      <c r="J45" s="615" t="s">
        <v>204</v>
      </c>
      <c r="K45" s="456">
        <v>271</v>
      </c>
      <c r="L45" s="455">
        <v>22207453.953329865</v>
      </c>
      <c r="M45" s="455">
        <v>1878277.624965159</v>
      </c>
      <c r="N45" s="455">
        <v>3481882</v>
      </c>
      <c r="O45" s="455">
        <v>136964</v>
      </c>
      <c r="P45" s="609">
        <f t="shared" si="2"/>
        <v>3.9336198067596778E-2</v>
      </c>
      <c r="Q45" s="609">
        <f t="shared" si="3"/>
        <v>6.3780030320757177E-6</v>
      </c>
      <c r="R45" s="610">
        <f t="shared" si="4"/>
        <v>5.394432163310414E-5</v>
      </c>
    </row>
    <row r="46" spans="3:18">
      <c r="C46" s="466"/>
      <c r="D46" s="456">
        <v>1633</v>
      </c>
      <c r="E46" s="455">
        <v>1018155</v>
      </c>
      <c r="F46" s="455">
        <v>21308857.372017428</v>
      </c>
      <c r="G46" s="463">
        <v>382032.6258114166</v>
      </c>
      <c r="I46" s="466">
        <v>272</v>
      </c>
      <c r="J46" s="615" t="s">
        <v>207</v>
      </c>
      <c r="K46" s="456">
        <v>272</v>
      </c>
      <c r="L46" s="455">
        <v>27888700.811722565</v>
      </c>
      <c r="M46" s="455">
        <v>1666118.070599884</v>
      </c>
      <c r="N46" s="455">
        <v>5324753</v>
      </c>
      <c r="O46" s="455">
        <v>596888</v>
      </c>
      <c r="P46" s="609">
        <f t="shared" si="2"/>
        <v>0.11209684280191025</v>
      </c>
      <c r="Q46" s="609">
        <f t="shared" si="3"/>
        <v>5.2375576504154408E-6</v>
      </c>
      <c r="R46" s="610">
        <f t="shared" si="4"/>
        <v>3.129005365319075E-5</v>
      </c>
    </row>
    <row r="47" spans="3:18">
      <c r="C47" s="466">
        <v>164</v>
      </c>
      <c r="D47" s="456">
        <v>1641</v>
      </c>
      <c r="E47" s="455">
        <v>1942515</v>
      </c>
      <c r="F47" s="455">
        <v>35244699.608255826</v>
      </c>
      <c r="G47" s="463">
        <v>384819.81502293597</v>
      </c>
      <c r="I47" s="466">
        <v>281</v>
      </c>
      <c r="J47" s="615" t="s">
        <v>501</v>
      </c>
      <c r="K47" s="456">
        <v>281</v>
      </c>
      <c r="L47" s="455">
        <v>9566607.0115510412</v>
      </c>
      <c r="M47" s="455">
        <v>577625.02539728978</v>
      </c>
      <c r="N47" s="455">
        <v>4226889</v>
      </c>
      <c r="O47" s="455">
        <v>243215</v>
      </c>
      <c r="P47" s="609">
        <f t="shared" si="2"/>
        <v>5.7539954325746427E-2</v>
      </c>
      <c r="Q47" s="609">
        <f t="shared" si="3"/>
        <v>2.2632737721645969E-6</v>
      </c>
      <c r="R47" s="610">
        <f t="shared" si="4"/>
        <v>1.3665488386311772E-5</v>
      </c>
    </row>
    <row r="48" spans="3:18">
      <c r="C48" s="466"/>
      <c r="D48" s="456">
        <v>1649</v>
      </c>
      <c r="E48" s="455">
        <v>1513821</v>
      </c>
      <c r="F48" s="455">
        <v>33471444.475699369</v>
      </c>
      <c r="G48" s="463">
        <v>699890.94276795629</v>
      </c>
      <c r="I48" s="466">
        <v>289</v>
      </c>
      <c r="J48" s="615" t="s">
        <v>217</v>
      </c>
      <c r="K48" s="456">
        <v>289</v>
      </c>
      <c r="L48" s="455">
        <v>23915064.558125902</v>
      </c>
      <c r="M48" s="455">
        <v>1367659.1401321096</v>
      </c>
      <c r="N48" s="455">
        <v>7510060</v>
      </c>
      <c r="O48" s="455">
        <v>870793</v>
      </c>
      <c r="P48" s="609">
        <f t="shared" si="2"/>
        <v>0.11595020545774601</v>
      </c>
      <c r="Q48" s="609">
        <f t="shared" si="3"/>
        <v>3.1844039272823257E-6</v>
      </c>
      <c r="R48" s="610">
        <f t="shared" si="4"/>
        <v>1.8211028142679416E-5</v>
      </c>
    </row>
    <row r="49" spans="3:18">
      <c r="C49" s="466">
        <v>191</v>
      </c>
      <c r="D49" s="456">
        <v>1911</v>
      </c>
      <c r="E49" s="455">
        <v>4972443</v>
      </c>
      <c r="F49" s="455">
        <v>10951824.951319898</v>
      </c>
      <c r="G49" s="463">
        <v>601322.55595804984</v>
      </c>
      <c r="I49" s="466">
        <v>291</v>
      </c>
      <c r="J49" s="615" t="s">
        <v>504</v>
      </c>
      <c r="K49" s="456">
        <v>291</v>
      </c>
      <c r="L49" s="455">
        <v>9264595.9048881121</v>
      </c>
      <c r="M49" s="455">
        <v>527219.40530693135</v>
      </c>
      <c r="N49" s="455">
        <v>10458558</v>
      </c>
      <c r="O49" s="455">
        <v>973875</v>
      </c>
      <c r="P49" s="609">
        <f t="shared" si="2"/>
        <v>9.31175215550748E-2</v>
      </c>
      <c r="Q49" s="609">
        <f t="shared" si="3"/>
        <v>8.8583874611472373E-7</v>
      </c>
      <c r="R49" s="610">
        <f t="shared" si="4"/>
        <v>5.041033432208641E-6</v>
      </c>
    </row>
    <row r="50" spans="3:18">
      <c r="C50" s="466">
        <v>201</v>
      </c>
      <c r="D50" s="456">
        <v>2011</v>
      </c>
      <c r="E50" s="455">
        <v>388997</v>
      </c>
      <c r="F50" s="455">
        <v>35451754.541315489</v>
      </c>
      <c r="G50" s="463">
        <v>2332587.5690022563</v>
      </c>
      <c r="I50" s="466">
        <v>301</v>
      </c>
      <c r="J50" s="615" t="s">
        <v>506</v>
      </c>
      <c r="K50" s="456">
        <v>301</v>
      </c>
      <c r="L50" s="455">
        <v>9322274.2896536104</v>
      </c>
      <c r="M50" s="455">
        <v>565432.82225941273</v>
      </c>
      <c r="N50" s="455">
        <v>16704923</v>
      </c>
      <c r="O50" s="455">
        <v>1978015</v>
      </c>
      <c r="P50" s="609">
        <f t="shared" si="2"/>
        <v>0.11840910610602635</v>
      </c>
      <c r="Q50" s="609">
        <f t="shared" si="3"/>
        <v>5.5805550792743021E-7</v>
      </c>
      <c r="R50" s="610">
        <f t="shared" si="4"/>
        <v>3.3848274682823304E-6</v>
      </c>
    </row>
    <row r="51" spans="3:18">
      <c r="C51" s="466">
        <v>202</v>
      </c>
      <c r="D51" s="456">
        <v>2021</v>
      </c>
      <c r="E51" s="455">
        <v>439964</v>
      </c>
      <c r="F51" s="455">
        <v>29173943.081106938</v>
      </c>
      <c r="G51" s="463">
        <v>1906472.4151761488</v>
      </c>
      <c r="I51" s="466">
        <v>311</v>
      </c>
      <c r="J51" s="615" t="s">
        <v>508</v>
      </c>
      <c r="K51" s="456">
        <v>311</v>
      </c>
      <c r="L51" s="455">
        <v>4909142.6527053686</v>
      </c>
      <c r="M51" s="455">
        <v>289736.10826406261</v>
      </c>
      <c r="N51" s="455">
        <v>6903300</v>
      </c>
      <c r="O51" s="455">
        <v>1192125</v>
      </c>
      <c r="P51" s="609">
        <f t="shared" si="2"/>
        <v>0.17268914866802834</v>
      </c>
      <c r="Q51" s="609">
        <f t="shared" si="3"/>
        <v>7.1112984408983664E-7</v>
      </c>
      <c r="R51" s="610">
        <f t="shared" si="4"/>
        <v>4.1970667400237941E-6</v>
      </c>
    </row>
    <row r="52" spans="3:18">
      <c r="C52" s="466"/>
      <c r="D52" s="456">
        <v>2029</v>
      </c>
      <c r="E52" s="455">
        <v>1562385</v>
      </c>
      <c r="F52" s="455">
        <v>11621896.260489769</v>
      </c>
      <c r="G52" s="463">
        <v>787117.12123884039</v>
      </c>
      <c r="I52" s="466">
        <v>321</v>
      </c>
      <c r="J52" s="615" t="s">
        <v>510</v>
      </c>
      <c r="K52" s="456">
        <v>321</v>
      </c>
      <c r="L52" s="455">
        <v>10565019.053543773</v>
      </c>
      <c r="M52" s="455">
        <v>599451.57844494504</v>
      </c>
      <c r="N52" s="455">
        <v>6673577</v>
      </c>
      <c r="O52" s="455">
        <v>286597</v>
      </c>
      <c r="P52" s="609">
        <f t="shared" si="2"/>
        <v>4.2945035323635285E-2</v>
      </c>
      <c r="Q52" s="609">
        <f t="shared" si="3"/>
        <v>1.5831118834088185E-6</v>
      </c>
      <c r="R52" s="610">
        <f t="shared" si="4"/>
        <v>8.982462904750257E-6</v>
      </c>
    </row>
    <row r="53" spans="3:18">
      <c r="C53" s="466">
        <v>203</v>
      </c>
      <c r="D53" s="456">
        <v>2031</v>
      </c>
      <c r="E53" s="455">
        <v>3041585</v>
      </c>
      <c r="F53" s="455">
        <v>267624646.7305018</v>
      </c>
      <c r="G53" s="463">
        <v>14861598.236011323</v>
      </c>
      <c r="I53" s="466">
        <v>329</v>
      </c>
      <c r="J53" s="615" t="s">
        <v>512</v>
      </c>
      <c r="K53" s="456">
        <v>329</v>
      </c>
      <c r="L53" s="455">
        <v>7017134.2545174919</v>
      </c>
      <c r="M53" s="455">
        <v>400158.99878260138</v>
      </c>
      <c r="N53" s="455">
        <v>6862507</v>
      </c>
      <c r="O53" s="455">
        <v>145497</v>
      </c>
      <c r="P53" s="609">
        <f t="shared" si="2"/>
        <v>2.1201727007345857E-2</v>
      </c>
      <c r="Q53" s="609">
        <f t="shared" si="3"/>
        <v>1.0225321816819264E-6</v>
      </c>
      <c r="R53" s="610">
        <f t="shared" si="4"/>
        <v>5.8310905734974315E-6</v>
      </c>
    </row>
    <row r="54" spans="3:18">
      <c r="C54" s="466">
        <v>204</v>
      </c>
      <c r="D54" s="456">
        <v>2041</v>
      </c>
      <c r="E54" s="455">
        <v>3510608</v>
      </c>
      <c r="F54" s="455">
        <v>114887595.48581666</v>
      </c>
      <c r="G54" s="463">
        <v>8546554.9018894732</v>
      </c>
      <c r="I54" s="466">
        <v>331</v>
      </c>
      <c r="J54" s="615" t="s">
        <v>514</v>
      </c>
      <c r="K54" s="456">
        <v>331</v>
      </c>
      <c r="L54" s="455">
        <v>5059088.4672542354</v>
      </c>
      <c r="M54" s="455">
        <v>290091.85837494006</v>
      </c>
      <c r="N54" s="455">
        <v>8020327</v>
      </c>
      <c r="O54" s="455">
        <v>1585208</v>
      </c>
      <c r="P54" s="609">
        <f t="shared" si="2"/>
        <v>0.19764879910756755</v>
      </c>
      <c r="Q54" s="609">
        <f t="shared" si="3"/>
        <v>6.3078331684658688E-7</v>
      </c>
      <c r="R54" s="610">
        <f t="shared" si="4"/>
        <v>3.6169579915499709E-6</v>
      </c>
    </row>
    <row r="55" spans="3:18">
      <c r="C55" s="466"/>
      <c r="D55" s="456">
        <v>2042</v>
      </c>
      <c r="E55" s="455">
        <v>593928</v>
      </c>
      <c r="F55" s="455">
        <v>50188274.699538469</v>
      </c>
      <c r="G55" s="463">
        <v>3969724.1261082427</v>
      </c>
      <c r="I55" s="466">
        <v>332</v>
      </c>
      <c r="J55" s="615" t="s">
        <v>516</v>
      </c>
      <c r="K55" s="456">
        <v>332</v>
      </c>
      <c r="L55" s="455">
        <v>731030.83508562634</v>
      </c>
      <c r="M55" s="455">
        <v>42184.893898073016</v>
      </c>
      <c r="N55" s="455">
        <v>2850259</v>
      </c>
      <c r="O55" s="455">
        <v>145435</v>
      </c>
      <c r="P55" s="609">
        <f t="shared" si="2"/>
        <v>5.1025187535588871E-2</v>
      </c>
      <c r="Q55" s="609">
        <f t="shared" si="3"/>
        <v>2.5647873933057537E-7</v>
      </c>
      <c r="R55" s="610">
        <f t="shared" si="4"/>
        <v>1.4800372140943338E-6</v>
      </c>
    </row>
    <row r="56" spans="3:18">
      <c r="C56" s="466"/>
      <c r="D56" s="456">
        <v>2049</v>
      </c>
      <c r="E56" s="455">
        <v>1519699</v>
      </c>
      <c r="F56" s="455">
        <v>73159647.178769946</v>
      </c>
      <c r="G56" s="463">
        <v>4365121.6858253572</v>
      </c>
      <c r="I56" s="466">
        <v>333</v>
      </c>
      <c r="J56" s="615" t="s">
        <v>518</v>
      </c>
      <c r="K56" s="456">
        <v>333</v>
      </c>
      <c r="L56" s="455">
        <v>479225.8354299725</v>
      </c>
      <c r="M56" s="455">
        <v>27455.650560161619</v>
      </c>
      <c r="N56" s="455">
        <v>2165477</v>
      </c>
      <c r="O56" s="455">
        <v>63837</v>
      </c>
      <c r="P56" s="609">
        <f t="shared" si="2"/>
        <v>2.9479417236941328E-2</v>
      </c>
      <c r="Q56" s="609">
        <f t="shared" si="3"/>
        <v>2.2130266700129926E-7</v>
      </c>
      <c r="R56" s="610">
        <f t="shared" si="4"/>
        <v>1.2678800356762792E-6</v>
      </c>
    </row>
    <row r="57" spans="3:18">
      <c r="C57" s="466">
        <v>205</v>
      </c>
      <c r="D57" s="456">
        <v>2051</v>
      </c>
      <c r="E57" s="455">
        <v>2511676</v>
      </c>
      <c r="F57" s="455">
        <v>4466003.4384102039</v>
      </c>
      <c r="G57" s="463">
        <v>275814.31885161996</v>
      </c>
      <c r="I57" s="466">
        <v>339</v>
      </c>
      <c r="J57" s="615" t="s">
        <v>520</v>
      </c>
      <c r="K57" s="456">
        <v>339</v>
      </c>
      <c r="L57" s="455">
        <v>4705701.6195931574</v>
      </c>
      <c r="M57" s="455">
        <v>266827.64944358711</v>
      </c>
      <c r="N57" s="455">
        <v>3026647</v>
      </c>
      <c r="O57" s="455">
        <v>94918</v>
      </c>
      <c r="P57" s="609">
        <f t="shared" si="2"/>
        <v>3.1360776463195079E-2</v>
      </c>
      <c r="Q57" s="609">
        <f t="shared" si="3"/>
        <v>1.5547573336412067E-6</v>
      </c>
      <c r="R57" s="610">
        <f t="shared" si="4"/>
        <v>8.8159487856888216E-6</v>
      </c>
    </row>
    <row r="58" spans="3:18">
      <c r="C58" s="466">
        <v>206</v>
      </c>
      <c r="D58" s="456">
        <v>2061</v>
      </c>
      <c r="E58" s="455">
        <v>493718</v>
      </c>
      <c r="F58" s="455">
        <v>44692093.555652946</v>
      </c>
      <c r="G58" s="463">
        <v>3597443.528577805</v>
      </c>
      <c r="I58" s="466">
        <v>341</v>
      </c>
      <c r="J58" s="615" t="s">
        <v>522</v>
      </c>
      <c r="K58" s="456">
        <v>341</v>
      </c>
      <c r="L58" s="455">
        <v>1667235.346443007</v>
      </c>
      <c r="M58" s="455">
        <v>95438.679446935625</v>
      </c>
      <c r="N58" s="455">
        <v>3537613</v>
      </c>
      <c r="O58" s="455">
        <v>230068</v>
      </c>
      <c r="P58" s="609">
        <f t="shared" si="2"/>
        <v>6.5034813022227134E-2</v>
      </c>
      <c r="Q58" s="609">
        <f t="shared" si="3"/>
        <v>4.7128822356854947E-7</v>
      </c>
      <c r="R58" s="610">
        <f t="shared" si="4"/>
        <v>2.697827021975994E-6</v>
      </c>
    </row>
    <row r="59" spans="3:18">
      <c r="C59" s="466">
        <v>207</v>
      </c>
      <c r="D59" s="456">
        <v>2071</v>
      </c>
      <c r="E59" s="455">
        <v>7055434</v>
      </c>
      <c r="F59" s="455">
        <v>22592384.83282828</v>
      </c>
      <c r="G59" s="463">
        <v>1220859.8916566004</v>
      </c>
      <c r="I59" s="466">
        <v>342</v>
      </c>
      <c r="J59" s="615" t="s">
        <v>524</v>
      </c>
      <c r="K59" s="456">
        <v>342</v>
      </c>
      <c r="L59" s="455">
        <v>774040.58053744212</v>
      </c>
      <c r="M59" s="455">
        <v>45341.183924450292</v>
      </c>
      <c r="N59" s="455">
        <v>1918847</v>
      </c>
      <c r="O59" s="455">
        <v>72633</v>
      </c>
      <c r="P59" s="609">
        <f t="shared" si="2"/>
        <v>3.7852418666000989E-2</v>
      </c>
      <c r="Q59" s="609">
        <f t="shared" si="3"/>
        <v>4.0338837882199159E-7</v>
      </c>
      <c r="R59" s="610">
        <f t="shared" si="4"/>
        <v>2.3629389901566042E-6</v>
      </c>
    </row>
    <row r="60" spans="3:18">
      <c r="C60" s="466">
        <v>208</v>
      </c>
      <c r="D60" s="456">
        <v>2081</v>
      </c>
      <c r="E60" s="455">
        <v>1028320</v>
      </c>
      <c r="F60" s="455">
        <v>10730476.125233196</v>
      </c>
      <c r="G60" s="463">
        <v>582962.41060037422</v>
      </c>
      <c r="I60" s="466">
        <v>351</v>
      </c>
      <c r="J60" s="615" t="s">
        <v>526</v>
      </c>
      <c r="K60" s="456">
        <v>351</v>
      </c>
      <c r="L60" s="455">
        <v>6773738.2256226372</v>
      </c>
      <c r="M60" s="455">
        <v>372565.34972334723</v>
      </c>
      <c r="N60" s="455">
        <v>15988340</v>
      </c>
      <c r="O60" s="455">
        <v>5256095</v>
      </c>
      <c r="P60" s="609">
        <f t="shared" si="2"/>
        <v>0.32874551079098896</v>
      </c>
      <c r="Q60" s="609">
        <f t="shared" si="3"/>
        <v>4.2366738670947932E-7</v>
      </c>
      <c r="R60" s="610">
        <f t="shared" si="4"/>
        <v>2.3302315920436222E-6</v>
      </c>
    </row>
    <row r="61" spans="3:18">
      <c r="C61" s="466"/>
      <c r="D61" s="456">
        <v>2082</v>
      </c>
      <c r="E61" s="455">
        <v>1535666</v>
      </c>
      <c r="F61" s="455">
        <v>1337343.8603598112</v>
      </c>
      <c r="G61" s="463">
        <v>75710.550509417983</v>
      </c>
      <c r="I61" s="466">
        <v>352</v>
      </c>
      <c r="J61" s="615" t="s">
        <v>528</v>
      </c>
      <c r="K61" s="456">
        <v>352</v>
      </c>
      <c r="L61" s="455">
        <v>5166657.8309852602</v>
      </c>
      <c r="M61" s="455">
        <v>271188.6074508364</v>
      </c>
      <c r="N61" s="455">
        <v>4560649</v>
      </c>
      <c r="O61" s="455">
        <v>348151</v>
      </c>
      <c r="P61" s="609">
        <f t="shared" si="2"/>
        <v>7.633803873089115E-2</v>
      </c>
      <c r="Q61" s="609">
        <f t="shared" si="3"/>
        <v>1.1328777616925268E-6</v>
      </c>
      <c r="R61" s="610">
        <f t="shared" si="4"/>
        <v>5.9462722838533811E-6</v>
      </c>
    </row>
    <row r="62" spans="3:18">
      <c r="C62" s="466"/>
      <c r="D62" s="456">
        <v>2083</v>
      </c>
      <c r="E62" s="455">
        <v>1274293</v>
      </c>
      <c r="F62" s="455">
        <v>1059803.9010475534</v>
      </c>
      <c r="G62" s="463">
        <v>59241.440072329555</v>
      </c>
      <c r="I62" s="466">
        <v>353</v>
      </c>
      <c r="J62" s="615" t="s">
        <v>530</v>
      </c>
      <c r="K62" s="456">
        <v>353</v>
      </c>
      <c r="L62" s="455">
        <v>27704709.216970552</v>
      </c>
      <c r="M62" s="455">
        <v>1544090.9702031002</v>
      </c>
      <c r="N62" s="455">
        <v>27769059</v>
      </c>
      <c r="O62" s="455">
        <v>10632281</v>
      </c>
      <c r="P62" s="609">
        <f t="shared" si="2"/>
        <v>0.38288229356277431</v>
      </c>
      <c r="Q62" s="609">
        <f t="shared" si="3"/>
        <v>9.9768268045995187E-7</v>
      </c>
      <c r="R62" s="610">
        <f t="shared" si="4"/>
        <v>5.5604727916891253E-6</v>
      </c>
    </row>
    <row r="63" spans="3:18">
      <c r="C63" s="466"/>
      <c r="D63" s="456">
        <v>2084</v>
      </c>
      <c r="E63" s="455">
        <v>387196</v>
      </c>
      <c r="F63" s="455">
        <v>958049.16328982194</v>
      </c>
      <c r="G63" s="463">
        <v>54976.486400197973</v>
      </c>
      <c r="I63" s="466">
        <v>354</v>
      </c>
      <c r="J63" s="615" t="s">
        <v>532</v>
      </c>
      <c r="K63" s="456">
        <v>354</v>
      </c>
      <c r="L63" s="455">
        <v>9013364.8450221568</v>
      </c>
      <c r="M63" s="455">
        <v>543679.07021034125</v>
      </c>
      <c r="N63" s="455">
        <v>2688898</v>
      </c>
      <c r="O63" s="455">
        <v>77891</v>
      </c>
      <c r="P63" s="609">
        <f t="shared" si="2"/>
        <v>2.8967629117950922E-2</v>
      </c>
      <c r="Q63" s="609">
        <f t="shared" si="3"/>
        <v>3.3520664766838148E-6</v>
      </c>
      <c r="R63" s="610">
        <f t="shared" si="4"/>
        <v>2.0219401041257095E-5</v>
      </c>
    </row>
    <row r="64" spans="3:18">
      <c r="C64" s="466"/>
      <c r="D64" s="456">
        <v>2089</v>
      </c>
      <c r="E64" s="455">
        <v>2663463</v>
      </c>
      <c r="F64" s="455">
        <v>11346218.875569295</v>
      </c>
      <c r="G64" s="463">
        <v>684928.2487560556</v>
      </c>
      <c r="I64" s="466">
        <v>355</v>
      </c>
      <c r="J64" s="615" t="s">
        <v>533</v>
      </c>
      <c r="K64" s="457">
        <v>355</v>
      </c>
      <c r="L64" s="458">
        <v>7733363.991237212</v>
      </c>
      <c r="M64" s="458">
        <v>469472.249290512</v>
      </c>
      <c r="N64" s="458">
        <v>2048955</v>
      </c>
      <c r="O64" s="458">
        <v>574509</v>
      </c>
      <c r="P64" s="609">
        <f t="shared" si="2"/>
        <v>0.28039122381897114</v>
      </c>
      <c r="Q64" s="609">
        <f t="shared" si="3"/>
        <v>3.7742966493833252E-6</v>
      </c>
      <c r="R64" s="610">
        <f t="shared" si="4"/>
        <v>2.2912765253044208E-5</v>
      </c>
    </row>
    <row r="65" spans="3:18">
      <c r="C65" s="466">
        <v>211</v>
      </c>
      <c r="D65" s="456">
        <v>2111</v>
      </c>
      <c r="E65" s="455">
        <v>15382612</v>
      </c>
      <c r="F65" s="455">
        <v>474528907.40607572</v>
      </c>
      <c r="G65" s="463">
        <v>32642185.873821933</v>
      </c>
      <c r="I65" s="466">
        <v>359</v>
      </c>
      <c r="J65" s="615" t="s">
        <v>535</v>
      </c>
      <c r="K65" s="457">
        <v>359</v>
      </c>
      <c r="L65" s="458">
        <v>11644502.552976958</v>
      </c>
      <c r="M65" s="458">
        <v>782074.92706023692</v>
      </c>
      <c r="N65" s="458">
        <v>2321812</v>
      </c>
      <c r="O65" s="458">
        <v>485015</v>
      </c>
      <c r="P65" s="609">
        <f t="shared" si="2"/>
        <v>0.20889503542922511</v>
      </c>
      <c r="Q65" s="609">
        <f t="shared" si="3"/>
        <v>5.0152650399674734E-6</v>
      </c>
      <c r="R65" s="610">
        <f t="shared" si="4"/>
        <v>3.3683817943065027E-5</v>
      </c>
    </row>
    <row r="66" spans="3:18">
      <c r="C66" s="466">
        <v>212</v>
      </c>
      <c r="D66" s="456">
        <v>2121</v>
      </c>
      <c r="E66" s="455">
        <v>1452000</v>
      </c>
      <c r="F66" s="455">
        <v>159814294.22231442</v>
      </c>
      <c r="G66" s="463">
        <v>19757609.375250228</v>
      </c>
      <c r="I66" s="466">
        <v>391</v>
      </c>
      <c r="J66" s="615" t="s">
        <v>25</v>
      </c>
      <c r="K66" s="456">
        <v>391</v>
      </c>
      <c r="L66" s="455">
        <v>1647416.6213808754</v>
      </c>
      <c r="M66" s="455">
        <v>98437.682169295236</v>
      </c>
      <c r="N66" s="455">
        <v>3618306</v>
      </c>
      <c r="O66" s="455">
        <v>307471</v>
      </c>
      <c r="P66" s="609">
        <f t="shared" si="2"/>
        <v>8.4976505580235617E-2</v>
      </c>
      <c r="Q66" s="609">
        <f t="shared" si="3"/>
        <v>4.5530052499177108E-7</v>
      </c>
      <c r="R66" s="610">
        <f t="shared" si="4"/>
        <v>2.72054608342399E-6</v>
      </c>
    </row>
    <row r="67" spans="3:18">
      <c r="C67" s="466">
        <v>221</v>
      </c>
      <c r="D67" s="456">
        <v>2211</v>
      </c>
      <c r="E67" s="455">
        <v>10826766</v>
      </c>
      <c r="F67" s="455">
        <v>23361455.233319018</v>
      </c>
      <c r="G67" s="463">
        <v>1399707.7794383373</v>
      </c>
      <c r="I67" s="466">
        <v>392</v>
      </c>
      <c r="J67" s="615" t="s">
        <v>538</v>
      </c>
      <c r="K67" s="456">
        <v>392</v>
      </c>
      <c r="L67" s="455">
        <v>2156687.9399712333</v>
      </c>
      <c r="M67" s="455">
        <v>139820.23411748107</v>
      </c>
      <c r="N67" s="455">
        <v>995232</v>
      </c>
      <c r="O67" s="455">
        <v>91131</v>
      </c>
      <c r="P67" s="609">
        <f t="shared" si="2"/>
        <v>9.1567594289572687E-2</v>
      </c>
      <c r="Q67" s="609">
        <f t="shared" si="3"/>
        <v>2.1670202927269555E-6</v>
      </c>
      <c r="R67" s="610">
        <f t="shared" si="4"/>
        <v>1.4049009087075282E-5</v>
      </c>
    </row>
    <row r="68" spans="3:18">
      <c r="C68" s="466">
        <v>222</v>
      </c>
      <c r="D68" s="456">
        <v>2221</v>
      </c>
      <c r="E68" s="455">
        <v>1304128</v>
      </c>
      <c r="F68" s="455">
        <v>8295212.4594263155</v>
      </c>
      <c r="G68" s="463">
        <v>482162.73305908527</v>
      </c>
      <c r="I68" s="466">
        <v>410</v>
      </c>
      <c r="J68" s="615" t="s">
        <v>539</v>
      </c>
      <c r="K68" s="457">
        <v>410</v>
      </c>
      <c r="L68" s="458">
        <v>6177456.122111382</v>
      </c>
      <c r="M68" s="458">
        <v>405926.95778857358</v>
      </c>
      <c r="N68" s="458">
        <v>16261117</v>
      </c>
      <c r="O68" s="458">
        <v>1033816</v>
      </c>
      <c r="P68" s="609">
        <f t="shared" si="2"/>
        <v>6.357595237768722E-2</v>
      </c>
      <c r="Q68" s="609">
        <f t="shared" si="3"/>
        <v>3.7989125360277415E-7</v>
      </c>
      <c r="R68" s="610">
        <f t="shared" si="4"/>
        <v>2.4963042685725315E-6</v>
      </c>
    </row>
    <row r="69" spans="3:18">
      <c r="C69" s="466"/>
      <c r="D69" s="456">
        <v>2229</v>
      </c>
      <c r="E69" s="455">
        <v>1867093</v>
      </c>
      <c r="F69" s="455">
        <v>5262393.4352389202</v>
      </c>
      <c r="G69" s="463">
        <v>316889.59722307231</v>
      </c>
      <c r="I69" s="466">
        <v>411</v>
      </c>
      <c r="J69" s="615" t="s">
        <v>540</v>
      </c>
      <c r="K69" s="457">
        <v>411</v>
      </c>
      <c r="L69" s="458">
        <v>8097979.4204385048</v>
      </c>
      <c r="M69" s="458">
        <v>544085.76625153387</v>
      </c>
      <c r="N69" s="458">
        <v>13014924</v>
      </c>
      <c r="O69" s="458">
        <v>535399</v>
      </c>
      <c r="P69" s="609">
        <f t="shared" si="2"/>
        <v>4.1137312826413738E-2</v>
      </c>
      <c r="Q69" s="609">
        <f t="shared" si="3"/>
        <v>6.2220720001426861E-7</v>
      </c>
      <c r="R69" s="610">
        <f t="shared" si="4"/>
        <v>4.180475938634247E-6</v>
      </c>
    </row>
    <row r="70" spans="3:18">
      <c r="C70" s="466">
        <v>231</v>
      </c>
      <c r="D70" s="456">
        <v>2311</v>
      </c>
      <c r="E70" s="455">
        <v>117914</v>
      </c>
      <c r="F70" s="455">
        <v>181501.0305023696</v>
      </c>
      <c r="G70" s="463">
        <v>11764.860080012411</v>
      </c>
      <c r="I70" s="466">
        <v>412</v>
      </c>
      <c r="J70" s="615" t="s">
        <v>542</v>
      </c>
      <c r="K70" s="456">
        <v>412</v>
      </c>
      <c r="L70" s="455">
        <v>12261748.420859354</v>
      </c>
      <c r="M70" s="455">
        <v>830373.15218330582</v>
      </c>
      <c r="N70" s="455">
        <v>11183962</v>
      </c>
      <c r="O70" s="455">
        <v>543344</v>
      </c>
      <c r="P70" s="609">
        <f t="shared" si="2"/>
        <v>4.8582425441002032E-2</v>
      </c>
      <c r="Q70" s="609">
        <f t="shared" ref="Q70:Q101" si="5">L70/N70/10^6</f>
        <v>1.0963689272960114E-6</v>
      </c>
      <c r="R70" s="610">
        <f t="shared" ref="R70:R101" si="6">M70/N70/10000</f>
        <v>7.4246778751868594E-6</v>
      </c>
    </row>
    <row r="71" spans="3:18">
      <c r="C71" s="466"/>
      <c r="D71" s="456">
        <v>2312</v>
      </c>
      <c r="E71" s="455">
        <v>225418</v>
      </c>
      <c r="F71" s="455">
        <v>275010.3125917234</v>
      </c>
      <c r="G71" s="463">
        <v>18371.372169191611</v>
      </c>
      <c r="I71" s="466">
        <v>413</v>
      </c>
      <c r="J71" s="615" t="s">
        <v>544</v>
      </c>
      <c r="K71" s="456">
        <v>413</v>
      </c>
      <c r="L71" s="455">
        <v>37350725.704241857</v>
      </c>
      <c r="M71" s="455">
        <v>2560058.4199492028</v>
      </c>
      <c r="N71" s="455">
        <v>12246214</v>
      </c>
      <c r="O71" s="455">
        <v>589688</v>
      </c>
      <c r="P71" s="609">
        <f t="shared" ref="P71:P114" si="7">O71/N71</f>
        <v>4.8152678044006088E-2</v>
      </c>
      <c r="Q71" s="609">
        <f t="shared" si="5"/>
        <v>3.0499814640052716E-6</v>
      </c>
      <c r="R71" s="610">
        <f t="shared" si="6"/>
        <v>2.0904896974274683E-5</v>
      </c>
    </row>
    <row r="72" spans="3:18">
      <c r="C72" s="466">
        <v>251</v>
      </c>
      <c r="D72" s="456">
        <v>2511</v>
      </c>
      <c r="E72" s="455">
        <v>1238037</v>
      </c>
      <c r="F72" s="455">
        <v>30525820.782065965</v>
      </c>
      <c r="G72" s="463">
        <v>1899312.808398874</v>
      </c>
      <c r="I72" s="466">
        <v>419</v>
      </c>
      <c r="J72" s="615" t="s">
        <v>546</v>
      </c>
      <c r="K72" s="456">
        <v>419</v>
      </c>
      <c r="L72" s="455">
        <v>11089731.591802543</v>
      </c>
      <c r="M72" s="455">
        <v>758231.46425000753</v>
      </c>
      <c r="N72" s="455">
        <v>8130352</v>
      </c>
      <c r="O72" s="455">
        <v>398711</v>
      </c>
      <c r="P72" s="609">
        <f t="shared" si="7"/>
        <v>4.9039820170147616E-2</v>
      </c>
      <c r="Q72" s="609">
        <f t="shared" si="5"/>
        <v>1.3639915703283872E-6</v>
      </c>
      <c r="R72" s="610">
        <f t="shared" si="6"/>
        <v>9.3259364938935919E-6</v>
      </c>
    </row>
    <row r="73" spans="3:18">
      <c r="C73" s="466">
        <v>252</v>
      </c>
      <c r="D73" s="456">
        <v>2521</v>
      </c>
      <c r="E73" s="455">
        <v>2666761</v>
      </c>
      <c r="F73" s="455">
        <v>193353134.64461434</v>
      </c>
      <c r="G73" s="463">
        <v>16988364.30812617</v>
      </c>
      <c r="I73" s="466">
        <v>461</v>
      </c>
      <c r="J73" s="615" t="s">
        <v>548</v>
      </c>
      <c r="K73" s="456">
        <v>461</v>
      </c>
      <c r="L73" s="455">
        <v>7834660483.9913883</v>
      </c>
      <c r="M73" s="455">
        <v>510285871.87103987</v>
      </c>
      <c r="N73" s="455">
        <v>20342666</v>
      </c>
      <c r="O73" s="455">
        <v>1542247</v>
      </c>
      <c r="P73" s="609">
        <f t="shared" si="7"/>
        <v>7.5813415999653147E-2</v>
      </c>
      <c r="Q73" s="609">
        <f t="shared" si="5"/>
        <v>3.8513440096747345E-4</v>
      </c>
      <c r="R73" s="610">
        <f t="shared" si="6"/>
        <v>2.5084513105167231E-3</v>
      </c>
    </row>
    <row r="74" spans="3:18">
      <c r="C74" s="466">
        <v>253</v>
      </c>
      <c r="D74" s="456">
        <v>2531</v>
      </c>
      <c r="E74" s="455">
        <v>669082</v>
      </c>
      <c r="F74" s="455">
        <v>36830963.637106322</v>
      </c>
      <c r="G74" s="463">
        <v>2085062.6409359621</v>
      </c>
      <c r="I74" s="466">
        <v>462</v>
      </c>
      <c r="J74" s="615" t="s">
        <v>550</v>
      </c>
      <c r="K74" s="456">
        <v>462</v>
      </c>
      <c r="L74" s="455">
        <v>80000477.431612909</v>
      </c>
      <c r="M74" s="455">
        <v>4144012.3846598435</v>
      </c>
      <c r="N74" s="455">
        <v>4291043</v>
      </c>
      <c r="O74" s="455">
        <v>414086</v>
      </c>
      <c r="P74" s="609">
        <f t="shared" si="7"/>
        <v>9.6500081681772945E-2</v>
      </c>
      <c r="Q74" s="609">
        <f t="shared" si="5"/>
        <v>1.8643597240021342E-5</v>
      </c>
      <c r="R74" s="610">
        <f t="shared" si="6"/>
        <v>9.6573545980775387E-5</v>
      </c>
    </row>
    <row r="75" spans="3:18">
      <c r="C75" s="466">
        <v>259</v>
      </c>
      <c r="D75" s="456">
        <v>2591</v>
      </c>
      <c r="E75" s="455">
        <v>403679</v>
      </c>
      <c r="F75" s="455">
        <v>12529219.004215941</v>
      </c>
      <c r="G75" s="463">
        <v>751306.5310648632</v>
      </c>
      <c r="I75" s="466">
        <v>471</v>
      </c>
      <c r="J75" s="615" t="s">
        <v>552</v>
      </c>
      <c r="K75" s="456">
        <v>471</v>
      </c>
      <c r="L75" s="455">
        <v>11512158.318362769</v>
      </c>
      <c r="M75" s="455">
        <v>388077.16812818451</v>
      </c>
      <c r="N75" s="455">
        <v>4545590</v>
      </c>
      <c r="O75" s="455">
        <v>293094</v>
      </c>
      <c r="P75" s="609">
        <f t="shared" si="7"/>
        <v>6.4478758532995714E-2</v>
      </c>
      <c r="Q75" s="609">
        <f t="shared" si="5"/>
        <v>2.5325993585789234E-6</v>
      </c>
      <c r="R75" s="610">
        <f t="shared" si="6"/>
        <v>8.5374432830102247E-6</v>
      </c>
    </row>
    <row r="76" spans="3:18">
      <c r="C76" s="466"/>
      <c r="D76" s="456">
        <v>2599</v>
      </c>
      <c r="E76" s="455">
        <v>1333059</v>
      </c>
      <c r="F76" s="455">
        <v>20322696.557047531</v>
      </c>
      <c r="G76" s="463">
        <v>1241287.8282369229</v>
      </c>
      <c r="I76" s="466">
        <v>481</v>
      </c>
      <c r="J76" s="615" t="s">
        <v>554</v>
      </c>
      <c r="K76" s="456">
        <v>481</v>
      </c>
      <c r="L76" s="455">
        <v>144923308.18558127</v>
      </c>
      <c r="M76" s="455">
        <v>2971017.4917805716</v>
      </c>
      <c r="N76" s="455">
        <v>4901980</v>
      </c>
      <c r="O76" s="455">
        <v>322955</v>
      </c>
      <c r="P76" s="609">
        <f t="shared" si="7"/>
        <v>6.5882561740357976E-2</v>
      </c>
      <c r="Q76" s="609">
        <f t="shared" si="5"/>
        <v>2.9564238978041786E-5</v>
      </c>
      <c r="R76" s="610">
        <f t="shared" si="6"/>
        <v>6.0608519246928217E-5</v>
      </c>
    </row>
    <row r="77" spans="3:18">
      <c r="C77" s="466">
        <v>261</v>
      </c>
      <c r="D77" s="456">
        <v>2611</v>
      </c>
      <c r="E77" s="455">
        <v>9302671</v>
      </c>
      <c r="F77" s="455">
        <v>1201172829.9274411</v>
      </c>
      <c r="G77" s="463">
        <v>120556936.59617524</v>
      </c>
      <c r="I77" s="466">
        <v>510</v>
      </c>
      <c r="J77" s="615" t="s">
        <v>555</v>
      </c>
      <c r="K77" s="457">
        <v>510</v>
      </c>
      <c r="L77" s="458">
        <v>34085755.717471212</v>
      </c>
      <c r="M77" s="458">
        <v>2235814.8929330776</v>
      </c>
      <c r="N77" s="458">
        <v>50628789</v>
      </c>
      <c r="O77" s="458">
        <v>4351461</v>
      </c>
      <c r="P77" s="609">
        <f t="shared" si="7"/>
        <v>8.5948352428496758E-2</v>
      </c>
      <c r="Q77" s="609">
        <f t="shared" si="5"/>
        <v>6.7324848946063493E-7</v>
      </c>
      <c r="R77" s="610">
        <f t="shared" si="6"/>
        <v>4.4160939597687745E-6</v>
      </c>
    </row>
    <row r="78" spans="3:18">
      <c r="C78" s="466"/>
      <c r="D78" s="456">
        <v>2612</v>
      </c>
      <c r="E78" s="455">
        <v>0</v>
      </c>
      <c r="F78" s="455">
        <v>0</v>
      </c>
      <c r="G78" s="463">
        <v>0</v>
      </c>
      <c r="I78" s="466">
        <v>511</v>
      </c>
      <c r="J78" s="615" t="s">
        <v>556</v>
      </c>
      <c r="K78" s="457">
        <v>511</v>
      </c>
      <c r="L78" s="458">
        <v>774240596.43598211</v>
      </c>
      <c r="M78" s="458">
        <v>3303069.775579012</v>
      </c>
      <c r="N78" s="458">
        <v>44850092</v>
      </c>
      <c r="O78" s="458">
        <v>2558637</v>
      </c>
      <c r="P78" s="609">
        <f t="shared" si="7"/>
        <v>5.7048645518943418E-2</v>
      </c>
      <c r="Q78" s="609">
        <f t="shared" si="5"/>
        <v>1.7262854141658889E-5</v>
      </c>
      <c r="R78" s="610">
        <f t="shared" si="6"/>
        <v>7.3646889633559993E-6</v>
      </c>
    </row>
    <row r="79" spans="3:18">
      <c r="C79" s="466">
        <v>262</v>
      </c>
      <c r="D79" s="456">
        <v>2621</v>
      </c>
      <c r="E79" s="455">
        <v>7892869</v>
      </c>
      <c r="F79" s="455">
        <v>158310271.21050197</v>
      </c>
      <c r="G79" s="463">
        <v>10696991.744908506</v>
      </c>
      <c r="I79" s="466">
        <v>531</v>
      </c>
      <c r="J79" s="615" t="s">
        <v>558</v>
      </c>
      <c r="K79" s="456">
        <v>531</v>
      </c>
      <c r="L79" s="455">
        <v>4647693.1422257563</v>
      </c>
      <c r="M79" s="455">
        <v>262295.53903381317</v>
      </c>
      <c r="N79" s="455">
        <v>35448224</v>
      </c>
      <c r="O79" s="455">
        <v>1764531</v>
      </c>
      <c r="P79" s="609">
        <f t="shared" si="7"/>
        <v>4.9777698312897141E-2</v>
      </c>
      <c r="Q79" s="609">
        <f t="shared" si="5"/>
        <v>1.3111215789614048E-7</v>
      </c>
      <c r="R79" s="610">
        <f t="shared" si="6"/>
        <v>7.399398599879451E-7</v>
      </c>
    </row>
    <row r="80" spans="3:18">
      <c r="C80" s="466"/>
      <c r="D80" s="456">
        <v>2622</v>
      </c>
      <c r="E80" s="455">
        <v>1212762</v>
      </c>
      <c r="F80" s="455">
        <v>16807655.278840628</v>
      </c>
      <c r="G80" s="463">
        <v>870360.09012255631</v>
      </c>
      <c r="I80" s="466">
        <v>551</v>
      </c>
      <c r="J80" s="615" t="s">
        <v>347</v>
      </c>
      <c r="K80" s="456">
        <v>551</v>
      </c>
      <c r="L80" s="455">
        <v>13869743.945522921</v>
      </c>
      <c r="M80" s="455">
        <v>750369.2340596586</v>
      </c>
      <c r="N80" s="455">
        <v>15298865</v>
      </c>
      <c r="O80" s="455">
        <v>836367</v>
      </c>
      <c r="P80" s="609">
        <f t="shared" si="7"/>
        <v>5.4668565282457227E-2</v>
      </c>
      <c r="Q80" s="609">
        <f t="shared" si="5"/>
        <v>9.0658646543537193E-7</v>
      </c>
      <c r="R80" s="610">
        <f t="shared" si="6"/>
        <v>4.9047379270269965E-6</v>
      </c>
    </row>
    <row r="81" spans="3:18">
      <c r="C81" s="466"/>
      <c r="D81" s="456">
        <v>2623</v>
      </c>
      <c r="E81" s="455">
        <v>4855072</v>
      </c>
      <c r="F81" s="455">
        <v>54950378.575956218</v>
      </c>
      <c r="G81" s="463">
        <v>3988221.4872076092</v>
      </c>
      <c r="I81" s="466">
        <v>552</v>
      </c>
      <c r="J81" s="615" t="s">
        <v>350</v>
      </c>
      <c r="K81" s="456">
        <v>552</v>
      </c>
      <c r="L81" s="455">
        <v>2001184.7551297299</v>
      </c>
      <c r="M81" s="455">
        <v>123996.84132923713</v>
      </c>
      <c r="N81" s="455">
        <v>14087379</v>
      </c>
      <c r="O81" s="455">
        <v>836939</v>
      </c>
      <c r="P81" s="609">
        <f t="shared" si="7"/>
        <v>5.9410554653211219E-2</v>
      </c>
      <c r="Q81" s="609">
        <f t="shared" si="5"/>
        <v>1.4205515129036636E-7</v>
      </c>
      <c r="R81" s="610">
        <f t="shared" si="6"/>
        <v>8.8019809312461265E-7</v>
      </c>
    </row>
    <row r="82" spans="3:18">
      <c r="C82" s="466">
        <v>263</v>
      </c>
      <c r="D82" s="456">
        <v>2631</v>
      </c>
      <c r="E82" s="455">
        <v>1820289</v>
      </c>
      <c r="F82" s="455">
        <v>50057844.126713879</v>
      </c>
      <c r="G82" s="463">
        <v>3216180.1006735368</v>
      </c>
      <c r="I82" s="466">
        <v>553</v>
      </c>
      <c r="J82" s="615" t="s">
        <v>353</v>
      </c>
      <c r="K82" s="456">
        <v>553</v>
      </c>
      <c r="L82" s="455">
        <v>630.79118723021793</v>
      </c>
      <c r="M82" s="455">
        <v>13.043275291919773</v>
      </c>
      <c r="N82" s="455">
        <v>51332699</v>
      </c>
      <c r="O82" s="455">
        <v>3021537</v>
      </c>
      <c r="P82" s="609">
        <f t="shared" si="7"/>
        <v>5.8861837753748349E-2</v>
      </c>
      <c r="Q82" s="609">
        <f t="shared" si="5"/>
        <v>1.2288291859156245E-11</v>
      </c>
      <c r="R82" s="610">
        <f t="shared" si="6"/>
        <v>2.5409291827651169E-11</v>
      </c>
    </row>
    <row r="83" spans="3:18">
      <c r="C83" s="466">
        <v>269</v>
      </c>
      <c r="D83" s="456">
        <v>2699</v>
      </c>
      <c r="E83" s="455">
        <v>2259059</v>
      </c>
      <c r="F83" s="455">
        <v>62154586.568180278</v>
      </c>
      <c r="G83" s="463">
        <v>4259964.7650355706</v>
      </c>
      <c r="I83" s="466">
        <v>571</v>
      </c>
      <c r="J83" s="615" t="s">
        <v>563</v>
      </c>
      <c r="K83" s="456">
        <v>571</v>
      </c>
      <c r="L83" s="455">
        <v>7930628.219245797</v>
      </c>
      <c r="M83" s="455">
        <v>544078.95285383926</v>
      </c>
      <c r="N83" s="455">
        <v>7379959</v>
      </c>
      <c r="O83" s="455">
        <v>510160</v>
      </c>
      <c r="P83" s="609">
        <f t="shared" si="7"/>
        <v>6.9127755316797837E-2</v>
      </c>
      <c r="Q83" s="609">
        <f t="shared" si="5"/>
        <v>1.0746168399100586E-6</v>
      </c>
      <c r="R83" s="610">
        <f t="shared" si="6"/>
        <v>7.372384492296492E-6</v>
      </c>
    </row>
    <row r="84" spans="3:18">
      <c r="C84" s="466">
        <v>271</v>
      </c>
      <c r="D84" s="456">
        <v>2711</v>
      </c>
      <c r="E84" s="455">
        <v>3481882</v>
      </c>
      <c r="F84" s="455">
        <v>22207453.953329865</v>
      </c>
      <c r="G84" s="463">
        <v>1878277.624965159</v>
      </c>
      <c r="I84" s="466">
        <v>572</v>
      </c>
      <c r="J84" s="615" t="s">
        <v>565</v>
      </c>
      <c r="K84" s="456">
        <v>572</v>
      </c>
      <c r="L84" s="455">
        <v>751879202.06161904</v>
      </c>
      <c r="M84" s="455">
        <v>51283620.731057137</v>
      </c>
      <c r="N84" s="455">
        <v>16717275</v>
      </c>
      <c r="O84" s="455">
        <v>936215</v>
      </c>
      <c r="P84" s="609">
        <f t="shared" si="7"/>
        <v>5.6002847354009552E-2</v>
      </c>
      <c r="Q84" s="609">
        <f t="shared" si="5"/>
        <v>4.4976181947214427E-5</v>
      </c>
      <c r="R84" s="610">
        <f t="shared" si="6"/>
        <v>3.0677021662356538E-4</v>
      </c>
    </row>
    <row r="85" spans="3:18">
      <c r="C85" s="466"/>
      <c r="D85" s="456">
        <v>2712</v>
      </c>
      <c r="E85" s="455">
        <v>0</v>
      </c>
      <c r="F85" s="455">
        <v>0</v>
      </c>
      <c r="G85" s="463">
        <v>0</v>
      </c>
      <c r="I85" s="466">
        <v>573</v>
      </c>
      <c r="J85" s="615" t="s">
        <v>567</v>
      </c>
      <c r="K85" s="456">
        <v>573</v>
      </c>
      <c r="L85" s="455">
        <v>1068264621.375994</v>
      </c>
      <c r="M85" s="455">
        <v>72974379.447752267</v>
      </c>
      <c r="N85" s="455">
        <v>9563244</v>
      </c>
      <c r="O85" s="455">
        <v>606012</v>
      </c>
      <c r="P85" s="609">
        <f t="shared" si="7"/>
        <v>6.3368873574699128E-2</v>
      </c>
      <c r="Q85" s="609">
        <f t="shared" si="5"/>
        <v>1.1170525622644303E-4</v>
      </c>
      <c r="R85" s="610">
        <f t="shared" si="6"/>
        <v>7.6307139551968215E-4</v>
      </c>
    </row>
    <row r="86" spans="3:18">
      <c r="C86" s="466">
        <v>272</v>
      </c>
      <c r="D86" s="456">
        <v>2721</v>
      </c>
      <c r="E86" s="455">
        <v>1285603</v>
      </c>
      <c r="F86" s="455">
        <v>4680140.4328537984</v>
      </c>
      <c r="G86" s="463">
        <v>271779.66810715914</v>
      </c>
      <c r="I86" s="466">
        <v>574</v>
      </c>
      <c r="J86" s="615" t="s">
        <v>569</v>
      </c>
      <c r="K86" s="456">
        <v>574</v>
      </c>
      <c r="L86" s="455">
        <v>157920427.24429423</v>
      </c>
      <c r="M86" s="455">
        <v>11459342.392200945</v>
      </c>
      <c r="N86" s="455">
        <v>5947260</v>
      </c>
      <c r="O86" s="455">
        <v>498531</v>
      </c>
      <c r="P86" s="609">
        <f t="shared" si="7"/>
        <v>8.3825324603262683E-2</v>
      </c>
      <c r="Q86" s="609">
        <f t="shared" si="5"/>
        <v>2.6553476263740652E-5</v>
      </c>
      <c r="R86" s="610">
        <f t="shared" si="6"/>
        <v>1.9268272098749584E-4</v>
      </c>
    </row>
    <row r="87" spans="3:18">
      <c r="C87" s="466"/>
      <c r="D87" s="456">
        <v>2729</v>
      </c>
      <c r="E87" s="455">
        <v>4039150</v>
      </c>
      <c r="F87" s="455">
        <v>23208560.37886877</v>
      </c>
      <c r="G87" s="463">
        <v>1394338.4024927246</v>
      </c>
      <c r="I87" s="466">
        <v>575</v>
      </c>
      <c r="J87" s="615" t="s">
        <v>571</v>
      </c>
      <c r="K87" s="456">
        <v>575</v>
      </c>
      <c r="L87" s="455">
        <v>118138000.25788075</v>
      </c>
      <c r="M87" s="455">
        <v>8040815.5536078904</v>
      </c>
      <c r="N87" s="455">
        <v>2983037</v>
      </c>
      <c r="O87" s="455">
        <v>135931</v>
      </c>
      <c r="P87" s="609">
        <f t="shared" si="7"/>
        <v>4.5567989937771475E-2</v>
      </c>
      <c r="Q87" s="609">
        <f t="shared" si="5"/>
        <v>3.9603263472052389E-5</v>
      </c>
      <c r="R87" s="610">
        <f t="shared" si="6"/>
        <v>2.6955131812337192E-4</v>
      </c>
    </row>
    <row r="88" spans="3:18">
      <c r="C88" s="466">
        <v>281</v>
      </c>
      <c r="D88" s="456">
        <v>2811</v>
      </c>
      <c r="E88" s="455">
        <v>2171836</v>
      </c>
      <c r="F88" s="455">
        <v>4284250.0265834406</v>
      </c>
      <c r="G88" s="463">
        <v>251137.98161507095</v>
      </c>
      <c r="I88" s="466"/>
      <c r="J88" s="615"/>
      <c r="K88" s="456">
        <v>576</v>
      </c>
      <c r="L88" s="455">
        <v>16029764.576538179</v>
      </c>
      <c r="M88" s="455">
        <v>1101098.4677114743</v>
      </c>
      <c r="N88" s="455">
        <v>941210</v>
      </c>
      <c r="O88" s="455">
        <v>142414</v>
      </c>
      <c r="P88" s="609">
        <f t="shared" si="7"/>
        <v>0.15130948459961113</v>
      </c>
      <c r="Q88" s="609">
        <f t="shared" si="5"/>
        <v>1.7031018132550844E-5</v>
      </c>
      <c r="R88" s="610">
        <f t="shared" si="6"/>
        <v>1.1698754451307087E-4</v>
      </c>
    </row>
    <row r="89" spans="3:18">
      <c r="C89" s="466"/>
      <c r="D89" s="456">
        <v>2812</v>
      </c>
      <c r="E89" s="455">
        <v>2055053</v>
      </c>
      <c r="F89" s="455">
        <v>5282356.9849676015</v>
      </c>
      <c r="G89" s="463">
        <v>326487.04378221888</v>
      </c>
      <c r="I89" s="466">
        <v>577</v>
      </c>
      <c r="J89" s="615" t="s">
        <v>573</v>
      </c>
      <c r="K89" s="456">
        <v>577</v>
      </c>
      <c r="L89" s="455">
        <v>5372528.0743360743</v>
      </c>
      <c r="M89" s="455">
        <v>361639.70157535945</v>
      </c>
      <c r="N89" s="455">
        <v>2050527</v>
      </c>
      <c r="O89" s="455">
        <v>481087</v>
      </c>
      <c r="P89" s="609">
        <f t="shared" si="7"/>
        <v>0.23461627181695241</v>
      </c>
      <c r="Q89" s="609">
        <f t="shared" si="5"/>
        <v>2.6200718519366361E-6</v>
      </c>
      <c r="R89" s="610">
        <f t="shared" si="6"/>
        <v>1.7636427200195827E-5</v>
      </c>
    </row>
    <row r="90" spans="3:18">
      <c r="C90" s="466">
        <v>289</v>
      </c>
      <c r="D90" s="456">
        <v>2891</v>
      </c>
      <c r="E90" s="455">
        <v>782161</v>
      </c>
      <c r="F90" s="455">
        <v>2195136.8443881497</v>
      </c>
      <c r="G90" s="463">
        <v>121857.93128070526</v>
      </c>
      <c r="I90" s="466">
        <v>578</v>
      </c>
      <c r="J90" s="615" t="s">
        <v>575</v>
      </c>
      <c r="K90" s="456">
        <v>578</v>
      </c>
      <c r="L90" s="455">
        <v>9905673.0038212072</v>
      </c>
      <c r="M90" s="455">
        <v>666221.88201166759</v>
      </c>
      <c r="N90" s="455">
        <v>7996420</v>
      </c>
      <c r="O90" s="455">
        <v>96381</v>
      </c>
      <c r="P90" s="609">
        <f t="shared" si="7"/>
        <v>1.2053018725879831E-2</v>
      </c>
      <c r="Q90" s="609">
        <f t="shared" si="5"/>
        <v>1.2387634721314298E-6</v>
      </c>
      <c r="R90" s="610">
        <f t="shared" si="6"/>
        <v>8.3315018722336691E-6</v>
      </c>
    </row>
    <row r="91" spans="3:18">
      <c r="C91" s="466"/>
      <c r="D91" s="456">
        <v>2899</v>
      </c>
      <c r="E91" s="455">
        <v>6727899</v>
      </c>
      <c r="F91" s="455">
        <v>21719927.713737752</v>
      </c>
      <c r="G91" s="463">
        <v>1245801.2088514043</v>
      </c>
      <c r="I91" s="466">
        <v>579</v>
      </c>
      <c r="J91" s="615" t="s">
        <v>577</v>
      </c>
      <c r="K91" s="456">
        <v>579</v>
      </c>
      <c r="L91" s="455">
        <v>2219845.8474703133</v>
      </c>
      <c r="M91" s="455">
        <v>139874.66675145377</v>
      </c>
      <c r="N91" s="455">
        <v>1430486</v>
      </c>
      <c r="O91" s="455">
        <v>931808</v>
      </c>
      <c r="P91" s="609">
        <f t="shared" si="7"/>
        <v>0.65139260363261153</v>
      </c>
      <c r="Q91" s="609">
        <f t="shared" si="5"/>
        <v>1.5518123543119703E-6</v>
      </c>
      <c r="R91" s="610">
        <f t="shared" si="6"/>
        <v>9.7781220334525318E-6</v>
      </c>
    </row>
    <row r="92" spans="3:18">
      <c r="C92" s="466">
        <v>291</v>
      </c>
      <c r="D92" s="456">
        <v>2911</v>
      </c>
      <c r="E92" s="455">
        <v>2097352</v>
      </c>
      <c r="F92" s="455">
        <v>1954022.5169977283</v>
      </c>
      <c r="G92" s="463">
        <v>112670.38279369992</v>
      </c>
      <c r="I92" s="466">
        <v>591</v>
      </c>
      <c r="J92" s="615" t="s">
        <v>579</v>
      </c>
      <c r="K92" s="456">
        <v>591</v>
      </c>
      <c r="L92" s="455">
        <v>1700120.1052285426</v>
      </c>
      <c r="M92" s="455">
        <v>90144.156658347914</v>
      </c>
      <c r="N92" s="455">
        <v>16353543</v>
      </c>
      <c r="O92" s="455">
        <v>205854</v>
      </c>
      <c r="P92" s="609">
        <f t="shared" si="7"/>
        <v>1.2587730988936159E-2</v>
      </c>
      <c r="Q92" s="609">
        <f t="shared" si="5"/>
        <v>1.0396035313133935E-7</v>
      </c>
      <c r="R92" s="610">
        <f t="shared" si="6"/>
        <v>5.5122095963148733E-7</v>
      </c>
    </row>
    <row r="93" spans="3:18">
      <c r="C93" s="466"/>
      <c r="D93" s="456">
        <v>2912</v>
      </c>
      <c r="E93" s="455">
        <v>2030300</v>
      </c>
      <c r="F93" s="455">
        <v>1758778.1602785643</v>
      </c>
      <c r="G93" s="463">
        <v>97828.073790638053</v>
      </c>
      <c r="I93" s="466">
        <v>592</v>
      </c>
      <c r="J93" s="615" t="s">
        <v>581</v>
      </c>
      <c r="K93" s="456">
        <v>592</v>
      </c>
      <c r="L93" s="455">
        <v>619078.24191563693</v>
      </c>
      <c r="M93" s="455">
        <v>34778.599553473039</v>
      </c>
      <c r="N93" s="455">
        <v>4724439</v>
      </c>
      <c r="O93" s="455">
        <v>951785</v>
      </c>
      <c r="P93" s="609">
        <f t="shared" si="7"/>
        <v>0.2014598982016701</v>
      </c>
      <c r="Q93" s="609">
        <f t="shared" si="5"/>
        <v>1.3103740823315467E-7</v>
      </c>
      <c r="R93" s="610">
        <f t="shared" si="6"/>
        <v>7.361424193110132E-7</v>
      </c>
    </row>
    <row r="94" spans="3:18">
      <c r="C94" s="466"/>
      <c r="D94" s="456">
        <v>2913</v>
      </c>
      <c r="E94" s="455">
        <v>1288310</v>
      </c>
      <c r="F94" s="455">
        <v>676127.39045418124</v>
      </c>
      <c r="G94" s="463">
        <v>37639.311536722533</v>
      </c>
      <c r="I94" s="466">
        <v>593</v>
      </c>
      <c r="J94" s="615" t="s">
        <v>583</v>
      </c>
      <c r="K94" s="456">
        <v>593</v>
      </c>
      <c r="L94" s="455">
        <v>3461158.5416672695</v>
      </c>
      <c r="M94" s="455">
        <v>186153.09917043353</v>
      </c>
      <c r="N94" s="455">
        <v>18500322</v>
      </c>
      <c r="O94" s="455">
        <v>89429</v>
      </c>
      <c r="P94" s="609">
        <f t="shared" si="7"/>
        <v>4.833915863734696E-3</v>
      </c>
      <c r="Q94" s="609">
        <f t="shared" si="5"/>
        <v>1.8708639458638988E-7</v>
      </c>
      <c r="R94" s="610">
        <f t="shared" si="6"/>
        <v>1.0062154549009122E-6</v>
      </c>
    </row>
    <row r="95" spans="3:18">
      <c r="C95" s="466"/>
      <c r="D95" s="456">
        <v>2914</v>
      </c>
      <c r="E95" s="455">
        <v>1461817</v>
      </c>
      <c r="F95" s="455">
        <v>1277780.7672202718</v>
      </c>
      <c r="G95" s="463">
        <v>68746.25090048791</v>
      </c>
      <c r="I95" s="466">
        <v>594</v>
      </c>
      <c r="J95" s="615" t="s">
        <v>585</v>
      </c>
      <c r="K95" s="456">
        <v>594</v>
      </c>
      <c r="L95" s="455">
        <v>502560.2746580235</v>
      </c>
      <c r="M95" s="455">
        <v>26538.92574117448</v>
      </c>
      <c r="N95" s="455">
        <v>3550730</v>
      </c>
      <c r="O95" s="455">
        <v>236034</v>
      </c>
      <c r="P95" s="609">
        <f t="shared" si="7"/>
        <v>6.6474781242167102E-2</v>
      </c>
      <c r="Q95" s="609">
        <f t="shared" si="5"/>
        <v>1.4153716972510542E-7</v>
      </c>
      <c r="R95" s="610">
        <f t="shared" si="6"/>
        <v>7.4742167782891068E-7</v>
      </c>
    </row>
    <row r="96" spans="3:18">
      <c r="C96" s="466"/>
      <c r="D96" s="456">
        <v>2919</v>
      </c>
      <c r="E96" s="455">
        <v>3580779</v>
      </c>
      <c r="F96" s="455">
        <v>3597887.0699373661</v>
      </c>
      <c r="G96" s="463">
        <v>210335.38628538285</v>
      </c>
      <c r="I96" s="466">
        <v>595</v>
      </c>
      <c r="J96" s="615" t="s">
        <v>587</v>
      </c>
      <c r="K96" s="456">
        <v>595</v>
      </c>
      <c r="L96" s="455">
        <v>1299116.9766123993</v>
      </c>
      <c r="M96" s="455">
        <v>73123.343943031374</v>
      </c>
      <c r="N96" s="455">
        <v>6845477</v>
      </c>
      <c r="O96" s="455">
        <v>1366940</v>
      </c>
      <c r="P96" s="609">
        <f t="shared" si="7"/>
        <v>0.19968513516296965</v>
      </c>
      <c r="Q96" s="609">
        <f t="shared" si="5"/>
        <v>1.8977742188198125E-7</v>
      </c>
      <c r="R96" s="610">
        <f t="shared" si="6"/>
        <v>1.068199395645203E-6</v>
      </c>
    </row>
    <row r="97" spans="3:18">
      <c r="C97" s="466">
        <v>301</v>
      </c>
      <c r="D97" s="456">
        <v>3011</v>
      </c>
      <c r="E97" s="455">
        <v>891266</v>
      </c>
      <c r="F97" s="455">
        <v>1256691.3656139891</v>
      </c>
      <c r="G97" s="463">
        <v>72840.748862570996</v>
      </c>
      <c r="I97" s="466">
        <v>611</v>
      </c>
      <c r="J97" s="615" t="s">
        <v>589</v>
      </c>
      <c r="K97" s="456">
        <v>611</v>
      </c>
      <c r="L97" s="455">
        <v>102286868.74965926</v>
      </c>
      <c r="M97" s="455">
        <v>6843716.2896102956</v>
      </c>
      <c r="N97" s="455">
        <v>39739035</v>
      </c>
      <c r="O97" s="455">
        <v>1387936</v>
      </c>
      <c r="P97" s="609">
        <f t="shared" si="7"/>
        <v>3.4926263307601707E-2</v>
      </c>
      <c r="Q97" s="609">
        <f t="shared" si="5"/>
        <v>2.5739645854424811E-6</v>
      </c>
      <c r="R97" s="610">
        <f t="shared" si="6"/>
        <v>1.7221646901114473E-5</v>
      </c>
    </row>
    <row r="98" spans="3:18">
      <c r="C98" s="466"/>
      <c r="D98" s="456">
        <v>3012</v>
      </c>
      <c r="E98" s="455">
        <v>2600180</v>
      </c>
      <c r="F98" s="455">
        <v>1349862.5944153755</v>
      </c>
      <c r="G98" s="463">
        <v>80445.140030744209</v>
      </c>
      <c r="I98" s="466">
        <v>631</v>
      </c>
      <c r="J98" s="615" t="s">
        <v>591</v>
      </c>
      <c r="K98" s="456">
        <v>631</v>
      </c>
      <c r="L98" s="455">
        <v>82590631.741431952</v>
      </c>
      <c r="M98" s="455">
        <v>4717668.9640592746</v>
      </c>
      <c r="N98" s="455">
        <v>25020189</v>
      </c>
      <c r="O98" s="455">
        <v>1780505</v>
      </c>
      <c r="P98" s="609">
        <f t="shared" si="7"/>
        <v>7.1162731824287978E-2</v>
      </c>
      <c r="Q98" s="609">
        <f t="shared" si="5"/>
        <v>3.3009595467656922E-6</v>
      </c>
      <c r="R98" s="610">
        <f t="shared" si="6"/>
        <v>1.885544894988313E-5</v>
      </c>
    </row>
    <row r="99" spans="3:18">
      <c r="C99" s="466"/>
      <c r="D99" s="456">
        <v>3013</v>
      </c>
      <c r="E99" s="455">
        <v>391850</v>
      </c>
      <c r="F99" s="455">
        <v>450161.45405657508</v>
      </c>
      <c r="G99" s="463">
        <v>28942.561969693688</v>
      </c>
      <c r="I99" s="466">
        <v>632</v>
      </c>
      <c r="J99" s="615" t="s">
        <v>634</v>
      </c>
      <c r="K99" s="456">
        <v>632</v>
      </c>
      <c r="L99" s="455">
        <v>25375278.870076925</v>
      </c>
      <c r="M99" s="455">
        <v>1670221.6781958151</v>
      </c>
      <c r="N99" s="455">
        <v>18660325</v>
      </c>
      <c r="O99" s="455">
        <v>2467186</v>
      </c>
      <c r="P99" s="609">
        <f t="shared" si="7"/>
        <v>0.13221559645933284</v>
      </c>
      <c r="Q99" s="609">
        <f t="shared" si="5"/>
        <v>1.3598519248768135E-6</v>
      </c>
      <c r="R99" s="610">
        <f t="shared" si="6"/>
        <v>8.9506569590605476E-6</v>
      </c>
    </row>
    <row r="100" spans="3:18">
      <c r="C100" s="466"/>
      <c r="D100" s="456">
        <v>3014</v>
      </c>
      <c r="E100" s="455">
        <v>1168158</v>
      </c>
      <c r="F100" s="455">
        <v>631033.53216134978</v>
      </c>
      <c r="G100" s="463">
        <v>39884.068883822183</v>
      </c>
      <c r="I100" s="466">
        <v>641</v>
      </c>
      <c r="J100" s="615" t="s">
        <v>593</v>
      </c>
      <c r="K100" s="456">
        <v>641</v>
      </c>
      <c r="L100" s="455">
        <v>66736906.005700797</v>
      </c>
      <c r="M100" s="455">
        <v>3875954.9913939526</v>
      </c>
      <c r="N100" s="455">
        <v>45782259</v>
      </c>
      <c r="O100" s="455">
        <v>101729</v>
      </c>
      <c r="P100" s="609">
        <f t="shared" si="7"/>
        <v>2.2220179218329964E-3</v>
      </c>
      <c r="Q100" s="609">
        <f t="shared" si="5"/>
        <v>1.4577023384910037E-6</v>
      </c>
      <c r="R100" s="610">
        <f t="shared" si="6"/>
        <v>8.4660632219872614E-6</v>
      </c>
    </row>
    <row r="101" spans="3:18">
      <c r="C101" s="466"/>
      <c r="D101" s="456">
        <v>3015</v>
      </c>
      <c r="E101" s="455">
        <v>1343213</v>
      </c>
      <c r="F101" s="455">
        <v>440529.80826311768</v>
      </c>
      <c r="G101" s="463">
        <v>28150.100858287977</v>
      </c>
      <c r="I101" s="466">
        <v>642</v>
      </c>
      <c r="J101" s="615" t="s">
        <v>595</v>
      </c>
      <c r="K101" s="456">
        <v>642</v>
      </c>
      <c r="L101" s="455">
        <v>2054399.0164534808</v>
      </c>
      <c r="M101" s="455">
        <v>127765.58720583396</v>
      </c>
      <c r="N101" s="455">
        <v>1966987</v>
      </c>
      <c r="O101" s="455">
        <v>484313</v>
      </c>
      <c r="P101" s="609">
        <f t="shared" si="7"/>
        <v>0.24622074268919927</v>
      </c>
      <c r="Q101" s="609">
        <f t="shared" si="5"/>
        <v>1.0444395496530892E-6</v>
      </c>
      <c r="R101" s="610">
        <f t="shared" si="6"/>
        <v>6.4954972862471358E-6</v>
      </c>
    </row>
    <row r="102" spans="3:18">
      <c r="C102" s="466"/>
      <c r="D102" s="456">
        <v>3016</v>
      </c>
      <c r="E102" s="455">
        <v>4129970</v>
      </c>
      <c r="F102" s="455">
        <v>2221491.2464263327</v>
      </c>
      <c r="G102" s="463">
        <v>133255.9780177577</v>
      </c>
      <c r="I102" s="466">
        <v>643</v>
      </c>
      <c r="J102" s="615" t="s">
        <v>597</v>
      </c>
      <c r="K102" s="456">
        <v>643</v>
      </c>
      <c r="L102" s="455">
        <v>33354853.084996387</v>
      </c>
      <c r="M102" s="455">
        <v>1911835.4587751373</v>
      </c>
      <c r="N102" s="455">
        <v>9909287</v>
      </c>
      <c r="O102" s="455">
        <v>467963</v>
      </c>
      <c r="P102" s="609">
        <f t="shared" si="7"/>
        <v>4.7224689324267224E-2</v>
      </c>
      <c r="Q102" s="609">
        <f t="shared" ref="Q102:Q115" si="8">L102/N102/10^6</f>
        <v>3.3660194810177956E-6</v>
      </c>
      <c r="R102" s="610">
        <f t="shared" ref="R102:R115" si="9">M102/N102/10000</f>
        <v>1.9293370539930244E-5</v>
      </c>
    </row>
    <row r="103" spans="3:18">
      <c r="C103" s="466"/>
      <c r="D103" s="456">
        <v>3017</v>
      </c>
      <c r="E103" s="455">
        <v>2537393</v>
      </c>
      <c r="F103" s="455">
        <v>783436.23425366147</v>
      </c>
      <c r="G103" s="463">
        <v>48492.654257172602</v>
      </c>
      <c r="I103" s="466">
        <v>644</v>
      </c>
      <c r="J103" s="615" t="s">
        <v>422</v>
      </c>
      <c r="K103" s="456">
        <v>644</v>
      </c>
      <c r="L103" s="455">
        <v>51553601.450405963</v>
      </c>
      <c r="M103" s="455">
        <v>3224673.4282708522</v>
      </c>
      <c r="N103" s="455">
        <v>9928272</v>
      </c>
      <c r="O103" s="455">
        <v>207487</v>
      </c>
      <c r="P103" s="609">
        <f t="shared" si="7"/>
        <v>2.0898601488758568E-2</v>
      </c>
      <c r="Q103" s="609">
        <f t="shared" si="8"/>
        <v>5.1926056669686288E-6</v>
      </c>
      <c r="R103" s="610">
        <f t="shared" si="9"/>
        <v>3.2479704708642676E-5</v>
      </c>
    </row>
    <row r="104" spans="3:18">
      <c r="C104" s="466"/>
      <c r="D104" s="456">
        <v>3019</v>
      </c>
      <c r="E104" s="455">
        <v>3642893</v>
      </c>
      <c r="F104" s="455">
        <v>2189068.0544632077</v>
      </c>
      <c r="G104" s="463">
        <v>133421.5693793633</v>
      </c>
      <c r="I104" s="466">
        <v>659</v>
      </c>
      <c r="J104" s="615" t="s">
        <v>600</v>
      </c>
      <c r="K104" s="456">
        <v>659</v>
      </c>
      <c r="L104" s="455">
        <v>13037397.717295565</v>
      </c>
      <c r="M104" s="455">
        <v>770595.08487970592</v>
      </c>
      <c r="N104" s="455">
        <v>4431793</v>
      </c>
      <c r="O104" s="455">
        <v>515924</v>
      </c>
      <c r="P104" s="609">
        <f t="shared" si="7"/>
        <v>0.11641428198474071</v>
      </c>
      <c r="Q104" s="609">
        <f t="shared" si="8"/>
        <v>2.9417885080137014E-6</v>
      </c>
      <c r="R104" s="610">
        <f t="shared" si="9"/>
        <v>1.7387885329475134E-5</v>
      </c>
    </row>
    <row r="105" spans="3:18">
      <c r="C105" s="466">
        <v>311</v>
      </c>
      <c r="D105" s="456">
        <v>3111</v>
      </c>
      <c r="E105" s="455">
        <v>1044650</v>
      </c>
      <c r="F105" s="455">
        <v>481875.03584921116</v>
      </c>
      <c r="G105" s="463">
        <v>28763.938331527173</v>
      </c>
      <c r="I105" s="466">
        <v>661</v>
      </c>
      <c r="J105" s="615" t="s">
        <v>602</v>
      </c>
      <c r="K105" s="456">
        <v>661</v>
      </c>
      <c r="L105" s="455">
        <v>13997323.12108173</v>
      </c>
      <c r="M105" s="455">
        <v>954232.72823393368</v>
      </c>
      <c r="N105" s="455">
        <v>10083688</v>
      </c>
      <c r="O105" s="455">
        <v>374153</v>
      </c>
      <c r="P105" s="609">
        <f t="shared" si="7"/>
        <v>3.7104777537742141E-2</v>
      </c>
      <c r="Q105" s="609">
        <f t="shared" si="8"/>
        <v>1.3881154515175133E-6</v>
      </c>
      <c r="R105" s="610">
        <f t="shared" si="9"/>
        <v>9.4631322214048428E-6</v>
      </c>
    </row>
    <row r="106" spans="3:18">
      <c r="C106" s="466"/>
      <c r="D106" s="456">
        <v>3112</v>
      </c>
      <c r="E106" s="455">
        <v>1874946</v>
      </c>
      <c r="F106" s="455">
        <v>868444.09476368246</v>
      </c>
      <c r="G106" s="463">
        <v>49658.107793818563</v>
      </c>
      <c r="I106" s="466">
        <v>662</v>
      </c>
      <c r="J106" s="615" t="s">
        <v>604</v>
      </c>
      <c r="K106" s="456">
        <v>662</v>
      </c>
      <c r="L106" s="455">
        <v>415071.30427667021</v>
      </c>
      <c r="M106" s="455">
        <v>24187.285260829391</v>
      </c>
      <c r="N106" s="455">
        <v>7213238</v>
      </c>
      <c r="O106" s="455">
        <v>857223</v>
      </c>
      <c r="P106" s="609">
        <f t="shared" si="7"/>
        <v>0.11884024899774553</v>
      </c>
      <c r="Q106" s="609">
        <f t="shared" si="8"/>
        <v>5.7542993074215798E-8</v>
      </c>
      <c r="R106" s="610">
        <f t="shared" si="9"/>
        <v>3.3531799811443061E-7</v>
      </c>
    </row>
    <row r="107" spans="3:18">
      <c r="C107" s="466"/>
      <c r="D107" s="456">
        <v>3113</v>
      </c>
      <c r="E107" s="455">
        <v>1727627</v>
      </c>
      <c r="F107" s="455">
        <v>1672901.9516973866</v>
      </c>
      <c r="G107" s="463">
        <v>93819.940290925355</v>
      </c>
      <c r="I107" s="466">
        <v>663</v>
      </c>
      <c r="J107" s="615" t="s">
        <v>606</v>
      </c>
      <c r="K107" s="456">
        <v>663</v>
      </c>
      <c r="L107" s="455">
        <v>9048812.084159933</v>
      </c>
      <c r="M107" s="455">
        <v>606858.30869533168</v>
      </c>
      <c r="N107" s="455">
        <v>11581646</v>
      </c>
      <c r="O107" s="455">
        <v>2637587</v>
      </c>
      <c r="P107" s="609">
        <f t="shared" si="7"/>
        <v>0.22773852697621738</v>
      </c>
      <c r="Q107" s="609">
        <f t="shared" si="8"/>
        <v>7.8130622228998645E-7</v>
      </c>
      <c r="R107" s="610">
        <f t="shared" si="9"/>
        <v>5.2398278163167102E-6</v>
      </c>
    </row>
    <row r="108" spans="3:18">
      <c r="C108" s="466"/>
      <c r="D108" s="456">
        <v>3114</v>
      </c>
      <c r="E108" s="455">
        <v>1205519</v>
      </c>
      <c r="F108" s="455">
        <v>1340188.52693399</v>
      </c>
      <c r="G108" s="463">
        <v>85573.649645544821</v>
      </c>
      <c r="I108" s="466">
        <v>669</v>
      </c>
      <c r="J108" s="615" t="s">
        <v>608</v>
      </c>
      <c r="K108" s="456">
        <v>669</v>
      </c>
      <c r="L108" s="455">
        <v>13594042.769292038</v>
      </c>
      <c r="M108" s="455">
        <v>815720.9752179205</v>
      </c>
      <c r="N108" s="455">
        <v>45910033</v>
      </c>
      <c r="O108" s="455">
        <v>163072</v>
      </c>
      <c r="P108" s="609">
        <f t="shared" si="7"/>
        <v>3.5519904766785943E-3</v>
      </c>
      <c r="Q108" s="609">
        <f t="shared" si="8"/>
        <v>2.9610178605822476E-7</v>
      </c>
      <c r="R108" s="610">
        <f t="shared" si="9"/>
        <v>1.7767815048573815E-6</v>
      </c>
    </row>
    <row r="109" spans="3:18">
      <c r="C109" s="466"/>
      <c r="D109" s="456">
        <v>3115</v>
      </c>
      <c r="E109" s="455">
        <v>591430</v>
      </c>
      <c r="F109" s="455">
        <v>426694.37509803253</v>
      </c>
      <c r="G109" s="463">
        <v>25154.610912715514</v>
      </c>
      <c r="I109" s="466">
        <v>671</v>
      </c>
      <c r="J109" s="615" t="s">
        <v>610</v>
      </c>
      <c r="K109" s="456">
        <v>671</v>
      </c>
      <c r="L109" s="455">
        <v>56292225.51525832</v>
      </c>
      <c r="M109" s="455">
        <v>3510977.5181068154</v>
      </c>
      <c r="N109" s="455">
        <v>5075910</v>
      </c>
      <c r="O109" s="455">
        <v>1352472</v>
      </c>
      <c r="P109" s="609">
        <f t="shared" si="7"/>
        <v>0.26644916872048557</v>
      </c>
      <c r="Q109" s="609">
        <f t="shared" si="8"/>
        <v>1.1090075575661964E-5</v>
      </c>
      <c r="R109" s="610">
        <f t="shared" si="9"/>
        <v>6.9169420224291116E-5</v>
      </c>
    </row>
    <row r="110" spans="3:18">
      <c r="C110" s="466"/>
      <c r="D110" s="456">
        <v>3116</v>
      </c>
      <c r="E110" s="455">
        <v>459128</v>
      </c>
      <c r="F110" s="455">
        <v>119038.66836306508</v>
      </c>
      <c r="G110" s="463">
        <v>6765.861289531209</v>
      </c>
      <c r="I110" s="466">
        <v>672</v>
      </c>
      <c r="J110" s="615" t="s">
        <v>612</v>
      </c>
      <c r="K110" s="456">
        <v>672</v>
      </c>
      <c r="L110" s="455">
        <v>119073497.77785462</v>
      </c>
      <c r="M110" s="455">
        <v>6895872.7320858305</v>
      </c>
      <c r="N110" s="455">
        <v>27554253</v>
      </c>
      <c r="O110" s="455">
        <v>449440</v>
      </c>
      <c r="P110" s="609">
        <f t="shared" si="7"/>
        <v>1.6311093608670866E-2</v>
      </c>
      <c r="Q110" s="609">
        <f t="shared" si="8"/>
        <v>4.3214199193806716E-6</v>
      </c>
      <c r="R110" s="610">
        <f t="shared" si="9"/>
        <v>2.5026527600243165E-5</v>
      </c>
    </row>
    <row r="111" spans="3:18">
      <c r="C111" s="466">
        <v>321</v>
      </c>
      <c r="D111" s="456">
        <v>3211</v>
      </c>
      <c r="E111" s="455">
        <v>6673577</v>
      </c>
      <c r="F111" s="455">
        <v>10565019.053543773</v>
      </c>
      <c r="G111" s="463">
        <v>599451.57844494504</v>
      </c>
      <c r="I111" s="466">
        <v>673</v>
      </c>
      <c r="J111" s="615" t="s">
        <v>445</v>
      </c>
      <c r="K111" s="456">
        <v>673</v>
      </c>
      <c r="L111" s="455">
        <v>66755751.314132191</v>
      </c>
      <c r="M111" s="455">
        <v>4059730.009245506</v>
      </c>
      <c r="N111" s="455">
        <v>5264550</v>
      </c>
      <c r="O111" s="455">
        <v>442510</v>
      </c>
      <c r="P111" s="609">
        <f t="shared" si="7"/>
        <v>8.4054667540435557E-2</v>
      </c>
      <c r="Q111" s="609">
        <f t="shared" si="8"/>
        <v>1.2680238826515502E-5</v>
      </c>
      <c r="R111" s="610">
        <f t="shared" si="9"/>
        <v>7.7114473397450994E-5</v>
      </c>
    </row>
    <row r="112" spans="3:18">
      <c r="C112" s="466">
        <v>329</v>
      </c>
      <c r="D112" s="456">
        <v>3299</v>
      </c>
      <c r="E112" s="455">
        <v>6862507</v>
      </c>
      <c r="F112" s="455">
        <v>7017134.2545174919</v>
      </c>
      <c r="G112" s="463">
        <v>400158.99878260138</v>
      </c>
      <c r="I112" s="466">
        <v>674</v>
      </c>
      <c r="J112" s="615" t="s">
        <v>615</v>
      </c>
      <c r="K112" s="456">
        <v>674</v>
      </c>
      <c r="L112" s="455">
        <v>39149331.915194623</v>
      </c>
      <c r="M112" s="455">
        <v>2384785.8227864355</v>
      </c>
      <c r="N112" s="455">
        <v>9639163</v>
      </c>
      <c r="O112" s="455">
        <v>396061</v>
      </c>
      <c r="P112" s="609">
        <f t="shared" si="7"/>
        <v>4.1088733534229059E-2</v>
      </c>
      <c r="Q112" s="609">
        <f t="shared" si="8"/>
        <v>4.0614866576272882E-6</v>
      </c>
      <c r="R112" s="610">
        <f t="shared" si="9"/>
        <v>2.4740590264802406E-5</v>
      </c>
    </row>
    <row r="113" spans="3:18">
      <c r="C113" s="466">
        <v>331</v>
      </c>
      <c r="D113" s="456">
        <v>3311</v>
      </c>
      <c r="E113" s="455">
        <v>8020327</v>
      </c>
      <c r="F113" s="455">
        <v>5059088.4672542354</v>
      </c>
      <c r="G113" s="463">
        <v>290091.85837494006</v>
      </c>
      <c r="I113" s="466">
        <v>679</v>
      </c>
      <c r="J113" s="615" t="s">
        <v>447</v>
      </c>
      <c r="K113" s="456">
        <v>679</v>
      </c>
      <c r="L113" s="455">
        <v>16634587.631080078</v>
      </c>
      <c r="M113" s="455">
        <v>1011208.5436516656</v>
      </c>
      <c r="N113" s="455">
        <v>7272213</v>
      </c>
      <c r="O113" s="455">
        <v>93389</v>
      </c>
      <c r="P113" s="609">
        <f t="shared" si="7"/>
        <v>1.284189558254138E-2</v>
      </c>
      <c r="Q113" s="609">
        <f t="shared" si="8"/>
        <v>2.2874175482868943E-6</v>
      </c>
      <c r="R113" s="610">
        <f t="shared" si="9"/>
        <v>1.3905100739646452E-5</v>
      </c>
    </row>
    <row r="114" spans="3:18">
      <c r="C114" s="466">
        <v>332</v>
      </c>
      <c r="D114" s="456">
        <v>3321</v>
      </c>
      <c r="E114" s="455">
        <v>2850259</v>
      </c>
      <c r="F114" s="455">
        <v>731030.83508562634</v>
      </c>
      <c r="G114" s="463">
        <v>42184.893898073016</v>
      </c>
      <c r="I114" s="466">
        <v>681</v>
      </c>
      <c r="J114" s="615" t="s">
        <v>635</v>
      </c>
      <c r="K114" s="456">
        <v>681</v>
      </c>
      <c r="L114" s="455">
        <v>0</v>
      </c>
      <c r="M114" s="455">
        <v>0</v>
      </c>
      <c r="N114" s="455">
        <v>1463403</v>
      </c>
      <c r="O114" s="455">
        <v>275273</v>
      </c>
      <c r="P114" s="609">
        <f t="shared" si="7"/>
        <v>0.18810471209912785</v>
      </c>
      <c r="Q114" s="609">
        <f t="shared" si="8"/>
        <v>0</v>
      </c>
      <c r="R114" s="610">
        <f t="shared" si="9"/>
        <v>0</v>
      </c>
    </row>
    <row r="115" spans="3:18">
      <c r="C115" s="466">
        <v>333</v>
      </c>
      <c r="D115" s="456">
        <v>3331</v>
      </c>
      <c r="E115" s="455">
        <v>1021122</v>
      </c>
      <c r="F115" s="455">
        <v>223325.13025207282</v>
      </c>
      <c r="G115" s="463">
        <v>12815.313815282698</v>
      </c>
      <c r="I115" s="467">
        <v>691</v>
      </c>
      <c r="J115" s="616" t="s">
        <v>636</v>
      </c>
      <c r="K115" s="468">
        <v>691</v>
      </c>
      <c r="L115" s="464">
        <v>49478773.477248594</v>
      </c>
      <c r="M115" s="464">
        <v>3362335.4078431008</v>
      </c>
      <c r="N115" s="464">
        <v>4692988</v>
      </c>
      <c r="O115" s="464">
        <v>78980252</v>
      </c>
      <c r="P115" s="611">
        <f t="shared" ref="P115" si="10">O115/N115</f>
        <v>16.829416994034503</v>
      </c>
      <c r="Q115" s="611">
        <f t="shared" si="8"/>
        <v>1.0543128061961504E-5</v>
      </c>
      <c r="R115" s="612">
        <f t="shared" si="9"/>
        <v>7.1645940876965825E-5</v>
      </c>
    </row>
    <row r="116" spans="3:18">
      <c r="C116" s="466"/>
      <c r="D116" s="456">
        <v>3332</v>
      </c>
      <c r="E116" s="455">
        <v>1144355</v>
      </c>
      <c r="F116" s="455">
        <v>255900.70517789971</v>
      </c>
      <c r="G116" s="463">
        <v>14640.336744878921</v>
      </c>
      <c r="I116" s="449"/>
      <c r="J116" s="614"/>
      <c r="K116" s="449"/>
      <c r="L116" s="459"/>
      <c r="M116" s="459"/>
      <c r="N116" s="459"/>
      <c r="O116" s="459"/>
    </row>
    <row r="117" spans="3:18">
      <c r="C117" s="466">
        <v>339</v>
      </c>
      <c r="D117" s="456">
        <v>3399</v>
      </c>
      <c r="E117" s="455">
        <v>3026647</v>
      </c>
      <c r="F117" s="455">
        <v>4705701.6195931574</v>
      </c>
      <c r="G117" s="463">
        <v>266827.64944358711</v>
      </c>
      <c r="I117" s="456"/>
      <c r="J117" s="615"/>
      <c r="L117" s="460"/>
      <c r="M117" s="460"/>
      <c r="N117" s="460"/>
      <c r="O117" s="460"/>
    </row>
    <row r="118" spans="3:18">
      <c r="C118" s="466">
        <v>341</v>
      </c>
      <c r="D118" s="456">
        <v>3411</v>
      </c>
      <c r="E118" s="455">
        <v>2714302</v>
      </c>
      <c r="F118" s="455">
        <v>1467025.9549140099</v>
      </c>
      <c r="G118" s="463">
        <v>83506.089434265261</v>
      </c>
      <c r="I118" s="456"/>
      <c r="J118" s="615"/>
      <c r="L118" s="460"/>
      <c r="M118" s="460"/>
      <c r="N118" s="460"/>
      <c r="O118" s="460"/>
    </row>
    <row r="119" spans="3:18">
      <c r="C119" s="466"/>
      <c r="D119" s="456">
        <v>3412</v>
      </c>
      <c r="E119" s="455">
        <v>823311</v>
      </c>
      <c r="F119" s="455">
        <v>200209.3915289971</v>
      </c>
      <c r="G119" s="463">
        <v>11932.590012670365</v>
      </c>
      <c r="I119" s="456"/>
      <c r="J119" s="615"/>
    </row>
    <row r="120" spans="3:18">
      <c r="C120" s="466">
        <v>342</v>
      </c>
      <c r="D120" s="456">
        <v>3421</v>
      </c>
      <c r="E120" s="455">
        <v>1918847</v>
      </c>
      <c r="F120" s="455">
        <v>774040.58053744212</v>
      </c>
      <c r="G120" s="463">
        <v>45341.183924450292</v>
      </c>
      <c r="I120" s="456"/>
      <c r="J120" s="615"/>
    </row>
    <row r="121" spans="3:18">
      <c r="C121" s="466">
        <v>351</v>
      </c>
      <c r="D121" s="456">
        <v>3511</v>
      </c>
      <c r="E121" s="455">
        <v>15988340</v>
      </c>
      <c r="F121" s="455">
        <v>6773738.2256226372</v>
      </c>
      <c r="G121" s="463">
        <v>372565.34972334723</v>
      </c>
      <c r="I121" s="456"/>
      <c r="J121" s="615"/>
    </row>
    <row r="122" spans="3:18">
      <c r="C122" s="466">
        <v>352</v>
      </c>
      <c r="D122" s="456">
        <v>3521</v>
      </c>
      <c r="E122" s="455">
        <v>4239173</v>
      </c>
      <c r="F122" s="455">
        <v>5056685.8571689604</v>
      </c>
      <c r="G122" s="463">
        <v>264992.65125768556</v>
      </c>
    </row>
    <row r="123" spans="3:18">
      <c r="C123" s="466"/>
      <c r="D123" s="456">
        <v>3522</v>
      </c>
      <c r="E123" s="455">
        <v>321476</v>
      </c>
      <c r="F123" s="455">
        <v>109971.97381629974</v>
      </c>
      <c r="G123" s="463">
        <v>6195.9561931508306</v>
      </c>
    </row>
    <row r="124" spans="3:18">
      <c r="C124" s="466">
        <v>353</v>
      </c>
      <c r="D124" s="456">
        <v>3531</v>
      </c>
      <c r="E124" s="455">
        <v>27769059</v>
      </c>
      <c r="F124" s="455">
        <v>27704709.216970552</v>
      </c>
      <c r="G124" s="463">
        <v>1544090.9702031002</v>
      </c>
    </row>
    <row r="125" spans="3:18">
      <c r="C125" s="466">
        <v>354</v>
      </c>
      <c r="D125" s="456">
        <v>3541</v>
      </c>
      <c r="E125" s="455">
        <v>2688898</v>
      </c>
      <c r="F125" s="455">
        <v>9013364.8450221568</v>
      </c>
      <c r="G125" s="463">
        <v>543679.07021034125</v>
      </c>
    </row>
    <row r="126" spans="3:18">
      <c r="C126" s="466">
        <v>359</v>
      </c>
      <c r="D126" s="456">
        <v>3591</v>
      </c>
      <c r="E126" s="455">
        <v>992632</v>
      </c>
      <c r="F126" s="455">
        <v>3111146.7809638563</v>
      </c>
      <c r="G126" s="463">
        <v>306574.23040698213</v>
      </c>
    </row>
    <row r="127" spans="3:18">
      <c r="C127" s="466"/>
      <c r="D127" s="457">
        <v>3592</v>
      </c>
      <c r="E127" s="455">
        <v>2048955</v>
      </c>
      <c r="F127" s="455">
        <v>7733363.991237212</v>
      </c>
      <c r="G127" s="463">
        <v>469472.249290512</v>
      </c>
    </row>
    <row r="128" spans="3:18">
      <c r="C128" s="466"/>
      <c r="D128" s="456">
        <v>3599</v>
      </c>
      <c r="E128" s="455">
        <v>1329180</v>
      </c>
      <c r="F128" s="455">
        <v>8533355.7720131017</v>
      </c>
      <c r="G128" s="463">
        <v>475500.69665325468</v>
      </c>
    </row>
    <row r="129" spans="3:7">
      <c r="C129" s="466">
        <v>391</v>
      </c>
      <c r="D129" s="456">
        <v>3911</v>
      </c>
      <c r="E129" s="455">
        <v>495131</v>
      </c>
      <c r="F129" s="455">
        <v>214746.64424745986</v>
      </c>
      <c r="G129" s="463">
        <v>12994.332636977349</v>
      </c>
    </row>
    <row r="130" spans="3:7">
      <c r="C130" s="466"/>
      <c r="D130" s="456">
        <v>3919</v>
      </c>
      <c r="E130" s="455">
        <v>3123175</v>
      </c>
      <c r="F130" s="455">
        <v>1432669.9771334156</v>
      </c>
      <c r="G130" s="463">
        <v>85443.349532317894</v>
      </c>
    </row>
    <row r="131" spans="3:7">
      <c r="C131" s="466">
        <v>392</v>
      </c>
      <c r="D131" s="456">
        <v>3921</v>
      </c>
      <c r="E131" s="455">
        <v>995232</v>
      </c>
      <c r="F131" s="455">
        <v>2156687.9399712333</v>
      </c>
      <c r="G131" s="463">
        <v>139820.23411748107</v>
      </c>
    </row>
    <row r="132" spans="3:7">
      <c r="C132" s="466">
        <v>411</v>
      </c>
      <c r="D132" s="457">
        <v>4111</v>
      </c>
      <c r="E132" s="455">
        <v>16261117</v>
      </c>
      <c r="F132" s="455">
        <v>6177456.122111382</v>
      </c>
      <c r="G132" s="463">
        <v>405926.95778857358</v>
      </c>
    </row>
    <row r="133" spans="3:7">
      <c r="C133" s="466"/>
      <c r="D133" s="457">
        <v>4112</v>
      </c>
      <c r="E133" s="455">
        <v>13014924</v>
      </c>
      <c r="F133" s="455">
        <v>8097979.4204385048</v>
      </c>
      <c r="G133" s="463">
        <v>544085.76625153387</v>
      </c>
    </row>
    <row r="134" spans="3:7">
      <c r="C134" s="466">
        <v>412</v>
      </c>
      <c r="D134" s="456">
        <v>4121</v>
      </c>
      <c r="E134" s="455">
        <v>11183962</v>
      </c>
      <c r="F134" s="455">
        <v>12261748.420859354</v>
      </c>
      <c r="G134" s="463">
        <v>830373.15218330582</v>
      </c>
    </row>
    <row r="135" spans="3:7">
      <c r="C135" s="466">
        <v>413</v>
      </c>
      <c r="D135" s="456">
        <v>4131</v>
      </c>
      <c r="E135" s="455">
        <v>12246214</v>
      </c>
      <c r="F135" s="455">
        <v>37350725.704241857</v>
      </c>
      <c r="G135" s="463">
        <v>2560058.4199492028</v>
      </c>
    </row>
    <row r="136" spans="3:7">
      <c r="C136" s="466">
        <v>419</v>
      </c>
      <c r="D136" s="456">
        <v>4191</v>
      </c>
      <c r="E136" s="455">
        <v>8130352</v>
      </c>
      <c r="F136" s="455">
        <v>11089731.591802543</v>
      </c>
      <c r="G136" s="463">
        <v>758231.46425000753</v>
      </c>
    </row>
    <row r="137" spans="3:7">
      <c r="C137" s="466">
        <v>461</v>
      </c>
      <c r="D137" s="456">
        <v>4611</v>
      </c>
      <c r="E137" s="455">
        <v>20342666</v>
      </c>
      <c r="F137" s="455">
        <v>7834660483.9913883</v>
      </c>
      <c r="G137" s="463">
        <v>510285871.87103987</v>
      </c>
    </row>
    <row r="138" spans="3:7">
      <c r="C138" s="466">
        <v>462</v>
      </c>
      <c r="D138" s="456">
        <v>4621</v>
      </c>
      <c r="E138" s="455">
        <v>4140650</v>
      </c>
      <c r="F138" s="455">
        <v>52356405.969525658</v>
      </c>
      <c r="G138" s="463">
        <v>2692113.1289139846</v>
      </c>
    </row>
    <row r="139" spans="3:7">
      <c r="C139" s="466"/>
      <c r="D139" s="456">
        <v>4622</v>
      </c>
      <c r="E139" s="455">
        <v>150393</v>
      </c>
      <c r="F139" s="455">
        <v>27644071.462087251</v>
      </c>
      <c r="G139" s="463">
        <v>1451899.2557458589</v>
      </c>
    </row>
    <row r="140" spans="3:7">
      <c r="C140" s="466">
        <v>471</v>
      </c>
      <c r="D140" s="456">
        <v>4711</v>
      </c>
      <c r="E140" s="455">
        <v>4545590</v>
      </c>
      <c r="F140" s="455">
        <v>11512158.318362769</v>
      </c>
      <c r="G140" s="463">
        <v>388077.16812818451</v>
      </c>
    </row>
    <row r="141" spans="3:7">
      <c r="C141" s="466">
        <v>481</v>
      </c>
      <c r="D141" s="456">
        <v>4811</v>
      </c>
      <c r="E141" s="455">
        <v>4901980</v>
      </c>
      <c r="F141" s="455">
        <v>144923308.18558127</v>
      </c>
      <c r="G141" s="463">
        <v>2971017.4917805716</v>
      </c>
    </row>
    <row r="142" spans="3:7">
      <c r="C142" s="466">
        <v>511</v>
      </c>
      <c r="D142" s="457">
        <v>5111</v>
      </c>
      <c r="E142" s="455">
        <v>50628789</v>
      </c>
      <c r="F142" s="455">
        <v>34085755.717471212</v>
      </c>
      <c r="G142" s="463">
        <v>2235814.8929330776</v>
      </c>
    </row>
    <row r="143" spans="3:7">
      <c r="C143" s="466"/>
      <c r="D143" s="457">
        <v>5112</v>
      </c>
      <c r="E143" s="455">
        <v>44850092</v>
      </c>
      <c r="F143" s="455">
        <v>774240596.43598211</v>
      </c>
      <c r="G143" s="463">
        <v>3303069.775579012</v>
      </c>
    </row>
    <row r="144" spans="3:7">
      <c r="C144" s="466">
        <v>531</v>
      </c>
      <c r="D144" s="456">
        <v>5311</v>
      </c>
      <c r="E144" s="455">
        <v>21159796</v>
      </c>
      <c r="F144" s="455">
        <v>2925228.1589403241</v>
      </c>
      <c r="G144" s="463">
        <v>165280.45436516794</v>
      </c>
    </row>
    <row r="145" spans="3:7">
      <c r="C145" s="466"/>
      <c r="D145" s="456">
        <v>5312</v>
      </c>
      <c r="E145" s="455">
        <v>14288428</v>
      </c>
      <c r="F145" s="455">
        <v>1722464.9832854318</v>
      </c>
      <c r="G145" s="463">
        <v>97015.084668645184</v>
      </c>
    </row>
    <row r="146" spans="3:7">
      <c r="C146" s="466">
        <v>551</v>
      </c>
      <c r="D146" s="456">
        <v>5511</v>
      </c>
      <c r="E146" s="455">
        <v>15298865</v>
      </c>
      <c r="F146" s="455">
        <v>13869743.945522921</v>
      </c>
      <c r="G146" s="463">
        <v>750369.2340596586</v>
      </c>
    </row>
    <row r="147" spans="3:7">
      <c r="C147" s="466">
        <v>552</v>
      </c>
      <c r="D147" s="456">
        <v>5521</v>
      </c>
      <c r="E147" s="455">
        <v>14087379</v>
      </c>
      <c r="F147" s="455">
        <v>2001184.7551297299</v>
      </c>
      <c r="G147" s="463">
        <v>123996.84132923713</v>
      </c>
    </row>
    <row r="148" spans="3:7">
      <c r="C148" s="466">
        <v>553</v>
      </c>
      <c r="D148" s="456">
        <v>5531</v>
      </c>
      <c r="E148" s="455">
        <v>51332699</v>
      </c>
      <c r="F148" s="455">
        <v>630.79118723021793</v>
      </c>
      <c r="G148" s="463">
        <v>13.043275291919773</v>
      </c>
    </row>
    <row r="149" spans="3:7">
      <c r="C149" s="466">
        <v>571</v>
      </c>
      <c r="D149" s="456">
        <v>5711</v>
      </c>
      <c r="E149" s="455">
        <v>7244321</v>
      </c>
      <c r="F149" s="455">
        <v>6745866.1147684501</v>
      </c>
      <c r="G149" s="463">
        <v>462533.16067626444</v>
      </c>
    </row>
    <row r="150" spans="3:7">
      <c r="C150" s="466"/>
      <c r="D150" s="456">
        <v>5712</v>
      </c>
      <c r="E150" s="455">
        <v>135638</v>
      </c>
      <c r="F150" s="455">
        <v>1184762.1044773473</v>
      </c>
      <c r="G150" s="463">
        <v>81545.792177574855</v>
      </c>
    </row>
    <row r="151" spans="3:7">
      <c r="C151" s="466">
        <v>572</v>
      </c>
      <c r="D151" s="456">
        <v>5721</v>
      </c>
      <c r="E151" s="455">
        <v>3471794</v>
      </c>
      <c r="F151" s="455">
        <v>116240653.4524453</v>
      </c>
      <c r="G151" s="463">
        <v>7595201.1861180356</v>
      </c>
    </row>
    <row r="152" spans="3:7">
      <c r="C152" s="466"/>
      <c r="D152" s="456">
        <v>5722</v>
      </c>
      <c r="E152" s="455">
        <v>13245481</v>
      </c>
      <c r="F152" s="455">
        <v>635638548.60917377</v>
      </c>
      <c r="G152" s="463">
        <v>43688419.544939101</v>
      </c>
    </row>
    <row r="153" spans="3:7">
      <c r="C153" s="466">
        <v>573</v>
      </c>
      <c r="D153" s="456">
        <v>5731</v>
      </c>
      <c r="E153" s="455">
        <v>6004526</v>
      </c>
      <c r="F153" s="455">
        <v>532731679.38504976</v>
      </c>
      <c r="G153" s="463">
        <v>36300258.789564736</v>
      </c>
    </row>
    <row r="154" spans="3:7">
      <c r="C154" s="466"/>
      <c r="D154" s="456">
        <v>5732</v>
      </c>
      <c r="E154" s="455">
        <v>3558718</v>
      </c>
      <c r="F154" s="455">
        <v>535532941.99094427</v>
      </c>
      <c r="G154" s="463">
        <v>36674120.658187523</v>
      </c>
    </row>
    <row r="155" spans="3:7">
      <c r="C155" s="466">
        <v>574</v>
      </c>
      <c r="D155" s="456">
        <v>5741</v>
      </c>
      <c r="E155" s="455">
        <v>3790806</v>
      </c>
      <c r="F155" s="455">
        <v>0</v>
      </c>
      <c r="G155" s="463">
        <v>0</v>
      </c>
    </row>
    <row r="156" spans="3:7">
      <c r="C156" s="466"/>
      <c r="D156" s="456">
        <v>5742</v>
      </c>
      <c r="E156" s="455">
        <v>796988</v>
      </c>
      <c r="F156" s="455">
        <v>140492477.8338117</v>
      </c>
      <c r="G156" s="463">
        <v>10212294.671819126</v>
      </c>
    </row>
    <row r="157" spans="3:7">
      <c r="C157" s="466"/>
      <c r="D157" s="456">
        <v>5743</v>
      </c>
      <c r="E157" s="455">
        <v>1359466</v>
      </c>
      <c r="F157" s="455">
        <v>17427949.410482515</v>
      </c>
      <c r="G157" s="463">
        <v>1247047.7203818187</v>
      </c>
    </row>
    <row r="158" spans="3:7">
      <c r="C158" s="466">
        <v>575</v>
      </c>
      <c r="D158" s="456">
        <v>5751</v>
      </c>
      <c r="E158" s="455">
        <v>2983037</v>
      </c>
      <c r="F158" s="455">
        <v>118138000.25788075</v>
      </c>
      <c r="G158" s="463">
        <v>8040815.5536078904</v>
      </c>
    </row>
    <row r="159" spans="3:7">
      <c r="C159" s="466">
        <v>576</v>
      </c>
      <c r="D159" s="456">
        <v>5761</v>
      </c>
      <c r="E159" s="455">
        <v>941210</v>
      </c>
      <c r="F159" s="455">
        <v>16029764.576538179</v>
      </c>
      <c r="G159" s="463">
        <v>1101098.4677114743</v>
      </c>
    </row>
    <row r="160" spans="3:7">
      <c r="C160" s="466">
        <v>577</v>
      </c>
      <c r="D160" s="456">
        <v>5771</v>
      </c>
      <c r="E160" s="455">
        <v>2050527</v>
      </c>
      <c r="F160" s="455">
        <v>5372528.0743360743</v>
      </c>
      <c r="G160" s="463">
        <v>361639.70157535945</v>
      </c>
    </row>
    <row r="161" spans="3:7">
      <c r="C161" s="466">
        <v>578</v>
      </c>
      <c r="D161" s="456">
        <v>5781</v>
      </c>
      <c r="E161" s="455">
        <v>1055325</v>
      </c>
      <c r="F161" s="455">
        <v>1563611.9618726422</v>
      </c>
      <c r="G161" s="463">
        <v>103792.49397518179</v>
      </c>
    </row>
    <row r="162" spans="3:7">
      <c r="C162" s="466"/>
      <c r="D162" s="456">
        <v>5789</v>
      </c>
      <c r="E162" s="455">
        <v>6941095</v>
      </c>
      <c r="F162" s="455">
        <v>8342061.0419485653</v>
      </c>
      <c r="G162" s="463">
        <v>562429.38803648588</v>
      </c>
    </row>
    <row r="163" spans="3:7">
      <c r="C163" s="466">
        <v>579</v>
      </c>
      <c r="D163" s="456">
        <v>5791</v>
      </c>
      <c r="E163" s="455">
        <v>1430486</v>
      </c>
      <c r="F163" s="455">
        <v>2219845.8474703133</v>
      </c>
      <c r="G163" s="463">
        <v>139874.66675145377</v>
      </c>
    </row>
    <row r="164" spans="3:7">
      <c r="C164" s="466">
        <v>591</v>
      </c>
      <c r="D164" s="456">
        <v>5911</v>
      </c>
      <c r="E164" s="455">
        <v>16353543</v>
      </c>
      <c r="F164" s="455">
        <v>1700120.1052285426</v>
      </c>
      <c r="G164" s="463">
        <v>90144.156658347914</v>
      </c>
    </row>
    <row r="165" spans="3:7">
      <c r="C165" s="466">
        <v>592</v>
      </c>
      <c r="D165" s="456">
        <v>5921</v>
      </c>
      <c r="E165" s="455">
        <v>4724439</v>
      </c>
      <c r="F165" s="455">
        <v>619078.24191563693</v>
      </c>
      <c r="G165" s="463">
        <v>34778.599553473039</v>
      </c>
    </row>
    <row r="166" spans="3:7">
      <c r="C166" s="466">
        <v>593</v>
      </c>
      <c r="D166" s="456">
        <v>5931</v>
      </c>
      <c r="E166" s="455">
        <v>18500322</v>
      </c>
      <c r="F166" s="455">
        <v>3461158.5416672695</v>
      </c>
      <c r="G166" s="463">
        <v>186153.09917043353</v>
      </c>
    </row>
    <row r="167" spans="3:7">
      <c r="C167" s="466">
        <v>594</v>
      </c>
      <c r="D167" s="456">
        <v>5941</v>
      </c>
      <c r="E167" s="455">
        <v>3550730</v>
      </c>
      <c r="F167" s="455">
        <v>502560.2746580235</v>
      </c>
      <c r="G167" s="463">
        <v>26538.92574117448</v>
      </c>
    </row>
    <row r="168" spans="3:7">
      <c r="C168" s="466">
        <v>595</v>
      </c>
      <c r="D168" s="456">
        <v>5951</v>
      </c>
      <c r="E168" s="455">
        <v>6845477</v>
      </c>
      <c r="F168" s="455">
        <v>1299116.9766123993</v>
      </c>
      <c r="G168" s="463">
        <v>73123.343943031374</v>
      </c>
    </row>
    <row r="169" spans="3:7">
      <c r="C169" s="466">
        <v>611</v>
      </c>
      <c r="D169" s="456">
        <v>6111</v>
      </c>
      <c r="E169" s="455">
        <v>13414136</v>
      </c>
      <c r="F169" s="455">
        <v>89367122.476974308</v>
      </c>
      <c r="G169" s="463">
        <v>6072661.8029529825</v>
      </c>
    </row>
    <row r="170" spans="3:7">
      <c r="C170" s="466"/>
      <c r="D170" s="456">
        <v>6112</v>
      </c>
      <c r="E170" s="455">
        <v>26324899</v>
      </c>
      <c r="F170" s="455">
        <v>12919746.272684952</v>
      </c>
      <c r="G170" s="463">
        <v>771054.48665731307</v>
      </c>
    </row>
    <row r="171" spans="3:7">
      <c r="C171" s="466">
        <v>631</v>
      </c>
      <c r="D171" s="456">
        <v>6311</v>
      </c>
      <c r="E171" s="455">
        <v>22600843</v>
      </c>
      <c r="F171" s="455">
        <v>65178384.32594943</v>
      </c>
      <c r="G171" s="463">
        <v>3645824.2904204312</v>
      </c>
    </row>
    <row r="172" spans="3:7">
      <c r="C172" s="466"/>
      <c r="D172" s="456">
        <v>6312</v>
      </c>
      <c r="E172" s="455">
        <v>2419346</v>
      </c>
      <c r="F172" s="455">
        <v>17412247.415482517</v>
      </c>
      <c r="G172" s="463">
        <v>1071844.6736388439</v>
      </c>
    </row>
    <row r="173" spans="3:7">
      <c r="C173" s="466">
        <v>632</v>
      </c>
      <c r="D173" s="456">
        <v>6321</v>
      </c>
      <c r="E173" s="455">
        <v>6336746</v>
      </c>
      <c r="F173" s="455">
        <v>18930675.507229529</v>
      </c>
      <c r="G173" s="463">
        <v>1183701.0718738732</v>
      </c>
    </row>
    <row r="174" spans="3:7">
      <c r="C174" s="466"/>
      <c r="D174" s="456">
        <v>6322</v>
      </c>
      <c r="E174" s="455">
        <v>12323579</v>
      </c>
      <c r="F174" s="455">
        <v>6444603.3628473952</v>
      </c>
      <c r="G174" s="463">
        <v>486520.60632194183</v>
      </c>
    </row>
    <row r="175" spans="3:7">
      <c r="C175" s="466">
        <v>641</v>
      </c>
      <c r="D175" s="456">
        <v>6411</v>
      </c>
      <c r="E175" s="455">
        <v>45782259</v>
      </c>
      <c r="F175" s="455">
        <v>66736906.005700797</v>
      </c>
      <c r="G175" s="463">
        <v>3875954.9913939526</v>
      </c>
    </row>
    <row r="176" spans="3:7">
      <c r="C176" s="466">
        <v>642</v>
      </c>
      <c r="D176" s="456">
        <v>6421</v>
      </c>
      <c r="E176" s="455">
        <v>1966987</v>
      </c>
      <c r="F176" s="455">
        <v>2054399.0164534808</v>
      </c>
      <c r="G176" s="463">
        <v>127765.58720583396</v>
      </c>
    </row>
    <row r="177" spans="3:7">
      <c r="C177" s="466">
        <v>643</v>
      </c>
      <c r="D177" s="456">
        <v>6431</v>
      </c>
      <c r="E177" s="455">
        <v>9909287</v>
      </c>
      <c r="F177" s="455">
        <v>33354853.084996387</v>
      </c>
      <c r="G177" s="463">
        <v>1911835.4587751373</v>
      </c>
    </row>
    <row r="178" spans="3:7">
      <c r="C178" s="466">
        <v>644</v>
      </c>
      <c r="D178" s="456">
        <v>6441</v>
      </c>
      <c r="E178" s="455">
        <v>9928272</v>
      </c>
      <c r="F178" s="455">
        <v>51553601.450405963</v>
      </c>
      <c r="G178" s="463">
        <v>3224673.4282708522</v>
      </c>
    </row>
    <row r="179" spans="3:7">
      <c r="C179" s="466">
        <v>659</v>
      </c>
      <c r="D179" s="456">
        <v>6599</v>
      </c>
      <c r="E179" s="455">
        <v>4431793</v>
      </c>
      <c r="F179" s="455">
        <v>13037397.717295565</v>
      </c>
      <c r="G179" s="463">
        <v>770595.08487970592</v>
      </c>
    </row>
    <row r="180" spans="3:7">
      <c r="C180" s="466">
        <v>661</v>
      </c>
      <c r="D180" s="456">
        <v>6611</v>
      </c>
      <c r="E180" s="455">
        <v>8519195</v>
      </c>
      <c r="F180" s="455">
        <v>5616434.5778597845</v>
      </c>
      <c r="G180" s="463">
        <v>384858.08591162466</v>
      </c>
    </row>
    <row r="181" spans="3:7">
      <c r="C181" s="466"/>
      <c r="D181" s="456">
        <v>6612</v>
      </c>
      <c r="E181" s="455">
        <v>1564493</v>
      </c>
      <c r="F181" s="455">
        <v>8380888.5432219459</v>
      </c>
      <c r="G181" s="463">
        <v>569374.64232230908</v>
      </c>
    </row>
    <row r="182" spans="3:7">
      <c r="C182" s="466">
        <v>662</v>
      </c>
      <c r="D182" s="456">
        <v>6621</v>
      </c>
      <c r="E182" s="455">
        <v>7213238</v>
      </c>
      <c r="F182" s="455">
        <v>415071.30427667021</v>
      </c>
      <c r="G182" s="463">
        <v>24187.285260829391</v>
      </c>
    </row>
    <row r="183" spans="3:7">
      <c r="C183" s="466">
        <v>663</v>
      </c>
      <c r="D183" s="456">
        <v>6631</v>
      </c>
      <c r="E183" s="455">
        <v>5979472</v>
      </c>
      <c r="F183" s="455">
        <v>4434455.2341251709</v>
      </c>
      <c r="G183" s="463">
        <v>296239.39927395526</v>
      </c>
    </row>
    <row r="184" spans="3:7">
      <c r="C184" s="466"/>
      <c r="D184" s="456">
        <v>6632</v>
      </c>
      <c r="E184" s="455">
        <v>5602174</v>
      </c>
      <c r="F184" s="455">
        <v>4614356.8500347622</v>
      </c>
      <c r="G184" s="463">
        <v>310618.90942137648</v>
      </c>
    </row>
    <row r="185" spans="3:7">
      <c r="C185" s="466">
        <v>669</v>
      </c>
      <c r="D185" s="456">
        <v>6699</v>
      </c>
      <c r="E185" s="455">
        <v>45910033</v>
      </c>
      <c r="F185" s="455">
        <v>13594042.769292038</v>
      </c>
      <c r="G185" s="463">
        <v>815720.9752179205</v>
      </c>
    </row>
    <row r="186" spans="3:7">
      <c r="C186" s="466">
        <v>671</v>
      </c>
      <c r="D186" s="456">
        <v>6711</v>
      </c>
      <c r="E186" s="455">
        <v>5075910</v>
      </c>
      <c r="F186" s="455">
        <v>56292225.51525832</v>
      </c>
      <c r="G186" s="463">
        <v>3510977.5181068154</v>
      </c>
    </row>
    <row r="187" spans="3:7">
      <c r="C187" s="466">
        <v>672</v>
      </c>
      <c r="D187" s="456">
        <v>6721</v>
      </c>
      <c r="E187" s="455">
        <v>27554253</v>
      </c>
      <c r="F187" s="455">
        <v>119073497.77785462</v>
      </c>
      <c r="G187" s="463">
        <v>6895872.7320858305</v>
      </c>
    </row>
    <row r="188" spans="3:7">
      <c r="C188" s="466">
        <v>673</v>
      </c>
      <c r="D188" s="456">
        <v>6731</v>
      </c>
      <c r="E188" s="455">
        <v>5264550</v>
      </c>
      <c r="F188" s="455">
        <v>66755751.314132191</v>
      </c>
      <c r="G188" s="463">
        <v>4059730.009245506</v>
      </c>
    </row>
    <row r="189" spans="3:7">
      <c r="C189" s="466">
        <v>674</v>
      </c>
      <c r="D189" s="456">
        <v>6741</v>
      </c>
      <c r="E189" s="455">
        <v>9639163</v>
      </c>
      <c r="F189" s="455">
        <v>39149331.915194623</v>
      </c>
      <c r="G189" s="463">
        <v>2384785.8227864355</v>
      </c>
    </row>
    <row r="190" spans="3:7">
      <c r="C190" s="466">
        <v>679</v>
      </c>
      <c r="D190" s="456">
        <v>6799</v>
      </c>
      <c r="E190" s="455">
        <v>7272213</v>
      </c>
      <c r="F190" s="455">
        <v>16634587.631080078</v>
      </c>
      <c r="G190" s="463">
        <v>1011208.5436516656</v>
      </c>
    </row>
    <row r="191" spans="3:7">
      <c r="C191" s="466">
        <v>681</v>
      </c>
      <c r="D191" s="456">
        <v>6811</v>
      </c>
      <c r="E191" s="455">
        <v>1463403</v>
      </c>
      <c r="F191" s="455">
        <v>0</v>
      </c>
      <c r="G191" s="463">
        <v>0</v>
      </c>
    </row>
    <row r="192" spans="3:7">
      <c r="C192" s="466">
        <v>691</v>
      </c>
      <c r="D192" s="456">
        <v>6911</v>
      </c>
      <c r="E192" s="455">
        <v>4692988</v>
      </c>
      <c r="F192" s="455">
        <v>49478773.477248594</v>
      </c>
      <c r="G192" s="463">
        <v>3362335.4078431008</v>
      </c>
    </row>
    <row r="193" spans="3:7">
      <c r="C193" s="466">
        <v>700</v>
      </c>
      <c r="D193" s="456">
        <v>7000</v>
      </c>
      <c r="E193" s="455">
        <v>1017818388</v>
      </c>
      <c r="F193" s="455">
        <v>15972766290.880919</v>
      </c>
      <c r="G193" s="463">
        <v>1039981979.9029009</v>
      </c>
    </row>
    <row r="194" spans="3:7">
      <c r="C194" s="466">
        <v>711</v>
      </c>
      <c r="D194" s="456">
        <v>7111</v>
      </c>
      <c r="E194" s="455">
        <v>15055500</v>
      </c>
      <c r="F194" s="455">
        <v>14469999.203743739</v>
      </c>
      <c r="G194" s="463">
        <v>983124.2932339356</v>
      </c>
    </row>
    <row r="195" spans="3:7">
      <c r="C195" s="466">
        <v>721</v>
      </c>
      <c r="D195" s="456">
        <v>7211</v>
      </c>
      <c r="E195" s="455">
        <v>297840337</v>
      </c>
      <c r="F195" s="455">
        <v>1834563990.5898626</v>
      </c>
      <c r="G195" s="463">
        <v>116101507.77806078</v>
      </c>
    </row>
    <row r="196" spans="3:7">
      <c r="C196" s="466">
        <v>970</v>
      </c>
      <c r="D196" s="456">
        <v>9700</v>
      </c>
      <c r="E196" s="455">
        <v>1566057102</v>
      </c>
      <c r="F196" s="455">
        <v>17821800280.674526</v>
      </c>
      <c r="G196" s="463">
        <v>1157066611.9741957</v>
      </c>
    </row>
    <row r="197" spans="3:7">
      <c r="C197" s="467" t="s">
        <v>652</v>
      </c>
      <c r="D197" s="468"/>
      <c r="E197" s="464">
        <v>3914589715</v>
      </c>
      <c r="F197" s="464">
        <v>51616366852.229973</v>
      </c>
      <c r="G197" s="465">
        <v>3354115203.8512926</v>
      </c>
    </row>
  </sheetData>
  <phoneticPr fontId="4"/>
  <hyperlinks>
    <hyperlink ref="C1" r:id="rId1"/>
  </hyperlinks>
  <pageMargins left="0.7" right="0.7" top="0.75" bottom="0.75" header="0.3" footer="0.3"/>
  <pageSetup paperSize="8" scale="47" orientation="portrait" horizontalDpi="300" verticalDpi="300" r:id="rId2"/>
  <headerFooter>
    <oddHeader>&amp;L&amp;9&amp;F&amp;R&amp;9 18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12"/>
  <sheetViews>
    <sheetView workbookViewId="0"/>
  </sheetViews>
  <sheetFormatPr defaultColWidth="9" defaultRowHeight="37.15" customHeight="1"/>
  <cols>
    <col min="1" max="1" width="2.75" style="7" customWidth="1"/>
    <col min="2" max="2" width="55.375" style="7" customWidth="1"/>
    <col min="3" max="3" width="69.875" style="8" customWidth="1"/>
    <col min="4" max="16384" width="9" style="7"/>
  </cols>
  <sheetData>
    <row r="1" spans="2:3" ht="14.25" customHeight="1"/>
    <row r="2" spans="2:3" ht="37.15" customHeight="1">
      <c r="B2" s="342" t="s">
        <v>920</v>
      </c>
    </row>
    <row r="3" spans="2:3" ht="48.6" customHeight="1">
      <c r="B3" s="8" t="s">
        <v>911</v>
      </c>
      <c r="C3" s="343" t="s">
        <v>910</v>
      </c>
    </row>
    <row r="4" spans="2:3" ht="48.6" customHeight="1">
      <c r="B4" s="8" t="s">
        <v>914</v>
      </c>
      <c r="C4" s="343" t="s">
        <v>912</v>
      </c>
    </row>
    <row r="5" spans="2:3" ht="48.6" customHeight="1">
      <c r="B5" s="8" t="s">
        <v>915</v>
      </c>
      <c r="C5" s="343" t="s">
        <v>913</v>
      </c>
    </row>
    <row r="6" spans="2:3" ht="48.6" customHeight="1">
      <c r="B6" s="8" t="s">
        <v>916</v>
      </c>
      <c r="C6" s="343" t="s">
        <v>917</v>
      </c>
    </row>
    <row r="7" spans="2:3" ht="48.6" customHeight="1">
      <c r="B7" s="8" t="s">
        <v>918</v>
      </c>
      <c r="C7" s="343" t="s">
        <v>919</v>
      </c>
    </row>
    <row r="8" spans="2:3" ht="48.6" customHeight="1">
      <c r="B8" s="8" t="s">
        <v>922</v>
      </c>
      <c r="C8" s="343" t="s">
        <v>921</v>
      </c>
    </row>
    <row r="9" spans="2:3" ht="48.6" customHeight="1">
      <c r="B9" s="8" t="s">
        <v>936</v>
      </c>
      <c r="C9" s="395" t="s">
        <v>935</v>
      </c>
    </row>
    <row r="10" spans="2:3" ht="37.15" customHeight="1">
      <c r="B10" s="8"/>
    </row>
    <row r="11" spans="2:3" ht="37.15" customHeight="1">
      <c r="B11" s="8"/>
    </row>
    <row r="12" spans="2:3" ht="37.15" customHeight="1">
      <c r="B12" s="8"/>
    </row>
  </sheetData>
  <phoneticPr fontId="4"/>
  <hyperlinks>
    <hyperlink ref="C3" r:id="rId1"/>
    <hyperlink ref="C4" r:id="rId2"/>
    <hyperlink ref="C5" r:id="rId3"/>
    <hyperlink ref="C6" r:id="rId4"/>
    <hyperlink ref="C7" r:id="rId5"/>
    <hyperlink ref="C8" r:id="rId6"/>
    <hyperlink ref="C9" r:id="rId7" location="/13/13101" display="https://resas.go.jp/ - /13/13101"/>
  </hyperlinks>
  <pageMargins left="0.70866141732283472" right="0.70866141732283472" top="0.74803149606299213" bottom="0.74803149606299213" header="0.31496062992125984" footer="0.31496062992125984"/>
  <pageSetup paperSize="9" orientation="landscape" horizontalDpi="300" verticalDpi="300" r:id="rId8"/>
  <headerFooter>
    <oddHeader>&amp;L&amp;F&amp;R19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20"/>
  <sheetViews>
    <sheetView view="pageBreakPreview" zoomScaleNormal="100" zoomScaleSheetLayoutView="100" workbookViewId="0"/>
  </sheetViews>
  <sheetFormatPr defaultColWidth="8.75" defaultRowHeight="14.25"/>
  <cols>
    <col min="1" max="1" width="1.125" style="408" customWidth="1"/>
    <col min="2" max="2" width="95.25" style="411" customWidth="1"/>
    <col min="3" max="16384" width="8.75" style="408"/>
  </cols>
  <sheetData>
    <row r="1" spans="2:2" ht="6.75" customHeight="1"/>
    <row r="2" spans="2:2" ht="27.95" customHeight="1">
      <c r="B2" s="407" t="s">
        <v>832</v>
      </c>
    </row>
    <row r="3" spans="2:2" ht="21.95" customHeight="1">
      <c r="B3" s="409" t="s">
        <v>830</v>
      </c>
    </row>
    <row r="4" spans="2:2" ht="44.1" customHeight="1">
      <c r="B4" s="410" t="s">
        <v>948</v>
      </c>
    </row>
    <row r="5" spans="2:2" ht="55.9" customHeight="1">
      <c r="B5" s="410" t="s">
        <v>950</v>
      </c>
    </row>
    <row r="6" spans="2:2" ht="36" customHeight="1">
      <c r="B6" s="412" t="s">
        <v>831</v>
      </c>
    </row>
    <row r="7" spans="2:2" ht="44.1" customHeight="1">
      <c r="B7" s="411" t="s">
        <v>949</v>
      </c>
    </row>
    <row r="8" spans="2:2" ht="44.1" customHeight="1">
      <c r="B8" s="411" t="s">
        <v>959</v>
      </c>
    </row>
    <row r="9" spans="2:2" ht="44.1" customHeight="1">
      <c r="B9" s="411" t="s">
        <v>958</v>
      </c>
    </row>
    <row r="10" spans="2:2" ht="66" customHeight="1">
      <c r="B10" s="411" t="s">
        <v>957</v>
      </c>
    </row>
    <row r="11" spans="2:2" ht="44.1" customHeight="1">
      <c r="B11" s="411" t="s">
        <v>956</v>
      </c>
    </row>
    <row r="12" spans="2:2" ht="66" customHeight="1">
      <c r="B12" s="411" t="s">
        <v>955</v>
      </c>
    </row>
    <row r="13" spans="2:2" ht="66" customHeight="1">
      <c r="B13" s="411" t="s">
        <v>954</v>
      </c>
    </row>
    <row r="14" spans="2:2" ht="44.1" customHeight="1">
      <c r="B14" s="411" t="s">
        <v>1006</v>
      </c>
    </row>
    <row r="15" spans="2:2" ht="66" customHeight="1">
      <c r="B15" s="411" t="s">
        <v>1007</v>
      </c>
    </row>
    <row r="16" spans="2:2" ht="44.1" customHeight="1">
      <c r="B16" s="411" t="s">
        <v>1008</v>
      </c>
    </row>
    <row r="17" spans="2:2" ht="44.1" customHeight="1">
      <c r="B17" s="411" t="s">
        <v>1009</v>
      </c>
    </row>
    <row r="18" spans="2:2" ht="44.1" customHeight="1">
      <c r="B18" s="411" t="s">
        <v>952</v>
      </c>
    </row>
    <row r="19" spans="2:2" ht="66" customHeight="1">
      <c r="B19" s="411" t="s">
        <v>953</v>
      </c>
    </row>
    <row r="20" spans="2:2" ht="66" customHeight="1"/>
  </sheetData>
  <phoneticPr fontId="4"/>
  <pageMargins left="0.70866141732283472" right="0.70866141732283472" top="0.74803149606299213" bottom="0.74803149606299213" header="0.31496062992125984" footer="0.31496062992125984"/>
  <pageSetup paperSize="9" scale="92" orientation="portrait" r:id="rId1"/>
  <headerFooter>
    <oddHeader>&amp;L&amp;F&amp;R2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3"/>
  <sheetViews>
    <sheetView view="pageBreakPreview" zoomScaleNormal="100" zoomScaleSheetLayoutView="100" workbookViewId="0">
      <selection activeCell="A2" sqref="A2"/>
    </sheetView>
  </sheetViews>
  <sheetFormatPr defaultColWidth="9" defaultRowHeight="13.5"/>
  <cols>
    <col min="1" max="1" width="1.75" style="442" customWidth="1"/>
    <col min="2" max="2" width="148.625" style="441" customWidth="1"/>
    <col min="3" max="17" width="9" style="442"/>
    <col min="18" max="18" width="24.75" style="442" customWidth="1"/>
    <col min="19" max="16384" width="9" style="442"/>
  </cols>
  <sheetData>
    <row r="1" spans="1:2" ht="18.75" customHeight="1">
      <c r="A1" s="440" t="s">
        <v>975</v>
      </c>
    </row>
    <row r="2" spans="1:2" ht="21.6" customHeight="1">
      <c r="B2" s="443" t="s">
        <v>976</v>
      </c>
    </row>
    <row r="3" spans="1:2" ht="8.4499999999999993" customHeight="1">
      <c r="B3" s="443"/>
    </row>
    <row r="4" spans="1:2" ht="21.6" customHeight="1">
      <c r="A4" s="444" t="s">
        <v>977</v>
      </c>
    </row>
    <row r="5" spans="1:2" ht="21.6" customHeight="1">
      <c r="B5" s="443" t="s">
        <v>978</v>
      </c>
    </row>
    <row r="6" spans="1:2" ht="21.6" customHeight="1">
      <c r="B6" s="443" t="s">
        <v>979</v>
      </c>
    </row>
    <row r="7" spans="1:2" ht="21.6" customHeight="1">
      <c r="B7" s="443" t="s">
        <v>980</v>
      </c>
    </row>
    <row r="8" spans="1:2" ht="21.6" customHeight="1">
      <c r="B8" s="443" t="s">
        <v>981</v>
      </c>
    </row>
    <row r="9" spans="1:2" ht="21.6" customHeight="1">
      <c r="B9" s="443" t="s">
        <v>982</v>
      </c>
    </row>
    <row r="10" spans="1:2" ht="7.9" customHeight="1">
      <c r="B10" s="443"/>
    </row>
    <row r="11" spans="1:2" ht="21.6" customHeight="1">
      <c r="A11" s="444" t="s">
        <v>983</v>
      </c>
    </row>
    <row r="12" spans="1:2" ht="21.6" customHeight="1">
      <c r="B12" s="445" t="s">
        <v>984</v>
      </c>
    </row>
    <row r="13" spans="1:2" ht="21.6" customHeight="1">
      <c r="B13" s="445" t="s">
        <v>985</v>
      </c>
    </row>
    <row r="14" spans="1:2" ht="21.6" customHeight="1">
      <c r="B14" s="445" t="s">
        <v>986</v>
      </c>
    </row>
    <row r="15" spans="1:2" ht="21.6" customHeight="1">
      <c r="B15" s="445" t="s">
        <v>987</v>
      </c>
    </row>
    <row r="16" spans="1:2" ht="21.6" customHeight="1">
      <c r="B16" s="445" t="s">
        <v>988</v>
      </c>
    </row>
    <row r="17" spans="1:2" ht="21.6" customHeight="1">
      <c r="B17" s="445" t="s">
        <v>989</v>
      </c>
    </row>
    <row r="18" spans="1:2" ht="21.6" customHeight="1">
      <c r="B18" s="445" t="s">
        <v>990</v>
      </c>
    </row>
    <row r="19" spans="1:2" ht="21.6" customHeight="1">
      <c r="B19" s="445" t="s">
        <v>991</v>
      </c>
    </row>
    <row r="20" spans="1:2" ht="7.15" customHeight="1">
      <c r="B20" s="445"/>
    </row>
    <row r="21" spans="1:2" ht="21.6" customHeight="1">
      <c r="A21" s="446" t="s">
        <v>992</v>
      </c>
    </row>
    <row r="22" spans="1:2" ht="21.6" customHeight="1">
      <c r="B22" s="445" t="s">
        <v>993</v>
      </c>
    </row>
    <row r="23" spans="1:2" ht="21.6" customHeight="1">
      <c r="B23" s="445" t="s">
        <v>994</v>
      </c>
    </row>
    <row r="24" spans="1:2" ht="21.6" customHeight="1">
      <c r="B24" s="445" t="s">
        <v>995</v>
      </c>
    </row>
    <row r="25" spans="1:2" ht="21.6" customHeight="1">
      <c r="B25" s="445" t="s">
        <v>996</v>
      </c>
    </row>
    <row r="26" spans="1:2" ht="21.6" customHeight="1">
      <c r="B26" s="447" t="s">
        <v>997</v>
      </c>
    </row>
    <row r="27" spans="1:2" ht="7.9" customHeight="1">
      <c r="B27" s="445"/>
    </row>
    <row r="28" spans="1:2" ht="21.6" customHeight="1">
      <c r="A28" s="446" t="s">
        <v>998</v>
      </c>
    </row>
    <row r="29" spans="1:2" ht="21.6" customHeight="1">
      <c r="B29" s="445" t="s">
        <v>999</v>
      </c>
    </row>
    <row r="30" spans="1:2" ht="21.6" customHeight="1">
      <c r="B30" s="445" t="s">
        <v>1000</v>
      </c>
    </row>
    <row r="31" spans="1:2" ht="21.6" customHeight="1">
      <c r="B31" s="445" t="s">
        <v>1001</v>
      </c>
    </row>
    <row r="32" spans="1:2" ht="21.6" customHeight="1">
      <c r="B32" s="445" t="s">
        <v>1002</v>
      </c>
    </row>
    <row r="33" spans="2:2" ht="7.15" customHeight="1">
      <c r="B33" s="443"/>
    </row>
  </sheetData>
  <phoneticPr fontId="4"/>
  <pageMargins left="0.70866141732283472" right="0.70866141732283472" top="0.74803149606299213" bottom="0.74803149606299213" header="0.31496062992125984" footer="0.31496062992125984"/>
  <pageSetup paperSize="9" scale="84" orientation="landscape" r:id="rId1"/>
  <headerFooter>
    <oddHeader>&amp;L&amp;9&amp;F&amp;R&amp;9 3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Z151"/>
  <sheetViews>
    <sheetView view="pageBreakPreview" zoomScaleNormal="100" zoomScaleSheetLayoutView="100" workbookViewId="0">
      <selection activeCell="B1" sqref="B1"/>
    </sheetView>
  </sheetViews>
  <sheetFormatPr defaultColWidth="9" defaultRowHeight="15.6" customHeight="1"/>
  <cols>
    <col min="1" max="1" width="1.125" style="22" customWidth="1"/>
    <col min="2" max="2" width="6.375" style="10" customWidth="1"/>
    <col min="3" max="3" width="8.5" style="10" customWidth="1"/>
    <col min="4" max="4" width="10.5" style="10" customWidth="1"/>
    <col min="5" max="5" width="1.5" style="22" customWidth="1"/>
    <col min="6" max="6" width="1.5" style="35" customWidth="1"/>
    <col min="7" max="7" width="6.5" style="35" customWidth="1"/>
    <col min="8" max="8" width="10.375" style="22" customWidth="1"/>
    <col min="9" max="9" width="28.125" style="15" customWidth="1"/>
    <col min="10" max="10" width="8.625" style="16" customWidth="1"/>
    <col min="11" max="11" width="8.375" style="16" customWidth="1"/>
    <col min="12" max="12" width="2.125" style="21" customWidth="1"/>
    <col min="13" max="13" width="8.5" style="16" customWidth="1"/>
    <col min="14" max="14" width="15.75" style="16" customWidth="1"/>
    <col min="15" max="15" width="2" style="21" customWidth="1"/>
    <col min="16" max="16" width="7.5" style="20" customWidth="1"/>
    <col min="17" max="17" width="8.5" style="20" customWidth="1"/>
    <col min="18" max="18" width="1.625" style="21" customWidth="1"/>
    <col min="19" max="19" width="8.375" style="126" customWidth="1"/>
    <col min="20" max="20" width="15.75" style="16" customWidth="1"/>
    <col min="21" max="21" width="1.125" style="21" customWidth="1"/>
    <col min="22" max="22" width="7.375" style="20" customWidth="1"/>
    <col min="23" max="23" width="28.625" style="127" customWidth="1"/>
    <col min="24" max="24" width="33.5" style="16" customWidth="1"/>
    <col min="25" max="26" width="9" style="16"/>
    <col min="27" max="16384" width="9" style="22"/>
  </cols>
  <sheetData>
    <row r="1" spans="2:26" ht="19.149999999999999" customHeight="1">
      <c r="C1" s="11" t="s">
        <v>924</v>
      </c>
      <c r="D1" s="12"/>
      <c r="E1" s="13"/>
      <c r="F1" s="14"/>
      <c r="G1" s="14"/>
      <c r="H1" s="13"/>
      <c r="L1" s="17"/>
      <c r="M1" s="18"/>
      <c r="N1" s="18"/>
      <c r="O1" s="17"/>
      <c r="P1" s="19"/>
      <c r="S1" s="16"/>
      <c r="U1" s="16"/>
      <c r="V1" s="16"/>
      <c r="W1" s="16"/>
      <c r="X1" s="22"/>
      <c r="Y1" s="22"/>
      <c r="Z1" s="22"/>
    </row>
    <row r="2" spans="2:26" ht="21.6" customHeight="1">
      <c r="C2" s="23"/>
      <c r="E2" s="24"/>
      <c r="F2" s="25"/>
      <c r="G2" s="25"/>
      <c r="H2" s="24"/>
      <c r="I2" s="26"/>
      <c r="L2" s="17"/>
      <c r="M2" s="27" t="s">
        <v>813</v>
      </c>
      <c r="N2" s="28">
        <f>SUM(N6:N49,N55:N99,N105:N150)</f>
        <v>13409569000</v>
      </c>
      <c r="O2" s="29"/>
      <c r="P2" s="30"/>
      <c r="Q2" s="31"/>
      <c r="R2" s="32"/>
      <c r="S2" s="27" t="s">
        <v>813</v>
      </c>
      <c r="T2" s="28">
        <f>SUM(T6:T49,T55:T99,T105:T150)</f>
        <v>10881887583.174501</v>
      </c>
      <c r="U2" s="16"/>
      <c r="V2" s="16"/>
      <c r="W2" s="16"/>
      <c r="X2" s="22"/>
      <c r="Y2" s="22"/>
      <c r="Z2" s="22"/>
    </row>
    <row r="3" spans="2:26" ht="22.15" customHeight="1">
      <c r="C3" s="33" t="s">
        <v>26</v>
      </c>
      <c r="D3" s="34">
        <f>SUM(D6:D14,D20:D26)</f>
        <v>1000000</v>
      </c>
      <c r="J3" s="31"/>
      <c r="L3" s="17"/>
      <c r="M3" s="17"/>
      <c r="N3" s="17"/>
      <c r="O3" s="17"/>
      <c r="P3" s="19"/>
      <c r="S3" s="16"/>
      <c r="U3" s="16"/>
      <c r="V3" s="16"/>
      <c r="W3" s="16"/>
      <c r="X3" s="22"/>
      <c r="Y3" s="22"/>
      <c r="Z3" s="22"/>
    </row>
    <row r="4" spans="2:26" ht="23.45" customHeight="1" thickBot="1">
      <c r="B4" s="22"/>
      <c r="C4" s="22"/>
      <c r="D4" s="22"/>
      <c r="I4" s="36" t="s">
        <v>700</v>
      </c>
      <c r="J4" s="37">
        <f>SUM(J6:J49)</f>
        <v>9900</v>
      </c>
      <c r="K4" s="38" t="s">
        <v>907</v>
      </c>
      <c r="M4" s="37">
        <f>SUM(M6:M49)</f>
        <v>9900</v>
      </c>
      <c r="Q4" s="38" t="s">
        <v>907</v>
      </c>
      <c r="S4" s="16"/>
      <c r="U4" s="16"/>
      <c r="V4" s="16"/>
      <c r="W4" s="16"/>
      <c r="X4" s="22"/>
      <c r="Y4" s="22"/>
      <c r="Z4" s="22"/>
    </row>
    <row r="5" spans="2:26" ht="20.100000000000001" customHeight="1" thickTop="1" thickBot="1">
      <c r="B5" s="39" t="s">
        <v>0</v>
      </c>
      <c r="C5" s="39" t="s">
        <v>1</v>
      </c>
      <c r="D5" s="40" t="s">
        <v>22</v>
      </c>
      <c r="G5" s="41" t="s">
        <v>692</v>
      </c>
      <c r="H5" s="42" t="s">
        <v>0</v>
      </c>
      <c r="I5" s="43" t="s">
        <v>703</v>
      </c>
      <c r="J5" s="44" t="s">
        <v>701</v>
      </c>
      <c r="K5" s="45" t="s">
        <v>695</v>
      </c>
      <c r="L5" s="46"/>
      <c r="M5" s="47" t="s">
        <v>696</v>
      </c>
      <c r="N5" s="48" t="s">
        <v>672</v>
      </c>
      <c r="O5" s="46"/>
      <c r="P5" s="47" t="s">
        <v>704</v>
      </c>
      <c r="Q5" s="45" t="s">
        <v>722</v>
      </c>
      <c r="R5" s="46"/>
      <c r="S5" s="47" t="s">
        <v>673</v>
      </c>
      <c r="T5" s="48" t="s">
        <v>705</v>
      </c>
      <c r="U5" s="46"/>
      <c r="V5" s="47" t="s">
        <v>697</v>
      </c>
      <c r="W5" s="47" t="s">
        <v>806</v>
      </c>
    </row>
    <row r="6" spans="2:26" ht="15.6" customHeight="1" thickTop="1" thickBot="1">
      <c r="B6" s="39"/>
      <c r="C6" s="49" t="s">
        <v>21</v>
      </c>
      <c r="D6" s="50">
        <v>828500</v>
      </c>
      <c r="G6" s="35">
        <v>1</v>
      </c>
      <c r="H6" s="629" t="s">
        <v>654</v>
      </c>
      <c r="I6" s="51" t="s">
        <v>655</v>
      </c>
      <c r="J6" s="52">
        <v>30</v>
      </c>
      <c r="K6" s="53"/>
      <c r="L6" s="54"/>
      <c r="M6" s="55">
        <f t="shared" ref="M6:M43" si="0">IF(K6="",J6,K6)</f>
        <v>30</v>
      </c>
      <c r="N6" s="56">
        <f>+$D$6*M6</f>
        <v>24855000</v>
      </c>
      <c r="O6" s="54"/>
      <c r="P6" s="57">
        <v>0.55000000000000004</v>
      </c>
      <c r="Q6" s="58"/>
      <c r="R6" s="54"/>
      <c r="S6" s="59">
        <f>IF(Q6="",P6,Q6)</f>
        <v>0.55000000000000004</v>
      </c>
      <c r="T6" s="56">
        <f>+S6*N6</f>
        <v>13670250.000000002</v>
      </c>
      <c r="U6" s="54"/>
      <c r="V6" s="60">
        <v>578</v>
      </c>
      <c r="W6" s="61" t="s">
        <v>575</v>
      </c>
      <c r="X6" s="62" t="s">
        <v>838</v>
      </c>
    </row>
    <row r="7" spans="2:26" ht="15.6" customHeight="1" thickTop="1" thickBot="1">
      <c r="B7" s="63"/>
      <c r="C7" s="63"/>
      <c r="D7" s="63"/>
      <c r="G7" s="35">
        <v>2</v>
      </c>
      <c r="H7" s="630"/>
      <c r="I7" s="64" t="s">
        <v>847</v>
      </c>
      <c r="J7" s="65">
        <v>60</v>
      </c>
      <c r="K7" s="66"/>
      <c r="L7" s="54"/>
      <c r="M7" s="67">
        <f t="shared" si="0"/>
        <v>60</v>
      </c>
      <c r="N7" s="68">
        <f t="shared" ref="N7:N49" si="1">+$D$6*M7</f>
        <v>49710000</v>
      </c>
      <c r="O7" s="54"/>
      <c r="P7" s="69">
        <v>1</v>
      </c>
      <c r="Q7" s="70"/>
      <c r="R7" s="54"/>
      <c r="S7" s="71">
        <f t="shared" ref="S7:S49" si="2">IF(Q7="",P7,Q7)</f>
        <v>1</v>
      </c>
      <c r="T7" s="68">
        <f t="shared" ref="T7:T49" si="3">+S7*N7</f>
        <v>49710000</v>
      </c>
      <c r="U7" s="54"/>
      <c r="V7" s="72">
        <v>575</v>
      </c>
      <c r="W7" s="73" t="s">
        <v>571</v>
      </c>
      <c r="X7" s="62" t="s">
        <v>839</v>
      </c>
    </row>
    <row r="8" spans="2:26" ht="15.6" customHeight="1" thickTop="1">
      <c r="B8" s="626" t="s">
        <v>693</v>
      </c>
      <c r="C8" s="74" t="s">
        <v>2</v>
      </c>
      <c r="D8" s="75">
        <v>100000</v>
      </c>
      <c r="G8" s="35">
        <v>3</v>
      </c>
      <c r="H8" s="630"/>
      <c r="I8" s="64" t="s">
        <v>656</v>
      </c>
      <c r="J8" s="65">
        <v>1360</v>
      </c>
      <c r="K8" s="66"/>
      <c r="L8" s="54"/>
      <c r="M8" s="67">
        <f t="shared" si="0"/>
        <v>1360</v>
      </c>
      <c r="N8" s="68">
        <f t="shared" si="1"/>
        <v>1126760000</v>
      </c>
      <c r="O8" s="54"/>
      <c r="P8" s="69">
        <v>1</v>
      </c>
      <c r="Q8" s="70"/>
      <c r="R8" s="54"/>
      <c r="S8" s="71">
        <f t="shared" si="2"/>
        <v>1</v>
      </c>
      <c r="T8" s="68">
        <f t="shared" si="3"/>
        <v>1126760000</v>
      </c>
      <c r="U8" s="54"/>
      <c r="V8" s="72">
        <v>571</v>
      </c>
      <c r="W8" s="73" t="s">
        <v>563</v>
      </c>
      <c r="X8" s="76"/>
    </row>
    <row r="9" spans="2:26" ht="15.6" customHeight="1">
      <c r="B9" s="627"/>
      <c r="C9" s="77" t="s">
        <v>3</v>
      </c>
      <c r="D9" s="78">
        <v>12500</v>
      </c>
      <c r="G9" s="35">
        <v>4</v>
      </c>
      <c r="H9" s="630"/>
      <c r="I9" s="64" t="s">
        <v>849</v>
      </c>
      <c r="J9" s="65">
        <v>1460</v>
      </c>
      <c r="K9" s="66"/>
      <c r="L9" s="54"/>
      <c r="M9" s="67">
        <f t="shared" si="0"/>
        <v>1460</v>
      </c>
      <c r="N9" s="68">
        <f t="shared" si="1"/>
        <v>1209610000</v>
      </c>
      <c r="O9" s="54"/>
      <c r="P9" s="69">
        <v>1</v>
      </c>
      <c r="Q9" s="70"/>
      <c r="R9" s="54"/>
      <c r="S9" s="71">
        <f t="shared" si="2"/>
        <v>1</v>
      </c>
      <c r="T9" s="68">
        <f t="shared" si="3"/>
        <v>1209610000</v>
      </c>
      <c r="U9" s="54"/>
      <c r="V9" s="72">
        <v>571</v>
      </c>
      <c r="W9" s="73" t="s">
        <v>563</v>
      </c>
    </row>
    <row r="10" spans="2:26" ht="15.6" customHeight="1">
      <c r="B10" s="627"/>
      <c r="C10" s="77" t="s">
        <v>4</v>
      </c>
      <c r="D10" s="78">
        <v>2000</v>
      </c>
      <c r="G10" s="35">
        <v>5</v>
      </c>
      <c r="H10" s="630"/>
      <c r="I10" s="64" t="s">
        <v>19</v>
      </c>
      <c r="J10" s="65">
        <v>625</v>
      </c>
      <c r="K10" s="66"/>
      <c r="L10" s="54"/>
      <c r="M10" s="67">
        <f t="shared" si="0"/>
        <v>625</v>
      </c>
      <c r="N10" s="68">
        <f t="shared" si="1"/>
        <v>517812500</v>
      </c>
      <c r="O10" s="54"/>
      <c r="P10" s="69">
        <v>1</v>
      </c>
      <c r="Q10" s="70"/>
      <c r="R10" s="54"/>
      <c r="S10" s="71">
        <f t="shared" si="2"/>
        <v>1</v>
      </c>
      <c r="T10" s="68">
        <f t="shared" si="3"/>
        <v>517812500</v>
      </c>
      <c r="U10" s="54"/>
      <c r="V10" s="72">
        <v>572</v>
      </c>
      <c r="W10" s="73" t="s">
        <v>565</v>
      </c>
    </row>
    <row r="11" spans="2:26" ht="15.6" customHeight="1">
      <c r="B11" s="627"/>
      <c r="C11" s="77" t="s">
        <v>5</v>
      </c>
      <c r="D11" s="78"/>
      <c r="G11" s="35">
        <v>6</v>
      </c>
      <c r="H11" s="630"/>
      <c r="I11" s="64" t="s">
        <v>8</v>
      </c>
      <c r="J11" s="65">
        <v>70</v>
      </c>
      <c r="K11" s="66"/>
      <c r="L11" s="54"/>
      <c r="M11" s="67">
        <f t="shared" si="0"/>
        <v>70</v>
      </c>
      <c r="N11" s="68">
        <f t="shared" si="1"/>
        <v>57995000</v>
      </c>
      <c r="O11" s="54"/>
      <c r="P11" s="69">
        <v>1</v>
      </c>
      <c r="Q11" s="70"/>
      <c r="R11" s="54"/>
      <c r="S11" s="71">
        <f t="shared" si="2"/>
        <v>1</v>
      </c>
      <c r="T11" s="68">
        <f t="shared" si="3"/>
        <v>57995000</v>
      </c>
      <c r="U11" s="54"/>
      <c r="V11" s="72">
        <v>572</v>
      </c>
      <c r="W11" s="73" t="s">
        <v>565</v>
      </c>
    </row>
    <row r="12" spans="2:26" ht="15.6" customHeight="1">
      <c r="B12" s="627"/>
      <c r="C12" s="77" t="s">
        <v>6</v>
      </c>
      <c r="D12" s="78"/>
      <c r="G12" s="35">
        <v>7</v>
      </c>
      <c r="H12" s="630"/>
      <c r="I12" s="64" t="s">
        <v>10</v>
      </c>
      <c r="J12" s="65">
        <v>25</v>
      </c>
      <c r="K12" s="66"/>
      <c r="L12" s="54"/>
      <c r="M12" s="67">
        <f t="shared" si="0"/>
        <v>25</v>
      </c>
      <c r="N12" s="68">
        <f t="shared" si="1"/>
        <v>20712500</v>
      </c>
      <c r="O12" s="54"/>
      <c r="P12" s="69">
        <v>1</v>
      </c>
      <c r="Q12" s="70"/>
      <c r="R12" s="54"/>
      <c r="S12" s="71">
        <f t="shared" si="2"/>
        <v>1</v>
      </c>
      <c r="T12" s="68">
        <f t="shared" si="3"/>
        <v>20712500</v>
      </c>
      <c r="U12" s="54"/>
      <c r="V12" s="72">
        <v>661</v>
      </c>
      <c r="W12" s="73" t="s">
        <v>602</v>
      </c>
    </row>
    <row r="13" spans="2:26" ht="15.6" customHeight="1">
      <c r="B13" s="627"/>
      <c r="C13" s="77" t="s">
        <v>7</v>
      </c>
      <c r="D13" s="78"/>
      <c r="G13" s="35">
        <v>8</v>
      </c>
      <c r="H13" s="630"/>
      <c r="I13" s="64" t="s">
        <v>11</v>
      </c>
      <c r="J13" s="65">
        <v>415</v>
      </c>
      <c r="K13" s="66"/>
      <c r="L13" s="54"/>
      <c r="M13" s="67">
        <f t="shared" si="0"/>
        <v>415</v>
      </c>
      <c r="N13" s="68">
        <f t="shared" si="1"/>
        <v>343827500</v>
      </c>
      <c r="O13" s="54"/>
      <c r="P13" s="79">
        <v>0</v>
      </c>
      <c r="Q13" s="70"/>
      <c r="R13" s="54"/>
      <c r="S13" s="71">
        <f t="shared" si="2"/>
        <v>0</v>
      </c>
      <c r="T13" s="68">
        <f t="shared" si="3"/>
        <v>0</v>
      </c>
      <c r="U13" s="54"/>
      <c r="V13" s="72">
        <v>211</v>
      </c>
      <c r="W13" s="73" t="s">
        <v>156</v>
      </c>
    </row>
    <row r="14" spans="2:26" ht="15.6" customHeight="1" thickBot="1">
      <c r="B14" s="628"/>
      <c r="C14" s="80" t="s">
        <v>9</v>
      </c>
      <c r="D14" s="81"/>
      <c r="G14" s="35">
        <v>9</v>
      </c>
      <c r="H14" s="631"/>
      <c r="I14" s="82" t="s">
        <v>657</v>
      </c>
      <c r="J14" s="83">
        <v>425</v>
      </c>
      <c r="K14" s="84"/>
      <c r="L14" s="54"/>
      <c r="M14" s="85">
        <f t="shared" si="0"/>
        <v>425</v>
      </c>
      <c r="N14" s="86">
        <f t="shared" si="1"/>
        <v>352112500</v>
      </c>
      <c r="O14" s="54"/>
      <c r="P14" s="69">
        <v>1</v>
      </c>
      <c r="Q14" s="87"/>
      <c r="R14" s="54"/>
      <c r="S14" s="71">
        <f t="shared" si="2"/>
        <v>1</v>
      </c>
      <c r="T14" s="68">
        <f t="shared" si="3"/>
        <v>352112500</v>
      </c>
      <c r="U14" s="54"/>
      <c r="V14" s="88">
        <v>578</v>
      </c>
      <c r="W14" s="89" t="s">
        <v>575</v>
      </c>
    </row>
    <row r="15" spans="2:26" ht="15.6" customHeight="1" thickTop="1">
      <c r="B15" s="90"/>
      <c r="C15" s="91" t="s">
        <v>23</v>
      </c>
      <c r="D15" s="92">
        <f>SUM(D8:D14)</f>
        <v>114500</v>
      </c>
      <c r="G15" s="35">
        <v>1</v>
      </c>
      <c r="H15" s="632" t="s">
        <v>702</v>
      </c>
      <c r="I15" s="51" t="s">
        <v>658</v>
      </c>
      <c r="J15" s="52">
        <v>2150</v>
      </c>
      <c r="K15" s="93"/>
      <c r="L15" s="54"/>
      <c r="M15" s="55">
        <f t="shared" si="0"/>
        <v>2150</v>
      </c>
      <c r="N15" s="56">
        <f t="shared" si="1"/>
        <v>1781275000</v>
      </c>
      <c r="O15" s="54"/>
      <c r="P15" s="94">
        <v>1</v>
      </c>
      <c r="Q15" s="95"/>
      <c r="R15" s="54"/>
      <c r="S15" s="96">
        <f t="shared" si="2"/>
        <v>1</v>
      </c>
      <c r="T15" s="56">
        <f t="shared" si="3"/>
        <v>1781275000</v>
      </c>
      <c r="U15" s="54"/>
      <c r="V15" s="60">
        <v>672</v>
      </c>
      <c r="W15" s="61" t="s">
        <v>612</v>
      </c>
    </row>
    <row r="16" spans="2:26" ht="15.6" customHeight="1">
      <c r="B16" s="90"/>
      <c r="C16" s="97" t="s">
        <v>877</v>
      </c>
      <c r="D16" s="98">
        <f>IF(ISERROR((1*D8+2*D9+3*D10+4*D11+5*D12+6*D13+7*D14)/SUM(D8:D14))=TRUE,0,(1*D8+2*D9+3*D10+4*D11+5*D12+6*D13+7*D14)/SUM(D8:D14))</f>
        <v>1.1441048034934498</v>
      </c>
      <c r="G16" s="35">
        <v>2</v>
      </c>
      <c r="H16" s="630"/>
      <c r="I16" s="64" t="s">
        <v>663</v>
      </c>
      <c r="J16" s="65">
        <v>235</v>
      </c>
      <c r="K16" s="66"/>
      <c r="L16" s="54"/>
      <c r="M16" s="67">
        <f t="shared" si="0"/>
        <v>235</v>
      </c>
      <c r="N16" s="68">
        <f t="shared" si="1"/>
        <v>194697500</v>
      </c>
      <c r="O16" s="54"/>
      <c r="P16" s="99">
        <f>VLOOKUP(V16,係数表!$B$6:$M$114,12,FALSE)</f>
        <v>0.330013</v>
      </c>
      <c r="Q16" s="70"/>
      <c r="R16" s="54"/>
      <c r="S16" s="71">
        <f t="shared" si="2"/>
        <v>0.330013</v>
      </c>
      <c r="T16" s="68">
        <f t="shared" si="3"/>
        <v>64252706.067500003</v>
      </c>
      <c r="U16" s="54"/>
      <c r="V16" s="72">
        <v>111</v>
      </c>
      <c r="W16" s="73" t="s">
        <v>458</v>
      </c>
    </row>
    <row r="17" spans="2:23" ht="15.6" customHeight="1">
      <c r="B17" s="100"/>
      <c r="C17" s="101" t="s">
        <v>876</v>
      </c>
      <c r="D17" s="102">
        <f>+D8+2*D9+3*D10+4*D11+5*D12+6*D13+7*D14</f>
        <v>131000</v>
      </c>
      <c r="G17" s="35">
        <v>3</v>
      </c>
      <c r="H17" s="630"/>
      <c r="I17" s="64" t="s">
        <v>662</v>
      </c>
      <c r="J17" s="65">
        <v>195</v>
      </c>
      <c r="K17" s="66"/>
      <c r="L17" s="54"/>
      <c r="M17" s="67">
        <f t="shared" si="0"/>
        <v>195</v>
      </c>
      <c r="N17" s="68">
        <f t="shared" si="1"/>
        <v>161557500</v>
      </c>
      <c r="O17" s="54"/>
      <c r="P17" s="99">
        <f>VLOOKUP(V17,係数表!$B$6:$M$114,12,FALSE)</f>
        <v>0.37648199999999998</v>
      </c>
      <c r="Q17" s="70"/>
      <c r="R17" s="54"/>
      <c r="S17" s="71">
        <f t="shared" si="2"/>
        <v>0.37648199999999998</v>
      </c>
      <c r="T17" s="68">
        <f t="shared" si="3"/>
        <v>60823490.714999996</v>
      </c>
      <c r="U17" s="54"/>
      <c r="V17" s="72">
        <v>112</v>
      </c>
      <c r="W17" s="73" t="s">
        <v>79</v>
      </c>
    </row>
    <row r="18" spans="2:23" ht="15.6" customHeight="1">
      <c r="B18" s="103"/>
      <c r="C18" s="103"/>
      <c r="G18" s="35">
        <v>4</v>
      </c>
      <c r="H18" s="630"/>
      <c r="I18" s="64" t="s">
        <v>661</v>
      </c>
      <c r="J18" s="65">
        <v>300</v>
      </c>
      <c r="K18" s="66"/>
      <c r="L18" s="54"/>
      <c r="M18" s="67">
        <f t="shared" si="0"/>
        <v>300</v>
      </c>
      <c r="N18" s="68">
        <f t="shared" si="1"/>
        <v>248550000</v>
      </c>
      <c r="O18" s="54"/>
      <c r="P18" s="99">
        <f>VLOOKUP(V18,係数表!$B$6:$M$114,12,FALSE)</f>
        <v>0.330013</v>
      </c>
      <c r="Q18" s="70"/>
      <c r="R18" s="54"/>
      <c r="S18" s="71">
        <f t="shared" si="2"/>
        <v>0.330013</v>
      </c>
      <c r="T18" s="68">
        <f t="shared" si="3"/>
        <v>82024731.150000006</v>
      </c>
      <c r="U18" s="54"/>
      <c r="V18" s="72">
        <v>111</v>
      </c>
      <c r="W18" s="73" t="s">
        <v>458</v>
      </c>
    </row>
    <row r="19" spans="2:23" ht="15.6" customHeight="1" thickBot="1">
      <c r="G19" s="35">
        <v>5</v>
      </c>
      <c r="H19" s="630"/>
      <c r="I19" s="64" t="s">
        <v>659</v>
      </c>
      <c r="J19" s="65">
        <v>175</v>
      </c>
      <c r="K19" s="66"/>
      <c r="L19" s="54"/>
      <c r="M19" s="67">
        <f t="shared" si="0"/>
        <v>175</v>
      </c>
      <c r="N19" s="68">
        <f t="shared" si="1"/>
        <v>144987500</v>
      </c>
      <c r="O19" s="54"/>
      <c r="P19" s="99">
        <f>VLOOKUP(V19,係数表!$B$6:$M$114,12,FALSE)</f>
        <v>0.35616199999999998</v>
      </c>
      <c r="Q19" s="70"/>
      <c r="R19" s="54"/>
      <c r="S19" s="71">
        <f t="shared" si="2"/>
        <v>0.35616199999999998</v>
      </c>
      <c r="T19" s="68">
        <f t="shared" si="3"/>
        <v>51639037.974999994</v>
      </c>
      <c r="U19" s="54"/>
      <c r="V19" s="72">
        <v>11</v>
      </c>
      <c r="W19" s="73" t="s">
        <v>449</v>
      </c>
    </row>
    <row r="20" spans="2:23" ht="15.6" customHeight="1" thickTop="1">
      <c r="B20" s="40" t="s">
        <v>699</v>
      </c>
      <c r="C20" s="74" t="s">
        <v>12</v>
      </c>
      <c r="D20" s="75">
        <v>48200</v>
      </c>
      <c r="G20" s="35">
        <v>6</v>
      </c>
      <c r="H20" s="630"/>
      <c r="I20" s="64" t="s">
        <v>660</v>
      </c>
      <c r="J20" s="65">
        <v>125</v>
      </c>
      <c r="K20" s="66"/>
      <c r="L20" s="54"/>
      <c r="M20" s="67">
        <f t="shared" si="0"/>
        <v>125</v>
      </c>
      <c r="N20" s="68">
        <f t="shared" si="1"/>
        <v>103562500</v>
      </c>
      <c r="O20" s="54"/>
      <c r="P20" s="99">
        <f>VLOOKUP(V20,係数表!$B$6:$M$114,12,FALSE)</f>
        <v>0.30082900000000001</v>
      </c>
      <c r="Q20" s="70"/>
      <c r="R20" s="54"/>
      <c r="S20" s="71">
        <f t="shared" si="2"/>
        <v>0.30082900000000001</v>
      </c>
      <c r="T20" s="68">
        <f t="shared" si="3"/>
        <v>31154603.3125</v>
      </c>
      <c r="U20" s="54"/>
      <c r="V20" s="72">
        <v>17</v>
      </c>
      <c r="W20" s="73" t="s">
        <v>52</v>
      </c>
    </row>
    <row r="21" spans="2:23" ht="15.6" customHeight="1">
      <c r="B21" s="104"/>
      <c r="C21" s="77" t="s">
        <v>13</v>
      </c>
      <c r="D21" s="78">
        <v>8200</v>
      </c>
      <c r="G21" s="35">
        <v>7</v>
      </c>
      <c r="H21" s="630"/>
      <c r="I21" s="64" t="s">
        <v>664</v>
      </c>
      <c r="J21" s="65">
        <v>325</v>
      </c>
      <c r="K21" s="66"/>
      <c r="L21" s="54"/>
      <c r="M21" s="67">
        <f t="shared" si="0"/>
        <v>325</v>
      </c>
      <c r="N21" s="68">
        <f t="shared" si="1"/>
        <v>269262500</v>
      </c>
      <c r="O21" s="54"/>
      <c r="P21" s="99">
        <f>VLOOKUP(V21,係数表!$B$6:$M$114,12,FALSE)</f>
        <v>9.5950999999999995E-2</v>
      </c>
      <c r="Q21" s="70"/>
      <c r="R21" s="54"/>
      <c r="S21" s="71">
        <f t="shared" si="2"/>
        <v>9.5950999999999995E-2</v>
      </c>
      <c r="T21" s="68">
        <f t="shared" si="3"/>
        <v>25836006.137499999</v>
      </c>
      <c r="U21" s="54"/>
      <c r="V21" s="72">
        <v>152</v>
      </c>
      <c r="W21" s="73" t="s">
        <v>465</v>
      </c>
    </row>
    <row r="22" spans="2:23" ht="15.6" customHeight="1">
      <c r="B22" s="104"/>
      <c r="C22" s="77" t="s">
        <v>14</v>
      </c>
      <c r="D22" s="78">
        <v>600</v>
      </c>
      <c r="G22" s="35">
        <v>8</v>
      </c>
      <c r="H22" s="630"/>
      <c r="I22" s="64" t="s">
        <v>665</v>
      </c>
      <c r="J22" s="65">
        <v>125</v>
      </c>
      <c r="K22" s="66"/>
      <c r="L22" s="54"/>
      <c r="M22" s="67">
        <f t="shared" si="0"/>
        <v>125</v>
      </c>
      <c r="N22" s="68">
        <f t="shared" si="1"/>
        <v>103562500</v>
      </c>
      <c r="O22" s="54"/>
      <c r="P22" s="99">
        <f>VLOOKUP(V22,係数表!$B$6:$M$114,12,FALSE)</f>
        <v>0.12836600000000001</v>
      </c>
      <c r="Q22" s="70"/>
      <c r="R22" s="54"/>
      <c r="S22" s="71">
        <f t="shared" si="2"/>
        <v>0.12836600000000001</v>
      </c>
      <c r="T22" s="68">
        <f t="shared" si="3"/>
        <v>13293903.875</v>
      </c>
      <c r="U22" s="54"/>
      <c r="V22" s="72">
        <v>231</v>
      </c>
      <c r="W22" s="73" t="s">
        <v>488</v>
      </c>
    </row>
    <row r="23" spans="2:23" ht="15.6" customHeight="1">
      <c r="B23" s="104"/>
      <c r="C23" s="77" t="s">
        <v>15</v>
      </c>
      <c r="D23" s="78"/>
      <c r="G23" s="35">
        <v>9</v>
      </c>
      <c r="H23" s="630"/>
      <c r="I23" s="64" t="s">
        <v>666</v>
      </c>
      <c r="J23" s="65">
        <v>30</v>
      </c>
      <c r="K23" s="66"/>
      <c r="L23" s="54"/>
      <c r="M23" s="67">
        <f t="shared" si="0"/>
        <v>30</v>
      </c>
      <c r="N23" s="68">
        <f t="shared" si="1"/>
        <v>24855000</v>
      </c>
      <c r="O23" s="54"/>
      <c r="P23" s="99">
        <f>VLOOKUP(V23,係数表!$B$6:$M$114,12,FALSE)</f>
        <v>8.6198999999999998E-2</v>
      </c>
      <c r="Q23" s="70"/>
      <c r="R23" s="54"/>
      <c r="S23" s="71">
        <f t="shared" si="2"/>
        <v>8.6198999999999998E-2</v>
      </c>
      <c r="T23" s="68">
        <f t="shared" si="3"/>
        <v>2142476.145</v>
      </c>
      <c r="U23" s="54"/>
      <c r="V23" s="72">
        <v>253</v>
      </c>
      <c r="W23" s="73" t="s">
        <v>181</v>
      </c>
    </row>
    <row r="24" spans="2:23" ht="15.6" customHeight="1">
      <c r="B24" s="104"/>
      <c r="C24" s="77" t="s">
        <v>16</v>
      </c>
      <c r="D24" s="78"/>
      <c r="G24" s="35">
        <v>10</v>
      </c>
      <c r="H24" s="630"/>
      <c r="I24" s="64" t="s">
        <v>667</v>
      </c>
      <c r="J24" s="65">
        <v>20</v>
      </c>
      <c r="K24" s="66"/>
      <c r="L24" s="54"/>
      <c r="M24" s="67">
        <f t="shared" si="0"/>
        <v>20</v>
      </c>
      <c r="N24" s="68">
        <f t="shared" si="1"/>
        <v>16570000</v>
      </c>
      <c r="O24" s="54"/>
      <c r="P24" s="99">
        <f>VLOOKUP(V24,係数表!$B$6:$M$114,12,FALSE)</f>
        <v>0.37632700000000002</v>
      </c>
      <c r="Q24" s="70"/>
      <c r="R24" s="54"/>
      <c r="S24" s="71">
        <f t="shared" si="2"/>
        <v>0.37632700000000002</v>
      </c>
      <c r="T24" s="68">
        <f t="shared" si="3"/>
        <v>6235738.3900000006</v>
      </c>
      <c r="U24" s="54"/>
      <c r="V24" s="72">
        <v>251</v>
      </c>
      <c r="W24" s="73" t="s">
        <v>171</v>
      </c>
    </row>
    <row r="25" spans="2:23" ht="15.6" customHeight="1">
      <c r="B25" s="104"/>
      <c r="C25" s="77" t="s">
        <v>17</v>
      </c>
      <c r="D25" s="78"/>
      <c r="G25" s="35">
        <v>11</v>
      </c>
      <c r="H25" s="630"/>
      <c r="I25" s="64" t="s">
        <v>668</v>
      </c>
      <c r="J25" s="65">
        <v>5</v>
      </c>
      <c r="K25" s="66"/>
      <c r="L25" s="54"/>
      <c r="M25" s="67">
        <f t="shared" si="0"/>
        <v>5</v>
      </c>
      <c r="N25" s="68">
        <f t="shared" si="1"/>
        <v>4142500</v>
      </c>
      <c r="O25" s="54"/>
      <c r="P25" s="99">
        <f>VLOOKUP(V25,係数表!$B$6:$M$114,12,FALSE)</f>
        <v>0.107795</v>
      </c>
      <c r="Q25" s="70"/>
      <c r="R25" s="54"/>
      <c r="S25" s="71">
        <f t="shared" si="2"/>
        <v>0.107795</v>
      </c>
      <c r="T25" s="68">
        <f t="shared" si="3"/>
        <v>446540.78750000003</v>
      </c>
      <c r="U25" s="54"/>
      <c r="V25" s="72">
        <v>207</v>
      </c>
      <c r="W25" s="73" t="s">
        <v>143</v>
      </c>
    </row>
    <row r="26" spans="2:23" ht="15.6" customHeight="1" thickBot="1">
      <c r="B26" s="105"/>
      <c r="C26" s="80" t="s">
        <v>18</v>
      </c>
      <c r="D26" s="81"/>
      <c r="G26" s="35">
        <v>12</v>
      </c>
      <c r="H26" s="630"/>
      <c r="I26" s="64" t="s">
        <v>669</v>
      </c>
      <c r="J26" s="65">
        <v>25</v>
      </c>
      <c r="K26" s="66"/>
      <c r="L26" s="54"/>
      <c r="M26" s="67">
        <f t="shared" si="0"/>
        <v>25</v>
      </c>
      <c r="N26" s="68">
        <f t="shared" si="1"/>
        <v>20712500</v>
      </c>
      <c r="O26" s="54"/>
      <c r="P26" s="99">
        <f>VLOOKUP(V26,係数表!$B$6:$M$114,12,FALSE)</f>
        <v>0.149787</v>
      </c>
      <c r="Q26" s="70"/>
      <c r="R26" s="54"/>
      <c r="S26" s="71">
        <f t="shared" si="2"/>
        <v>0.149787</v>
      </c>
      <c r="T26" s="68">
        <f t="shared" si="3"/>
        <v>3102463.2375000003</v>
      </c>
      <c r="U26" s="54"/>
      <c r="V26" s="72">
        <v>208</v>
      </c>
      <c r="W26" s="73" t="s">
        <v>482</v>
      </c>
    </row>
    <row r="27" spans="2:23" ht="15.6" customHeight="1" thickTop="1">
      <c r="B27" s="106"/>
      <c r="C27" s="39" t="s">
        <v>24</v>
      </c>
      <c r="D27" s="92">
        <f>SUM(D20:D26)</f>
        <v>57000</v>
      </c>
      <c r="G27" s="35">
        <v>13</v>
      </c>
      <c r="H27" s="630"/>
      <c r="I27" s="64" t="s">
        <v>670</v>
      </c>
      <c r="J27" s="65">
        <v>2</v>
      </c>
      <c r="K27" s="66"/>
      <c r="L27" s="54"/>
      <c r="M27" s="67">
        <f t="shared" si="0"/>
        <v>2</v>
      </c>
      <c r="N27" s="68">
        <f t="shared" si="1"/>
        <v>1657000</v>
      </c>
      <c r="O27" s="54"/>
      <c r="P27" s="99">
        <f>VLOOKUP(V27,係数表!$B$6:$M$114,12,FALSE)</f>
        <v>0.149787</v>
      </c>
      <c r="Q27" s="70"/>
      <c r="R27" s="54"/>
      <c r="S27" s="71">
        <f t="shared" si="2"/>
        <v>0.149787</v>
      </c>
      <c r="T27" s="68">
        <f t="shared" si="3"/>
        <v>248197.05900000001</v>
      </c>
      <c r="U27" s="54"/>
      <c r="V27" s="72">
        <v>208</v>
      </c>
      <c r="W27" s="73" t="s">
        <v>482</v>
      </c>
    </row>
    <row r="28" spans="2:23" ht="15.6" customHeight="1">
      <c r="B28" s="90"/>
      <c r="C28" s="97" t="s">
        <v>877</v>
      </c>
      <c r="D28" s="98">
        <f>IF(ISERROR((1*D20+2*D21+3*D22+4*D23+5*D24+6*D25+7*D26)/SUM(D20:D26))=TRUE,0,(1*D20+2*D21+3*D22+4*D23+5*D24+6*D25+7*D26)/SUM(D20:D26))</f>
        <v>1.1649122807017545</v>
      </c>
      <c r="G28" s="35">
        <v>14</v>
      </c>
      <c r="H28" s="631"/>
      <c r="I28" s="82" t="s">
        <v>671</v>
      </c>
      <c r="J28" s="83">
        <v>750</v>
      </c>
      <c r="K28" s="84"/>
      <c r="L28" s="54"/>
      <c r="M28" s="85">
        <f t="shared" si="0"/>
        <v>750</v>
      </c>
      <c r="N28" s="86">
        <f t="shared" si="1"/>
        <v>621375000</v>
      </c>
      <c r="O28" s="54"/>
      <c r="P28" s="99">
        <f>VLOOKUP(V28,係数表!$B$6:$M$114,12,FALSE)</f>
        <v>8.7844000000000005E-2</v>
      </c>
      <c r="Q28" s="87"/>
      <c r="R28" s="54"/>
      <c r="S28" s="107">
        <f t="shared" si="2"/>
        <v>8.7844000000000005E-2</v>
      </c>
      <c r="T28" s="86">
        <f t="shared" si="3"/>
        <v>54584065.5</v>
      </c>
      <c r="U28" s="54"/>
      <c r="V28" s="88">
        <v>391</v>
      </c>
      <c r="W28" s="89" t="s">
        <v>25</v>
      </c>
    </row>
    <row r="29" spans="2:23" ht="22.9" customHeight="1">
      <c r="C29" s="101" t="s">
        <v>876</v>
      </c>
      <c r="D29" s="102">
        <f>+D20+2*D21+3*D22+4*D23+5*D24+6*D25+7*D26</f>
        <v>66400</v>
      </c>
      <c r="G29" s="35">
        <v>1</v>
      </c>
      <c r="H29" s="632" t="s">
        <v>674</v>
      </c>
      <c r="I29" s="438" t="s">
        <v>675</v>
      </c>
      <c r="J29" s="52">
        <v>0</v>
      </c>
      <c r="K29" s="93"/>
      <c r="L29" s="54"/>
      <c r="M29" s="55">
        <f t="shared" si="0"/>
        <v>0</v>
      </c>
      <c r="N29" s="56">
        <f t="shared" si="1"/>
        <v>0</v>
      </c>
      <c r="O29" s="54"/>
      <c r="P29" s="94">
        <v>1</v>
      </c>
      <c r="Q29" s="95"/>
      <c r="R29" s="54"/>
      <c r="S29" s="96">
        <f t="shared" si="2"/>
        <v>1</v>
      </c>
      <c r="T29" s="56">
        <f t="shared" si="3"/>
        <v>0</v>
      </c>
      <c r="U29" s="54"/>
      <c r="V29" s="60">
        <v>673</v>
      </c>
      <c r="W29" s="61" t="s">
        <v>445</v>
      </c>
    </row>
    <row r="30" spans="2:23" ht="15.6" customHeight="1">
      <c r="G30" s="35">
        <v>2</v>
      </c>
      <c r="H30" s="630"/>
      <c r="I30" s="64" t="s">
        <v>676</v>
      </c>
      <c r="J30" s="65">
        <v>800</v>
      </c>
      <c r="K30" s="66"/>
      <c r="L30" s="54"/>
      <c r="M30" s="67">
        <f t="shared" si="0"/>
        <v>800</v>
      </c>
      <c r="N30" s="68">
        <f t="shared" si="1"/>
        <v>662800000</v>
      </c>
      <c r="O30" s="54"/>
      <c r="P30" s="69">
        <v>1</v>
      </c>
      <c r="Q30" s="70"/>
      <c r="R30" s="54"/>
      <c r="S30" s="71">
        <f t="shared" si="2"/>
        <v>1</v>
      </c>
      <c r="T30" s="68">
        <f t="shared" si="3"/>
        <v>662800000</v>
      </c>
      <c r="U30" s="54"/>
      <c r="V30" s="72">
        <v>674</v>
      </c>
      <c r="W30" s="73" t="s">
        <v>615</v>
      </c>
    </row>
    <row r="31" spans="2:23" ht="22.9" customHeight="1">
      <c r="G31" s="35">
        <v>3</v>
      </c>
      <c r="H31" s="630"/>
      <c r="I31" s="439" t="s">
        <v>677</v>
      </c>
      <c r="J31" s="65">
        <v>20</v>
      </c>
      <c r="K31" s="66"/>
      <c r="L31" s="54"/>
      <c r="M31" s="67">
        <f t="shared" si="0"/>
        <v>20</v>
      </c>
      <c r="N31" s="68">
        <f t="shared" si="1"/>
        <v>16570000</v>
      </c>
      <c r="O31" s="54"/>
      <c r="P31" s="69">
        <v>1</v>
      </c>
      <c r="Q31" s="70"/>
      <c r="R31" s="54"/>
      <c r="S31" s="71">
        <f t="shared" si="2"/>
        <v>1</v>
      </c>
      <c r="T31" s="68">
        <f t="shared" si="3"/>
        <v>16570000</v>
      </c>
      <c r="U31" s="54"/>
      <c r="V31" s="72">
        <v>631</v>
      </c>
      <c r="W31" s="73" t="s">
        <v>591</v>
      </c>
    </row>
    <row r="32" spans="2:23" ht="15.6" customHeight="1">
      <c r="G32" s="35">
        <v>5</v>
      </c>
      <c r="H32" s="630"/>
      <c r="I32" s="64" t="s">
        <v>679</v>
      </c>
      <c r="J32" s="65">
        <v>0</v>
      </c>
      <c r="K32" s="66"/>
      <c r="L32" s="54"/>
      <c r="M32" s="67">
        <f t="shared" si="0"/>
        <v>0</v>
      </c>
      <c r="N32" s="68">
        <f t="shared" si="1"/>
        <v>0</v>
      </c>
      <c r="O32" s="54"/>
      <c r="P32" s="69">
        <v>1</v>
      </c>
      <c r="Q32" s="70"/>
      <c r="R32" s="54"/>
      <c r="S32" s="71">
        <f t="shared" si="2"/>
        <v>1</v>
      </c>
      <c r="T32" s="68">
        <f t="shared" si="3"/>
        <v>0</v>
      </c>
      <c r="U32" s="54"/>
      <c r="V32" s="72">
        <v>674</v>
      </c>
      <c r="W32" s="73" t="s">
        <v>615</v>
      </c>
    </row>
    <row r="33" spans="2:24" ht="15.6" customHeight="1">
      <c r="G33" s="35">
        <v>6</v>
      </c>
      <c r="H33" s="630"/>
      <c r="I33" s="64" t="s">
        <v>680</v>
      </c>
      <c r="J33" s="65">
        <v>0</v>
      </c>
      <c r="K33" s="66"/>
      <c r="L33" s="54"/>
      <c r="M33" s="67">
        <f t="shared" si="0"/>
        <v>0</v>
      </c>
      <c r="N33" s="68">
        <f t="shared" si="1"/>
        <v>0</v>
      </c>
      <c r="O33" s="54"/>
      <c r="P33" s="69">
        <v>1</v>
      </c>
      <c r="Q33" s="70"/>
      <c r="R33" s="54"/>
      <c r="S33" s="71">
        <f t="shared" si="2"/>
        <v>1</v>
      </c>
      <c r="T33" s="68">
        <f t="shared" si="3"/>
        <v>0</v>
      </c>
      <c r="U33" s="54"/>
      <c r="V33" s="72">
        <v>674</v>
      </c>
      <c r="W33" s="73" t="s">
        <v>615</v>
      </c>
    </row>
    <row r="34" spans="2:24" ht="15.6" customHeight="1">
      <c r="G34" s="35">
        <v>7</v>
      </c>
      <c r="H34" s="630"/>
      <c r="I34" s="64" t="s">
        <v>20</v>
      </c>
      <c r="J34" s="65">
        <v>0</v>
      </c>
      <c r="K34" s="66"/>
      <c r="L34" s="54"/>
      <c r="M34" s="67">
        <f t="shared" si="0"/>
        <v>0</v>
      </c>
      <c r="N34" s="68">
        <f t="shared" si="1"/>
        <v>0</v>
      </c>
      <c r="O34" s="54"/>
      <c r="P34" s="69">
        <v>1</v>
      </c>
      <c r="Q34" s="70"/>
      <c r="R34" s="54"/>
      <c r="S34" s="71">
        <f t="shared" si="2"/>
        <v>1</v>
      </c>
      <c r="T34" s="68">
        <f t="shared" si="3"/>
        <v>0</v>
      </c>
      <c r="U34" s="54"/>
      <c r="V34" s="72">
        <v>674</v>
      </c>
      <c r="W34" s="73" t="s">
        <v>615</v>
      </c>
    </row>
    <row r="35" spans="2:24" ht="15.6" customHeight="1">
      <c r="G35" s="35">
        <v>8</v>
      </c>
      <c r="H35" s="630"/>
      <c r="I35" s="64" t="s">
        <v>681</v>
      </c>
      <c r="J35" s="65">
        <v>0</v>
      </c>
      <c r="K35" s="66"/>
      <c r="L35" s="54"/>
      <c r="M35" s="67">
        <f t="shared" si="0"/>
        <v>0</v>
      </c>
      <c r="N35" s="68">
        <f t="shared" si="1"/>
        <v>0</v>
      </c>
      <c r="O35" s="54"/>
      <c r="P35" s="69">
        <v>1</v>
      </c>
      <c r="Q35" s="70"/>
      <c r="R35" s="54"/>
      <c r="S35" s="71">
        <f t="shared" si="2"/>
        <v>1</v>
      </c>
      <c r="T35" s="68">
        <f t="shared" si="3"/>
        <v>0</v>
      </c>
      <c r="U35" s="54"/>
      <c r="V35" s="72">
        <v>659</v>
      </c>
      <c r="W35" s="73" t="s">
        <v>600</v>
      </c>
    </row>
    <row r="36" spans="2:24" ht="15.6" customHeight="1">
      <c r="G36" s="35">
        <v>9</v>
      </c>
      <c r="H36" s="630"/>
      <c r="I36" s="64" t="s">
        <v>682</v>
      </c>
      <c r="J36" s="65">
        <v>0</v>
      </c>
      <c r="K36" s="66"/>
      <c r="L36" s="54"/>
      <c r="M36" s="67">
        <f t="shared" si="0"/>
        <v>0</v>
      </c>
      <c r="N36" s="68">
        <f t="shared" si="1"/>
        <v>0</v>
      </c>
      <c r="O36" s="54"/>
      <c r="P36" s="69">
        <v>1</v>
      </c>
      <c r="Q36" s="70"/>
      <c r="R36" s="54"/>
      <c r="S36" s="71">
        <f t="shared" si="2"/>
        <v>1</v>
      </c>
      <c r="T36" s="68">
        <f t="shared" si="3"/>
        <v>0</v>
      </c>
      <c r="U36" s="54"/>
      <c r="V36" s="72">
        <v>661</v>
      </c>
      <c r="W36" s="73" t="s">
        <v>602</v>
      </c>
    </row>
    <row r="37" spans="2:24" ht="15.6" customHeight="1">
      <c r="G37" s="35">
        <v>10</v>
      </c>
      <c r="H37" s="630"/>
      <c r="I37" s="64" t="s">
        <v>683</v>
      </c>
      <c r="J37" s="65">
        <v>0</v>
      </c>
      <c r="K37" s="66"/>
      <c r="L37" s="54"/>
      <c r="M37" s="67">
        <f t="shared" si="0"/>
        <v>0</v>
      </c>
      <c r="N37" s="68">
        <f t="shared" si="1"/>
        <v>0</v>
      </c>
      <c r="O37" s="54"/>
      <c r="P37" s="69">
        <v>1</v>
      </c>
      <c r="Q37" s="70"/>
      <c r="R37" s="54"/>
      <c r="S37" s="71">
        <f t="shared" si="2"/>
        <v>1</v>
      </c>
      <c r="T37" s="68">
        <f t="shared" si="3"/>
        <v>0</v>
      </c>
      <c r="U37" s="54"/>
      <c r="V37" s="72">
        <v>17</v>
      </c>
      <c r="W37" s="73" t="s">
        <v>52</v>
      </c>
    </row>
    <row r="38" spans="2:24" ht="15.6" customHeight="1">
      <c r="G38" s="35">
        <v>11</v>
      </c>
      <c r="H38" s="630"/>
      <c r="I38" s="64" t="s">
        <v>684</v>
      </c>
      <c r="J38" s="65">
        <v>0</v>
      </c>
      <c r="K38" s="66"/>
      <c r="L38" s="54"/>
      <c r="M38" s="67">
        <f t="shared" si="0"/>
        <v>0</v>
      </c>
      <c r="N38" s="68">
        <f t="shared" si="1"/>
        <v>0</v>
      </c>
      <c r="O38" s="54"/>
      <c r="P38" s="69">
        <v>1</v>
      </c>
      <c r="Q38" s="70"/>
      <c r="R38" s="54"/>
      <c r="S38" s="71">
        <f t="shared" si="2"/>
        <v>1</v>
      </c>
      <c r="T38" s="68">
        <f t="shared" si="3"/>
        <v>0</v>
      </c>
      <c r="U38" s="54"/>
      <c r="V38" s="72">
        <v>679</v>
      </c>
      <c r="W38" s="73" t="s">
        <v>447</v>
      </c>
    </row>
    <row r="39" spans="2:24" ht="15.6" customHeight="1">
      <c r="G39" s="35">
        <v>12</v>
      </c>
      <c r="H39" s="630"/>
      <c r="I39" s="64" t="s">
        <v>685</v>
      </c>
      <c r="J39" s="65">
        <v>0</v>
      </c>
      <c r="K39" s="66"/>
      <c r="L39" s="54"/>
      <c r="M39" s="67">
        <f t="shared" si="0"/>
        <v>0</v>
      </c>
      <c r="N39" s="68">
        <f t="shared" si="1"/>
        <v>0</v>
      </c>
      <c r="O39" s="54"/>
      <c r="P39" s="69">
        <v>1</v>
      </c>
      <c r="Q39" s="70"/>
      <c r="R39" s="54"/>
      <c r="S39" s="71">
        <f t="shared" si="2"/>
        <v>1</v>
      </c>
      <c r="T39" s="68">
        <f t="shared" si="3"/>
        <v>0</v>
      </c>
      <c r="U39" s="54"/>
      <c r="V39" s="72">
        <v>641</v>
      </c>
      <c r="W39" s="73" t="s">
        <v>593</v>
      </c>
    </row>
    <row r="40" spans="2:24" ht="15.6" customHeight="1">
      <c r="B40" s="108"/>
      <c r="C40" s="108"/>
      <c r="D40" s="108"/>
      <c r="G40" s="35">
        <v>13</v>
      </c>
      <c r="H40" s="630"/>
      <c r="I40" s="64" t="s">
        <v>686</v>
      </c>
      <c r="J40" s="65">
        <v>0</v>
      </c>
      <c r="K40" s="66"/>
      <c r="L40" s="54"/>
      <c r="M40" s="67">
        <f t="shared" si="0"/>
        <v>0</v>
      </c>
      <c r="N40" s="68">
        <f t="shared" si="1"/>
        <v>0</v>
      </c>
      <c r="O40" s="54"/>
      <c r="P40" s="69">
        <v>1</v>
      </c>
      <c r="Q40" s="70"/>
      <c r="R40" s="54"/>
      <c r="S40" s="71">
        <f t="shared" si="2"/>
        <v>1</v>
      </c>
      <c r="T40" s="68">
        <f t="shared" si="3"/>
        <v>0</v>
      </c>
      <c r="U40" s="54"/>
      <c r="V40" s="72">
        <v>679</v>
      </c>
      <c r="W40" s="73" t="s">
        <v>447</v>
      </c>
    </row>
    <row r="41" spans="2:24" ht="15.6" customHeight="1">
      <c r="B41" s="109"/>
      <c r="C41" s="109"/>
      <c r="D41" s="109"/>
      <c r="G41" s="35">
        <v>14</v>
      </c>
      <c r="H41" s="631"/>
      <c r="I41" s="64" t="s">
        <v>687</v>
      </c>
      <c r="J41" s="65">
        <v>0</v>
      </c>
      <c r="K41" s="66"/>
      <c r="L41" s="54"/>
      <c r="M41" s="85">
        <f t="shared" si="0"/>
        <v>0</v>
      </c>
      <c r="N41" s="86">
        <f t="shared" si="1"/>
        <v>0</v>
      </c>
      <c r="O41" s="54"/>
      <c r="P41" s="110">
        <v>1</v>
      </c>
      <c r="Q41" s="87"/>
      <c r="R41" s="54"/>
      <c r="S41" s="107">
        <f t="shared" si="2"/>
        <v>1</v>
      </c>
      <c r="T41" s="86">
        <f t="shared" si="3"/>
        <v>0</v>
      </c>
      <c r="U41" s="54"/>
      <c r="V41" s="72">
        <v>11</v>
      </c>
      <c r="W41" s="73" t="s">
        <v>449</v>
      </c>
    </row>
    <row r="42" spans="2:24" ht="15.6" customHeight="1">
      <c r="B42" s="109"/>
      <c r="C42" s="109"/>
      <c r="D42" s="109"/>
      <c r="G42" s="35">
        <v>1</v>
      </c>
      <c r="H42" s="629" t="s">
        <v>698</v>
      </c>
      <c r="I42" s="51" t="s">
        <v>689</v>
      </c>
      <c r="J42" s="52">
        <v>1</v>
      </c>
      <c r="K42" s="93"/>
      <c r="L42" s="54"/>
      <c r="M42" s="55">
        <f t="shared" si="0"/>
        <v>1</v>
      </c>
      <c r="N42" s="111">
        <f t="shared" si="1"/>
        <v>828500</v>
      </c>
      <c r="O42" s="54"/>
      <c r="P42" s="94">
        <v>1</v>
      </c>
      <c r="Q42" s="95"/>
      <c r="R42" s="54"/>
      <c r="S42" s="96">
        <f t="shared" si="2"/>
        <v>1</v>
      </c>
      <c r="T42" s="56">
        <f t="shared" si="3"/>
        <v>828500</v>
      </c>
      <c r="U42" s="54"/>
      <c r="V42" s="60">
        <v>579</v>
      </c>
      <c r="W42" s="61" t="s">
        <v>577</v>
      </c>
    </row>
    <row r="43" spans="2:24" ht="15.6" customHeight="1">
      <c r="B43" s="112"/>
      <c r="C43" s="112"/>
      <c r="G43" s="35">
        <v>2</v>
      </c>
      <c r="H43" s="630"/>
      <c r="I43" s="64" t="s">
        <v>690</v>
      </c>
      <c r="J43" s="65">
        <v>122</v>
      </c>
      <c r="K43" s="66"/>
      <c r="L43" s="54"/>
      <c r="M43" s="67">
        <f t="shared" si="0"/>
        <v>122</v>
      </c>
      <c r="N43" s="113">
        <f t="shared" si="1"/>
        <v>101077000</v>
      </c>
      <c r="O43" s="54"/>
      <c r="P43" s="69">
        <v>1</v>
      </c>
      <c r="Q43" s="70"/>
      <c r="R43" s="54"/>
      <c r="S43" s="71">
        <f t="shared" si="2"/>
        <v>1</v>
      </c>
      <c r="T43" s="68">
        <f t="shared" si="3"/>
        <v>101077000</v>
      </c>
      <c r="U43" s="54"/>
      <c r="V43" s="72">
        <v>572</v>
      </c>
      <c r="W43" s="73" t="s">
        <v>565</v>
      </c>
    </row>
    <row r="44" spans="2:24" ht="15.6" customHeight="1" thickBot="1">
      <c r="B44" s="112"/>
      <c r="C44" s="112"/>
      <c r="G44" s="35">
        <v>3</v>
      </c>
      <c r="H44" s="631"/>
      <c r="I44" s="82" t="s">
        <v>691</v>
      </c>
      <c r="J44" s="83">
        <v>25</v>
      </c>
      <c r="K44" s="84"/>
      <c r="L44" s="54"/>
      <c r="M44" s="85">
        <f t="shared" ref="M44" si="4">IF(K44="",J44,K44)</f>
        <v>25</v>
      </c>
      <c r="N44" s="114">
        <f t="shared" si="1"/>
        <v>20712500</v>
      </c>
      <c r="O44" s="54"/>
      <c r="P44" s="110">
        <v>1</v>
      </c>
      <c r="Q44" s="87"/>
      <c r="R44" s="54"/>
      <c r="S44" s="107">
        <f t="shared" si="2"/>
        <v>1</v>
      </c>
      <c r="T44" s="86">
        <f t="shared" si="3"/>
        <v>20712500</v>
      </c>
      <c r="U44" s="54"/>
      <c r="V44" s="72">
        <v>591</v>
      </c>
      <c r="W44" s="89" t="s">
        <v>579</v>
      </c>
    </row>
    <row r="45" spans="2:24" ht="15.6" customHeight="1" thickTop="1">
      <c r="B45" s="112"/>
      <c r="C45" s="112"/>
      <c r="G45" s="35">
        <v>1</v>
      </c>
      <c r="H45" s="633" t="s">
        <v>833</v>
      </c>
      <c r="I45" s="51"/>
      <c r="J45" s="115"/>
      <c r="K45" s="93"/>
      <c r="L45" s="54"/>
      <c r="M45" s="55"/>
      <c r="N45" s="111">
        <f t="shared" si="1"/>
        <v>0</v>
      </c>
      <c r="O45" s="54"/>
      <c r="P45" s="116"/>
      <c r="Q45" s="95"/>
      <c r="R45" s="54"/>
      <c r="S45" s="71">
        <f t="shared" si="2"/>
        <v>0</v>
      </c>
      <c r="T45" s="68">
        <f t="shared" si="3"/>
        <v>0</v>
      </c>
      <c r="U45" s="17"/>
      <c r="V45" s="117"/>
      <c r="W45" s="61"/>
      <c r="X45" s="636" t="s">
        <v>837</v>
      </c>
    </row>
    <row r="46" spans="2:24" ht="15.6" customHeight="1">
      <c r="B46" s="112"/>
      <c r="C46" s="112"/>
      <c r="G46" s="35">
        <v>2</v>
      </c>
      <c r="H46" s="634"/>
      <c r="I46" s="64"/>
      <c r="J46" s="118"/>
      <c r="K46" s="66"/>
      <c r="L46" s="54"/>
      <c r="M46" s="67"/>
      <c r="N46" s="113">
        <f t="shared" si="1"/>
        <v>0</v>
      </c>
      <c r="O46" s="54"/>
      <c r="P46" s="119"/>
      <c r="Q46" s="70"/>
      <c r="R46" s="54"/>
      <c r="S46" s="71">
        <f t="shared" si="2"/>
        <v>0</v>
      </c>
      <c r="T46" s="68">
        <f t="shared" si="3"/>
        <v>0</v>
      </c>
      <c r="U46" s="17"/>
      <c r="V46" s="120"/>
      <c r="W46" s="73"/>
      <c r="X46" s="637"/>
    </row>
    <row r="47" spans="2:24" ht="15.6" customHeight="1">
      <c r="B47" s="112"/>
      <c r="C47" s="112"/>
      <c r="G47" s="35">
        <v>3</v>
      </c>
      <c r="H47" s="634"/>
      <c r="I47" s="64"/>
      <c r="J47" s="118"/>
      <c r="K47" s="66"/>
      <c r="L47" s="54"/>
      <c r="M47" s="67"/>
      <c r="N47" s="113">
        <f t="shared" si="1"/>
        <v>0</v>
      </c>
      <c r="O47" s="54"/>
      <c r="P47" s="119"/>
      <c r="Q47" s="70"/>
      <c r="R47" s="54"/>
      <c r="S47" s="71">
        <f t="shared" si="2"/>
        <v>0</v>
      </c>
      <c r="T47" s="68">
        <f t="shared" si="3"/>
        <v>0</v>
      </c>
      <c r="U47" s="17"/>
      <c r="V47" s="120"/>
      <c r="W47" s="73"/>
      <c r="X47" s="637"/>
    </row>
    <row r="48" spans="2:24" ht="15.6" customHeight="1">
      <c r="B48" s="112"/>
      <c r="C48" s="112"/>
      <c r="G48" s="35">
        <v>4</v>
      </c>
      <c r="H48" s="634"/>
      <c r="I48" s="64"/>
      <c r="J48" s="118"/>
      <c r="K48" s="66"/>
      <c r="L48" s="54"/>
      <c r="M48" s="67"/>
      <c r="N48" s="113">
        <f t="shared" si="1"/>
        <v>0</v>
      </c>
      <c r="O48" s="54"/>
      <c r="P48" s="119"/>
      <c r="Q48" s="70"/>
      <c r="R48" s="54"/>
      <c r="S48" s="71">
        <f t="shared" si="2"/>
        <v>0</v>
      </c>
      <c r="T48" s="68">
        <f t="shared" si="3"/>
        <v>0</v>
      </c>
      <c r="U48" s="17"/>
      <c r="V48" s="120"/>
      <c r="W48" s="73"/>
      <c r="X48" s="637"/>
    </row>
    <row r="49" spans="2:24" ht="15.6" customHeight="1" thickBot="1">
      <c r="B49" s="112"/>
      <c r="C49" s="112"/>
      <c r="G49" s="35">
        <v>5</v>
      </c>
      <c r="H49" s="635"/>
      <c r="I49" s="82"/>
      <c r="J49" s="121"/>
      <c r="K49" s="122"/>
      <c r="L49" s="54"/>
      <c r="M49" s="85"/>
      <c r="N49" s="114">
        <f t="shared" si="1"/>
        <v>0</v>
      </c>
      <c r="O49" s="54"/>
      <c r="P49" s="123"/>
      <c r="Q49" s="124"/>
      <c r="R49" s="54"/>
      <c r="S49" s="107">
        <f t="shared" si="2"/>
        <v>0</v>
      </c>
      <c r="T49" s="86">
        <f t="shared" si="3"/>
        <v>0</v>
      </c>
      <c r="U49" s="17"/>
      <c r="V49" s="125"/>
      <c r="W49" s="89"/>
      <c r="X49" s="637"/>
    </row>
    <row r="50" spans="2:24" ht="6" customHeight="1" thickTop="1">
      <c r="B50" s="112"/>
      <c r="C50" s="112"/>
    </row>
    <row r="51" spans="2:24" ht="6" customHeight="1">
      <c r="B51" s="112"/>
      <c r="C51" s="112"/>
    </row>
    <row r="52" spans="2:24" ht="6.75" customHeight="1">
      <c r="B52" s="112"/>
      <c r="C52" s="112"/>
      <c r="M52" s="128"/>
      <c r="N52" s="17"/>
      <c r="O52" s="17"/>
      <c r="P52" s="128"/>
      <c r="Q52" s="128"/>
      <c r="R52" s="17"/>
      <c r="S52" s="128"/>
      <c r="T52" s="17"/>
    </row>
    <row r="53" spans="2:24" ht="21.6" customHeight="1" thickBot="1">
      <c r="B53" s="112"/>
      <c r="C53" s="112"/>
      <c r="I53" s="36" t="s">
        <v>700</v>
      </c>
      <c r="J53" s="37">
        <f>SUM(J55:J98)</f>
        <v>23757</v>
      </c>
      <c r="K53" s="38" t="s">
        <v>907</v>
      </c>
      <c r="M53" s="37">
        <f>SUM(M55:M98)</f>
        <v>23757</v>
      </c>
      <c r="N53" s="17"/>
      <c r="O53" s="17"/>
      <c r="P53" s="128"/>
      <c r="Q53" s="38" t="s">
        <v>907</v>
      </c>
      <c r="R53" s="17"/>
      <c r="S53" s="128"/>
      <c r="T53" s="17"/>
    </row>
    <row r="54" spans="2:24" ht="20.100000000000001" customHeight="1" thickTop="1" thickBot="1">
      <c r="B54" s="112"/>
      <c r="C54" s="112"/>
      <c r="G54" s="41" t="s">
        <v>878</v>
      </c>
      <c r="H54" s="43" t="s">
        <v>0</v>
      </c>
      <c r="I54" s="43" t="s">
        <v>703</v>
      </c>
      <c r="J54" s="44" t="s">
        <v>701</v>
      </c>
      <c r="K54" s="45" t="s">
        <v>695</v>
      </c>
      <c r="L54" s="46"/>
      <c r="M54" s="47" t="s">
        <v>696</v>
      </c>
      <c r="N54" s="48" t="s">
        <v>672</v>
      </c>
      <c r="O54" s="46"/>
      <c r="P54" s="47" t="s">
        <v>704</v>
      </c>
      <c r="Q54" s="45" t="s">
        <v>722</v>
      </c>
      <c r="R54" s="46"/>
      <c r="S54" s="47" t="s">
        <v>673</v>
      </c>
      <c r="T54" s="48" t="s">
        <v>705</v>
      </c>
      <c r="U54" s="46"/>
      <c r="V54" s="47" t="s">
        <v>697</v>
      </c>
      <c r="W54" s="47" t="s">
        <v>806</v>
      </c>
    </row>
    <row r="55" spans="2:24" ht="15.6" customHeight="1" thickTop="1">
      <c r="B55" s="112"/>
      <c r="C55" s="112"/>
      <c r="G55" s="35">
        <v>1</v>
      </c>
      <c r="H55" s="629" t="s">
        <v>654</v>
      </c>
      <c r="I55" s="51" t="s">
        <v>655</v>
      </c>
      <c r="J55" s="52">
        <v>250</v>
      </c>
      <c r="K55" s="53"/>
      <c r="L55" s="17"/>
      <c r="M55" s="55">
        <f>IF(K55="",J55,K55)</f>
        <v>250</v>
      </c>
      <c r="N55" s="56">
        <f>+$D$15*$D$16*M55</f>
        <v>32750000</v>
      </c>
      <c r="O55" s="17"/>
      <c r="P55" s="79">
        <v>0.35</v>
      </c>
      <c r="Q55" s="129"/>
      <c r="R55" s="130"/>
      <c r="S55" s="131">
        <f>IF(Q55="",P55,Q55)</f>
        <v>0.35</v>
      </c>
      <c r="T55" s="56">
        <f>+N55*S55</f>
        <v>11462500</v>
      </c>
      <c r="U55" s="17"/>
      <c r="V55" s="60">
        <v>578</v>
      </c>
      <c r="W55" s="61" t="s">
        <v>575</v>
      </c>
      <c r="X55" s="62" t="s">
        <v>838</v>
      </c>
    </row>
    <row r="56" spans="2:24" ht="15.6" customHeight="1">
      <c r="B56" s="112"/>
      <c r="C56" s="112"/>
      <c r="G56" s="35">
        <v>2</v>
      </c>
      <c r="H56" s="630"/>
      <c r="I56" s="64" t="s">
        <v>847</v>
      </c>
      <c r="J56" s="65">
        <v>280</v>
      </c>
      <c r="K56" s="66"/>
      <c r="L56" s="17"/>
      <c r="M56" s="67">
        <f t="shared" ref="M56:M99" si="5">IF(K56="",J56,K56)</f>
        <v>280</v>
      </c>
      <c r="N56" s="68">
        <f t="shared" ref="N56:N99" si="6">+$D$15*$D$16*M56</f>
        <v>36680000</v>
      </c>
      <c r="O56" s="17"/>
      <c r="P56" s="132">
        <v>1</v>
      </c>
      <c r="Q56" s="133"/>
      <c r="R56" s="130"/>
      <c r="S56" s="134">
        <f t="shared" ref="S56:S99" si="7">IF(Q56="",P56,Q56)</f>
        <v>1</v>
      </c>
      <c r="T56" s="68">
        <f t="shared" ref="T56:T99" si="8">+N56*S56</f>
        <v>36680000</v>
      </c>
      <c r="U56" s="17"/>
      <c r="V56" s="72">
        <v>575</v>
      </c>
      <c r="W56" s="73" t="s">
        <v>571</v>
      </c>
      <c r="X56" s="62" t="s">
        <v>839</v>
      </c>
    </row>
    <row r="57" spans="2:24" ht="15.6" customHeight="1">
      <c r="B57" s="112"/>
      <c r="C57" s="112"/>
      <c r="G57" s="35">
        <v>4</v>
      </c>
      <c r="H57" s="630"/>
      <c r="I57" s="64" t="s">
        <v>656</v>
      </c>
      <c r="J57" s="65">
        <v>2150</v>
      </c>
      <c r="K57" s="66"/>
      <c r="L57" s="17"/>
      <c r="M57" s="67">
        <f t="shared" si="5"/>
        <v>2150</v>
      </c>
      <c r="N57" s="68">
        <f t="shared" si="6"/>
        <v>281650000</v>
      </c>
      <c r="O57" s="17"/>
      <c r="P57" s="132">
        <v>1</v>
      </c>
      <c r="Q57" s="133"/>
      <c r="R57" s="130"/>
      <c r="S57" s="134">
        <f t="shared" si="7"/>
        <v>1</v>
      </c>
      <c r="T57" s="68">
        <f t="shared" si="8"/>
        <v>281650000</v>
      </c>
      <c r="U57" s="17"/>
      <c r="V57" s="72">
        <v>571</v>
      </c>
      <c r="W57" s="73" t="s">
        <v>563</v>
      </c>
    </row>
    <row r="58" spans="2:24" ht="15.6" customHeight="1">
      <c r="B58" s="112"/>
      <c r="C58" s="112"/>
      <c r="G58" s="35">
        <v>5</v>
      </c>
      <c r="H58" s="630"/>
      <c r="I58" s="64" t="s">
        <v>849</v>
      </c>
      <c r="J58" s="65">
        <v>1480</v>
      </c>
      <c r="K58" s="66"/>
      <c r="L58" s="17"/>
      <c r="M58" s="67">
        <f t="shared" si="5"/>
        <v>1480</v>
      </c>
      <c r="N58" s="68">
        <f t="shared" si="6"/>
        <v>193880000</v>
      </c>
      <c r="O58" s="17"/>
      <c r="P58" s="132">
        <v>1</v>
      </c>
      <c r="Q58" s="133"/>
      <c r="R58" s="130"/>
      <c r="S58" s="134">
        <f t="shared" si="7"/>
        <v>1</v>
      </c>
      <c r="T58" s="68">
        <f t="shared" si="8"/>
        <v>193880000</v>
      </c>
      <c r="U58" s="17"/>
      <c r="V58" s="72">
        <v>571</v>
      </c>
      <c r="W58" s="73" t="s">
        <v>563</v>
      </c>
    </row>
    <row r="59" spans="2:24" ht="15.6" customHeight="1">
      <c r="B59" s="112"/>
      <c r="C59" s="112"/>
      <c r="G59" s="35">
        <v>6</v>
      </c>
      <c r="H59" s="630"/>
      <c r="I59" s="64" t="s">
        <v>19</v>
      </c>
      <c r="J59" s="65">
        <v>650</v>
      </c>
      <c r="K59" s="66"/>
      <c r="L59" s="17"/>
      <c r="M59" s="67">
        <f t="shared" si="5"/>
        <v>650</v>
      </c>
      <c r="N59" s="68">
        <f t="shared" si="6"/>
        <v>85150000</v>
      </c>
      <c r="O59" s="17"/>
      <c r="P59" s="132">
        <v>1</v>
      </c>
      <c r="Q59" s="133"/>
      <c r="R59" s="130"/>
      <c r="S59" s="134">
        <f t="shared" si="7"/>
        <v>1</v>
      </c>
      <c r="T59" s="68">
        <f t="shared" si="8"/>
        <v>85150000</v>
      </c>
      <c r="U59" s="17"/>
      <c r="V59" s="72">
        <v>572</v>
      </c>
      <c r="W59" s="73" t="s">
        <v>565</v>
      </c>
    </row>
    <row r="60" spans="2:24" ht="15.6" customHeight="1">
      <c r="B60" s="112"/>
      <c r="C60" s="112"/>
      <c r="G60" s="35">
        <v>7</v>
      </c>
      <c r="H60" s="630"/>
      <c r="I60" s="64" t="s">
        <v>8</v>
      </c>
      <c r="J60" s="65">
        <v>145</v>
      </c>
      <c r="K60" s="66"/>
      <c r="L60" s="17"/>
      <c r="M60" s="67">
        <f t="shared" si="5"/>
        <v>145</v>
      </c>
      <c r="N60" s="68">
        <f t="shared" si="6"/>
        <v>18995000</v>
      </c>
      <c r="O60" s="17"/>
      <c r="P60" s="132">
        <v>1</v>
      </c>
      <c r="Q60" s="133"/>
      <c r="R60" s="130"/>
      <c r="S60" s="134">
        <f t="shared" si="7"/>
        <v>1</v>
      </c>
      <c r="T60" s="68">
        <f t="shared" si="8"/>
        <v>18995000</v>
      </c>
      <c r="U60" s="17"/>
      <c r="V60" s="72">
        <v>572</v>
      </c>
      <c r="W60" s="73" t="s">
        <v>565</v>
      </c>
    </row>
    <row r="61" spans="2:24" ht="15.6" customHeight="1">
      <c r="B61" s="112"/>
      <c r="C61" s="112"/>
      <c r="G61" s="35">
        <v>8</v>
      </c>
      <c r="H61" s="630"/>
      <c r="I61" s="64" t="s">
        <v>10</v>
      </c>
      <c r="J61" s="65">
        <v>250</v>
      </c>
      <c r="K61" s="66"/>
      <c r="L61" s="17"/>
      <c r="M61" s="67">
        <f t="shared" si="5"/>
        <v>250</v>
      </c>
      <c r="N61" s="68">
        <f t="shared" si="6"/>
        <v>32750000</v>
      </c>
      <c r="O61" s="17"/>
      <c r="P61" s="132">
        <v>1</v>
      </c>
      <c r="Q61" s="133"/>
      <c r="R61" s="130"/>
      <c r="S61" s="134">
        <f t="shared" si="7"/>
        <v>1</v>
      </c>
      <c r="T61" s="68">
        <f t="shared" si="8"/>
        <v>32750000</v>
      </c>
      <c r="U61" s="17"/>
      <c r="V61" s="72">
        <v>661</v>
      </c>
      <c r="W61" s="73" t="s">
        <v>602</v>
      </c>
    </row>
    <row r="62" spans="2:24" ht="15.6" customHeight="1">
      <c r="B62" s="112"/>
      <c r="C62" s="112"/>
      <c r="G62" s="35">
        <v>9</v>
      </c>
      <c r="H62" s="630"/>
      <c r="I62" s="64" t="s">
        <v>11</v>
      </c>
      <c r="J62" s="65">
        <v>550</v>
      </c>
      <c r="K62" s="66"/>
      <c r="L62" s="17"/>
      <c r="M62" s="67">
        <f t="shared" si="5"/>
        <v>550</v>
      </c>
      <c r="N62" s="68">
        <f t="shared" si="6"/>
        <v>72050000</v>
      </c>
      <c r="O62" s="17"/>
      <c r="P62" s="135">
        <v>0</v>
      </c>
      <c r="Q62" s="133"/>
      <c r="R62" s="130"/>
      <c r="S62" s="134">
        <f t="shared" si="7"/>
        <v>0</v>
      </c>
      <c r="T62" s="68">
        <f t="shared" si="8"/>
        <v>0</v>
      </c>
      <c r="U62" s="17"/>
      <c r="V62" s="72">
        <v>211</v>
      </c>
      <c r="W62" s="73" t="s">
        <v>156</v>
      </c>
    </row>
    <row r="63" spans="2:24" ht="15.6" customHeight="1">
      <c r="B63" s="112"/>
      <c r="C63" s="112"/>
      <c r="G63" s="35">
        <v>10</v>
      </c>
      <c r="H63" s="631"/>
      <c r="I63" s="82" t="s">
        <v>657</v>
      </c>
      <c r="J63" s="83">
        <v>750</v>
      </c>
      <c r="K63" s="84"/>
      <c r="L63" s="17"/>
      <c r="M63" s="67">
        <f t="shared" si="5"/>
        <v>750</v>
      </c>
      <c r="N63" s="68">
        <f t="shared" si="6"/>
        <v>98250000</v>
      </c>
      <c r="O63" s="17"/>
      <c r="P63" s="132">
        <v>1</v>
      </c>
      <c r="Q63" s="133"/>
      <c r="R63" s="130"/>
      <c r="S63" s="134">
        <f t="shared" si="7"/>
        <v>1</v>
      </c>
      <c r="T63" s="68">
        <f t="shared" si="8"/>
        <v>98250000</v>
      </c>
      <c r="U63" s="17"/>
      <c r="V63" s="72">
        <v>578</v>
      </c>
      <c r="W63" s="73" t="s">
        <v>575</v>
      </c>
    </row>
    <row r="64" spans="2:24" ht="15.6" customHeight="1">
      <c r="B64" s="112"/>
      <c r="C64" s="112"/>
      <c r="G64" s="35">
        <v>1</v>
      </c>
      <c r="H64" s="632" t="s">
        <v>702</v>
      </c>
      <c r="I64" s="51" t="s">
        <v>658</v>
      </c>
      <c r="J64" s="52">
        <v>5200</v>
      </c>
      <c r="K64" s="93"/>
      <c r="L64" s="17"/>
      <c r="M64" s="55">
        <f t="shared" si="5"/>
        <v>5200</v>
      </c>
      <c r="N64" s="56">
        <f t="shared" si="6"/>
        <v>681200000</v>
      </c>
      <c r="O64" s="17"/>
      <c r="P64" s="136">
        <v>1</v>
      </c>
      <c r="Q64" s="137"/>
      <c r="R64" s="130"/>
      <c r="S64" s="131">
        <f t="shared" si="7"/>
        <v>1</v>
      </c>
      <c r="T64" s="56">
        <f t="shared" si="8"/>
        <v>681200000</v>
      </c>
      <c r="U64" s="17"/>
      <c r="V64" s="60">
        <v>672</v>
      </c>
      <c r="W64" s="61" t="s">
        <v>612</v>
      </c>
    </row>
    <row r="65" spans="2:23" ht="15.6" customHeight="1">
      <c r="B65" s="112"/>
      <c r="C65" s="112"/>
      <c r="G65" s="35">
        <v>2</v>
      </c>
      <c r="H65" s="630"/>
      <c r="I65" s="64" t="s">
        <v>663</v>
      </c>
      <c r="J65" s="65">
        <v>275</v>
      </c>
      <c r="K65" s="66"/>
      <c r="L65" s="17"/>
      <c r="M65" s="67">
        <f t="shared" si="5"/>
        <v>275</v>
      </c>
      <c r="N65" s="68">
        <f t="shared" si="6"/>
        <v>36025000</v>
      </c>
      <c r="O65" s="17"/>
      <c r="P65" s="99">
        <f>VLOOKUP(V65,係数表!$B$6:$M$114,12,FALSE)</f>
        <v>0.330013</v>
      </c>
      <c r="Q65" s="133"/>
      <c r="R65" s="130"/>
      <c r="S65" s="134">
        <f t="shared" si="7"/>
        <v>0.330013</v>
      </c>
      <c r="T65" s="68">
        <f t="shared" si="8"/>
        <v>11888718.324999999</v>
      </c>
      <c r="U65" s="17"/>
      <c r="V65" s="72">
        <v>111</v>
      </c>
      <c r="W65" s="73" t="s">
        <v>458</v>
      </c>
    </row>
    <row r="66" spans="2:23" ht="15.6" customHeight="1">
      <c r="B66" s="112"/>
      <c r="C66" s="112"/>
      <c r="G66" s="35">
        <v>3</v>
      </c>
      <c r="H66" s="630"/>
      <c r="I66" s="64" t="s">
        <v>662</v>
      </c>
      <c r="J66" s="65">
        <v>245</v>
      </c>
      <c r="K66" s="66"/>
      <c r="L66" s="17"/>
      <c r="M66" s="67">
        <f t="shared" si="5"/>
        <v>245</v>
      </c>
      <c r="N66" s="68">
        <f t="shared" si="6"/>
        <v>32095000</v>
      </c>
      <c r="O66" s="17"/>
      <c r="P66" s="99">
        <f>VLOOKUP(V66,係数表!$B$6:$M$114,12,FALSE)</f>
        <v>0.37648199999999998</v>
      </c>
      <c r="Q66" s="133"/>
      <c r="R66" s="130"/>
      <c r="S66" s="134">
        <f t="shared" si="7"/>
        <v>0.37648199999999998</v>
      </c>
      <c r="T66" s="68">
        <f t="shared" si="8"/>
        <v>12083189.789999999</v>
      </c>
      <c r="U66" s="17"/>
      <c r="V66" s="72">
        <v>112</v>
      </c>
      <c r="W66" s="73" t="s">
        <v>79</v>
      </c>
    </row>
    <row r="67" spans="2:23" ht="15.6" customHeight="1">
      <c r="B67" s="112"/>
      <c r="C67" s="112"/>
      <c r="G67" s="35">
        <v>4</v>
      </c>
      <c r="H67" s="630"/>
      <c r="I67" s="64" t="s">
        <v>661</v>
      </c>
      <c r="J67" s="65">
        <v>500</v>
      </c>
      <c r="K67" s="66"/>
      <c r="L67" s="17"/>
      <c r="M67" s="67">
        <f t="shared" si="5"/>
        <v>500</v>
      </c>
      <c r="N67" s="68">
        <f t="shared" si="6"/>
        <v>65500000</v>
      </c>
      <c r="O67" s="17"/>
      <c r="P67" s="99">
        <f>VLOOKUP(V67,係数表!$B$6:$M$114,12,FALSE)</f>
        <v>0.330013</v>
      </c>
      <c r="Q67" s="133"/>
      <c r="R67" s="130"/>
      <c r="S67" s="134">
        <f t="shared" si="7"/>
        <v>0.330013</v>
      </c>
      <c r="T67" s="68">
        <f t="shared" si="8"/>
        <v>21615851.5</v>
      </c>
      <c r="U67" s="17"/>
      <c r="V67" s="72">
        <v>111</v>
      </c>
      <c r="W67" s="73" t="s">
        <v>458</v>
      </c>
    </row>
    <row r="68" spans="2:23" ht="15.6" customHeight="1">
      <c r="B68" s="112"/>
      <c r="C68" s="112"/>
      <c r="G68" s="35">
        <v>5</v>
      </c>
      <c r="H68" s="630"/>
      <c r="I68" s="64" t="s">
        <v>659</v>
      </c>
      <c r="J68" s="65">
        <v>195</v>
      </c>
      <c r="K68" s="66"/>
      <c r="L68" s="17"/>
      <c r="M68" s="67">
        <f t="shared" si="5"/>
        <v>195</v>
      </c>
      <c r="N68" s="68">
        <f t="shared" si="6"/>
        <v>25545000</v>
      </c>
      <c r="O68" s="17"/>
      <c r="P68" s="99">
        <f>VLOOKUP(V68,係数表!$B$6:$M$114,12,FALSE)</f>
        <v>0.35616199999999998</v>
      </c>
      <c r="Q68" s="133"/>
      <c r="R68" s="130"/>
      <c r="S68" s="134">
        <f t="shared" si="7"/>
        <v>0.35616199999999998</v>
      </c>
      <c r="T68" s="68">
        <f t="shared" si="8"/>
        <v>9098158.2899999991</v>
      </c>
      <c r="U68" s="17"/>
      <c r="V68" s="72">
        <v>11</v>
      </c>
      <c r="W68" s="73" t="s">
        <v>449</v>
      </c>
    </row>
    <row r="69" spans="2:23" ht="15.6" customHeight="1">
      <c r="B69" s="112"/>
      <c r="C69" s="112"/>
      <c r="G69" s="35">
        <v>6</v>
      </c>
      <c r="H69" s="630"/>
      <c r="I69" s="64" t="s">
        <v>660</v>
      </c>
      <c r="J69" s="65">
        <v>145</v>
      </c>
      <c r="K69" s="66"/>
      <c r="L69" s="17"/>
      <c r="M69" s="67">
        <f t="shared" si="5"/>
        <v>145</v>
      </c>
      <c r="N69" s="68">
        <f t="shared" si="6"/>
        <v>18995000</v>
      </c>
      <c r="O69" s="17"/>
      <c r="P69" s="99">
        <f>VLOOKUP(V69,係数表!$B$6:$M$114,12,FALSE)</f>
        <v>0.30082900000000001</v>
      </c>
      <c r="Q69" s="133"/>
      <c r="R69" s="130"/>
      <c r="S69" s="134">
        <f t="shared" si="7"/>
        <v>0.30082900000000001</v>
      </c>
      <c r="T69" s="68">
        <f t="shared" si="8"/>
        <v>5714246.8550000004</v>
      </c>
      <c r="U69" s="17"/>
      <c r="V69" s="72">
        <v>17</v>
      </c>
      <c r="W69" s="73" t="s">
        <v>52</v>
      </c>
    </row>
    <row r="70" spans="2:23" ht="15.6" customHeight="1">
      <c r="B70" s="112"/>
      <c r="C70" s="112"/>
      <c r="G70" s="35">
        <v>7</v>
      </c>
      <c r="H70" s="630"/>
      <c r="I70" s="64" t="s">
        <v>664</v>
      </c>
      <c r="J70" s="65">
        <v>360</v>
      </c>
      <c r="K70" s="66"/>
      <c r="L70" s="17"/>
      <c r="M70" s="67">
        <f t="shared" si="5"/>
        <v>360</v>
      </c>
      <c r="N70" s="68">
        <f t="shared" si="6"/>
        <v>47160000</v>
      </c>
      <c r="O70" s="17"/>
      <c r="P70" s="99">
        <f>VLOOKUP(V70,係数表!$B$6:$M$114,12,FALSE)</f>
        <v>9.5950999999999995E-2</v>
      </c>
      <c r="Q70" s="133"/>
      <c r="R70" s="130"/>
      <c r="S70" s="134">
        <f t="shared" si="7"/>
        <v>9.5950999999999995E-2</v>
      </c>
      <c r="T70" s="68">
        <f t="shared" si="8"/>
        <v>4525049.16</v>
      </c>
      <c r="U70" s="17"/>
      <c r="V70" s="72">
        <v>152</v>
      </c>
      <c r="W70" s="73" t="s">
        <v>465</v>
      </c>
    </row>
    <row r="71" spans="2:23" ht="15.6" customHeight="1">
      <c r="B71" s="112"/>
      <c r="C71" s="112"/>
      <c r="G71" s="35">
        <v>8</v>
      </c>
      <c r="H71" s="630"/>
      <c r="I71" s="64" t="s">
        <v>665</v>
      </c>
      <c r="J71" s="65">
        <v>145</v>
      </c>
      <c r="K71" s="66"/>
      <c r="L71" s="17"/>
      <c r="M71" s="67">
        <f t="shared" si="5"/>
        <v>145</v>
      </c>
      <c r="N71" s="68">
        <f t="shared" si="6"/>
        <v>18995000</v>
      </c>
      <c r="O71" s="17"/>
      <c r="P71" s="99">
        <f>VLOOKUP(V71,係数表!$B$6:$M$114,12,FALSE)</f>
        <v>0.12836600000000001</v>
      </c>
      <c r="Q71" s="133"/>
      <c r="R71" s="130"/>
      <c r="S71" s="134">
        <f t="shared" si="7"/>
        <v>0.12836600000000001</v>
      </c>
      <c r="T71" s="68">
        <f t="shared" si="8"/>
        <v>2438312.17</v>
      </c>
      <c r="U71" s="17"/>
      <c r="V71" s="72">
        <v>231</v>
      </c>
      <c r="W71" s="73" t="s">
        <v>488</v>
      </c>
    </row>
    <row r="72" spans="2:23" ht="15.6" customHeight="1">
      <c r="B72" s="112"/>
      <c r="C72" s="112"/>
      <c r="G72" s="35">
        <v>9</v>
      </c>
      <c r="H72" s="630"/>
      <c r="I72" s="64" t="s">
        <v>666</v>
      </c>
      <c r="J72" s="65">
        <v>40</v>
      </c>
      <c r="K72" s="66"/>
      <c r="L72" s="17"/>
      <c r="M72" s="67">
        <f t="shared" si="5"/>
        <v>40</v>
      </c>
      <c r="N72" s="68">
        <f t="shared" si="6"/>
        <v>5240000</v>
      </c>
      <c r="O72" s="17"/>
      <c r="P72" s="99">
        <f>VLOOKUP(V72,係数表!$B$6:$M$114,12,FALSE)</f>
        <v>8.6198999999999998E-2</v>
      </c>
      <c r="Q72" s="133"/>
      <c r="R72" s="130"/>
      <c r="S72" s="134">
        <f t="shared" si="7"/>
        <v>8.6198999999999998E-2</v>
      </c>
      <c r="T72" s="68">
        <f t="shared" si="8"/>
        <v>451682.76</v>
      </c>
      <c r="U72" s="17"/>
      <c r="V72" s="72">
        <v>253</v>
      </c>
      <c r="W72" s="73" t="s">
        <v>181</v>
      </c>
    </row>
    <row r="73" spans="2:23" ht="15.6" customHeight="1">
      <c r="B73" s="112"/>
      <c r="C73" s="112"/>
      <c r="G73" s="35">
        <v>10</v>
      </c>
      <c r="H73" s="630"/>
      <c r="I73" s="64" t="s">
        <v>667</v>
      </c>
      <c r="J73" s="65">
        <v>30</v>
      </c>
      <c r="K73" s="66"/>
      <c r="L73" s="17"/>
      <c r="M73" s="67">
        <f t="shared" si="5"/>
        <v>30</v>
      </c>
      <c r="N73" s="68">
        <f t="shared" si="6"/>
        <v>3930000</v>
      </c>
      <c r="O73" s="17"/>
      <c r="P73" s="99">
        <f>VLOOKUP(V73,係数表!$B$6:$M$114,12,FALSE)</f>
        <v>0.37632700000000002</v>
      </c>
      <c r="Q73" s="133"/>
      <c r="R73" s="130"/>
      <c r="S73" s="134">
        <f t="shared" si="7"/>
        <v>0.37632700000000002</v>
      </c>
      <c r="T73" s="68">
        <f t="shared" si="8"/>
        <v>1478965.11</v>
      </c>
      <c r="U73" s="17"/>
      <c r="V73" s="72">
        <v>251</v>
      </c>
      <c r="W73" s="73" t="s">
        <v>171</v>
      </c>
    </row>
    <row r="74" spans="2:23" ht="15.6" customHeight="1">
      <c r="B74" s="112"/>
      <c r="C74" s="112"/>
      <c r="G74" s="35">
        <v>11</v>
      </c>
      <c r="H74" s="630"/>
      <c r="I74" s="64" t="s">
        <v>668</v>
      </c>
      <c r="J74" s="65">
        <v>10</v>
      </c>
      <c r="K74" s="66"/>
      <c r="L74" s="17"/>
      <c r="M74" s="67">
        <f t="shared" si="5"/>
        <v>10</v>
      </c>
      <c r="N74" s="68">
        <f t="shared" si="6"/>
        <v>1310000</v>
      </c>
      <c r="O74" s="17"/>
      <c r="P74" s="99">
        <f>VLOOKUP(V74,係数表!$B$6:$M$114,12,FALSE)</f>
        <v>0.107795</v>
      </c>
      <c r="Q74" s="133"/>
      <c r="R74" s="130"/>
      <c r="S74" s="134">
        <f t="shared" si="7"/>
        <v>0.107795</v>
      </c>
      <c r="T74" s="68">
        <f t="shared" si="8"/>
        <v>141211.45000000001</v>
      </c>
      <c r="U74" s="17"/>
      <c r="V74" s="72">
        <v>207</v>
      </c>
      <c r="W74" s="73" t="s">
        <v>143</v>
      </c>
    </row>
    <row r="75" spans="2:23" ht="15.6" customHeight="1">
      <c r="B75" s="112"/>
      <c r="C75" s="112"/>
      <c r="G75" s="35">
        <v>12</v>
      </c>
      <c r="H75" s="630"/>
      <c r="I75" s="64" t="s">
        <v>669</v>
      </c>
      <c r="J75" s="65">
        <v>35</v>
      </c>
      <c r="K75" s="66"/>
      <c r="L75" s="17"/>
      <c r="M75" s="67">
        <f t="shared" si="5"/>
        <v>35</v>
      </c>
      <c r="N75" s="68">
        <f t="shared" si="6"/>
        <v>4585000</v>
      </c>
      <c r="O75" s="17"/>
      <c r="P75" s="99">
        <f>VLOOKUP(V75,係数表!$B$6:$M$114,12,FALSE)</f>
        <v>0.149787</v>
      </c>
      <c r="Q75" s="133"/>
      <c r="R75" s="130"/>
      <c r="S75" s="134">
        <f t="shared" si="7"/>
        <v>0.149787</v>
      </c>
      <c r="T75" s="68">
        <f t="shared" si="8"/>
        <v>686773.39500000002</v>
      </c>
      <c r="U75" s="17"/>
      <c r="V75" s="72">
        <v>208</v>
      </c>
      <c r="W75" s="73" t="s">
        <v>482</v>
      </c>
    </row>
    <row r="76" spans="2:23" ht="15.6" customHeight="1">
      <c r="B76" s="112"/>
      <c r="C76" s="112"/>
      <c r="G76" s="35">
        <v>13</v>
      </c>
      <c r="H76" s="630"/>
      <c r="I76" s="64" t="s">
        <v>670</v>
      </c>
      <c r="J76" s="65">
        <v>2</v>
      </c>
      <c r="K76" s="66"/>
      <c r="L76" s="17"/>
      <c r="M76" s="67">
        <f t="shared" si="5"/>
        <v>2</v>
      </c>
      <c r="N76" s="68">
        <f t="shared" si="6"/>
        <v>262000</v>
      </c>
      <c r="O76" s="17"/>
      <c r="P76" s="99">
        <f>VLOOKUP(V76,係数表!$B$6:$M$114,12,FALSE)</f>
        <v>0.149787</v>
      </c>
      <c r="Q76" s="133"/>
      <c r="R76" s="130"/>
      <c r="S76" s="134">
        <f t="shared" si="7"/>
        <v>0.149787</v>
      </c>
      <c r="T76" s="68">
        <f t="shared" si="8"/>
        <v>39244.194000000003</v>
      </c>
      <c r="U76" s="17"/>
      <c r="V76" s="72">
        <v>208</v>
      </c>
      <c r="W76" s="73" t="s">
        <v>482</v>
      </c>
    </row>
    <row r="77" spans="2:23" ht="15.6" customHeight="1">
      <c r="B77" s="112"/>
      <c r="C77" s="112"/>
      <c r="G77" s="35">
        <v>14</v>
      </c>
      <c r="H77" s="631"/>
      <c r="I77" s="82" t="s">
        <v>671</v>
      </c>
      <c r="J77" s="83">
        <v>950</v>
      </c>
      <c r="K77" s="84"/>
      <c r="L77" s="17"/>
      <c r="M77" s="85">
        <f t="shared" si="5"/>
        <v>950</v>
      </c>
      <c r="N77" s="86">
        <f t="shared" si="6"/>
        <v>124450000</v>
      </c>
      <c r="O77" s="17"/>
      <c r="P77" s="99">
        <f>VLOOKUP(V77,係数表!$B$6:$M$114,12,FALSE)</f>
        <v>8.7844000000000005E-2</v>
      </c>
      <c r="Q77" s="138"/>
      <c r="R77" s="130"/>
      <c r="S77" s="139">
        <f t="shared" si="7"/>
        <v>8.7844000000000005E-2</v>
      </c>
      <c r="T77" s="86">
        <f t="shared" si="8"/>
        <v>10932185.800000001</v>
      </c>
      <c r="U77" s="17"/>
      <c r="V77" s="88">
        <v>391</v>
      </c>
      <c r="W77" s="89" t="s">
        <v>25</v>
      </c>
    </row>
    <row r="78" spans="2:23" ht="22.9" customHeight="1">
      <c r="B78" s="112"/>
      <c r="C78" s="112"/>
      <c r="G78" s="35">
        <v>1</v>
      </c>
      <c r="H78" s="632" t="s">
        <v>674</v>
      </c>
      <c r="I78" s="64" t="s">
        <v>675</v>
      </c>
      <c r="J78" s="65">
        <v>250</v>
      </c>
      <c r="K78" s="66"/>
      <c r="L78" s="17"/>
      <c r="M78" s="55">
        <f t="shared" si="5"/>
        <v>250</v>
      </c>
      <c r="N78" s="56">
        <f t="shared" si="6"/>
        <v>32750000</v>
      </c>
      <c r="O78" s="17"/>
      <c r="P78" s="136">
        <v>1</v>
      </c>
      <c r="Q78" s="137"/>
      <c r="R78" s="130"/>
      <c r="S78" s="131">
        <f t="shared" si="7"/>
        <v>1</v>
      </c>
      <c r="T78" s="56">
        <f t="shared" si="8"/>
        <v>32750000</v>
      </c>
      <c r="U78" s="17"/>
      <c r="V78" s="60">
        <v>673</v>
      </c>
      <c r="W78" s="61" t="s">
        <v>445</v>
      </c>
    </row>
    <row r="79" spans="2:23" ht="15.6" customHeight="1">
      <c r="B79" s="112"/>
      <c r="C79" s="112"/>
      <c r="G79" s="35">
        <v>2</v>
      </c>
      <c r="H79" s="630"/>
      <c r="I79" s="64" t="s">
        <v>676</v>
      </c>
      <c r="J79" s="65">
        <v>1600</v>
      </c>
      <c r="K79" s="66"/>
      <c r="L79" s="17"/>
      <c r="M79" s="67">
        <f t="shared" si="5"/>
        <v>1600</v>
      </c>
      <c r="N79" s="68">
        <f t="shared" si="6"/>
        <v>209600000</v>
      </c>
      <c r="O79" s="17"/>
      <c r="P79" s="132">
        <v>1</v>
      </c>
      <c r="Q79" s="133"/>
      <c r="R79" s="130"/>
      <c r="S79" s="134">
        <f t="shared" si="7"/>
        <v>1</v>
      </c>
      <c r="T79" s="68">
        <f t="shared" si="8"/>
        <v>209600000</v>
      </c>
      <c r="U79" s="17"/>
      <c r="V79" s="72">
        <v>674</v>
      </c>
      <c r="W79" s="73" t="s">
        <v>615</v>
      </c>
    </row>
    <row r="80" spans="2:23" ht="22.9" customHeight="1">
      <c r="B80" s="112"/>
      <c r="C80" s="112"/>
      <c r="G80" s="35">
        <v>3</v>
      </c>
      <c r="H80" s="630"/>
      <c r="I80" s="64" t="s">
        <v>677</v>
      </c>
      <c r="J80" s="65">
        <v>60</v>
      </c>
      <c r="K80" s="66"/>
      <c r="L80" s="17"/>
      <c r="M80" s="67">
        <f t="shared" si="5"/>
        <v>60</v>
      </c>
      <c r="N80" s="68">
        <f t="shared" si="6"/>
        <v>7860000</v>
      </c>
      <c r="O80" s="17"/>
      <c r="P80" s="132">
        <v>1</v>
      </c>
      <c r="Q80" s="133"/>
      <c r="R80" s="130"/>
      <c r="S80" s="134">
        <f t="shared" si="7"/>
        <v>1</v>
      </c>
      <c r="T80" s="68">
        <f t="shared" si="8"/>
        <v>7860000</v>
      </c>
      <c r="U80" s="17"/>
      <c r="V80" s="72">
        <v>631</v>
      </c>
      <c r="W80" s="73" t="s">
        <v>591</v>
      </c>
    </row>
    <row r="81" spans="2:24" ht="15.6" customHeight="1">
      <c r="B81" s="112"/>
      <c r="C81" s="112"/>
      <c r="G81" s="35">
        <v>5</v>
      </c>
      <c r="H81" s="630"/>
      <c r="I81" s="64" t="s">
        <v>679</v>
      </c>
      <c r="J81" s="65"/>
      <c r="K81" s="66"/>
      <c r="L81" s="17"/>
      <c r="M81" s="67">
        <f t="shared" si="5"/>
        <v>0</v>
      </c>
      <c r="N81" s="68">
        <f t="shared" si="6"/>
        <v>0</v>
      </c>
      <c r="O81" s="17"/>
      <c r="P81" s="132">
        <v>1</v>
      </c>
      <c r="Q81" s="133"/>
      <c r="R81" s="130"/>
      <c r="S81" s="134">
        <f t="shared" si="7"/>
        <v>1</v>
      </c>
      <c r="T81" s="68">
        <f t="shared" si="8"/>
        <v>0</v>
      </c>
      <c r="U81" s="17"/>
      <c r="V81" s="72">
        <v>674</v>
      </c>
      <c r="W81" s="73" t="s">
        <v>615</v>
      </c>
    </row>
    <row r="82" spans="2:24" ht="15.6" customHeight="1">
      <c r="B82" s="112"/>
      <c r="C82" s="112"/>
      <c r="G82" s="35">
        <v>6</v>
      </c>
      <c r="H82" s="630"/>
      <c r="I82" s="64" t="s">
        <v>680</v>
      </c>
      <c r="J82" s="65"/>
      <c r="K82" s="66"/>
      <c r="L82" s="17"/>
      <c r="M82" s="67">
        <f t="shared" si="5"/>
        <v>0</v>
      </c>
      <c r="N82" s="68">
        <f t="shared" si="6"/>
        <v>0</v>
      </c>
      <c r="O82" s="17"/>
      <c r="P82" s="132">
        <v>1</v>
      </c>
      <c r="Q82" s="133"/>
      <c r="R82" s="130"/>
      <c r="S82" s="134">
        <f t="shared" si="7"/>
        <v>1</v>
      </c>
      <c r="T82" s="68">
        <f t="shared" si="8"/>
        <v>0</v>
      </c>
      <c r="U82" s="17"/>
      <c r="V82" s="72">
        <v>674</v>
      </c>
      <c r="W82" s="73" t="s">
        <v>615</v>
      </c>
    </row>
    <row r="83" spans="2:24" ht="15.6" customHeight="1">
      <c r="B83" s="112"/>
      <c r="C83" s="112"/>
      <c r="G83" s="35">
        <v>7</v>
      </c>
      <c r="H83" s="630"/>
      <c r="I83" s="64" t="s">
        <v>20</v>
      </c>
      <c r="J83" s="65">
        <v>5</v>
      </c>
      <c r="K83" s="66"/>
      <c r="L83" s="17"/>
      <c r="M83" s="67">
        <f t="shared" si="5"/>
        <v>5</v>
      </c>
      <c r="N83" s="68">
        <f t="shared" si="6"/>
        <v>655000</v>
      </c>
      <c r="O83" s="17"/>
      <c r="P83" s="132">
        <v>1</v>
      </c>
      <c r="Q83" s="133"/>
      <c r="R83" s="130"/>
      <c r="S83" s="134">
        <f t="shared" si="7"/>
        <v>1</v>
      </c>
      <c r="T83" s="68">
        <f t="shared" si="8"/>
        <v>655000</v>
      </c>
      <c r="U83" s="17"/>
      <c r="V83" s="72">
        <v>674</v>
      </c>
      <c r="W83" s="73" t="s">
        <v>615</v>
      </c>
    </row>
    <row r="84" spans="2:24" ht="15.6" customHeight="1">
      <c r="B84" s="112"/>
      <c r="C84" s="112"/>
      <c r="G84" s="35">
        <v>8</v>
      </c>
      <c r="H84" s="630"/>
      <c r="I84" s="64" t="s">
        <v>681</v>
      </c>
      <c r="J84" s="65"/>
      <c r="K84" s="66"/>
      <c r="L84" s="17"/>
      <c r="M84" s="67">
        <f t="shared" si="5"/>
        <v>0</v>
      </c>
      <c r="N84" s="68">
        <f t="shared" si="6"/>
        <v>0</v>
      </c>
      <c r="O84" s="17"/>
      <c r="P84" s="132">
        <v>1</v>
      </c>
      <c r="Q84" s="133"/>
      <c r="R84" s="130"/>
      <c r="S84" s="134">
        <f t="shared" si="7"/>
        <v>1</v>
      </c>
      <c r="T84" s="68">
        <f t="shared" si="8"/>
        <v>0</v>
      </c>
      <c r="U84" s="17"/>
      <c r="V84" s="72">
        <v>659</v>
      </c>
      <c r="W84" s="73" t="s">
        <v>600</v>
      </c>
    </row>
    <row r="85" spans="2:24" ht="15.6" customHeight="1">
      <c r="B85" s="112"/>
      <c r="C85" s="112"/>
      <c r="G85" s="35">
        <v>9</v>
      </c>
      <c r="H85" s="630"/>
      <c r="I85" s="64" t="s">
        <v>682</v>
      </c>
      <c r="J85" s="65">
        <v>30</v>
      </c>
      <c r="K85" s="66"/>
      <c r="L85" s="17"/>
      <c r="M85" s="67">
        <f t="shared" si="5"/>
        <v>30</v>
      </c>
      <c r="N85" s="68">
        <f t="shared" si="6"/>
        <v>3930000</v>
      </c>
      <c r="O85" s="17"/>
      <c r="P85" s="132">
        <v>1</v>
      </c>
      <c r="Q85" s="133"/>
      <c r="R85" s="130"/>
      <c r="S85" s="134">
        <f t="shared" si="7"/>
        <v>1</v>
      </c>
      <c r="T85" s="68">
        <f t="shared" si="8"/>
        <v>3930000</v>
      </c>
      <c r="U85" s="17"/>
      <c r="V85" s="72">
        <v>661</v>
      </c>
      <c r="W85" s="73" t="s">
        <v>602</v>
      </c>
    </row>
    <row r="86" spans="2:24" ht="15.6" customHeight="1">
      <c r="G86" s="35">
        <v>10</v>
      </c>
      <c r="H86" s="630"/>
      <c r="I86" s="64" t="s">
        <v>683</v>
      </c>
      <c r="J86" s="65"/>
      <c r="K86" s="66"/>
      <c r="L86" s="17"/>
      <c r="M86" s="67">
        <f t="shared" si="5"/>
        <v>0</v>
      </c>
      <c r="N86" s="68">
        <f t="shared" si="6"/>
        <v>0</v>
      </c>
      <c r="O86" s="17"/>
      <c r="P86" s="132">
        <v>1</v>
      </c>
      <c r="Q86" s="133"/>
      <c r="R86" s="130"/>
      <c r="S86" s="134">
        <f t="shared" si="7"/>
        <v>1</v>
      </c>
      <c r="T86" s="68">
        <f t="shared" si="8"/>
        <v>0</v>
      </c>
      <c r="U86" s="17"/>
      <c r="V86" s="72">
        <v>17</v>
      </c>
      <c r="W86" s="73" t="s">
        <v>52</v>
      </c>
    </row>
    <row r="87" spans="2:24" ht="15.6" customHeight="1">
      <c r="G87" s="35">
        <v>11</v>
      </c>
      <c r="H87" s="630"/>
      <c r="I87" s="64" t="s">
        <v>684</v>
      </c>
      <c r="J87" s="65">
        <v>20</v>
      </c>
      <c r="K87" s="66"/>
      <c r="L87" s="17"/>
      <c r="M87" s="67">
        <f t="shared" si="5"/>
        <v>20</v>
      </c>
      <c r="N87" s="68">
        <f t="shared" si="6"/>
        <v>2620000</v>
      </c>
      <c r="O87" s="17"/>
      <c r="P87" s="132">
        <v>1</v>
      </c>
      <c r="Q87" s="133"/>
      <c r="R87" s="130"/>
      <c r="S87" s="134">
        <f t="shared" si="7"/>
        <v>1</v>
      </c>
      <c r="T87" s="68">
        <f t="shared" si="8"/>
        <v>2620000</v>
      </c>
      <c r="U87" s="17"/>
      <c r="V87" s="72">
        <v>679</v>
      </c>
      <c r="W87" s="73" t="s">
        <v>447</v>
      </c>
    </row>
    <row r="88" spans="2:24" ht="15.6" customHeight="1">
      <c r="G88" s="35">
        <v>12</v>
      </c>
      <c r="H88" s="630"/>
      <c r="I88" s="64" t="s">
        <v>685</v>
      </c>
      <c r="J88" s="65">
        <v>30</v>
      </c>
      <c r="K88" s="66"/>
      <c r="L88" s="17"/>
      <c r="M88" s="67">
        <f t="shared" si="5"/>
        <v>30</v>
      </c>
      <c r="N88" s="68">
        <f t="shared" si="6"/>
        <v>3930000</v>
      </c>
      <c r="O88" s="17"/>
      <c r="P88" s="132">
        <v>1</v>
      </c>
      <c r="Q88" s="133"/>
      <c r="R88" s="130"/>
      <c r="S88" s="134">
        <f t="shared" si="7"/>
        <v>1</v>
      </c>
      <c r="T88" s="68">
        <f t="shared" si="8"/>
        <v>3930000</v>
      </c>
      <c r="U88" s="17"/>
      <c r="V88" s="72">
        <v>641</v>
      </c>
      <c r="W88" s="73" t="s">
        <v>593</v>
      </c>
    </row>
    <row r="89" spans="2:24" ht="15.6" customHeight="1">
      <c r="G89" s="35">
        <v>13</v>
      </c>
      <c r="H89" s="630"/>
      <c r="I89" s="64" t="s">
        <v>686</v>
      </c>
      <c r="J89" s="65">
        <v>25</v>
      </c>
      <c r="K89" s="66"/>
      <c r="L89" s="17"/>
      <c r="M89" s="67">
        <f t="shared" si="5"/>
        <v>25</v>
      </c>
      <c r="N89" s="68">
        <f t="shared" si="6"/>
        <v>3275000</v>
      </c>
      <c r="O89" s="17"/>
      <c r="P89" s="132">
        <v>1</v>
      </c>
      <c r="Q89" s="133"/>
      <c r="R89" s="130"/>
      <c r="S89" s="134">
        <f t="shared" si="7"/>
        <v>1</v>
      </c>
      <c r="T89" s="68">
        <f t="shared" si="8"/>
        <v>3275000</v>
      </c>
      <c r="U89" s="17"/>
      <c r="V89" s="72">
        <v>679</v>
      </c>
      <c r="W89" s="73" t="s">
        <v>447</v>
      </c>
    </row>
    <row r="90" spans="2:24" ht="15.6" customHeight="1">
      <c r="G90" s="35">
        <v>14</v>
      </c>
      <c r="H90" s="631"/>
      <c r="I90" s="64" t="s">
        <v>687</v>
      </c>
      <c r="J90" s="65"/>
      <c r="K90" s="66"/>
      <c r="L90" s="17"/>
      <c r="M90" s="85">
        <f t="shared" si="5"/>
        <v>0</v>
      </c>
      <c r="N90" s="86">
        <f t="shared" si="6"/>
        <v>0</v>
      </c>
      <c r="O90" s="17"/>
      <c r="P90" s="140">
        <v>1</v>
      </c>
      <c r="Q90" s="138"/>
      <c r="R90" s="130"/>
      <c r="S90" s="139">
        <f t="shared" si="7"/>
        <v>1</v>
      </c>
      <c r="T90" s="86">
        <f t="shared" si="8"/>
        <v>0</v>
      </c>
      <c r="U90" s="17"/>
      <c r="V90" s="88">
        <v>11</v>
      </c>
      <c r="W90" s="89" t="s">
        <v>449</v>
      </c>
    </row>
    <row r="91" spans="2:24" ht="15.6" customHeight="1">
      <c r="G91" s="35">
        <v>1</v>
      </c>
      <c r="H91" s="629"/>
      <c r="I91" s="51" t="s">
        <v>689</v>
      </c>
      <c r="J91" s="52">
        <v>3</v>
      </c>
      <c r="K91" s="93"/>
      <c r="L91" s="17"/>
      <c r="M91" s="55">
        <f t="shared" si="5"/>
        <v>3</v>
      </c>
      <c r="N91" s="56">
        <f t="shared" si="6"/>
        <v>393000</v>
      </c>
      <c r="O91" s="17"/>
      <c r="P91" s="136">
        <v>1</v>
      </c>
      <c r="Q91" s="137"/>
      <c r="R91" s="130"/>
      <c r="S91" s="131">
        <f t="shared" si="7"/>
        <v>1</v>
      </c>
      <c r="T91" s="56">
        <f t="shared" si="8"/>
        <v>393000</v>
      </c>
      <c r="U91" s="17"/>
      <c r="V91" s="60">
        <v>579</v>
      </c>
      <c r="W91" s="61" t="s">
        <v>577</v>
      </c>
    </row>
    <row r="92" spans="2:24" ht="15.6" customHeight="1">
      <c r="G92" s="35">
        <v>2</v>
      </c>
      <c r="H92" s="630"/>
      <c r="I92" s="64" t="s">
        <v>690</v>
      </c>
      <c r="J92" s="65">
        <v>227</v>
      </c>
      <c r="K92" s="66"/>
      <c r="L92" s="17"/>
      <c r="M92" s="67">
        <f t="shared" si="5"/>
        <v>227</v>
      </c>
      <c r="N92" s="68">
        <f t="shared" si="6"/>
        <v>29737000</v>
      </c>
      <c r="O92" s="17"/>
      <c r="P92" s="132">
        <v>1</v>
      </c>
      <c r="Q92" s="133"/>
      <c r="R92" s="130"/>
      <c r="S92" s="134">
        <f t="shared" si="7"/>
        <v>1</v>
      </c>
      <c r="T92" s="68">
        <f t="shared" si="8"/>
        <v>29737000</v>
      </c>
      <c r="U92" s="17"/>
      <c r="V92" s="72">
        <v>572</v>
      </c>
      <c r="W92" s="73" t="s">
        <v>565</v>
      </c>
    </row>
    <row r="93" spans="2:24" ht="15.6" customHeight="1">
      <c r="G93" s="35">
        <v>3</v>
      </c>
      <c r="H93" s="631"/>
      <c r="I93" s="82" t="s">
        <v>691</v>
      </c>
      <c r="J93" s="83">
        <v>70</v>
      </c>
      <c r="K93" s="84"/>
      <c r="L93" s="17"/>
      <c r="M93" s="85">
        <f t="shared" si="5"/>
        <v>70</v>
      </c>
      <c r="N93" s="86">
        <f t="shared" si="6"/>
        <v>9170000</v>
      </c>
      <c r="O93" s="17"/>
      <c r="P93" s="140">
        <v>1</v>
      </c>
      <c r="Q93" s="138"/>
      <c r="R93" s="130"/>
      <c r="S93" s="139">
        <f t="shared" si="7"/>
        <v>1</v>
      </c>
      <c r="T93" s="86">
        <f t="shared" si="8"/>
        <v>9170000</v>
      </c>
      <c r="U93" s="17"/>
      <c r="V93" s="88">
        <v>591</v>
      </c>
      <c r="W93" s="89" t="s">
        <v>579</v>
      </c>
    </row>
    <row r="94" spans="2:24" ht="15.6" customHeight="1" thickBot="1">
      <c r="G94" s="35">
        <v>1</v>
      </c>
      <c r="H94" s="141" t="s">
        <v>653</v>
      </c>
      <c r="I94" s="142" t="s">
        <v>694</v>
      </c>
      <c r="J94" s="143">
        <v>6800</v>
      </c>
      <c r="K94" s="144"/>
      <c r="L94" s="17"/>
      <c r="M94" s="145">
        <f t="shared" si="5"/>
        <v>6800</v>
      </c>
      <c r="N94" s="146">
        <f t="shared" si="6"/>
        <v>890800000</v>
      </c>
      <c r="O94" s="17"/>
      <c r="P94" s="147">
        <v>1</v>
      </c>
      <c r="Q94" s="148"/>
      <c r="R94" s="130"/>
      <c r="S94" s="149">
        <f t="shared" si="7"/>
        <v>1</v>
      </c>
      <c r="T94" s="146">
        <f t="shared" si="8"/>
        <v>890800000</v>
      </c>
      <c r="U94" s="17"/>
      <c r="V94" s="60">
        <v>671</v>
      </c>
      <c r="W94" s="150" t="s">
        <v>610</v>
      </c>
    </row>
    <row r="95" spans="2:24" ht="15.6" customHeight="1" thickTop="1">
      <c r="G95" s="35">
        <v>1</v>
      </c>
      <c r="H95" s="633" t="s">
        <v>833</v>
      </c>
      <c r="I95" s="51"/>
      <c r="J95" s="115"/>
      <c r="K95" s="93"/>
      <c r="L95" s="17"/>
      <c r="M95" s="67">
        <f t="shared" si="5"/>
        <v>0</v>
      </c>
      <c r="N95" s="68">
        <f t="shared" si="6"/>
        <v>0</v>
      </c>
      <c r="O95" s="17"/>
      <c r="P95" s="151"/>
      <c r="Q95" s="137"/>
      <c r="R95" s="130"/>
      <c r="S95" s="131">
        <f t="shared" si="7"/>
        <v>0</v>
      </c>
      <c r="T95" s="56">
        <f t="shared" si="8"/>
        <v>0</v>
      </c>
      <c r="U95" s="17"/>
      <c r="V95" s="117"/>
      <c r="W95" s="61"/>
      <c r="X95" s="636" t="s">
        <v>837</v>
      </c>
    </row>
    <row r="96" spans="2:24" ht="15.6" customHeight="1">
      <c r="G96" s="35">
        <v>2</v>
      </c>
      <c r="H96" s="634"/>
      <c r="I96" s="64"/>
      <c r="J96" s="118"/>
      <c r="K96" s="66"/>
      <c r="L96" s="17"/>
      <c r="M96" s="67">
        <f t="shared" si="5"/>
        <v>0</v>
      </c>
      <c r="N96" s="68">
        <f t="shared" si="6"/>
        <v>0</v>
      </c>
      <c r="O96" s="17"/>
      <c r="P96" s="152"/>
      <c r="Q96" s="133"/>
      <c r="R96" s="130"/>
      <c r="S96" s="134">
        <f t="shared" si="7"/>
        <v>0</v>
      </c>
      <c r="T96" s="68">
        <f t="shared" si="8"/>
        <v>0</v>
      </c>
      <c r="U96" s="17"/>
      <c r="V96" s="120"/>
      <c r="W96" s="73"/>
      <c r="X96" s="637"/>
    </row>
    <row r="97" spans="2:26" ht="15.6" customHeight="1">
      <c r="G97" s="35">
        <v>3</v>
      </c>
      <c r="H97" s="634"/>
      <c r="I97" s="64"/>
      <c r="J97" s="118"/>
      <c r="K97" s="66"/>
      <c r="L97" s="17"/>
      <c r="M97" s="67">
        <f t="shared" si="5"/>
        <v>0</v>
      </c>
      <c r="N97" s="68">
        <f t="shared" si="6"/>
        <v>0</v>
      </c>
      <c r="O97" s="17"/>
      <c r="P97" s="152"/>
      <c r="Q97" s="133"/>
      <c r="R97" s="130"/>
      <c r="S97" s="134">
        <f t="shared" si="7"/>
        <v>0</v>
      </c>
      <c r="T97" s="68">
        <f t="shared" si="8"/>
        <v>0</v>
      </c>
      <c r="U97" s="17"/>
      <c r="V97" s="120"/>
      <c r="W97" s="73"/>
      <c r="X97" s="637"/>
    </row>
    <row r="98" spans="2:26" ht="15.6" customHeight="1">
      <c r="G98" s="35">
        <v>4</v>
      </c>
      <c r="H98" s="634"/>
      <c r="I98" s="64"/>
      <c r="J98" s="118"/>
      <c r="K98" s="66"/>
      <c r="L98" s="17"/>
      <c r="M98" s="67">
        <f t="shared" si="5"/>
        <v>0</v>
      </c>
      <c r="N98" s="68">
        <f t="shared" si="6"/>
        <v>0</v>
      </c>
      <c r="O98" s="17"/>
      <c r="P98" s="152"/>
      <c r="Q98" s="133"/>
      <c r="R98" s="130"/>
      <c r="S98" s="134">
        <f t="shared" si="7"/>
        <v>0</v>
      </c>
      <c r="T98" s="68">
        <f t="shared" si="8"/>
        <v>0</v>
      </c>
      <c r="U98" s="17"/>
      <c r="V98" s="120"/>
      <c r="W98" s="73"/>
      <c r="X98" s="637"/>
    </row>
    <row r="99" spans="2:26" ht="15.6" customHeight="1" thickBot="1">
      <c r="G99" s="35">
        <v>5</v>
      </c>
      <c r="H99" s="635"/>
      <c r="I99" s="82"/>
      <c r="J99" s="121"/>
      <c r="K99" s="122"/>
      <c r="L99" s="17"/>
      <c r="M99" s="85">
        <f t="shared" si="5"/>
        <v>0</v>
      </c>
      <c r="N99" s="86">
        <f t="shared" si="6"/>
        <v>0</v>
      </c>
      <c r="O99" s="17"/>
      <c r="P99" s="153"/>
      <c r="Q99" s="154"/>
      <c r="R99" s="130"/>
      <c r="S99" s="139">
        <f t="shared" si="7"/>
        <v>0</v>
      </c>
      <c r="T99" s="86">
        <f t="shared" si="8"/>
        <v>0</v>
      </c>
      <c r="U99" s="17"/>
      <c r="V99" s="125"/>
      <c r="W99" s="89"/>
      <c r="X99" s="637"/>
    </row>
    <row r="100" spans="2:26" ht="5.25" customHeight="1" thickTop="1"/>
    <row r="101" spans="2:26" ht="5.25" customHeight="1"/>
    <row r="102" spans="2:26" s="24" customFormat="1" ht="5.25" customHeight="1">
      <c r="B102" s="10"/>
      <c r="C102" s="10"/>
      <c r="D102" s="10"/>
      <c r="F102" s="25"/>
      <c r="G102" s="25"/>
      <c r="I102" s="26"/>
      <c r="J102" s="21"/>
      <c r="K102" s="16"/>
      <c r="L102" s="21"/>
      <c r="M102" s="17"/>
      <c r="N102" s="17"/>
      <c r="O102" s="17"/>
      <c r="P102" s="128"/>
      <c r="Q102" s="128"/>
      <c r="R102" s="17"/>
      <c r="S102" s="128"/>
      <c r="T102" s="17"/>
      <c r="U102" s="21"/>
      <c r="V102" s="126"/>
      <c r="W102" s="155"/>
      <c r="X102" s="21"/>
      <c r="Y102" s="21"/>
      <c r="Z102" s="21"/>
    </row>
    <row r="103" spans="2:26" ht="24" customHeight="1" thickBot="1">
      <c r="I103" s="36" t="s">
        <v>700</v>
      </c>
      <c r="J103" s="37">
        <f>SUM(J105:J148)</f>
        <v>31555</v>
      </c>
      <c r="K103" s="38" t="s">
        <v>907</v>
      </c>
      <c r="M103" s="37">
        <f>SUM(M105:M148)</f>
        <v>31555</v>
      </c>
      <c r="N103" s="17"/>
      <c r="O103" s="17"/>
      <c r="P103" s="128"/>
      <c r="Q103" s="38" t="s">
        <v>907</v>
      </c>
      <c r="R103" s="17"/>
      <c r="S103" s="128"/>
      <c r="T103" s="17"/>
    </row>
    <row r="104" spans="2:26" ht="20.100000000000001" customHeight="1" thickTop="1" thickBot="1">
      <c r="G104" s="156" t="s">
        <v>801</v>
      </c>
      <c r="H104" s="43" t="s">
        <v>0</v>
      </c>
      <c r="I104" s="43" t="s">
        <v>703</v>
      </c>
      <c r="J104" s="157" t="s">
        <v>701</v>
      </c>
      <c r="K104" s="158" t="s">
        <v>695</v>
      </c>
      <c r="L104" s="46"/>
      <c r="M104" s="47" t="s">
        <v>696</v>
      </c>
      <c r="N104" s="48" t="s">
        <v>672</v>
      </c>
      <c r="O104" s="46"/>
      <c r="P104" s="47" t="s">
        <v>704</v>
      </c>
      <c r="Q104" s="45" t="s">
        <v>722</v>
      </c>
      <c r="R104" s="46"/>
      <c r="S104" s="47" t="s">
        <v>673</v>
      </c>
      <c r="T104" s="48" t="s">
        <v>705</v>
      </c>
      <c r="U104" s="46"/>
      <c r="V104" s="159" t="s">
        <v>697</v>
      </c>
      <c r="W104" s="47" t="s">
        <v>806</v>
      </c>
    </row>
    <row r="105" spans="2:26" ht="15.6" customHeight="1" thickTop="1">
      <c r="G105" s="35">
        <v>1</v>
      </c>
      <c r="H105" s="629" t="s">
        <v>654</v>
      </c>
      <c r="I105" s="51" t="s">
        <v>655</v>
      </c>
      <c r="J105" s="52">
        <v>875</v>
      </c>
      <c r="K105" s="53"/>
      <c r="L105" s="17"/>
      <c r="M105" s="55">
        <f>IF(K105="",J105,K105)</f>
        <v>875</v>
      </c>
      <c r="N105" s="56">
        <f t="shared" ref="N105:N150" si="9">+$D$27*$D$28*M105</f>
        <v>58100000</v>
      </c>
      <c r="O105" s="17"/>
      <c r="P105" s="79">
        <v>0.02</v>
      </c>
      <c r="Q105" s="129"/>
      <c r="R105" s="130"/>
      <c r="S105" s="131">
        <f>IF(Q105="",P105,Q105)</f>
        <v>0.02</v>
      </c>
      <c r="T105" s="56">
        <f>+N105*S105</f>
        <v>1162000</v>
      </c>
      <c r="U105" s="17"/>
      <c r="V105" s="60">
        <v>578</v>
      </c>
      <c r="W105" s="61" t="s">
        <v>575</v>
      </c>
      <c r="X105" s="62" t="s">
        <v>838</v>
      </c>
    </row>
    <row r="106" spans="2:26" ht="15.6" customHeight="1">
      <c r="G106" s="35">
        <v>2</v>
      </c>
      <c r="H106" s="630"/>
      <c r="I106" s="64" t="s">
        <v>847</v>
      </c>
      <c r="J106" s="65">
        <v>750</v>
      </c>
      <c r="K106" s="66"/>
      <c r="L106" s="17"/>
      <c r="M106" s="67">
        <f t="shared" ref="M106:M150" si="10">IF(K106="",J106,K106)</f>
        <v>750</v>
      </c>
      <c r="N106" s="68">
        <f t="shared" si="9"/>
        <v>49800000</v>
      </c>
      <c r="O106" s="17"/>
      <c r="P106" s="132">
        <v>1</v>
      </c>
      <c r="Q106" s="133"/>
      <c r="R106" s="130"/>
      <c r="S106" s="134">
        <f t="shared" ref="S106:S150" si="11">IF(Q106="",P106,Q106)</f>
        <v>1</v>
      </c>
      <c r="T106" s="68">
        <f t="shared" ref="T106:T150" si="12">+N106*S106</f>
        <v>49800000</v>
      </c>
      <c r="U106" s="17"/>
      <c r="V106" s="72">
        <v>575</v>
      </c>
      <c r="W106" s="73" t="s">
        <v>571</v>
      </c>
      <c r="X106" s="62" t="s">
        <v>839</v>
      </c>
    </row>
    <row r="107" spans="2:26" ht="16.149999999999999" customHeight="1">
      <c r="G107" s="35">
        <v>3</v>
      </c>
      <c r="H107" s="630"/>
      <c r="I107" s="64" t="s">
        <v>848</v>
      </c>
      <c r="J107" s="65">
        <v>7200</v>
      </c>
      <c r="K107" s="66"/>
      <c r="L107" s="17"/>
      <c r="M107" s="67">
        <f t="shared" si="10"/>
        <v>7200</v>
      </c>
      <c r="N107" s="68">
        <f t="shared" si="9"/>
        <v>478080000</v>
      </c>
      <c r="O107" s="17"/>
      <c r="P107" s="132">
        <v>1</v>
      </c>
      <c r="Q107" s="133"/>
      <c r="R107" s="130"/>
      <c r="S107" s="134">
        <f t="shared" si="11"/>
        <v>1</v>
      </c>
      <c r="T107" s="68">
        <f t="shared" si="12"/>
        <v>478080000</v>
      </c>
      <c r="U107" s="17"/>
      <c r="V107" s="72">
        <v>575</v>
      </c>
      <c r="W107" s="73" t="s">
        <v>571</v>
      </c>
      <c r="X107" s="76"/>
    </row>
    <row r="108" spans="2:26" ht="15.6" customHeight="1">
      <c r="G108" s="35">
        <v>4</v>
      </c>
      <c r="H108" s="630"/>
      <c r="I108" s="64" t="s">
        <v>656</v>
      </c>
      <c r="J108" s="65">
        <v>750</v>
      </c>
      <c r="K108" s="66"/>
      <c r="L108" s="17"/>
      <c r="M108" s="67">
        <f t="shared" si="10"/>
        <v>750</v>
      </c>
      <c r="N108" s="68">
        <f t="shared" si="9"/>
        <v>49800000</v>
      </c>
      <c r="O108" s="17"/>
      <c r="P108" s="132">
        <v>1</v>
      </c>
      <c r="Q108" s="133"/>
      <c r="R108" s="130"/>
      <c r="S108" s="134">
        <f t="shared" si="11"/>
        <v>1</v>
      </c>
      <c r="T108" s="68">
        <f t="shared" si="12"/>
        <v>49800000</v>
      </c>
      <c r="U108" s="17"/>
      <c r="V108" s="72">
        <v>571</v>
      </c>
      <c r="W108" s="73" t="s">
        <v>563</v>
      </c>
    </row>
    <row r="109" spans="2:26" ht="15.6" customHeight="1">
      <c r="G109" s="35">
        <v>5</v>
      </c>
      <c r="H109" s="630"/>
      <c r="I109" s="64" t="s">
        <v>849</v>
      </c>
      <c r="J109" s="65">
        <v>1060</v>
      </c>
      <c r="K109" s="66"/>
      <c r="L109" s="17"/>
      <c r="M109" s="67">
        <f t="shared" si="10"/>
        <v>1060</v>
      </c>
      <c r="N109" s="68">
        <f t="shared" si="9"/>
        <v>70384000</v>
      </c>
      <c r="O109" s="17"/>
      <c r="P109" s="132">
        <v>1</v>
      </c>
      <c r="Q109" s="133"/>
      <c r="R109" s="130"/>
      <c r="S109" s="134">
        <f t="shared" si="11"/>
        <v>1</v>
      </c>
      <c r="T109" s="68">
        <f t="shared" si="12"/>
        <v>70384000</v>
      </c>
      <c r="U109" s="17"/>
      <c r="V109" s="72">
        <v>571</v>
      </c>
      <c r="W109" s="73" t="s">
        <v>563</v>
      </c>
    </row>
    <row r="110" spans="2:26" ht="15.6" customHeight="1">
      <c r="G110" s="35">
        <v>6</v>
      </c>
      <c r="H110" s="630"/>
      <c r="I110" s="64" t="s">
        <v>19</v>
      </c>
      <c r="J110" s="65">
        <v>615</v>
      </c>
      <c r="K110" s="66"/>
      <c r="L110" s="17"/>
      <c r="M110" s="67">
        <f t="shared" si="10"/>
        <v>615</v>
      </c>
      <c r="N110" s="68">
        <f t="shared" si="9"/>
        <v>40836000</v>
      </c>
      <c r="O110" s="17"/>
      <c r="P110" s="132">
        <v>1</v>
      </c>
      <c r="Q110" s="133"/>
      <c r="R110" s="130"/>
      <c r="S110" s="134">
        <f t="shared" si="11"/>
        <v>1</v>
      </c>
      <c r="T110" s="68">
        <f t="shared" si="12"/>
        <v>40836000</v>
      </c>
      <c r="U110" s="17"/>
      <c r="V110" s="72">
        <v>572</v>
      </c>
      <c r="W110" s="73" t="s">
        <v>565</v>
      </c>
    </row>
    <row r="111" spans="2:26" ht="15.6" customHeight="1">
      <c r="G111" s="35">
        <v>7</v>
      </c>
      <c r="H111" s="630"/>
      <c r="I111" s="64" t="s">
        <v>8</v>
      </c>
      <c r="J111" s="65">
        <v>275</v>
      </c>
      <c r="K111" s="66"/>
      <c r="L111" s="17"/>
      <c r="M111" s="67">
        <f t="shared" si="10"/>
        <v>275</v>
      </c>
      <c r="N111" s="68">
        <f t="shared" si="9"/>
        <v>18260000</v>
      </c>
      <c r="O111" s="17"/>
      <c r="P111" s="132">
        <v>1</v>
      </c>
      <c r="Q111" s="133"/>
      <c r="R111" s="130"/>
      <c r="S111" s="134">
        <f t="shared" si="11"/>
        <v>1</v>
      </c>
      <c r="T111" s="68">
        <f t="shared" si="12"/>
        <v>18260000</v>
      </c>
      <c r="U111" s="17"/>
      <c r="V111" s="72">
        <v>572</v>
      </c>
      <c r="W111" s="73" t="s">
        <v>565</v>
      </c>
    </row>
    <row r="112" spans="2:26" ht="15.6" customHeight="1">
      <c r="G112" s="35">
        <v>8</v>
      </c>
      <c r="H112" s="630"/>
      <c r="I112" s="64" t="s">
        <v>10</v>
      </c>
      <c r="J112" s="65">
        <v>150</v>
      </c>
      <c r="K112" s="66"/>
      <c r="L112" s="17"/>
      <c r="M112" s="67">
        <f t="shared" si="10"/>
        <v>150</v>
      </c>
      <c r="N112" s="68">
        <f t="shared" si="9"/>
        <v>9960000</v>
      </c>
      <c r="O112" s="17"/>
      <c r="P112" s="132">
        <v>1</v>
      </c>
      <c r="Q112" s="133"/>
      <c r="R112" s="130"/>
      <c r="S112" s="134">
        <f t="shared" si="11"/>
        <v>1</v>
      </c>
      <c r="T112" s="68">
        <f t="shared" si="12"/>
        <v>9960000</v>
      </c>
      <c r="U112" s="17"/>
      <c r="V112" s="72">
        <v>661</v>
      </c>
      <c r="W112" s="73" t="s">
        <v>602</v>
      </c>
    </row>
    <row r="113" spans="7:23" ht="15.6" customHeight="1">
      <c r="G113" s="35">
        <v>9</v>
      </c>
      <c r="H113" s="630"/>
      <c r="I113" s="64" t="s">
        <v>11</v>
      </c>
      <c r="J113" s="65">
        <v>350</v>
      </c>
      <c r="K113" s="66"/>
      <c r="L113" s="17"/>
      <c r="M113" s="67">
        <f t="shared" si="10"/>
        <v>350</v>
      </c>
      <c r="N113" s="68">
        <f t="shared" si="9"/>
        <v>23240000</v>
      </c>
      <c r="O113" s="17"/>
      <c r="P113" s="135">
        <v>0</v>
      </c>
      <c r="Q113" s="133"/>
      <c r="R113" s="130"/>
      <c r="S113" s="134">
        <f t="shared" si="11"/>
        <v>0</v>
      </c>
      <c r="T113" s="68">
        <f t="shared" si="12"/>
        <v>0</v>
      </c>
      <c r="U113" s="17"/>
      <c r="V113" s="72">
        <v>211</v>
      </c>
      <c r="W113" s="73" t="s">
        <v>156</v>
      </c>
    </row>
    <row r="114" spans="7:23" ht="15.6" customHeight="1">
      <c r="G114" s="35">
        <v>10</v>
      </c>
      <c r="H114" s="631"/>
      <c r="I114" s="82" t="s">
        <v>657</v>
      </c>
      <c r="J114" s="83">
        <v>400</v>
      </c>
      <c r="K114" s="84"/>
      <c r="L114" s="17"/>
      <c r="M114" s="67">
        <f t="shared" si="10"/>
        <v>400</v>
      </c>
      <c r="N114" s="68">
        <f t="shared" si="9"/>
        <v>26560000</v>
      </c>
      <c r="O114" s="17"/>
      <c r="P114" s="132">
        <v>1</v>
      </c>
      <c r="Q114" s="133"/>
      <c r="R114" s="130"/>
      <c r="S114" s="134">
        <f t="shared" si="11"/>
        <v>1</v>
      </c>
      <c r="T114" s="68">
        <f t="shared" si="12"/>
        <v>26560000</v>
      </c>
      <c r="U114" s="17"/>
      <c r="V114" s="72">
        <v>578</v>
      </c>
      <c r="W114" s="73" t="s">
        <v>575</v>
      </c>
    </row>
    <row r="115" spans="7:23" ht="15.6" customHeight="1">
      <c r="G115" s="35">
        <v>1</v>
      </c>
      <c r="H115" s="632" t="s">
        <v>702</v>
      </c>
      <c r="I115" s="51" t="s">
        <v>658</v>
      </c>
      <c r="J115" s="52">
        <v>5700</v>
      </c>
      <c r="K115" s="93"/>
      <c r="L115" s="17"/>
      <c r="M115" s="55">
        <f t="shared" si="10"/>
        <v>5700</v>
      </c>
      <c r="N115" s="56">
        <f t="shared" si="9"/>
        <v>378480000</v>
      </c>
      <c r="O115" s="17"/>
      <c r="P115" s="136">
        <v>1</v>
      </c>
      <c r="Q115" s="137"/>
      <c r="R115" s="130"/>
      <c r="S115" s="131">
        <f t="shared" si="11"/>
        <v>1</v>
      </c>
      <c r="T115" s="56">
        <f t="shared" si="12"/>
        <v>378480000</v>
      </c>
      <c r="U115" s="17"/>
      <c r="V115" s="60">
        <v>672</v>
      </c>
      <c r="W115" s="61" t="s">
        <v>612</v>
      </c>
    </row>
    <row r="116" spans="7:23" ht="15.6" customHeight="1">
      <c r="G116" s="35">
        <v>2</v>
      </c>
      <c r="H116" s="630"/>
      <c r="I116" s="64" t="s">
        <v>663</v>
      </c>
      <c r="J116" s="65">
        <v>315</v>
      </c>
      <c r="K116" s="66"/>
      <c r="L116" s="17"/>
      <c r="M116" s="67">
        <f t="shared" si="10"/>
        <v>315</v>
      </c>
      <c r="N116" s="68">
        <f t="shared" si="9"/>
        <v>20916000</v>
      </c>
      <c r="O116" s="17"/>
      <c r="P116" s="99">
        <f>VLOOKUP(V116,係数表!$B$6:$M$114,12,FALSE)</f>
        <v>0.330013</v>
      </c>
      <c r="Q116" s="133"/>
      <c r="R116" s="130"/>
      <c r="S116" s="134">
        <f t="shared" si="11"/>
        <v>0.330013</v>
      </c>
      <c r="T116" s="68">
        <f t="shared" si="12"/>
        <v>6902551.9079999998</v>
      </c>
      <c r="U116" s="17"/>
      <c r="V116" s="72">
        <v>111</v>
      </c>
      <c r="W116" s="73" t="s">
        <v>458</v>
      </c>
    </row>
    <row r="117" spans="7:23" ht="15.6" customHeight="1">
      <c r="G117" s="35">
        <v>3</v>
      </c>
      <c r="H117" s="630"/>
      <c r="I117" s="64" t="s">
        <v>662</v>
      </c>
      <c r="J117" s="65">
        <v>275</v>
      </c>
      <c r="K117" s="66"/>
      <c r="L117" s="17"/>
      <c r="M117" s="67">
        <f t="shared" si="10"/>
        <v>275</v>
      </c>
      <c r="N117" s="68">
        <f t="shared" si="9"/>
        <v>18260000</v>
      </c>
      <c r="O117" s="17"/>
      <c r="P117" s="99">
        <f>VLOOKUP(V117,係数表!$B$6:$M$114,12,FALSE)</f>
        <v>0.37648199999999998</v>
      </c>
      <c r="Q117" s="133"/>
      <c r="R117" s="130"/>
      <c r="S117" s="134">
        <f t="shared" si="11"/>
        <v>0.37648199999999998</v>
      </c>
      <c r="T117" s="68">
        <f t="shared" si="12"/>
        <v>6874561.3199999994</v>
      </c>
      <c r="U117" s="17"/>
      <c r="V117" s="72">
        <v>112</v>
      </c>
      <c r="W117" s="73" t="s">
        <v>79</v>
      </c>
    </row>
    <row r="118" spans="7:23" ht="15.6" customHeight="1">
      <c r="G118" s="35">
        <v>4</v>
      </c>
      <c r="H118" s="630"/>
      <c r="I118" s="64" t="s">
        <v>661</v>
      </c>
      <c r="J118" s="65">
        <v>600</v>
      </c>
      <c r="K118" s="66"/>
      <c r="L118" s="17"/>
      <c r="M118" s="67">
        <f t="shared" si="10"/>
        <v>600</v>
      </c>
      <c r="N118" s="68">
        <f t="shared" si="9"/>
        <v>39840000</v>
      </c>
      <c r="O118" s="17"/>
      <c r="P118" s="99">
        <f>VLOOKUP(V118,係数表!$B$6:$M$114,12,FALSE)</f>
        <v>0.330013</v>
      </c>
      <c r="Q118" s="133"/>
      <c r="R118" s="130"/>
      <c r="S118" s="134">
        <f t="shared" si="11"/>
        <v>0.330013</v>
      </c>
      <c r="T118" s="68">
        <f t="shared" si="12"/>
        <v>13147717.92</v>
      </c>
      <c r="U118" s="17"/>
      <c r="V118" s="72">
        <v>111</v>
      </c>
      <c r="W118" s="73" t="s">
        <v>458</v>
      </c>
    </row>
    <row r="119" spans="7:23" ht="15.6" customHeight="1">
      <c r="G119" s="35">
        <v>5</v>
      </c>
      <c r="H119" s="630"/>
      <c r="I119" s="64" t="s">
        <v>659</v>
      </c>
      <c r="J119" s="65">
        <v>225</v>
      </c>
      <c r="K119" s="66"/>
      <c r="L119" s="17"/>
      <c r="M119" s="67">
        <f t="shared" si="10"/>
        <v>225</v>
      </c>
      <c r="N119" s="68">
        <f t="shared" si="9"/>
        <v>14940000</v>
      </c>
      <c r="O119" s="17"/>
      <c r="P119" s="99">
        <f>VLOOKUP(V119,係数表!$B$6:$M$114,12,FALSE)</f>
        <v>0.35616199999999998</v>
      </c>
      <c r="Q119" s="133"/>
      <c r="R119" s="130"/>
      <c r="S119" s="134">
        <f t="shared" si="11"/>
        <v>0.35616199999999998</v>
      </c>
      <c r="T119" s="68">
        <f t="shared" si="12"/>
        <v>5321060.2799999993</v>
      </c>
      <c r="U119" s="17"/>
      <c r="V119" s="72">
        <v>11</v>
      </c>
      <c r="W119" s="73" t="s">
        <v>449</v>
      </c>
    </row>
    <row r="120" spans="7:23" ht="15.6" customHeight="1">
      <c r="G120" s="35">
        <v>6</v>
      </c>
      <c r="H120" s="630"/>
      <c r="I120" s="64" t="s">
        <v>660</v>
      </c>
      <c r="J120" s="65">
        <v>175</v>
      </c>
      <c r="K120" s="66"/>
      <c r="L120" s="17"/>
      <c r="M120" s="67">
        <f t="shared" si="10"/>
        <v>175</v>
      </c>
      <c r="N120" s="68">
        <f t="shared" si="9"/>
        <v>11620000</v>
      </c>
      <c r="O120" s="17"/>
      <c r="P120" s="99">
        <f>VLOOKUP(V120,係数表!$B$6:$M$114,12,FALSE)</f>
        <v>0.30082900000000001</v>
      </c>
      <c r="Q120" s="133"/>
      <c r="R120" s="130"/>
      <c r="S120" s="134">
        <f t="shared" si="11"/>
        <v>0.30082900000000001</v>
      </c>
      <c r="T120" s="68">
        <f t="shared" si="12"/>
        <v>3495632.98</v>
      </c>
      <c r="U120" s="17"/>
      <c r="V120" s="72">
        <v>17</v>
      </c>
      <c r="W120" s="73" t="s">
        <v>52</v>
      </c>
    </row>
    <row r="121" spans="7:23" ht="15.6" customHeight="1">
      <c r="G121" s="35">
        <v>7</v>
      </c>
      <c r="H121" s="630"/>
      <c r="I121" s="64" t="s">
        <v>664</v>
      </c>
      <c r="J121" s="65">
        <v>400</v>
      </c>
      <c r="K121" s="66"/>
      <c r="L121" s="17"/>
      <c r="M121" s="67">
        <f t="shared" si="10"/>
        <v>400</v>
      </c>
      <c r="N121" s="68">
        <f t="shared" si="9"/>
        <v>26560000</v>
      </c>
      <c r="O121" s="17"/>
      <c r="P121" s="99">
        <f>VLOOKUP(V121,係数表!$B$6:$M$114,12,FALSE)</f>
        <v>9.5950999999999995E-2</v>
      </c>
      <c r="Q121" s="133"/>
      <c r="R121" s="130"/>
      <c r="S121" s="134">
        <f t="shared" si="11"/>
        <v>9.5950999999999995E-2</v>
      </c>
      <c r="T121" s="68">
        <f t="shared" si="12"/>
        <v>2548458.56</v>
      </c>
      <c r="U121" s="17"/>
      <c r="V121" s="72">
        <v>152</v>
      </c>
      <c r="W121" s="73" t="s">
        <v>465</v>
      </c>
    </row>
    <row r="122" spans="7:23" ht="15.6" customHeight="1">
      <c r="G122" s="35">
        <v>8</v>
      </c>
      <c r="H122" s="630"/>
      <c r="I122" s="64" t="s">
        <v>665</v>
      </c>
      <c r="J122" s="65">
        <v>175</v>
      </c>
      <c r="K122" s="66"/>
      <c r="L122" s="17"/>
      <c r="M122" s="67">
        <f t="shared" si="10"/>
        <v>175</v>
      </c>
      <c r="N122" s="68">
        <f t="shared" si="9"/>
        <v>11620000</v>
      </c>
      <c r="O122" s="17"/>
      <c r="P122" s="99">
        <f>VLOOKUP(V122,係数表!$B$6:$M$114,12,FALSE)</f>
        <v>0.12836600000000001</v>
      </c>
      <c r="Q122" s="133"/>
      <c r="R122" s="130"/>
      <c r="S122" s="134">
        <f t="shared" si="11"/>
        <v>0.12836600000000001</v>
      </c>
      <c r="T122" s="68">
        <f t="shared" si="12"/>
        <v>1491612.9200000002</v>
      </c>
      <c r="U122" s="17"/>
      <c r="V122" s="72">
        <v>231</v>
      </c>
      <c r="W122" s="73" t="s">
        <v>488</v>
      </c>
    </row>
    <row r="123" spans="7:23" ht="15.6" customHeight="1">
      <c r="G123" s="35">
        <v>9</v>
      </c>
      <c r="H123" s="630"/>
      <c r="I123" s="64" t="s">
        <v>666</v>
      </c>
      <c r="J123" s="65">
        <v>50</v>
      </c>
      <c r="K123" s="66"/>
      <c r="L123" s="17"/>
      <c r="M123" s="67">
        <f t="shared" si="10"/>
        <v>50</v>
      </c>
      <c r="N123" s="68">
        <f t="shared" si="9"/>
        <v>3320000</v>
      </c>
      <c r="O123" s="17"/>
      <c r="P123" s="99">
        <f>VLOOKUP(V123,係数表!$B$6:$M$114,12,FALSE)</f>
        <v>8.6198999999999998E-2</v>
      </c>
      <c r="Q123" s="133"/>
      <c r="R123" s="130"/>
      <c r="S123" s="134">
        <f t="shared" si="11"/>
        <v>8.6198999999999998E-2</v>
      </c>
      <c r="T123" s="68">
        <f t="shared" si="12"/>
        <v>286180.68</v>
      </c>
      <c r="U123" s="17"/>
      <c r="V123" s="72">
        <v>253</v>
      </c>
      <c r="W123" s="73" t="s">
        <v>181</v>
      </c>
    </row>
    <row r="124" spans="7:23" ht="15.6" customHeight="1">
      <c r="G124" s="35">
        <v>10</v>
      </c>
      <c r="H124" s="630"/>
      <c r="I124" s="64" t="s">
        <v>667</v>
      </c>
      <c r="J124" s="65">
        <v>40</v>
      </c>
      <c r="K124" s="66"/>
      <c r="L124" s="17"/>
      <c r="M124" s="67">
        <f t="shared" si="10"/>
        <v>40</v>
      </c>
      <c r="N124" s="68">
        <f t="shared" si="9"/>
        <v>2656000</v>
      </c>
      <c r="O124" s="17"/>
      <c r="P124" s="99">
        <f>VLOOKUP(V124,係数表!$B$6:$M$114,12,FALSE)</f>
        <v>0.37632700000000002</v>
      </c>
      <c r="Q124" s="133"/>
      <c r="R124" s="130"/>
      <c r="S124" s="134">
        <f t="shared" si="11"/>
        <v>0.37632700000000002</v>
      </c>
      <c r="T124" s="68">
        <f t="shared" si="12"/>
        <v>999524.5120000001</v>
      </c>
      <c r="U124" s="17"/>
      <c r="V124" s="72">
        <v>251</v>
      </c>
      <c r="W124" s="73" t="s">
        <v>171</v>
      </c>
    </row>
    <row r="125" spans="7:23" ht="15.6" customHeight="1">
      <c r="G125" s="35">
        <v>11</v>
      </c>
      <c r="H125" s="630"/>
      <c r="I125" s="64" t="s">
        <v>668</v>
      </c>
      <c r="J125" s="65">
        <v>20</v>
      </c>
      <c r="K125" s="66"/>
      <c r="L125" s="17"/>
      <c r="M125" s="67">
        <f t="shared" si="10"/>
        <v>20</v>
      </c>
      <c r="N125" s="68">
        <f t="shared" si="9"/>
        <v>1328000</v>
      </c>
      <c r="O125" s="17"/>
      <c r="P125" s="99">
        <f>VLOOKUP(V125,係数表!$B$6:$M$114,12,FALSE)</f>
        <v>0.107795</v>
      </c>
      <c r="Q125" s="133"/>
      <c r="R125" s="130"/>
      <c r="S125" s="134">
        <f t="shared" si="11"/>
        <v>0.107795</v>
      </c>
      <c r="T125" s="68">
        <f t="shared" si="12"/>
        <v>143151.76</v>
      </c>
      <c r="U125" s="17"/>
      <c r="V125" s="72">
        <v>207</v>
      </c>
      <c r="W125" s="73" t="s">
        <v>143</v>
      </c>
    </row>
    <row r="126" spans="7:23" ht="15.6" customHeight="1">
      <c r="G126" s="35">
        <v>12</v>
      </c>
      <c r="H126" s="630"/>
      <c r="I126" s="64" t="s">
        <v>669</v>
      </c>
      <c r="J126" s="65">
        <v>75</v>
      </c>
      <c r="K126" s="66"/>
      <c r="L126" s="17"/>
      <c r="M126" s="67">
        <f t="shared" si="10"/>
        <v>75</v>
      </c>
      <c r="N126" s="68">
        <f t="shared" si="9"/>
        <v>4980000</v>
      </c>
      <c r="O126" s="17"/>
      <c r="P126" s="99">
        <f>VLOOKUP(V126,係数表!$B$6:$M$114,12,FALSE)</f>
        <v>0.149787</v>
      </c>
      <c r="Q126" s="133"/>
      <c r="R126" s="130"/>
      <c r="S126" s="134">
        <f t="shared" si="11"/>
        <v>0.149787</v>
      </c>
      <c r="T126" s="68">
        <f t="shared" si="12"/>
        <v>745939.26</v>
      </c>
      <c r="U126" s="17"/>
      <c r="V126" s="72">
        <v>208</v>
      </c>
      <c r="W126" s="73" t="s">
        <v>482</v>
      </c>
    </row>
    <row r="127" spans="7:23" ht="15.6" customHeight="1">
      <c r="G127" s="35">
        <v>13</v>
      </c>
      <c r="H127" s="630"/>
      <c r="I127" s="64" t="s">
        <v>670</v>
      </c>
      <c r="J127" s="65">
        <v>5</v>
      </c>
      <c r="K127" s="66"/>
      <c r="L127" s="17"/>
      <c r="M127" s="67">
        <f t="shared" si="10"/>
        <v>5</v>
      </c>
      <c r="N127" s="68">
        <f t="shared" si="9"/>
        <v>332000</v>
      </c>
      <c r="O127" s="17"/>
      <c r="P127" s="99">
        <f>VLOOKUP(V127,係数表!$B$6:$M$114,12,FALSE)</f>
        <v>0.149787</v>
      </c>
      <c r="Q127" s="133"/>
      <c r="R127" s="130"/>
      <c r="S127" s="134">
        <f t="shared" si="11"/>
        <v>0.149787</v>
      </c>
      <c r="T127" s="68">
        <f t="shared" si="12"/>
        <v>49729.284</v>
      </c>
      <c r="U127" s="17"/>
      <c r="V127" s="72">
        <v>208</v>
      </c>
      <c r="W127" s="73" t="s">
        <v>482</v>
      </c>
    </row>
    <row r="128" spans="7:23" ht="15.6" customHeight="1">
      <c r="G128" s="35">
        <v>14</v>
      </c>
      <c r="H128" s="631"/>
      <c r="I128" s="82" t="s">
        <v>671</v>
      </c>
      <c r="J128" s="83">
        <v>1025</v>
      </c>
      <c r="K128" s="84"/>
      <c r="L128" s="17"/>
      <c r="M128" s="85">
        <f t="shared" si="10"/>
        <v>1025</v>
      </c>
      <c r="N128" s="86">
        <f t="shared" si="9"/>
        <v>68060000</v>
      </c>
      <c r="O128" s="17"/>
      <c r="P128" s="99">
        <f>VLOOKUP(V128,係数表!$B$6:$M$114,12,FALSE)</f>
        <v>8.7844000000000005E-2</v>
      </c>
      <c r="Q128" s="138"/>
      <c r="R128" s="130"/>
      <c r="S128" s="139">
        <f t="shared" si="11"/>
        <v>8.7844000000000005E-2</v>
      </c>
      <c r="T128" s="86">
        <f t="shared" si="12"/>
        <v>5978662.6400000006</v>
      </c>
      <c r="U128" s="17"/>
      <c r="V128" s="88">
        <v>391</v>
      </c>
      <c r="W128" s="89" t="s">
        <v>25</v>
      </c>
    </row>
    <row r="129" spans="7:23" ht="22.9" customHeight="1">
      <c r="G129" s="35">
        <v>1</v>
      </c>
      <c r="H129" s="632" t="s">
        <v>674</v>
      </c>
      <c r="I129" s="64" t="s">
        <v>675</v>
      </c>
      <c r="J129" s="65">
        <v>300</v>
      </c>
      <c r="K129" s="66"/>
      <c r="L129" s="17"/>
      <c r="M129" s="55">
        <f t="shared" si="10"/>
        <v>300</v>
      </c>
      <c r="N129" s="56">
        <f t="shared" si="9"/>
        <v>19920000</v>
      </c>
      <c r="O129" s="17"/>
      <c r="P129" s="136">
        <v>1</v>
      </c>
      <c r="Q129" s="137"/>
      <c r="R129" s="130"/>
      <c r="S129" s="131">
        <f t="shared" si="11"/>
        <v>1</v>
      </c>
      <c r="T129" s="56">
        <f t="shared" si="12"/>
        <v>19920000</v>
      </c>
      <c r="U129" s="17"/>
      <c r="V129" s="60">
        <v>673</v>
      </c>
      <c r="W129" s="61" t="s">
        <v>445</v>
      </c>
    </row>
    <row r="130" spans="7:23" ht="15.6" customHeight="1">
      <c r="G130" s="35">
        <v>2</v>
      </c>
      <c r="H130" s="630"/>
      <c r="I130" s="64" t="s">
        <v>676</v>
      </c>
      <c r="J130" s="65">
        <v>1600</v>
      </c>
      <c r="K130" s="66"/>
      <c r="L130" s="17"/>
      <c r="M130" s="67">
        <f t="shared" si="10"/>
        <v>1600</v>
      </c>
      <c r="N130" s="68">
        <f t="shared" si="9"/>
        <v>106240000</v>
      </c>
      <c r="O130" s="17"/>
      <c r="P130" s="132">
        <v>1</v>
      </c>
      <c r="Q130" s="133"/>
      <c r="R130" s="130"/>
      <c r="S130" s="134">
        <f t="shared" si="11"/>
        <v>1</v>
      </c>
      <c r="T130" s="68">
        <f t="shared" si="12"/>
        <v>106240000</v>
      </c>
      <c r="U130" s="17"/>
      <c r="V130" s="72">
        <v>674</v>
      </c>
      <c r="W130" s="73" t="s">
        <v>615</v>
      </c>
    </row>
    <row r="131" spans="7:23" ht="22.9" customHeight="1">
      <c r="G131" s="35">
        <v>3</v>
      </c>
      <c r="H131" s="630"/>
      <c r="I131" s="64" t="s">
        <v>677</v>
      </c>
      <c r="J131" s="65">
        <v>80</v>
      </c>
      <c r="K131" s="66"/>
      <c r="L131" s="17"/>
      <c r="M131" s="67">
        <f t="shared" si="10"/>
        <v>80</v>
      </c>
      <c r="N131" s="68">
        <f t="shared" si="9"/>
        <v>5312000</v>
      </c>
      <c r="O131" s="17"/>
      <c r="P131" s="132">
        <v>1</v>
      </c>
      <c r="Q131" s="133"/>
      <c r="R131" s="130"/>
      <c r="S131" s="134">
        <f t="shared" si="11"/>
        <v>1</v>
      </c>
      <c r="T131" s="68">
        <f t="shared" si="12"/>
        <v>5312000</v>
      </c>
      <c r="U131" s="17"/>
      <c r="V131" s="72">
        <v>631</v>
      </c>
      <c r="W131" s="73" t="s">
        <v>591</v>
      </c>
    </row>
    <row r="132" spans="7:23" ht="15.6" customHeight="1">
      <c r="G132" s="35">
        <v>5</v>
      </c>
      <c r="H132" s="630"/>
      <c r="I132" s="64" t="s">
        <v>679</v>
      </c>
      <c r="J132" s="65">
        <v>0</v>
      </c>
      <c r="K132" s="66"/>
      <c r="L132" s="17"/>
      <c r="M132" s="67">
        <f t="shared" si="10"/>
        <v>0</v>
      </c>
      <c r="N132" s="68">
        <f t="shared" si="9"/>
        <v>0</v>
      </c>
      <c r="O132" s="17"/>
      <c r="P132" s="132">
        <v>1</v>
      </c>
      <c r="Q132" s="133"/>
      <c r="R132" s="130"/>
      <c r="S132" s="134">
        <f t="shared" si="11"/>
        <v>1</v>
      </c>
      <c r="T132" s="68">
        <f t="shared" si="12"/>
        <v>0</v>
      </c>
      <c r="U132" s="17"/>
      <c r="V132" s="72">
        <v>674</v>
      </c>
      <c r="W132" s="73" t="s">
        <v>615</v>
      </c>
    </row>
    <row r="133" spans="7:23" ht="15.6" customHeight="1">
      <c r="G133" s="35">
        <v>6</v>
      </c>
      <c r="H133" s="630"/>
      <c r="I133" s="64" t="s">
        <v>680</v>
      </c>
      <c r="J133" s="65">
        <v>0</v>
      </c>
      <c r="K133" s="66"/>
      <c r="L133" s="17"/>
      <c r="M133" s="67">
        <f t="shared" si="10"/>
        <v>0</v>
      </c>
      <c r="N133" s="68">
        <f t="shared" si="9"/>
        <v>0</v>
      </c>
      <c r="O133" s="17"/>
      <c r="P133" s="132">
        <v>1</v>
      </c>
      <c r="Q133" s="133"/>
      <c r="R133" s="130"/>
      <c r="S133" s="134">
        <f t="shared" si="11"/>
        <v>1</v>
      </c>
      <c r="T133" s="68">
        <f t="shared" si="12"/>
        <v>0</v>
      </c>
      <c r="U133" s="17"/>
      <c r="V133" s="72">
        <v>674</v>
      </c>
      <c r="W133" s="73" t="s">
        <v>615</v>
      </c>
    </row>
    <row r="134" spans="7:23" ht="15.6" customHeight="1">
      <c r="G134" s="35">
        <v>7</v>
      </c>
      <c r="H134" s="630"/>
      <c r="I134" s="64" t="s">
        <v>20</v>
      </c>
      <c r="J134" s="65">
        <v>50</v>
      </c>
      <c r="K134" s="66"/>
      <c r="L134" s="17"/>
      <c r="M134" s="67">
        <f t="shared" si="10"/>
        <v>50</v>
      </c>
      <c r="N134" s="68">
        <f t="shared" si="9"/>
        <v>3320000</v>
      </c>
      <c r="O134" s="17"/>
      <c r="P134" s="132">
        <v>1</v>
      </c>
      <c r="Q134" s="133"/>
      <c r="R134" s="130"/>
      <c r="S134" s="134">
        <f t="shared" si="11"/>
        <v>1</v>
      </c>
      <c r="T134" s="68">
        <f t="shared" si="12"/>
        <v>3320000</v>
      </c>
      <c r="U134" s="17"/>
      <c r="V134" s="72">
        <v>674</v>
      </c>
      <c r="W134" s="73" t="s">
        <v>615</v>
      </c>
    </row>
    <row r="135" spans="7:23" ht="15.6" customHeight="1">
      <c r="G135" s="35">
        <v>8</v>
      </c>
      <c r="H135" s="630"/>
      <c r="I135" s="64" t="s">
        <v>681</v>
      </c>
      <c r="J135" s="65">
        <v>0</v>
      </c>
      <c r="K135" s="66"/>
      <c r="L135" s="17"/>
      <c r="M135" s="67">
        <f t="shared" si="10"/>
        <v>0</v>
      </c>
      <c r="N135" s="68">
        <f t="shared" si="9"/>
        <v>0</v>
      </c>
      <c r="O135" s="17"/>
      <c r="P135" s="132">
        <v>1</v>
      </c>
      <c r="Q135" s="133"/>
      <c r="R135" s="130"/>
      <c r="S135" s="134">
        <f t="shared" si="11"/>
        <v>1</v>
      </c>
      <c r="T135" s="68">
        <f t="shared" si="12"/>
        <v>0</v>
      </c>
      <c r="U135" s="17"/>
      <c r="V135" s="72">
        <v>659</v>
      </c>
      <c r="W135" s="73" t="s">
        <v>600</v>
      </c>
    </row>
    <row r="136" spans="7:23" ht="15.6" customHeight="1">
      <c r="G136" s="35">
        <v>9</v>
      </c>
      <c r="H136" s="630"/>
      <c r="I136" s="64" t="s">
        <v>682</v>
      </c>
      <c r="J136" s="65">
        <v>35</v>
      </c>
      <c r="K136" s="66"/>
      <c r="L136" s="17"/>
      <c r="M136" s="67">
        <f t="shared" si="10"/>
        <v>35</v>
      </c>
      <c r="N136" s="68">
        <f t="shared" si="9"/>
        <v>2324000</v>
      </c>
      <c r="O136" s="17"/>
      <c r="P136" s="132">
        <v>1</v>
      </c>
      <c r="Q136" s="133"/>
      <c r="R136" s="130"/>
      <c r="S136" s="134">
        <f t="shared" si="11"/>
        <v>1</v>
      </c>
      <c r="T136" s="68">
        <f t="shared" si="12"/>
        <v>2324000</v>
      </c>
      <c r="U136" s="17"/>
      <c r="V136" s="72">
        <v>661</v>
      </c>
      <c r="W136" s="73" t="s">
        <v>602</v>
      </c>
    </row>
    <row r="137" spans="7:23" ht="15.6" customHeight="1">
      <c r="G137" s="35">
        <v>10</v>
      </c>
      <c r="H137" s="630"/>
      <c r="I137" s="64" t="s">
        <v>683</v>
      </c>
      <c r="J137" s="65">
        <v>0</v>
      </c>
      <c r="K137" s="66"/>
      <c r="L137" s="17"/>
      <c r="M137" s="67">
        <f t="shared" si="10"/>
        <v>0</v>
      </c>
      <c r="N137" s="68">
        <f t="shared" si="9"/>
        <v>0</v>
      </c>
      <c r="O137" s="17"/>
      <c r="P137" s="132">
        <v>1</v>
      </c>
      <c r="Q137" s="133"/>
      <c r="R137" s="130"/>
      <c r="S137" s="134">
        <f t="shared" si="11"/>
        <v>1</v>
      </c>
      <c r="T137" s="68">
        <f t="shared" si="12"/>
        <v>0</v>
      </c>
      <c r="U137" s="17"/>
      <c r="V137" s="72">
        <v>17</v>
      </c>
      <c r="W137" s="73" t="s">
        <v>52</v>
      </c>
    </row>
    <row r="138" spans="7:23" ht="15.6" customHeight="1">
      <c r="G138" s="35">
        <v>11</v>
      </c>
      <c r="H138" s="630"/>
      <c r="I138" s="64" t="s">
        <v>684</v>
      </c>
      <c r="J138" s="65">
        <v>35</v>
      </c>
      <c r="K138" s="66"/>
      <c r="L138" s="17"/>
      <c r="M138" s="67">
        <f t="shared" si="10"/>
        <v>35</v>
      </c>
      <c r="N138" s="68">
        <f t="shared" si="9"/>
        <v>2324000</v>
      </c>
      <c r="O138" s="17"/>
      <c r="P138" s="132">
        <v>1</v>
      </c>
      <c r="Q138" s="133"/>
      <c r="R138" s="130"/>
      <c r="S138" s="134">
        <f t="shared" si="11"/>
        <v>1</v>
      </c>
      <c r="T138" s="68">
        <f t="shared" si="12"/>
        <v>2324000</v>
      </c>
      <c r="U138" s="17"/>
      <c r="V138" s="72">
        <v>679</v>
      </c>
      <c r="W138" s="73" t="s">
        <v>447</v>
      </c>
    </row>
    <row r="139" spans="7:23" ht="15.6" customHeight="1">
      <c r="G139" s="35">
        <v>12</v>
      </c>
      <c r="H139" s="630"/>
      <c r="I139" s="64" t="s">
        <v>685</v>
      </c>
      <c r="J139" s="65">
        <v>55</v>
      </c>
      <c r="K139" s="66"/>
      <c r="L139" s="17"/>
      <c r="M139" s="67">
        <f t="shared" si="10"/>
        <v>55</v>
      </c>
      <c r="N139" s="68">
        <f t="shared" si="9"/>
        <v>3652000</v>
      </c>
      <c r="O139" s="17"/>
      <c r="P139" s="132">
        <v>1</v>
      </c>
      <c r="Q139" s="133"/>
      <c r="R139" s="130"/>
      <c r="S139" s="134">
        <f t="shared" si="11"/>
        <v>1</v>
      </c>
      <c r="T139" s="68">
        <f t="shared" si="12"/>
        <v>3652000</v>
      </c>
      <c r="U139" s="17"/>
      <c r="V139" s="72">
        <v>641</v>
      </c>
      <c r="W139" s="73" t="s">
        <v>593</v>
      </c>
    </row>
    <row r="140" spans="7:23" ht="15.6" customHeight="1">
      <c r="G140" s="35">
        <v>13</v>
      </c>
      <c r="H140" s="630"/>
      <c r="I140" s="64" t="s">
        <v>686</v>
      </c>
      <c r="J140" s="65">
        <v>30</v>
      </c>
      <c r="K140" s="66"/>
      <c r="L140" s="17"/>
      <c r="M140" s="67">
        <f t="shared" si="10"/>
        <v>30</v>
      </c>
      <c r="N140" s="68">
        <f t="shared" si="9"/>
        <v>1992000</v>
      </c>
      <c r="O140" s="17"/>
      <c r="P140" s="132">
        <v>1</v>
      </c>
      <c r="Q140" s="133"/>
      <c r="R140" s="130"/>
      <c r="S140" s="134">
        <f t="shared" si="11"/>
        <v>1</v>
      </c>
      <c r="T140" s="68">
        <f t="shared" si="12"/>
        <v>1992000</v>
      </c>
      <c r="U140" s="17"/>
      <c r="V140" s="72">
        <v>679</v>
      </c>
      <c r="W140" s="73" t="s">
        <v>447</v>
      </c>
    </row>
    <row r="141" spans="7:23" ht="15.6" customHeight="1">
      <c r="G141" s="35">
        <v>14</v>
      </c>
      <c r="H141" s="631"/>
      <c r="I141" s="64" t="s">
        <v>687</v>
      </c>
      <c r="J141" s="65">
        <v>0</v>
      </c>
      <c r="K141" s="66"/>
      <c r="L141" s="17"/>
      <c r="M141" s="85">
        <f t="shared" si="10"/>
        <v>0</v>
      </c>
      <c r="N141" s="86">
        <f t="shared" si="9"/>
        <v>0</v>
      </c>
      <c r="O141" s="17"/>
      <c r="P141" s="140">
        <v>1</v>
      </c>
      <c r="Q141" s="138"/>
      <c r="R141" s="130"/>
      <c r="S141" s="139">
        <f t="shared" si="11"/>
        <v>1</v>
      </c>
      <c r="T141" s="86">
        <f t="shared" si="12"/>
        <v>0</v>
      </c>
      <c r="U141" s="17"/>
      <c r="V141" s="88">
        <v>11</v>
      </c>
      <c r="W141" s="89" t="s">
        <v>449</v>
      </c>
    </row>
    <row r="142" spans="7:23" ht="15.6" customHeight="1">
      <c r="G142" s="35">
        <v>1</v>
      </c>
      <c r="H142" s="629"/>
      <c r="I142" s="51" t="s">
        <v>689</v>
      </c>
      <c r="J142" s="52">
        <v>5</v>
      </c>
      <c r="K142" s="93"/>
      <c r="L142" s="17"/>
      <c r="M142" s="55">
        <f t="shared" si="10"/>
        <v>5</v>
      </c>
      <c r="N142" s="56">
        <f t="shared" si="9"/>
        <v>332000</v>
      </c>
      <c r="O142" s="17"/>
      <c r="P142" s="136">
        <v>1</v>
      </c>
      <c r="Q142" s="137"/>
      <c r="R142" s="130"/>
      <c r="S142" s="131">
        <f t="shared" si="11"/>
        <v>1</v>
      </c>
      <c r="T142" s="56">
        <f t="shared" si="12"/>
        <v>332000</v>
      </c>
      <c r="U142" s="17"/>
      <c r="V142" s="60">
        <v>579</v>
      </c>
      <c r="W142" s="61" t="s">
        <v>577</v>
      </c>
    </row>
    <row r="143" spans="7:23" ht="15.6" customHeight="1">
      <c r="G143" s="35">
        <v>2</v>
      </c>
      <c r="H143" s="630"/>
      <c r="I143" s="64" t="s">
        <v>690</v>
      </c>
      <c r="J143" s="65">
        <v>350</v>
      </c>
      <c r="K143" s="66"/>
      <c r="L143" s="17"/>
      <c r="M143" s="67">
        <f t="shared" si="10"/>
        <v>350</v>
      </c>
      <c r="N143" s="68">
        <f t="shared" si="9"/>
        <v>23240000</v>
      </c>
      <c r="O143" s="17"/>
      <c r="P143" s="132">
        <v>1</v>
      </c>
      <c r="Q143" s="133"/>
      <c r="R143" s="130"/>
      <c r="S143" s="134">
        <f t="shared" si="11"/>
        <v>1</v>
      </c>
      <c r="T143" s="68">
        <f t="shared" si="12"/>
        <v>23240000</v>
      </c>
      <c r="U143" s="17"/>
      <c r="V143" s="72">
        <v>572</v>
      </c>
      <c r="W143" s="73" t="s">
        <v>565</v>
      </c>
    </row>
    <row r="144" spans="7:23" ht="15.6" customHeight="1">
      <c r="G144" s="35">
        <v>3</v>
      </c>
      <c r="H144" s="631"/>
      <c r="I144" s="82" t="s">
        <v>691</v>
      </c>
      <c r="J144" s="83">
        <v>110</v>
      </c>
      <c r="K144" s="84"/>
      <c r="L144" s="17"/>
      <c r="M144" s="85">
        <f t="shared" si="10"/>
        <v>110</v>
      </c>
      <c r="N144" s="86">
        <f t="shared" si="9"/>
        <v>7304000</v>
      </c>
      <c r="O144" s="17"/>
      <c r="P144" s="140">
        <v>1</v>
      </c>
      <c r="Q144" s="138"/>
      <c r="R144" s="130"/>
      <c r="S144" s="139">
        <f t="shared" si="11"/>
        <v>1</v>
      </c>
      <c r="T144" s="86">
        <f t="shared" si="12"/>
        <v>7304000</v>
      </c>
      <c r="U144" s="17"/>
      <c r="V144" s="88">
        <v>591</v>
      </c>
      <c r="W144" s="89" t="s">
        <v>579</v>
      </c>
    </row>
    <row r="145" spans="7:24" ht="15.6" customHeight="1" thickBot="1">
      <c r="G145" s="35">
        <v>1</v>
      </c>
      <c r="H145" s="141" t="s">
        <v>653</v>
      </c>
      <c r="I145" s="142" t="s">
        <v>694</v>
      </c>
      <c r="J145" s="143">
        <v>7400</v>
      </c>
      <c r="K145" s="144"/>
      <c r="L145" s="17"/>
      <c r="M145" s="145">
        <f t="shared" si="10"/>
        <v>7400</v>
      </c>
      <c r="N145" s="146">
        <f t="shared" si="9"/>
        <v>491360000</v>
      </c>
      <c r="O145" s="17"/>
      <c r="P145" s="147">
        <v>1</v>
      </c>
      <c r="Q145" s="148"/>
      <c r="R145" s="130"/>
      <c r="S145" s="149">
        <f t="shared" si="11"/>
        <v>1</v>
      </c>
      <c r="T145" s="146">
        <f t="shared" si="12"/>
        <v>491360000</v>
      </c>
      <c r="U145" s="17"/>
      <c r="V145" s="60">
        <v>671</v>
      </c>
      <c r="W145" s="150" t="s">
        <v>610</v>
      </c>
    </row>
    <row r="146" spans="7:24" ht="15.6" customHeight="1" thickTop="1">
      <c r="G146" s="35">
        <v>1</v>
      </c>
      <c r="H146" s="633" t="s">
        <v>833</v>
      </c>
      <c r="I146" s="51"/>
      <c r="J146" s="115"/>
      <c r="K146" s="93"/>
      <c r="L146" s="17"/>
      <c r="M146" s="67">
        <f t="shared" si="10"/>
        <v>0</v>
      </c>
      <c r="N146" s="68">
        <f t="shared" si="9"/>
        <v>0</v>
      </c>
      <c r="O146" s="17"/>
      <c r="P146" s="151"/>
      <c r="Q146" s="137"/>
      <c r="R146" s="130"/>
      <c r="S146" s="131">
        <f t="shared" si="11"/>
        <v>0</v>
      </c>
      <c r="T146" s="56">
        <f t="shared" si="12"/>
        <v>0</v>
      </c>
      <c r="U146" s="17"/>
      <c r="V146" s="117"/>
      <c r="W146" s="61"/>
      <c r="X146" s="636" t="s">
        <v>837</v>
      </c>
    </row>
    <row r="147" spans="7:24" ht="15.6" customHeight="1">
      <c r="G147" s="35">
        <v>2</v>
      </c>
      <c r="H147" s="634"/>
      <c r="I147" s="64"/>
      <c r="J147" s="118"/>
      <c r="K147" s="66"/>
      <c r="L147" s="17"/>
      <c r="M147" s="67">
        <f t="shared" si="10"/>
        <v>0</v>
      </c>
      <c r="N147" s="68">
        <f t="shared" si="9"/>
        <v>0</v>
      </c>
      <c r="O147" s="17"/>
      <c r="P147" s="152"/>
      <c r="Q147" s="133"/>
      <c r="R147" s="130"/>
      <c r="S147" s="134">
        <f t="shared" si="11"/>
        <v>0</v>
      </c>
      <c r="T147" s="68">
        <f t="shared" si="12"/>
        <v>0</v>
      </c>
      <c r="U147" s="17"/>
      <c r="V147" s="120"/>
      <c r="W147" s="73"/>
      <c r="X147" s="637"/>
    </row>
    <row r="148" spans="7:24" ht="15.6" customHeight="1">
      <c r="G148" s="35">
        <v>3</v>
      </c>
      <c r="H148" s="634"/>
      <c r="I148" s="64"/>
      <c r="J148" s="118"/>
      <c r="K148" s="66"/>
      <c r="L148" s="17"/>
      <c r="M148" s="67">
        <f t="shared" si="10"/>
        <v>0</v>
      </c>
      <c r="N148" s="68">
        <f t="shared" si="9"/>
        <v>0</v>
      </c>
      <c r="O148" s="17"/>
      <c r="P148" s="152"/>
      <c r="Q148" s="133"/>
      <c r="R148" s="130"/>
      <c r="S148" s="134">
        <f t="shared" si="11"/>
        <v>0</v>
      </c>
      <c r="T148" s="68">
        <f t="shared" si="12"/>
        <v>0</v>
      </c>
      <c r="U148" s="17"/>
      <c r="V148" s="120"/>
      <c r="W148" s="73"/>
      <c r="X148" s="637"/>
    </row>
    <row r="149" spans="7:24" ht="15.6" customHeight="1">
      <c r="G149" s="35">
        <v>4</v>
      </c>
      <c r="H149" s="634"/>
      <c r="I149" s="64"/>
      <c r="J149" s="118"/>
      <c r="K149" s="66"/>
      <c r="L149" s="17"/>
      <c r="M149" s="67">
        <f t="shared" si="10"/>
        <v>0</v>
      </c>
      <c r="N149" s="68">
        <f t="shared" si="9"/>
        <v>0</v>
      </c>
      <c r="O149" s="17"/>
      <c r="P149" s="152"/>
      <c r="Q149" s="133"/>
      <c r="R149" s="130"/>
      <c r="S149" s="134">
        <f t="shared" si="11"/>
        <v>0</v>
      </c>
      <c r="T149" s="68">
        <f t="shared" si="12"/>
        <v>0</v>
      </c>
      <c r="U149" s="17"/>
      <c r="V149" s="120"/>
      <c r="W149" s="73"/>
      <c r="X149" s="637"/>
    </row>
    <row r="150" spans="7:24" ht="15.6" customHeight="1" thickBot="1">
      <c r="G150" s="35">
        <v>5</v>
      </c>
      <c r="H150" s="635"/>
      <c r="I150" s="82"/>
      <c r="J150" s="121"/>
      <c r="K150" s="122"/>
      <c r="L150" s="17"/>
      <c r="M150" s="85">
        <f t="shared" si="10"/>
        <v>0</v>
      </c>
      <c r="N150" s="86">
        <f t="shared" si="9"/>
        <v>0</v>
      </c>
      <c r="O150" s="17"/>
      <c r="P150" s="153"/>
      <c r="Q150" s="154"/>
      <c r="R150" s="130"/>
      <c r="S150" s="139">
        <f t="shared" si="11"/>
        <v>0</v>
      </c>
      <c r="T150" s="86">
        <f t="shared" si="12"/>
        <v>0</v>
      </c>
      <c r="U150" s="17"/>
      <c r="V150" s="125"/>
      <c r="W150" s="89"/>
      <c r="X150" s="637"/>
    </row>
    <row r="151" spans="7:24" ht="15.6" customHeight="1" thickTop="1"/>
  </sheetData>
  <mergeCells count="19">
    <mergeCell ref="X45:X49"/>
    <mergeCell ref="X95:X99"/>
    <mergeCell ref="X146:X150"/>
    <mergeCell ref="H29:H41"/>
    <mergeCell ref="H42:H44"/>
    <mergeCell ref="H45:H49"/>
    <mergeCell ref="B8:B14"/>
    <mergeCell ref="H6:H14"/>
    <mergeCell ref="H15:H28"/>
    <mergeCell ref="H146:H150"/>
    <mergeCell ref="H142:H144"/>
    <mergeCell ref="H129:H141"/>
    <mergeCell ref="H115:H128"/>
    <mergeCell ref="H105:H114"/>
    <mergeCell ref="H55:H63"/>
    <mergeCell ref="H64:H77"/>
    <mergeCell ref="H78:H90"/>
    <mergeCell ref="H91:H93"/>
    <mergeCell ref="H95:H99"/>
  </mergeCells>
  <phoneticPr fontId="4"/>
  <pageMargins left="0.70866141732283472" right="0.70866141732283472" top="0.74803149606299213" bottom="0.74803149606299213" header="0.31496062992125984" footer="0.31496062992125984"/>
  <pageSetup paperSize="8" scale="85" fitToHeight="0" orientation="landscape" r:id="rId1"/>
  <headerFooter>
    <oddHeader>&amp;L&amp;9&amp;F&amp;R&amp;9 4 &amp;A</oddHeader>
  </headerFooter>
  <rowBreaks count="2" manualBreakCount="2">
    <brk id="49" max="16383" man="1"/>
    <brk id="9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1"/>
  <sheetViews>
    <sheetView view="pageBreakPreview" zoomScaleNormal="100" zoomScaleSheetLayoutView="100" workbookViewId="0"/>
  </sheetViews>
  <sheetFormatPr defaultRowHeight="13.5"/>
  <cols>
    <col min="1" max="1" width="1.125" customWidth="1"/>
    <col min="2" max="2" width="6.25" customWidth="1"/>
    <col min="3" max="3" width="25.75" style="397" customWidth="1"/>
    <col min="4" max="4" width="30.875" style="397" customWidth="1"/>
    <col min="5" max="5" width="90.25" style="398" customWidth="1"/>
  </cols>
  <sheetData>
    <row r="1" spans="1:5" ht="26.25" customHeight="1">
      <c r="A1" s="4"/>
      <c r="B1" s="641" t="s">
        <v>844</v>
      </c>
      <c r="C1" s="642"/>
      <c r="D1" s="642"/>
      <c r="E1" s="643"/>
    </row>
    <row r="2" spans="1:5" ht="22.5" customHeight="1">
      <c r="A2" s="5"/>
      <c r="B2" s="6" t="s">
        <v>27</v>
      </c>
      <c r="C2" s="644" t="s">
        <v>706</v>
      </c>
      <c r="D2" s="645"/>
      <c r="E2" s="396" t="s">
        <v>28</v>
      </c>
    </row>
    <row r="3" spans="1:5">
      <c r="A3" s="638"/>
      <c r="B3" s="646">
        <v>11</v>
      </c>
      <c r="C3" s="647" t="s">
        <v>29</v>
      </c>
      <c r="D3" s="476" t="s">
        <v>30</v>
      </c>
      <c r="E3" s="477" t="s">
        <v>31</v>
      </c>
    </row>
    <row r="4" spans="1:5">
      <c r="A4" s="638"/>
      <c r="B4" s="639"/>
      <c r="C4" s="640"/>
      <c r="D4" s="478" t="s">
        <v>32</v>
      </c>
      <c r="E4" s="479" t="s">
        <v>33</v>
      </c>
    </row>
    <row r="5" spans="1:5" ht="22.5">
      <c r="A5" s="638"/>
      <c r="B5" s="639"/>
      <c r="C5" s="640"/>
      <c r="D5" s="478" t="s">
        <v>34</v>
      </c>
      <c r="E5" s="479" t="s">
        <v>35</v>
      </c>
    </row>
    <row r="6" spans="1:5">
      <c r="A6" s="638"/>
      <c r="B6" s="639"/>
      <c r="C6" s="640"/>
      <c r="D6" s="478" t="s">
        <v>36</v>
      </c>
      <c r="E6" s="479" t="s">
        <v>937</v>
      </c>
    </row>
    <row r="7" spans="1:5">
      <c r="A7" s="638"/>
      <c r="B7" s="639"/>
      <c r="C7" s="640"/>
      <c r="D7" s="478" t="s">
        <v>37</v>
      </c>
      <c r="E7" s="479" t="s">
        <v>38</v>
      </c>
    </row>
    <row r="8" spans="1:5">
      <c r="A8" s="638"/>
      <c r="B8" s="639"/>
      <c r="C8" s="640"/>
      <c r="D8" s="478" t="s">
        <v>39</v>
      </c>
      <c r="E8" s="479" t="s">
        <v>938</v>
      </c>
    </row>
    <row r="9" spans="1:5">
      <c r="A9" s="394"/>
      <c r="B9" s="484">
        <v>12</v>
      </c>
      <c r="C9" s="478" t="s">
        <v>40</v>
      </c>
      <c r="D9" s="478" t="s">
        <v>41</v>
      </c>
      <c r="E9" s="479" t="s">
        <v>42</v>
      </c>
    </row>
    <row r="10" spans="1:5">
      <c r="A10" s="394"/>
      <c r="B10" s="484">
        <v>13</v>
      </c>
      <c r="C10" s="478" t="s">
        <v>43</v>
      </c>
      <c r="D10" s="478" t="s">
        <v>44</v>
      </c>
      <c r="E10" s="479" t="s">
        <v>45</v>
      </c>
    </row>
    <row r="11" spans="1:5">
      <c r="A11" s="638"/>
      <c r="B11" s="639">
        <v>15</v>
      </c>
      <c r="C11" s="640" t="s">
        <v>46</v>
      </c>
      <c r="D11" s="478" t="s">
        <v>47</v>
      </c>
      <c r="E11" s="479" t="s">
        <v>48</v>
      </c>
    </row>
    <row r="12" spans="1:5">
      <c r="A12" s="638"/>
      <c r="B12" s="639"/>
      <c r="C12" s="640"/>
      <c r="D12" s="478" t="s">
        <v>49</v>
      </c>
      <c r="E12" s="479" t="s">
        <v>50</v>
      </c>
    </row>
    <row r="13" spans="1:5">
      <c r="A13" s="638"/>
      <c r="B13" s="639"/>
      <c r="C13" s="640"/>
      <c r="D13" s="478" t="s">
        <v>51</v>
      </c>
      <c r="E13" s="479" t="s">
        <v>939</v>
      </c>
    </row>
    <row r="14" spans="1:5">
      <c r="A14" s="638"/>
      <c r="B14" s="639">
        <v>17</v>
      </c>
      <c r="C14" s="640" t="s">
        <v>52</v>
      </c>
      <c r="D14" s="478" t="s">
        <v>53</v>
      </c>
      <c r="E14" s="479" t="s">
        <v>54</v>
      </c>
    </row>
    <row r="15" spans="1:5">
      <c r="A15" s="638"/>
      <c r="B15" s="639"/>
      <c r="C15" s="640"/>
      <c r="D15" s="478" t="s">
        <v>55</v>
      </c>
      <c r="E15" s="479" t="s">
        <v>56</v>
      </c>
    </row>
    <row r="16" spans="1:5">
      <c r="A16" s="394"/>
      <c r="B16" s="484">
        <v>61</v>
      </c>
      <c r="C16" s="478" t="s">
        <v>57</v>
      </c>
      <c r="D16" s="480" t="s">
        <v>58</v>
      </c>
      <c r="E16" s="479" t="s">
        <v>59</v>
      </c>
    </row>
    <row r="17" spans="1:5">
      <c r="A17" s="638"/>
      <c r="B17" s="639">
        <v>62</v>
      </c>
      <c r="C17" s="640" t="s">
        <v>60</v>
      </c>
      <c r="D17" s="478" t="s">
        <v>61</v>
      </c>
      <c r="E17" s="479" t="s">
        <v>62</v>
      </c>
    </row>
    <row r="18" spans="1:5">
      <c r="A18" s="638"/>
      <c r="B18" s="639"/>
      <c r="C18" s="640"/>
      <c r="D18" s="478" t="s">
        <v>63</v>
      </c>
      <c r="E18" s="479" t="s">
        <v>64</v>
      </c>
    </row>
    <row r="19" spans="1:5" ht="22.5">
      <c r="A19" s="638"/>
      <c r="B19" s="639">
        <v>111</v>
      </c>
      <c r="C19" s="640" t="s">
        <v>65</v>
      </c>
      <c r="D19" s="478" t="s">
        <v>66</v>
      </c>
      <c r="E19" s="479" t="s">
        <v>67</v>
      </c>
    </row>
    <row r="20" spans="1:5">
      <c r="A20" s="638"/>
      <c r="B20" s="639"/>
      <c r="C20" s="640"/>
      <c r="D20" s="478" t="s">
        <v>68</v>
      </c>
      <c r="E20" s="479" t="s">
        <v>69</v>
      </c>
    </row>
    <row r="21" spans="1:5">
      <c r="A21" s="638"/>
      <c r="B21" s="639"/>
      <c r="C21" s="640"/>
      <c r="D21" s="478" t="s">
        <v>70</v>
      </c>
      <c r="E21" s="479" t="s">
        <v>71</v>
      </c>
    </row>
    <row r="22" spans="1:5">
      <c r="A22" s="638"/>
      <c r="B22" s="639"/>
      <c r="C22" s="640"/>
      <c r="D22" s="478" t="s">
        <v>72</v>
      </c>
      <c r="E22" s="479" t="s">
        <v>73</v>
      </c>
    </row>
    <row r="23" spans="1:5" ht="22.5">
      <c r="A23" s="638"/>
      <c r="B23" s="639"/>
      <c r="C23" s="640"/>
      <c r="D23" s="478" t="s">
        <v>74</v>
      </c>
      <c r="E23" s="479" t="s">
        <v>75</v>
      </c>
    </row>
    <row r="24" spans="1:5" ht="22.5">
      <c r="A24" s="638"/>
      <c r="B24" s="639"/>
      <c r="C24" s="640"/>
      <c r="D24" s="478" t="s">
        <v>76</v>
      </c>
      <c r="E24" s="479" t="s">
        <v>77</v>
      </c>
    </row>
    <row r="25" spans="1:5" ht="22.5">
      <c r="A25" s="638"/>
      <c r="B25" s="639"/>
      <c r="C25" s="640"/>
      <c r="D25" s="478" t="s">
        <v>78</v>
      </c>
      <c r="E25" s="479" t="s">
        <v>707</v>
      </c>
    </row>
    <row r="26" spans="1:5">
      <c r="A26" s="638"/>
      <c r="B26" s="639">
        <v>112</v>
      </c>
      <c r="C26" s="640" t="s">
        <v>79</v>
      </c>
      <c r="D26" s="478" t="s">
        <v>80</v>
      </c>
      <c r="E26" s="479" t="s">
        <v>81</v>
      </c>
    </row>
    <row r="27" spans="1:5">
      <c r="A27" s="638"/>
      <c r="B27" s="639"/>
      <c r="C27" s="640"/>
      <c r="D27" s="478" t="s">
        <v>82</v>
      </c>
      <c r="E27" s="479" t="s">
        <v>940</v>
      </c>
    </row>
    <row r="28" spans="1:5">
      <c r="A28" s="394"/>
      <c r="B28" s="484">
        <v>113</v>
      </c>
      <c r="C28" s="478" t="s">
        <v>83</v>
      </c>
      <c r="D28" s="480" t="s">
        <v>84</v>
      </c>
      <c r="E28" s="479" t="s">
        <v>85</v>
      </c>
    </row>
    <row r="29" spans="1:5">
      <c r="A29" s="394"/>
      <c r="B29" s="484">
        <v>114</v>
      </c>
      <c r="C29" s="478" t="s">
        <v>86</v>
      </c>
      <c r="D29" s="478" t="s">
        <v>87</v>
      </c>
      <c r="E29" s="479" t="s">
        <v>87</v>
      </c>
    </row>
    <row r="30" spans="1:5" ht="22.5">
      <c r="A30" s="638"/>
      <c r="B30" s="639">
        <v>151</v>
      </c>
      <c r="C30" s="640" t="s">
        <v>88</v>
      </c>
      <c r="D30" s="478" t="s">
        <v>89</v>
      </c>
      <c r="E30" s="479" t="s">
        <v>90</v>
      </c>
    </row>
    <row r="31" spans="1:5">
      <c r="A31" s="638"/>
      <c r="B31" s="639"/>
      <c r="C31" s="640"/>
      <c r="D31" s="478" t="s">
        <v>91</v>
      </c>
      <c r="E31" s="479" t="s">
        <v>92</v>
      </c>
    </row>
    <row r="32" spans="1:5">
      <c r="A32" s="638"/>
      <c r="B32" s="639"/>
      <c r="C32" s="640"/>
      <c r="D32" s="478" t="s">
        <v>93</v>
      </c>
      <c r="E32" s="479" t="s">
        <v>93</v>
      </c>
    </row>
    <row r="33" spans="1:5">
      <c r="A33" s="638"/>
      <c r="B33" s="639"/>
      <c r="C33" s="640"/>
      <c r="D33" s="478" t="s">
        <v>94</v>
      </c>
      <c r="E33" s="479" t="s">
        <v>94</v>
      </c>
    </row>
    <row r="34" spans="1:5">
      <c r="A34" s="638"/>
      <c r="B34" s="639"/>
      <c r="C34" s="640"/>
      <c r="D34" s="478" t="s">
        <v>95</v>
      </c>
      <c r="E34" s="479" t="s">
        <v>96</v>
      </c>
    </row>
    <row r="35" spans="1:5" ht="22.5">
      <c r="A35" s="638"/>
      <c r="B35" s="639">
        <v>152</v>
      </c>
      <c r="C35" s="640" t="s">
        <v>97</v>
      </c>
      <c r="D35" s="478" t="s">
        <v>98</v>
      </c>
      <c r="E35" s="479" t="s">
        <v>99</v>
      </c>
    </row>
    <row r="36" spans="1:5">
      <c r="A36" s="638"/>
      <c r="B36" s="639"/>
      <c r="C36" s="640"/>
      <c r="D36" s="478" t="s">
        <v>100</v>
      </c>
      <c r="E36" s="479" t="s">
        <v>101</v>
      </c>
    </row>
    <row r="37" spans="1:5" ht="22.5">
      <c r="A37" s="638"/>
      <c r="B37" s="639"/>
      <c r="C37" s="640"/>
      <c r="D37" s="478" t="s">
        <v>102</v>
      </c>
      <c r="E37" s="479" t="s">
        <v>103</v>
      </c>
    </row>
    <row r="38" spans="1:5">
      <c r="A38" s="638"/>
      <c r="B38" s="639">
        <v>161</v>
      </c>
      <c r="C38" s="640" t="s">
        <v>104</v>
      </c>
      <c r="D38" s="478" t="s">
        <v>105</v>
      </c>
      <c r="E38" s="479" t="s">
        <v>106</v>
      </c>
    </row>
    <row r="39" spans="1:5">
      <c r="A39" s="638"/>
      <c r="B39" s="639"/>
      <c r="C39" s="640"/>
      <c r="D39" s="478" t="s">
        <v>107</v>
      </c>
      <c r="E39" s="479" t="s">
        <v>108</v>
      </c>
    </row>
    <row r="40" spans="1:5" ht="28.5" customHeight="1">
      <c r="A40" s="394"/>
      <c r="B40" s="484">
        <v>162</v>
      </c>
      <c r="C40" s="478" t="s">
        <v>109</v>
      </c>
      <c r="D40" s="480" t="s">
        <v>109</v>
      </c>
      <c r="E40" s="479" t="s">
        <v>110</v>
      </c>
    </row>
    <row r="41" spans="1:5">
      <c r="A41" s="638"/>
      <c r="B41" s="639">
        <v>163</v>
      </c>
      <c r="C41" s="640" t="s">
        <v>111</v>
      </c>
      <c r="D41" s="478" t="s">
        <v>112</v>
      </c>
      <c r="E41" s="479" t="s">
        <v>113</v>
      </c>
    </row>
    <row r="42" spans="1:5">
      <c r="A42" s="638"/>
      <c r="B42" s="639"/>
      <c r="C42" s="640"/>
      <c r="D42" s="478" t="s">
        <v>114</v>
      </c>
      <c r="E42" s="479" t="s">
        <v>115</v>
      </c>
    </row>
    <row r="43" spans="1:5">
      <c r="A43" s="638"/>
      <c r="B43" s="639"/>
      <c r="C43" s="640"/>
      <c r="D43" s="478" t="s">
        <v>116</v>
      </c>
      <c r="E43" s="479" t="s">
        <v>117</v>
      </c>
    </row>
    <row r="44" spans="1:5">
      <c r="A44" s="638"/>
      <c r="B44" s="639">
        <v>164</v>
      </c>
      <c r="C44" s="640" t="s">
        <v>118</v>
      </c>
      <c r="D44" s="478" t="s">
        <v>119</v>
      </c>
      <c r="E44" s="479" t="s">
        <v>120</v>
      </c>
    </row>
    <row r="45" spans="1:5">
      <c r="A45" s="638"/>
      <c r="B45" s="639"/>
      <c r="C45" s="640"/>
      <c r="D45" s="478" t="s">
        <v>121</v>
      </c>
      <c r="E45" s="479" t="s">
        <v>122</v>
      </c>
    </row>
    <row r="46" spans="1:5">
      <c r="A46" s="394"/>
      <c r="B46" s="484">
        <v>191</v>
      </c>
      <c r="C46" s="478" t="s">
        <v>123</v>
      </c>
      <c r="D46" s="480" t="s">
        <v>123</v>
      </c>
      <c r="E46" s="479" t="s">
        <v>124</v>
      </c>
    </row>
    <row r="47" spans="1:5">
      <c r="A47" s="394"/>
      <c r="B47" s="484">
        <v>201</v>
      </c>
      <c r="C47" s="478" t="s">
        <v>125</v>
      </c>
      <c r="D47" s="480" t="s">
        <v>125</v>
      </c>
      <c r="E47" s="479" t="s">
        <v>126</v>
      </c>
    </row>
    <row r="48" spans="1:5">
      <c r="A48" s="638"/>
      <c r="B48" s="639">
        <v>202</v>
      </c>
      <c r="C48" s="640" t="s">
        <v>127</v>
      </c>
      <c r="D48" s="478" t="s">
        <v>128</v>
      </c>
      <c r="E48" s="479" t="s">
        <v>129</v>
      </c>
    </row>
    <row r="49" spans="1:5">
      <c r="A49" s="638"/>
      <c r="B49" s="639"/>
      <c r="C49" s="640"/>
      <c r="D49" s="478" t="s">
        <v>130</v>
      </c>
      <c r="E49" s="479" t="s">
        <v>708</v>
      </c>
    </row>
    <row r="50" spans="1:5">
      <c r="A50" s="394"/>
      <c r="B50" s="484">
        <v>203</v>
      </c>
      <c r="C50" s="478" t="s">
        <v>131</v>
      </c>
      <c r="D50" s="480" t="s">
        <v>131</v>
      </c>
      <c r="E50" s="479" t="s">
        <v>132</v>
      </c>
    </row>
    <row r="51" spans="1:5" ht="24">
      <c r="A51" s="638"/>
      <c r="B51" s="639">
        <v>204</v>
      </c>
      <c r="C51" s="640" t="s">
        <v>133</v>
      </c>
      <c r="D51" s="478" t="s">
        <v>134</v>
      </c>
      <c r="E51" s="479" t="s">
        <v>135</v>
      </c>
    </row>
    <row r="52" spans="1:5">
      <c r="A52" s="638"/>
      <c r="B52" s="639"/>
      <c r="C52" s="640"/>
      <c r="D52" s="478" t="s">
        <v>136</v>
      </c>
      <c r="E52" s="479" t="s">
        <v>136</v>
      </c>
    </row>
    <row r="53" spans="1:5" ht="27" customHeight="1">
      <c r="A53" s="638"/>
      <c r="B53" s="639"/>
      <c r="C53" s="640"/>
      <c r="D53" s="478" t="s">
        <v>137</v>
      </c>
      <c r="E53" s="479" t="s">
        <v>138</v>
      </c>
    </row>
    <row r="54" spans="1:5">
      <c r="A54" s="394"/>
      <c r="B54" s="484">
        <v>205</v>
      </c>
      <c r="C54" s="478" t="s">
        <v>139</v>
      </c>
      <c r="D54" s="480" t="s">
        <v>139</v>
      </c>
      <c r="E54" s="479" t="s">
        <v>140</v>
      </c>
    </row>
    <row r="55" spans="1:5">
      <c r="A55" s="394"/>
      <c r="B55" s="484">
        <v>206</v>
      </c>
      <c r="C55" s="478" t="s">
        <v>141</v>
      </c>
      <c r="D55" s="480" t="s">
        <v>141</v>
      </c>
      <c r="E55" s="479" t="s">
        <v>142</v>
      </c>
    </row>
    <row r="56" spans="1:5">
      <c r="A56" s="394"/>
      <c r="B56" s="484">
        <v>207</v>
      </c>
      <c r="C56" s="478" t="s">
        <v>143</v>
      </c>
      <c r="D56" s="480" t="s">
        <v>143</v>
      </c>
      <c r="E56" s="479" t="s">
        <v>144</v>
      </c>
    </row>
    <row r="57" spans="1:5">
      <c r="A57" s="638"/>
      <c r="B57" s="639">
        <v>208</v>
      </c>
      <c r="C57" s="640" t="s">
        <v>145</v>
      </c>
      <c r="D57" s="478" t="s">
        <v>146</v>
      </c>
      <c r="E57" s="479" t="s">
        <v>147</v>
      </c>
    </row>
    <row r="58" spans="1:5">
      <c r="A58" s="638"/>
      <c r="B58" s="639"/>
      <c r="C58" s="640"/>
      <c r="D58" s="478" t="s">
        <v>148</v>
      </c>
      <c r="E58" s="479" t="s">
        <v>149</v>
      </c>
    </row>
    <row r="59" spans="1:5">
      <c r="A59" s="638"/>
      <c r="B59" s="639"/>
      <c r="C59" s="640"/>
      <c r="D59" s="478" t="s">
        <v>150</v>
      </c>
      <c r="E59" s="479" t="s">
        <v>151</v>
      </c>
    </row>
    <row r="60" spans="1:5">
      <c r="A60" s="638"/>
      <c r="B60" s="639"/>
      <c r="C60" s="640"/>
      <c r="D60" s="478" t="s">
        <v>152</v>
      </c>
      <c r="E60" s="479" t="s">
        <v>153</v>
      </c>
    </row>
    <row r="61" spans="1:5">
      <c r="A61" s="638"/>
      <c r="B61" s="639"/>
      <c r="C61" s="640"/>
      <c r="D61" s="478" t="s">
        <v>154</v>
      </c>
      <c r="E61" s="479" t="s">
        <v>155</v>
      </c>
    </row>
    <row r="62" spans="1:5">
      <c r="A62" s="394"/>
      <c r="B62" s="484">
        <v>211</v>
      </c>
      <c r="C62" s="478" t="s">
        <v>156</v>
      </c>
      <c r="D62" s="480" t="s">
        <v>156</v>
      </c>
      <c r="E62" s="479" t="s">
        <v>157</v>
      </c>
    </row>
    <row r="63" spans="1:5">
      <c r="A63" s="394"/>
      <c r="B63" s="484">
        <v>212</v>
      </c>
      <c r="C63" s="478" t="s">
        <v>158</v>
      </c>
      <c r="D63" s="480" t="s">
        <v>158</v>
      </c>
      <c r="E63" s="479" t="s">
        <v>159</v>
      </c>
    </row>
    <row r="64" spans="1:5" ht="67.5">
      <c r="A64" s="394"/>
      <c r="B64" s="484">
        <v>221</v>
      </c>
      <c r="C64" s="478" t="s">
        <v>160</v>
      </c>
      <c r="D64" s="480" t="s">
        <v>160</v>
      </c>
      <c r="E64" s="479" t="s">
        <v>941</v>
      </c>
    </row>
    <row r="65" spans="1:5">
      <c r="A65" s="638"/>
      <c r="B65" s="639">
        <v>222</v>
      </c>
      <c r="C65" s="640" t="s">
        <v>161</v>
      </c>
      <c r="D65" s="480" t="s">
        <v>162</v>
      </c>
      <c r="E65" s="479" t="s">
        <v>163</v>
      </c>
    </row>
    <row r="66" spans="1:5" ht="22.5">
      <c r="A66" s="638"/>
      <c r="B66" s="639"/>
      <c r="C66" s="640"/>
      <c r="D66" s="478" t="s">
        <v>164</v>
      </c>
      <c r="E66" s="479" t="s">
        <v>165</v>
      </c>
    </row>
    <row r="67" spans="1:5">
      <c r="A67" s="638"/>
      <c r="B67" s="639">
        <v>231</v>
      </c>
      <c r="C67" s="640" t="s">
        <v>166</v>
      </c>
      <c r="D67" s="478" t="s">
        <v>167</v>
      </c>
      <c r="E67" s="479" t="s">
        <v>168</v>
      </c>
    </row>
    <row r="68" spans="1:5">
      <c r="A68" s="638"/>
      <c r="B68" s="639"/>
      <c r="C68" s="640"/>
      <c r="D68" s="478" t="s">
        <v>169</v>
      </c>
      <c r="E68" s="479" t="s">
        <v>170</v>
      </c>
    </row>
    <row r="69" spans="1:5">
      <c r="A69" s="638"/>
      <c r="B69" s="639">
        <v>251</v>
      </c>
      <c r="C69" s="640" t="s">
        <v>171</v>
      </c>
      <c r="D69" s="640" t="s">
        <v>172</v>
      </c>
      <c r="E69" s="479" t="s">
        <v>173</v>
      </c>
    </row>
    <row r="70" spans="1:5">
      <c r="A70" s="638"/>
      <c r="B70" s="639"/>
      <c r="C70" s="640"/>
      <c r="D70" s="640"/>
      <c r="E70" s="479" t="s">
        <v>174</v>
      </c>
    </row>
    <row r="71" spans="1:5" ht="22.5">
      <c r="A71" s="638"/>
      <c r="B71" s="639"/>
      <c r="C71" s="640"/>
      <c r="D71" s="640"/>
      <c r="E71" s="479" t="s">
        <v>175</v>
      </c>
    </row>
    <row r="72" spans="1:5">
      <c r="A72" s="638"/>
      <c r="B72" s="639">
        <v>252</v>
      </c>
      <c r="C72" s="640" t="s">
        <v>176</v>
      </c>
      <c r="D72" s="640" t="s">
        <v>177</v>
      </c>
      <c r="E72" s="479" t="s">
        <v>178</v>
      </c>
    </row>
    <row r="73" spans="1:5">
      <c r="A73" s="638"/>
      <c r="B73" s="639"/>
      <c r="C73" s="640"/>
      <c r="D73" s="640"/>
      <c r="E73" s="479" t="s">
        <v>179</v>
      </c>
    </row>
    <row r="74" spans="1:5" ht="33.75">
      <c r="A74" s="638"/>
      <c r="B74" s="639"/>
      <c r="C74" s="640"/>
      <c r="D74" s="640"/>
      <c r="E74" s="479" t="s">
        <v>180</v>
      </c>
    </row>
    <row r="75" spans="1:5" ht="22.5">
      <c r="A75" s="394"/>
      <c r="B75" s="484">
        <v>253</v>
      </c>
      <c r="C75" s="478" t="s">
        <v>181</v>
      </c>
      <c r="D75" s="480" t="s">
        <v>181</v>
      </c>
      <c r="E75" s="479" t="s">
        <v>182</v>
      </c>
    </row>
    <row r="76" spans="1:5">
      <c r="A76" s="638"/>
      <c r="B76" s="639">
        <v>259</v>
      </c>
      <c r="C76" s="640" t="s">
        <v>183</v>
      </c>
      <c r="D76" s="480" t="s">
        <v>184</v>
      </c>
      <c r="E76" s="479" t="s">
        <v>185</v>
      </c>
    </row>
    <row r="77" spans="1:5" ht="22.5">
      <c r="A77" s="638"/>
      <c r="B77" s="639"/>
      <c r="C77" s="640"/>
      <c r="D77" s="480" t="s">
        <v>186</v>
      </c>
      <c r="E77" s="479" t="s">
        <v>187</v>
      </c>
    </row>
    <row r="78" spans="1:5">
      <c r="A78" s="638"/>
      <c r="B78" s="639">
        <v>261</v>
      </c>
      <c r="C78" s="640" t="s">
        <v>188</v>
      </c>
      <c r="D78" s="478" t="s">
        <v>189</v>
      </c>
      <c r="E78" s="479" t="s">
        <v>190</v>
      </c>
    </row>
    <row r="79" spans="1:5">
      <c r="A79" s="638"/>
      <c r="B79" s="639"/>
      <c r="C79" s="640"/>
      <c r="D79" s="478" t="s">
        <v>191</v>
      </c>
      <c r="E79" s="479" t="s">
        <v>191</v>
      </c>
    </row>
    <row r="80" spans="1:5">
      <c r="A80" s="638"/>
      <c r="B80" s="639">
        <v>262</v>
      </c>
      <c r="C80" s="640" t="s">
        <v>192</v>
      </c>
      <c r="D80" s="478" t="s">
        <v>193</v>
      </c>
      <c r="E80" s="479" t="s">
        <v>194</v>
      </c>
    </row>
    <row r="81" spans="1:5">
      <c r="A81" s="638"/>
      <c r="B81" s="639"/>
      <c r="C81" s="640"/>
      <c r="D81" s="478" t="s">
        <v>195</v>
      </c>
      <c r="E81" s="479" t="s">
        <v>196</v>
      </c>
    </row>
    <row r="82" spans="1:5">
      <c r="A82" s="638"/>
      <c r="B82" s="639"/>
      <c r="C82" s="640"/>
      <c r="D82" s="478" t="s">
        <v>197</v>
      </c>
      <c r="E82" s="479" t="s">
        <v>198</v>
      </c>
    </row>
    <row r="83" spans="1:5" ht="22.5">
      <c r="A83" s="394"/>
      <c r="B83" s="484">
        <v>263</v>
      </c>
      <c r="C83" s="478" t="s">
        <v>199</v>
      </c>
      <c r="D83" s="480" t="s">
        <v>200</v>
      </c>
      <c r="E83" s="479" t="s">
        <v>201</v>
      </c>
    </row>
    <row r="84" spans="1:5">
      <c r="A84" s="394"/>
      <c r="B84" s="484">
        <v>269</v>
      </c>
      <c r="C84" s="478" t="s">
        <v>202</v>
      </c>
      <c r="D84" s="480" t="s">
        <v>202</v>
      </c>
      <c r="E84" s="479" t="s">
        <v>203</v>
      </c>
    </row>
    <row r="85" spans="1:5" ht="22.5">
      <c r="A85" s="638"/>
      <c r="B85" s="639">
        <v>271</v>
      </c>
      <c r="C85" s="640" t="s">
        <v>204</v>
      </c>
      <c r="D85" s="480" t="s">
        <v>204</v>
      </c>
      <c r="E85" s="479" t="s">
        <v>205</v>
      </c>
    </row>
    <row r="86" spans="1:5">
      <c r="A86" s="638"/>
      <c r="B86" s="639"/>
      <c r="C86" s="640"/>
      <c r="D86" s="478" t="s">
        <v>206</v>
      </c>
      <c r="E86" s="479" t="s">
        <v>206</v>
      </c>
    </row>
    <row r="87" spans="1:5">
      <c r="A87" s="638"/>
      <c r="B87" s="639">
        <v>272</v>
      </c>
      <c r="C87" s="640" t="s">
        <v>207</v>
      </c>
      <c r="D87" s="478" t="s">
        <v>208</v>
      </c>
      <c r="E87" s="479" t="s">
        <v>209</v>
      </c>
    </row>
    <row r="88" spans="1:5">
      <c r="A88" s="638"/>
      <c r="B88" s="639"/>
      <c r="C88" s="640"/>
      <c r="D88" s="478" t="s">
        <v>210</v>
      </c>
      <c r="E88" s="479" t="s">
        <v>211</v>
      </c>
    </row>
    <row r="89" spans="1:5">
      <c r="A89" s="638"/>
      <c r="B89" s="639">
        <v>281</v>
      </c>
      <c r="C89" s="640" t="s">
        <v>212</v>
      </c>
      <c r="D89" s="478" t="s">
        <v>213</v>
      </c>
      <c r="E89" s="479" t="s">
        <v>214</v>
      </c>
    </row>
    <row r="90" spans="1:5">
      <c r="A90" s="638"/>
      <c r="B90" s="639"/>
      <c r="C90" s="640"/>
      <c r="D90" s="478" t="s">
        <v>215</v>
      </c>
      <c r="E90" s="479" t="s">
        <v>216</v>
      </c>
    </row>
    <row r="91" spans="1:5" ht="22.5">
      <c r="A91" s="638"/>
      <c r="B91" s="639">
        <v>289</v>
      </c>
      <c r="C91" s="640" t="s">
        <v>217</v>
      </c>
      <c r="D91" s="478" t="s">
        <v>218</v>
      </c>
      <c r="E91" s="479" t="s">
        <v>219</v>
      </c>
    </row>
    <row r="92" spans="1:5" ht="56.25">
      <c r="A92" s="638"/>
      <c r="B92" s="639"/>
      <c r="C92" s="640"/>
      <c r="D92" s="478" t="s">
        <v>220</v>
      </c>
      <c r="E92" s="479" t="s">
        <v>221</v>
      </c>
    </row>
    <row r="93" spans="1:5">
      <c r="A93" s="638"/>
      <c r="B93" s="639">
        <v>291</v>
      </c>
      <c r="C93" s="640" t="s">
        <v>222</v>
      </c>
      <c r="D93" s="478" t="s">
        <v>223</v>
      </c>
      <c r="E93" s="479" t="s">
        <v>224</v>
      </c>
    </row>
    <row r="94" spans="1:5">
      <c r="A94" s="638"/>
      <c r="B94" s="639"/>
      <c r="C94" s="640"/>
      <c r="D94" s="478" t="s">
        <v>225</v>
      </c>
      <c r="E94" s="479" t="s">
        <v>226</v>
      </c>
    </row>
    <row r="95" spans="1:5">
      <c r="A95" s="638"/>
      <c r="B95" s="639"/>
      <c r="C95" s="640"/>
      <c r="D95" s="478" t="s">
        <v>227</v>
      </c>
      <c r="E95" s="479" t="s">
        <v>228</v>
      </c>
    </row>
    <row r="96" spans="1:5">
      <c r="A96" s="638"/>
      <c r="B96" s="639"/>
      <c r="C96" s="640"/>
      <c r="D96" s="478" t="s">
        <v>229</v>
      </c>
      <c r="E96" s="479" t="s">
        <v>230</v>
      </c>
    </row>
    <row r="97" spans="1:5" ht="22.5">
      <c r="A97" s="638"/>
      <c r="B97" s="639"/>
      <c r="C97" s="640"/>
      <c r="D97" s="478" t="s">
        <v>231</v>
      </c>
      <c r="E97" s="479" t="s">
        <v>232</v>
      </c>
    </row>
    <row r="98" spans="1:5">
      <c r="A98" s="638"/>
      <c r="B98" s="639">
        <v>301</v>
      </c>
      <c r="C98" s="640" t="s">
        <v>233</v>
      </c>
      <c r="D98" s="478" t="s">
        <v>234</v>
      </c>
      <c r="E98" s="479" t="s">
        <v>235</v>
      </c>
    </row>
    <row r="99" spans="1:5">
      <c r="A99" s="638"/>
      <c r="B99" s="639"/>
      <c r="C99" s="640"/>
      <c r="D99" s="478" t="s">
        <v>236</v>
      </c>
      <c r="E99" s="479" t="s">
        <v>237</v>
      </c>
    </row>
    <row r="100" spans="1:5">
      <c r="A100" s="638"/>
      <c r="B100" s="639"/>
      <c r="C100" s="640"/>
      <c r="D100" s="478" t="s">
        <v>238</v>
      </c>
      <c r="E100" s="479" t="s">
        <v>239</v>
      </c>
    </row>
    <row r="101" spans="1:5" ht="22.5">
      <c r="A101" s="638"/>
      <c r="B101" s="639"/>
      <c r="C101" s="640"/>
      <c r="D101" s="478" t="s">
        <v>240</v>
      </c>
      <c r="E101" s="479" t="s">
        <v>241</v>
      </c>
    </row>
    <row r="102" spans="1:5" ht="22.5">
      <c r="A102" s="638"/>
      <c r="B102" s="639"/>
      <c r="C102" s="640"/>
      <c r="D102" s="478" t="s">
        <v>242</v>
      </c>
      <c r="E102" s="479" t="s">
        <v>243</v>
      </c>
    </row>
    <row r="103" spans="1:5" ht="22.5">
      <c r="A103" s="638"/>
      <c r="B103" s="639"/>
      <c r="C103" s="640"/>
      <c r="D103" s="478" t="s">
        <v>244</v>
      </c>
      <c r="E103" s="479" t="s">
        <v>245</v>
      </c>
    </row>
    <row r="104" spans="1:5">
      <c r="A104" s="638"/>
      <c r="B104" s="639"/>
      <c r="C104" s="640"/>
      <c r="D104" s="478" t="s">
        <v>246</v>
      </c>
      <c r="E104" s="479" t="s">
        <v>247</v>
      </c>
    </row>
    <row r="105" spans="1:5" ht="22.5">
      <c r="A105" s="638"/>
      <c r="B105" s="639"/>
      <c r="C105" s="640"/>
      <c r="D105" s="478" t="s">
        <v>248</v>
      </c>
      <c r="E105" s="479" t="s">
        <v>249</v>
      </c>
    </row>
    <row r="106" spans="1:5" ht="22.5">
      <c r="A106" s="638"/>
      <c r="B106" s="639">
        <v>311</v>
      </c>
      <c r="C106" s="640" t="s">
        <v>250</v>
      </c>
      <c r="D106" s="480" t="s">
        <v>251</v>
      </c>
      <c r="E106" s="479" t="s">
        <v>252</v>
      </c>
    </row>
    <row r="107" spans="1:5" ht="45">
      <c r="A107" s="638"/>
      <c r="B107" s="639"/>
      <c r="C107" s="640"/>
      <c r="D107" s="480" t="s">
        <v>253</v>
      </c>
      <c r="E107" s="479" t="s">
        <v>254</v>
      </c>
    </row>
    <row r="108" spans="1:5" ht="22.5">
      <c r="A108" s="638"/>
      <c r="B108" s="639"/>
      <c r="C108" s="640"/>
      <c r="D108" s="480" t="s">
        <v>255</v>
      </c>
      <c r="E108" s="479" t="s">
        <v>256</v>
      </c>
    </row>
    <row r="109" spans="1:5">
      <c r="A109" s="638"/>
      <c r="B109" s="639"/>
      <c r="C109" s="640"/>
      <c r="D109" s="480" t="s">
        <v>257</v>
      </c>
      <c r="E109" s="479" t="s">
        <v>258</v>
      </c>
    </row>
    <row r="110" spans="1:5" ht="22.5">
      <c r="A110" s="638"/>
      <c r="B110" s="639"/>
      <c r="C110" s="640"/>
      <c r="D110" s="480" t="s">
        <v>259</v>
      </c>
      <c r="E110" s="479" t="s">
        <v>260</v>
      </c>
    </row>
    <row r="111" spans="1:5">
      <c r="A111" s="638"/>
      <c r="B111" s="639"/>
      <c r="C111" s="640"/>
      <c r="D111" s="480" t="s">
        <v>261</v>
      </c>
      <c r="E111" s="479" t="s">
        <v>262</v>
      </c>
    </row>
    <row r="112" spans="1:5" ht="22.5">
      <c r="A112" s="394"/>
      <c r="B112" s="484">
        <v>321</v>
      </c>
      <c r="C112" s="478" t="s">
        <v>263</v>
      </c>
      <c r="D112" s="478" t="s">
        <v>263</v>
      </c>
      <c r="E112" s="479" t="s">
        <v>264</v>
      </c>
    </row>
    <row r="113" spans="1:5" ht="22.5">
      <c r="A113" s="394"/>
      <c r="B113" s="484">
        <v>329</v>
      </c>
      <c r="C113" s="478" t="s">
        <v>265</v>
      </c>
      <c r="D113" s="480" t="s">
        <v>265</v>
      </c>
      <c r="E113" s="479" t="s">
        <v>266</v>
      </c>
    </row>
    <row r="114" spans="1:5" ht="33.75">
      <c r="A114" s="394"/>
      <c r="B114" s="484">
        <v>331</v>
      </c>
      <c r="C114" s="478" t="s">
        <v>267</v>
      </c>
      <c r="D114" s="478" t="s">
        <v>267</v>
      </c>
      <c r="E114" s="479" t="s">
        <v>268</v>
      </c>
    </row>
    <row r="115" spans="1:5" ht="33.75">
      <c r="A115" s="394"/>
      <c r="B115" s="484">
        <v>332</v>
      </c>
      <c r="C115" s="478" t="s">
        <v>269</v>
      </c>
      <c r="D115" s="480" t="s">
        <v>270</v>
      </c>
      <c r="E115" s="479" t="s">
        <v>271</v>
      </c>
    </row>
    <row r="116" spans="1:5" ht="22.5">
      <c r="A116" s="638"/>
      <c r="B116" s="639">
        <v>333</v>
      </c>
      <c r="C116" s="640" t="s">
        <v>272</v>
      </c>
      <c r="D116" s="480" t="s">
        <v>273</v>
      </c>
      <c r="E116" s="479" t="s">
        <v>274</v>
      </c>
    </row>
    <row r="117" spans="1:5" ht="22.5">
      <c r="A117" s="638"/>
      <c r="B117" s="639"/>
      <c r="C117" s="640"/>
      <c r="D117" s="478" t="s">
        <v>275</v>
      </c>
      <c r="E117" s="479" t="s">
        <v>276</v>
      </c>
    </row>
    <row r="118" spans="1:5" ht="33.75">
      <c r="A118" s="394"/>
      <c r="B118" s="484">
        <v>339</v>
      </c>
      <c r="C118" s="478" t="s">
        <v>277</v>
      </c>
      <c r="D118" s="478" t="s">
        <v>277</v>
      </c>
      <c r="E118" s="479" t="s">
        <v>278</v>
      </c>
    </row>
    <row r="119" spans="1:5" ht="22.5">
      <c r="A119" s="638"/>
      <c r="B119" s="639">
        <v>341</v>
      </c>
      <c r="C119" s="640" t="s">
        <v>279</v>
      </c>
      <c r="D119" s="480" t="s">
        <v>280</v>
      </c>
      <c r="E119" s="479" t="s">
        <v>281</v>
      </c>
    </row>
    <row r="120" spans="1:5" ht="22.5">
      <c r="A120" s="638"/>
      <c r="B120" s="639"/>
      <c r="C120" s="640"/>
      <c r="D120" s="480" t="s">
        <v>282</v>
      </c>
      <c r="E120" s="479" t="s">
        <v>283</v>
      </c>
    </row>
    <row r="121" spans="1:5" ht="22.5">
      <c r="A121" s="394"/>
      <c r="B121" s="484">
        <v>342</v>
      </c>
      <c r="C121" s="478" t="s">
        <v>284</v>
      </c>
      <c r="D121" s="480" t="s">
        <v>284</v>
      </c>
      <c r="E121" s="479" t="s">
        <v>285</v>
      </c>
    </row>
    <row r="122" spans="1:5">
      <c r="A122" s="394"/>
      <c r="B122" s="484">
        <v>351</v>
      </c>
      <c r="C122" s="478" t="s">
        <v>286</v>
      </c>
      <c r="D122" s="480" t="s">
        <v>287</v>
      </c>
      <c r="E122" s="479" t="s">
        <v>288</v>
      </c>
    </row>
    <row r="123" spans="1:5" ht="33.75">
      <c r="A123" s="638"/>
      <c r="B123" s="639">
        <v>352</v>
      </c>
      <c r="C123" s="640" t="s">
        <v>289</v>
      </c>
      <c r="D123" s="478" t="s">
        <v>290</v>
      </c>
      <c r="E123" s="479" t="s">
        <v>291</v>
      </c>
    </row>
    <row r="124" spans="1:5">
      <c r="A124" s="638"/>
      <c r="B124" s="639"/>
      <c r="C124" s="640"/>
      <c r="D124" s="478" t="s">
        <v>292</v>
      </c>
      <c r="E124" s="479" t="s">
        <v>293</v>
      </c>
    </row>
    <row r="125" spans="1:5" ht="56.25">
      <c r="A125" s="394"/>
      <c r="B125" s="484">
        <v>353</v>
      </c>
      <c r="C125" s="478" t="s">
        <v>294</v>
      </c>
      <c r="D125" s="478" t="s">
        <v>294</v>
      </c>
      <c r="E125" s="479" t="s">
        <v>295</v>
      </c>
    </row>
    <row r="126" spans="1:5" ht="22.5">
      <c r="A126" s="394"/>
      <c r="B126" s="484">
        <v>354</v>
      </c>
      <c r="C126" s="478" t="s">
        <v>296</v>
      </c>
      <c r="D126" s="480" t="s">
        <v>296</v>
      </c>
      <c r="E126" s="479" t="s">
        <v>297</v>
      </c>
    </row>
    <row r="127" spans="1:5">
      <c r="A127" s="394"/>
      <c r="B127" s="484">
        <v>355</v>
      </c>
      <c r="C127" s="478" t="s">
        <v>533</v>
      </c>
      <c r="D127" s="480" t="s">
        <v>301</v>
      </c>
      <c r="E127" s="479" t="s">
        <v>302</v>
      </c>
    </row>
    <row r="128" spans="1:5">
      <c r="A128" s="638"/>
      <c r="B128" s="639">
        <v>359</v>
      </c>
      <c r="C128" s="640" t="s">
        <v>298</v>
      </c>
      <c r="D128" s="480" t="s">
        <v>299</v>
      </c>
      <c r="E128" s="479" t="s">
        <v>300</v>
      </c>
    </row>
    <row r="129" spans="1:5" ht="22.5">
      <c r="A129" s="638"/>
      <c r="B129" s="639"/>
      <c r="C129" s="640"/>
      <c r="D129" s="480" t="s">
        <v>303</v>
      </c>
      <c r="E129" s="479" t="s">
        <v>304</v>
      </c>
    </row>
    <row r="130" spans="1:5" ht="56.25">
      <c r="A130" s="638"/>
      <c r="B130" s="639">
        <v>391</v>
      </c>
      <c r="C130" s="640" t="s">
        <v>305</v>
      </c>
      <c r="D130" s="478" t="s">
        <v>306</v>
      </c>
      <c r="E130" s="479" t="s">
        <v>307</v>
      </c>
    </row>
    <row r="131" spans="1:5" ht="78.75">
      <c r="A131" s="638"/>
      <c r="B131" s="639"/>
      <c r="C131" s="640"/>
      <c r="D131" s="478" t="s">
        <v>308</v>
      </c>
      <c r="E131" s="479" t="s">
        <v>709</v>
      </c>
    </row>
    <row r="132" spans="1:5">
      <c r="A132" s="394"/>
      <c r="B132" s="484">
        <v>392</v>
      </c>
      <c r="C132" s="478" t="s">
        <v>309</v>
      </c>
      <c r="D132" s="478" t="s">
        <v>310</v>
      </c>
      <c r="E132" s="481" t="s">
        <v>311</v>
      </c>
    </row>
    <row r="133" spans="1:5">
      <c r="A133" s="394"/>
      <c r="B133" s="484">
        <v>410</v>
      </c>
      <c r="C133" s="478" t="s">
        <v>312</v>
      </c>
      <c r="D133" s="478" t="s">
        <v>312</v>
      </c>
      <c r="E133" s="479" t="s">
        <v>313</v>
      </c>
    </row>
    <row r="134" spans="1:5">
      <c r="A134" s="394"/>
      <c r="B134" s="484">
        <v>411</v>
      </c>
      <c r="C134" s="478" t="s">
        <v>314</v>
      </c>
      <c r="D134" s="478" t="s">
        <v>314</v>
      </c>
      <c r="E134" s="479" t="s">
        <v>315</v>
      </c>
    </row>
    <row r="135" spans="1:5">
      <c r="A135" s="394"/>
      <c r="B135" s="484">
        <v>412</v>
      </c>
      <c r="C135" s="478" t="s">
        <v>316</v>
      </c>
      <c r="D135" s="480" t="s">
        <v>316</v>
      </c>
      <c r="E135" s="479" t="s">
        <v>317</v>
      </c>
    </row>
    <row r="136" spans="1:5" ht="22.5">
      <c r="A136" s="394"/>
      <c r="B136" s="484">
        <v>413</v>
      </c>
      <c r="C136" s="478" t="s">
        <v>318</v>
      </c>
      <c r="D136" s="478" t="s">
        <v>319</v>
      </c>
      <c r="E136" s="479" t="s">
        <v>320</v>
      </c>
    </row>
    <row r="137" spans="1:5" ht="22.5">
      <c r="A137" s="394"/>
      <c r="B137" s="484">
        <v>419</v>
      </c>
      <c r="C137" s="478" t="s">
        <v>321</v>
      </c>
      <c r="D137" s="478" t="s">
        <v>322</v>
      </c>
      <c r="E137" s="479" t="s">
        <v>323</v>
      </c>
    </row>
    <row r="138" spans="1:5">
      <c r="A138" s="394"/>
      <c r="B138" s="484">
        <v>461</v>
      </c>
      <c r="C138" s="478" t="s">
        <v>324</v>
      </c>
      <c r="D138" s="478" t="s">
        <v>325</v>
      </c>
      <c r="E138" s="479" t="s">
        <v>326</v>
      </c>
    </row>
    <row r="139" spans="1:5">
      <c r="A139" s="638"/>
      <c r="B139" s="639">
        <v>462</v>
      </c>
      <c r="C139" s="640" t="s">
        <v>327</v>
      </c>
      <c r="D139" s="478" t="s">
        <v>328</v>
      </c>
      <c r="E139" s="479" t="s">
        <v>329</v>
      </c>
    </row>
    <row r="140" spans="1:5">
      <c r="A140" s="638"/>
      <c r="B140" s="639"/>
      <c r="C140" s="640"/>
      <c r="D140" s="478" t="s">
        <v>330</v>
      </c>
      <c r="E140" s="479" t="s">
        <v>331</v>
      </c>
    </row>
    <row r="141" spans="1:5">
      <c r="A141" s="394"/>
      <c r="B141" s="484">
        <v>471</v>
      </c>
      <c r="C141" s="478" t="s">
        <v>332</v>
      </c>
      <c r="D141" s="478" t="s">
        <v>333</v>
      </c>
      <c r="E141" s="479" t="s">
        <v>334</v>
      </c>
    </row>
    <row r="142" spans="1:5">
      <c r="A142" s="394"/>
      <c r="B142" s="484">
        <v>481</v>
      </c>
      <c r="C142" s="478" t="s">
        <v>335</v>
      </c>
      <c r="D142" s="478" t="s">
        <v>336</v>
      </c>
      <c r="E142" s="479" t="s">
        <v>337</v>
      </c>
    </row>
    <row r="143" spans="1:5" ht="22.5">
      <c r="A143" s="638"/>
      <c r="B143" s="484">
        <v>510</v>
      </c>
      <c r="C143" s="478" t="s">
        <v>555</v>
      </c>
      <c r="D143" s="478" t="s">
        <v>338</v>
      </c>
      <c r="E143" s="479" t="s">
        <v>339</v>
      </c>
    </row>
    <row r="144" spans="1:5" ht="22.5">
      <c r="A144" s="638"/>
      <c r="B144" s="484">
        <v>511</v>
      </c>
      <c r="C144" s="478" t="s">
        <v>556</v>
      </c>
      <c r="D144" s="478" t="s">
        <v>340</v>
      </c>
      <c r="E144" s="479" t="s">
        <v>341</v>
      </c>
    </row>
    <row r="145" spans="1:5">
      <c r="A145" s="638"/>
      <c r="B145" s="639">
        <v>531</v>
      </c>
      <c r="C145" s="640" t="s">
        <v>342</v>
      </c>
      <c r="D145" s="478" t="s">
        <v>343</v>
      </c>
      <c r="E145" s="479" t="s">
        <v>710</v>
      </c>
    </row>
    <row r="146" spans="1:5" ht="22.5">
      <c r="A146" s="638"/>
      <c r="B146" s="639"/>
      <c r="C146" s="640"/>
      <c r="D146" s="478" t="s">
        <v>344</v>
      </c>
      <c r="E146" s="479" t="s">
        <v>345</v>
      </c>
    </row>
    <row r="147" spans="1:5">
      <c r="A147" s="394"/>
      <c r="B147" s="484">
        <v>551</v>
      </c>
      <c r="C147" s="478" t="s">
        <v>346</v>
      </c>
      <c r="D147" s="480" t="s">
        <v>347</v>
      </c>
      <c r="E147" s="479" t="s">
        <v>348</v>
      </c>
    </row>
    <row r="148" spans="1:5">
      <c r="A148" s="394"/>
      <c r="B148" s="484">
        <v>552</v>
      </c>
      <c r="C148" s="478" t="s">
        <v>349</v>
      </c>
      <c r="D148" s="480" t="s">
        <v>350</v>
      </c>
      <c r="E148" s="479" t="s">
        <v>351</v>
      </c>
    </row>
    <row r="149" spans="1:5">
      <c r="A149" s="394"/>
      <c r="B149" s="484">
        <v>553</v>
      </c>
      <c r="C149" s="478" t="s">
        <v>352</v>
      </c>
      <c r="D149" s="480" t="s">
        <v>353</v>
      </c>
      <c r="E149" s="479"/>
    </row>
    <row r="150" spans="1:5">
      <c r="A150" s="638"/>
      <c r="B150" s="639">
        <v>571</v>
      </c>
      <c r="C150" s="640" t="s">
        <v>354</v>
      </c>
      <c r="D150" s="478" t="s">
        <v>355</v>
      </c>
      <c r="E150" s="479" t="s">
        <v>356</v>
      </c>
    </row>
    <row r="151" spans="1:5">
      <c r="A151" s="638"/>
      <c r="B151" s="639"/>
      <c r="C151" s="640"/>
      <c r="D151" s="478" t="s">
        <v>357</v>
      </c>
      <c r="E151" s="479" t="s">
        <v>358</v>
      </c>
    </row>
    <row r="152" spans="1:5">
      <c r="A152" s="638"/>
      <c r="B152" s="639">
        <v>572</v>
      </c>
      <c r="C152" s="640" t="s">
        <v>359</v>
      </c>
      <c r="D152" s="478" t="s">
        <v>360</v>
      </c>
      <c r="E152" s="479" t="s">
        <v>361</v>
      </c>
    </row>
    <row r="153" spans="1:5">
      <c r="A153" s="638"/>
      <c r="B153" s="639"/>
      <c r="C153" s="640"/>
      <c r="D153" s="478" t="s">
        <v>362</v>
      </c>
      <c r="E153" s="479" t="s">
        <v>363</v>
      </c>
    </row>
    <row r="154" spans="1:5">
      <c r="A154" s="638"/>
      <c r="B154" s="639">
        <v>573</v>
      </c>
      <c r="C154" s="640" t="s">
        <v>364</v>
      </c>
      <c r="D154" s="478" t="s">
        <v>365</v>
      </c>
      <c r="E154" s="479"/>
    </row>
    <row r="155" spans="1:5">
      <c r="A155" s="638"/>
      <c r="B155" s="639"/>
      <c r="C155" s="640"/>
      <c r="D155" s="478" t="s">
        <v>366</v>
      </c>
      <c r="E155" s="479"/>
    </row>
    <row r="156" spans="1:5">
      <c r="A156" s="638"/>
      <c r="B156" s="639">
        <v>574</v>
      </c>
      <c r="C156" s="640" t="s">
        <v>367</v>
      </c>
      <c r="D156" s="478" t="s">
        <v>368</v>
      </c>
      <c r="E156" s="479" t="s">
        <v>369</v>
      </c>
    </row>
    <row r="157" spans="1:5">
      <c r="A157" s="638"/>
      <c r="B157" s="639"/>
      <c r="C157" s="640"/>
      <c r="D157" s="478" t="s">
        <v>370</v>
      </c>
      <c r="E157" s="479" t="s">
        <v>371</v>
      </c>
    </row>
    <row r="158" spans="1:5">
      <c r="A158" s="638"/>
      <c r="B158" s="639"/>
      <c r="C158" s="640"/>
      <c r="D158" s="478" t="s">
        <v>372</v>
      </c>
      <c r="E158" s="479" t="s">
        <v>373</v>
      </c>
    </row>
    <row r="159" spans="1:5">
      <c r="A159" s="394"/>
      <c r="B159" s="484">
        <v>575</v>
      </c>
      <c r="C159" s="478" t="s">
        <v>374</v>
      </c>
      <c r="D159" s="478" t="s">
        <v>375</v>
      </c>
      <c r="E159" s="479" t="s">
        <v>376</v>
      </c>
    </row>
    <row r="160" spans="1:5">
      <c r="A160" s="394"/>
      <c r="B160" s="484">
        <v>577</v>
      </c>
      <c r="C160" s="478" t="s">
        <v>379</v>
      </c>
      <c r="D160" s="478" t="s">
        <v>380</v>
      </c>
      <c r="E160" s="479" t="s">
        <v>381</v>
      </c>
    </row>
    <row r="161" spans="1:5">
      <c r="A161" s="638"/>
      <c r="B161" s="639">
        <v>578</v>
      </c>
      <c r="C161" s="640" t="s">
        <v>382</v>
      </c>
      <c r="D161" s="478" t="s">
        <v>383</v>
      </c>
      <c r="E161" s="479" t="s">
        <v>384</v>
      </c>
    </row>
    <row r="162" spans="1:5">
      <c r="A162" s="638"/>
      <c r="B162" s="639"/>
      <c r="C162" s="640"/>
      <c r="D162" s="478" t="s">
        <v>377</v>
      </c>
      <c r="E162" s="479" t="s">
        <v>378</v>
      </c>
    </row>
    <row r="163" spans="1:5" ht="22.5">
      <c r="A163" s="638"/>
      <c r="B163" s="639"/>
      <c r="C163" s="640"/>
      <c r="D163" s="478" t="s">
        <v>385</v>
      </c>
      <c r="E163" s="479" t="s">
        <v>711</v>
      </c>
    </row>
    <row r="164" spans="1:5">
      <c r="A164" s="394"/>
      <c r="B164" s="484">
        <v>579</v>
      </c>
      <c r="C164" s="478" t="s">
        <v>386</v>
      </c>
      <c r="D164" s="478" t="s">
        <v>386</v>
      </c>
      <c r="E164" s="479" t="s">
        <v>387</v>
      </c>
    </row>
    <row r="165" spans="1:5">
      <c r="A165" s="394"/>
      <c r="B165" s="484">
        <v>591</v>
      </c>
      <c r="C165" s="478" t="s">
        <v>388</v>
      </c>
      <c r="D165" s="478" t="s">
        <v>389</v>
      </c>
      <c r="E165" s="479" t="s">
        <v>390</v>
      </c>
    </row>
    <row r="166" spans="1:5">
      <c r="A166" s="394"/>
      <c r="B166" s="484">
        <v>592</v>
      </c>
      <c r="C166" s="478" t="s">
        <v>391</v>
      </c>
      <c r="D166" s="478" t="s">
        <v>391</v>
      </c>
      <c r="E166" s="479" t="s">
        <v>392</v>
      </c>
    </row>
    <row r="167" spans="1:5">
      <c r="A167" s="394"/>
      <c r="B167" s="484">
        <v>593</v>
      </c>
      <c r="C167" s="478" t="s">
        <v>393</v>
      </c>
      <c r="D167" s="478" t="s">
        <v>393</v>
      </c>
      <c r="E167" s="479" t="s">
        <v>394</v>
      </c>
    </row>
    <row r="168" spans="1:5" ht="22.5">
      <c r="A168" s="394"/>
      <c r="B168" s="484">
        <v>594</v>
      </c>
      <c r="C168" s="478" t="s">
        <v>395</v>
      </c>
      <c r="D168" s="480" t="s">
        <v>396</v>
      </c>
      <c r="E168" s="479" t="s">
        <v>397</v>
      </c>
    </row>
    <row r="169" spans="1:5" ht="22.5">
      <c r="A169" s="394"/>
      <c r="B169" s="484">
        <v>595</v>
      </c>
      <c r="C169" s="478" t="s">
        <v>398</v>
      </c>
      <c r="D169" s="478" t="s">
        <v>399</v>
      </c>
      <c r="E169" s="479" t="s">
        <v>712</v>
      </c>
    </row>
    <row r="170" spans="1:5">
      <c r="A170" s="638"/>
      <c r="B170" s="639">
        <v>611</v>
      </c>
      <c r="C170" s="640" t="s">
        <v>400</v>
      </c>
      <c r="D170" s="478" t="s">
        <v>401</v>
      </c>
      <c r="E170" s="479" t="s">
        <v>942</v>
      </c>
    </row>
    <row r="171" spans="1:5">
      <c r="A171" s="638"/>
      <c r="B171" s="639"/>
      <c r="C171" s="640"/>
      <c r="D171" s="478" t="s">
        <v>402</v>
      </c>
      <c r="E171" s="479" t="s">
        <v>403</v>
      </c>
    </row>
    <row r="172" spans="1:5">
      <c r="A172" s="638"/>
      <c r="B172" s="639">
        <v>631</v>
      </c>
      <c r="C172" s="640" t="s">
        <v>404</v>
      </c>
      <c r="D172" s="478" t="s">
        <v>405</v>
      </c>
      <c r="E172" s="479" t="s">
        <v>406</v>
      </c>
    </row>
    <row r="173" spans="1:5" ht="33.75">
      <c r="A173" s="638"/>
      <c r="B173" s="639"/>
      <c r="C173" s="640"/>
      <c r="D173" s="478" t="s">
        <v>407</v>
      </c>
      <c r="E173" s="479" t="s">
        <v>408</v>
      </c>
    </row>
    <row r="174" spans="1:5" ht="22.5">
      <c r="A174" s="638"/>
      <c r="B174" s="639">
        <v>632</v>
      </c>
      <c r="C174" s="640" t="s">
        <v>409</v>
      </c>
      <c r="D174" s="478" t="s">
        <v>410</v>
      </c>
      <c r="E174" s="479" t="s">
        <v>411</v>
      </c>
    </row>
    <row r="175" spans="1:5">
      <c r="A175" s="638"/>
      <c r="B175" s="639"/>
      <c r="C175" s="640"/>
      <c r="D175" s="478" t="s">
        <v>412</v>
      </c>
      <c r="E175" s="479" t="s">
        <v>413</v>
      </c>
    </row>
    <row r="176" spans="1:5">
      <c r="A176" s="394"/>
      <c r="B176" s="484">
        <v>641</v>
      </c>
      <c r="C176" s="478" t="s">
        <v>414</v>
      </c>
      <c r="D176" s="478" t="s">
        <v>415</v>
      </c>
      <c r="E176" s="479" t="s">
        <v>416</v>
      </c>
    </row>
    <row r="177" spans="1:5">
      <c r="A177" s="394"/>
      <c r="B177" s="484">
        <v>642</v>
      </c>
      <c r="C177" s="478" t="s">
        <v>417</v>
      </c>
      <c r="D177" s="478" t="s">
        <v>417</v>
      </c>
      <c r="E177" s="479" t="s">
        <v>418</v>
      </c>
    </row>
    <row r="178" spans="1:5" ht="33.75">
      <c r="A178" s="394"/>
      <c r="B178" s="484">
        <v>643</v>
      </c>
      <c r="C178" s="478" t="s">
        <v>419</v>
      </c>
      <c r="D178" s="478" t="s">
        <v>420</v>
      </c>
      <c r="E178" s="479" t="s">
        <v>421</v>
      </c>
    </row>
    <row r="179" spans="1:5">
      <c r="A179" s="394"/>
      <c r="B179" s="484">
        <v>644</v>
      </c>
      <c r="C179" s="478" t="s">
        <v>422</v>
      </c>
      <c r="D179" s="478" t="s">
        <v>423</v>
      </c>
      <c r="E179" s="479" t="s">
        <v>424</v>
      </c>
    </row>
    <row r="180" spans="1:5" ht="22.5">
      <c r="A180" s="394"/>
      <c r="B180" s="484">
        <v>659</v>
      </c>
      <c r="C180" s="478" t="s">
        <v>425</v>
      </c>
      <c r="D180" s="478" t="s">
        <v>425</v>
      </c>
      <c r="E180" s="479" t="s">
        <v>713</v>
      </c>
    </row>
    <row r="181" spans="1:5" ht="45">
      <c r="A181" s="638"/>
      <c r="B181" s="639">
        <v>661</v>
      </c>
      <c r="C181" s="640" t="s">
        <v>426</v>
      </c>
      <c r="D181" s="478" t="s">
        <v>427</v>
      </c>
      <c r="E181" s="479" t="s">
        <v>428</v>
      </c>
    </row>
    <row r="182" spans="1:5">
      <c r="A182" s="638"/>
      <c r="B182" s="639"/>
      <c r="C182" s="640"/>
      <c r="D182" s="478" t="s">
        <v>429</v>
      </c>
      <c r="E182" s="479" t="s">
        <v>943</v>
      </c>
    </row>
    <row r="183" spans="1:5" ht="22.5">
      <c r="A183" s="394"/>
      <c r="B183" s="484">
        <v>662</v>
      </c>
      <c r="C183" s="478" t="s">
        <v>430</v>
      </c>
      <c r="D183" s="478" t="s">
        <v>430</v>
      </c>
      <c r="E183" s="479" t="s">
        <v>944</v>
      </c>
    </row>
    <row r="184" spans="1:5">
      <c r="A184" s="638"/>
      <c r="B184" s="639">
        <v>663</v>
      </c>
      <c r="C184" s="640" t="s">
        <v>431</v>
      </c>
      <c r="D184" s="478" t="s">
        <v>432</v>
      </c>
      <c r="E184" s="479" t="s">
        <v>433</v>
      </c>
    </row>
    <row r="185" spans="1:5">
      <c r="A185" s="638"/>
      <c r="B185" s="639"/>
      <c r="C185" s="640"/>
      <c r="D185" s="478" t="s">
        <v>434</v>
      </c>
      <c r="E185" s="479" t="s">
        <v>435</v>
      </c>
    </row>
    <row r="186" spans="1:5" ht="56.25">
      <c r="A186" s="394"/>
      <c r="B186" s="484">
        <v>669</v>
      </c>
      <c r="C186" s="478" t="s">
        <v>436</v>
      </c>
      <c r="D186" s="478" t="s">
        <v>437</v>
      </c>
      <c r="E186" s="479" t="s">
        <v>438</v>
      </c>
    </row>
    <row r="187" spans="1:5">
      <c r="A187" s="394"/>
      <c r="B187" s="484">
        <v>671</v>
      </c>
      <c r="C187" s="478" t="s">
        <v>439</v>
      </c>
      <c r="D187" s="478" t="s">
        <v>440</v>
      </c>
      <c r="E187" s="479" t="s">
        <v>441</v>
      </c>
    </row>
    <row r="188" spans="1:5" ht="22.5">
      <c r="A188" s="394"/>
      <c r="B188" s="484">
        <v>672</v>
      </c>
      <c r="C188" s="478" t="s">
        <v>442</v>
      </c>
      <c r="D188" s="478" t="s">
        <v>443</v>
      </c>
      <c r="E188" s="479" t="s">
        <v>714</v>
      </c>
    </row>
    <row r="189" spans="1:5" ht="33.75">
      <c r="A189" s="394"/>
      <c r="B189" s="484">
        <v>673</v>
      </c>
      <c r="C189" s="478" t="s">
        <v>444</v>
      </c>
      <c r="D189" s="480" t="s">
        <v>445</v>
      </c>
      <c r="E189" s="479" t="s">
        <v>945</v>
      </c>
    </row>
    <row r="190" spans="1:5" ht="56.25">
      <c r="A190" s="394"/>
      <c r="B190" s="484">
        <v>674</v>
      </c>
      <c r="C190" s="478" t="s">
        <v>446</v>
      </c>
      <c r="D190" s="478" t="s">
        <v>446</v>
      </c>
      <c r="E190" s="479" t="s">
        <v>715</v>
      </c>
    </row>
    <row r="191" spans="1:5" ht="45">
      <c r="A191" s="394"/>
      <c r="B191" s="485">
        <v>679</v>
      </c>
      <c r="C191" s="486" t="s">
        <v>447</v>
      </c>
      <c r="D191" s="482" t="s">
        <v>447</v>
      </c>
      <c r="E191" s="483" t="s">
        <v>946</v>
      </c>
    </row>
  </sheetData>
  <mergeCells count="140">
    <mergeCell ref="B1:E1"/>
    <mergeCell ref="C2:D2"/>
    <mergeCell ref="A3:A8"/>
    <mergeCell ref="B3:B8"/>
    <mergeCell ref="C3:C8"/>
    <mergeCell ref="A11:A13"/>
    <mergeCell ref="B11:B13"/>
    <mergeCell ref="C11:C13"/>
    <mergeCell ref="A19:A25"/>
    <mergeCell ref="B19:B25"/>
    <mergeCell ref="C19:C25"/>
    <mergeCell ref="A26:A27"/>
    <mergeCell ref="B26:B27"/>
    <mergeCell ref="C26:C27"/>
    <mergeCell ref="A14:A15"/>
    <mergeCell ref="B14:B15"/>
    <mergeCell ref="C14:C15"/>
    <mergeCell ref="A17:A18"/>
    <mergeCell ref="B17:B18"/>
    <mergeCell ref="C17:C18"/>
    <mergeCell ref="A38:A39"/>
    <mergeCell ref="B38:B39"/>
    <mergeCell ref="C38:C39"/>
    <mergeCell ref="A41:A43"/>
    <mergeCell ref="B41:B43"/>
    <mergeCell ref="C41:C43"/>
    <mergeCell ref="A30:A34"/>
    <mergeCell ref="B30:B34"/>
    <mergeCell ref="C30:C34"/>
    <mergeCell ref="A35:A37"/>
    <mergeCell ref="B35:B37"/>
    <mergeCell ref="C35:C37"/>
    <mergeCell ref="A51:A53"/>
    <mergeCell ref="B51:B53"/>
    <mergeCell ref="C51:C53"/>
    <mergeCell ref="A57:A61"/>
    <mergeCell ref="B57:B61"/>
    <mergeCell ref="C57:C61"/>
    <mergeCell ref="A44:A45"/>
    <mergeCell ref="B44:B45"/>
    <mergeCell ref="C44:C45"/>
    <mergeCell ref="A48:A49"/>
    <mergeCell ref="B48:B49"/>
    <mergeCell ref="C48:C49"/>
    <mergeCell ref="A69:A71"/>
    <mergeCell ref="B69:B71"/>
    <mergeCell ref="C69:C71"/>
    <mergeCell ref="D69:D71"/>
    <mergeCell ref="A72:A74"/>
    <mergeCell ref="B72:B74"/>
    <mergeCell ref="C72:C74"/>
    <mergeCell ref="D72:D74"/>
    <mergeCell ref="A65:A66"/>
    <mergeCell ref="B65:B66"/>
    <mergeCell ref="C65:C66"/>
    <mergeCell ref="A67:A68"/>
    <mergeCell ref="B67:B68"/>
    <mergeCell ref="C67:C68"/>
    <mergeCell ref="A80:A82"/>
    <mergeCell ref="B80:B82"/>
    <mergeCell ref="C80:C82"/>
    <mergeCell ref="A85:A86"/>
    <mergeCell ref="B85:B86"/>
    <mergeCell ref="C85:C86"/>
    <mergeCell ref="A76:A77"/>
    <mergeCell ref="B76:B77"/>
    <mergeCell ref="C76:C77"/>
    <mergeCell ref="A78:A79"/>
    <mergeCell ref="B78:B79"/>
    <mergeCell ref="C78:C79"/>
    <mergeCell ref="A91:A92"/>
    <mergeCell ref="B91:B92"/>
    <mergeCell ref="C91:C92"/>
    <mergeCell ref="A93:A97"/>
    <mergeCell ref="B93:B97"/>
    <mergeCell ref="C93:C97"/>
    <mergeCell ref="A87:A88"/>
    <mergeCell ref="B87:B88"/>
    <mergeCell ref="C87:C88"/>
    <mergeCell ref="A89:A90"/>
    <mergeCell ref="B89:B90"/>
    <mergeCell ref="C89:C90"/>
    <mergeCell ref="A116:A117"/>
    <mergeCell ref="B116:B117"/>
    <mergeCell ref="C116:C117"/>
    <mergeCell ref="A119:A120"/>
    <mergeCell ref="B119:B120"/>
    <mergeCell ref="C119:C120"/>
    <mergeCell ref="A98:A105"/>
    <mergeCell ref="B98:B105"/>
    <mergeCell ref="C98:C105"/>
    <mergeCell ref="A106:A111"/>
    <mergeCell ref="B106:B111"/>
    <mergeCell ref="C106:C111"/>
    <mergeCell ref="A130:A131"/>
    <mergeCell ref="B130:B131"/>
    <mergeCell ref="C130:C131"/>
    <mergeCell ref="A139:A140"/>
    <mergeCell ref="B139:B140"/>
    <mergeCell ref="C139:C140"/>
    <mergeCell ref="A123:A124"/>
    <mergeCell ref="B123:B124"/>
    <mergeCell ref="C123:C124"/>
    <mergeCell ref="A128:A129"/>
    <mergeCell ref="B128:B129"/>
    <mergeCell ref="C128:C129"/>
    <mergeCell ref="A152:A153"/>
    <mergeCell ref="B152:B153"/>
    <mergeCell ref="C152:C153"/>
    <mergeCell ref="A154:A155"/>
    <mergeCell ref="B154:B155"/>
    <mergeCell ref="C154:C155"/>
    <mergeCell ref="A143:A144"/>
    <mergeCell ref="A145:A146"/>
    <mergeCell ref="B145:B146"/>
    <mergeCell ref="C145:C146"/>
    <mergeCell ref="A150:A151"/>
    <mergeCell ref="B150:B151"/>
    <mergeCell ref="C150:C151"/>
    <mergeCell ref="A170:A171"/>
    <mergeCell ref="B170:B171"/>
    <mergeCell ref="C170:C171"/>
    <mergeCell ref="A172:A173"/>
    <mergeCell ref="B172:B173"/>
    <mergeCell ref="C172:C173"/>
    <mergeCell ref="A156:A158"/>
    <mergeCell ref="B156:B158"/>
    <mergeCell ref="C156:C158"/>
    <mergeCell ref="A161:A163"/>
    <mergeCell ref="B161:B163"/>
    <mergeCell ref="C161:C163"/>
    <mergeCell ref="A184:A185"/>
    <mergeCell ref="B184:B185"/>
    <mergeCell ref="C184:C185"/>
    <mergeCell ref="A174:A175"/>
    <mergeCell ref="B174:B175"/>
    <mergeCell ref="C174:C175"/>
    <mergeCell ref="A181:A182"/>
    <mergeCell ref="B181:B182"/>
    <mergeCell ref="C181:C182"/>
  </mergeCells>
  <phoneticPr fontId="4"/>
  <pageMargins left="0.70866141732283472" right="0.70866141732283472" top="0.55118110236220474" bottom="0.55118110236220474" header="0.11811023622047245" footer="0.11811023622047245"/>
  <pageSetup paperSize="8" scale="85" fitToHeight="0" orientation="portrait" r:id="rId1"/>
  <headerFooter>
    <oddHeader>&amp;L&amp;F&amp;R5 &amp;A</oddHeader>
  </headerFooter>
  <rowBreaks count="2" manualBreakCount="2">
    <brk id="79" max="16383" man="1"/>
    <brk id="1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
  <sheetViews>
    <sheetView view="pageBreakPreview" zoomScaleNormal="100" zoomScaleSheetLayoutView="100" workbookViewId="0">
      <selection activeCell="B1" sqref="B1"/>
    </sheetView>
  </sheetViews>
  <sheetFormatPr defaultColWidth="8.75" defaultRowHeight="16.149999999999999" customHeight="1"/>
  <cols>
    <col min="1" max="1" width="1.375" style="1" customWidth="1"/>
    <col min="2" max="2" width="6.625" style="2" customWidth="1"/>
    <col min="3" max="3" width="10.625" style="1" customWidth="1"/>
    <col min="4" max="4" width="39.625" style="160" customWidth="1"/>
    <col min="5" max="5" width="8.625" style="161" customWidth="1"/>
    <col min="6" max="6" width="1.5" style="161" customWidth="1"/>
    <col min="7" max="7" width="6.625" style="2" customWidth="1"/>
    <col min="8" max="8" width="10.625" style="1" customWidth="1"/>
    <col min="9" max="9" width="39.625" style="3" customWidth="1"/>
    <col min="10" max="11" width="8.625" style="161" customWidth="1"/>
    <col min="12" max="12" width="1.625" style="161" customWidth="1"/>
    <col min="13" max="16384" width="8.75" style="1"/>
  </cols>
  <sheetData>
    <row r="1" spans="2:12" ht="21.6" customHeight="1">
      <c r="C1" s="1" t="s">
        <v>1014</v>
      </c>
      <c r="F1" s="1"/>
      <c r="L1" s="1"/>
    </row>
    <row r="2" spans="2:12" s="160" customFormat="1" ht="19.5" customHeight="1">
      <c r="B2" s="2"/>
      <c r="C2" s="399" t="s">
        <v>836</v>
      </c>
      <c r="E2" s="165" t="s">
        <v>692</v>
      </c>
      <c r="G2" s="2"/>
      <c r="I2" s="3"/>
      <c r="J2" s="165" t="s">
        <v>834</v>
      </c>
      <c r="K2" s="165" t="s">
        <v>835</v>
      </c>
    </row>
    <row r="3" spans="2:12" ht="16.149999999999999" customHeight="1">
      <c r="E3" s="162">
        <f>SUM(E6:E52)</f>
        <v>9900</v>
      </c>
      <c r="F3" s="1"/>
      <c r="J3" s="162">
        <f t="shared" ref="J3" si="0">SUM(J6:J52)</f>
        <v>23757</v>
      </c>
      <c r="K3" s="163">
        <f>SUM(K6:K52)</f>
        <v>31555</v>
      </c>
      <c r="L3" s="1"/>
    </row>
    <row r="4" spans="2:12" ht="7.5" customHeight="1" thickBot="1">
      <c r="B4" s="164"/>
      <c r="J4" s="165"/>
      <c r="K4" s="165"/>
    </row>
    <row r="5" spans="2:12" ht="20.100000000000001" customHeight="1" thickTop="1" thickBot="1">
      <c r="B5" s="166" t="s">
        <v>692</v>
      </c>
      <c r="C5" s="167" t="s">
        <v>0</v>
      </c>
      <c r="D5" s="168" t="s">
        <v>703</v>
      </c>
      <c r="E5" s="169" t="s">
        <v>695</v>
      </c>
      <c r="G5" s="166" t="s">
        <v>693</v>
      </c>
      <c r="H5" s="168" t="s">
        <v>0</v>
      </c>
      <c r="I5" s="168" t="s">
        <v>703</v>
      </c>
      <c r="J5" s="169" t="s">
        <v>695</v>
      </c>
      <c r="K5" s="169" t="s">
        <v>695</v>
      </c>
    </row>
    <row r="6" spans="2:12" ht="20.100000000000001" customHeight="1">
      <c r="B6" s="2">
        <v>1</v>
      </c>
      <c r="C6" s="648" t="s">
        <v>947</v>
      </c>
      <c r="D6" s="170" t="s">
        <v>655</v>
      </c>
      <c r="E6" s="171">
        <v>30</v>
      </c>
      <c r="G6" s="2">
        <v>1</v>
      </c>
      <c r="H6" s="648" t="s">
        <v>947</v>
      </c>
      <c r="I6" s="172" t="s">
        <v>655</v>
      </c>
      <c r="J6" s="173">
        <v>250</v>
      </c>
      <c r="K6" s="173">
        <v>875</v>
      </c>
    </row>
    <row r="7" spans="2:12" ht="20.100000000000001" customHeight="1">
      <c r="B7" s="2">
        <v>2</v>
      </c>
      <c r="C7" s="649"/>
      <c r="D7" s="174" t="s">
        <v>847</v>
      </c>
      <c r="E7" s="171">
        <v>60</v>
      </c>
      <c r="G7" s="2">
        <v>2</v>
      </c>
      <c r="H7" s="649"/>
      <c r="I7" s="175" t="s">
        <v>847</v>
      </c>
      <c r="J7" s="176">
        <v>280</v>
      </c>
      <c r="K7" s="176">
        <v>750</v>
      </c>
    </row>
    <row r="8" spans="2:12" ht="20.100000000000001" customHeight="1">
      <c r="B8" s="177"/>
      <c r="C8" s="649"/>
      <c r="D8" s="179"/>
      <c r="E8" s="180"/>
      <c r="G8" s="2">
        <v>3</v>
      </c>
      <c r="H8" s="649"/>
      <c r="I8" s="181" t="s">
        <v>848</v>
      </c>
      <c r="J8" s="180"/>
      <c r="K8" s="176">
        <v>7200</v>
      </c>
    </row>
    <row r="9" spans="2:12" ht="20.100000000000001" customHeight="1">
      <c r="B9" s="2">
        <v>3</v>
      </c>
      <c r="C9" s="649"/>
      <c r="D9" s="174" t="s">
        <v>656</v>
      </c>
      <c r="E9" s="171">
        <v>1360</v>
      </c>
      <c r="G9" s="2">
        <v>4</v>
      </c>
      <c r="H9" s="649"/>
      <c r="I9" s="175" t="s">
        <v>656</v>
      </c>
      <c r="J9" s="176">
        <v>2150</v>
      </c>
      <c r="K9" s="176">
        <v>750</v>
      </c>
    </row>
    <row r="10" spans="2:12" ht="20.100000000000001" customHeight="1">
      <c r="B10" s="2">
        <v>4</v>
      </c>
      <c r="C10" s="649"/>
      <c r="D10" s="174" t="s">
        <v>849</v>
      </c>
      <c r="E10" s="171">
        <v>1460</v>
      </c>
      <c r="G10" s="2">
        <v>5</v>
      </c>
      <c r="H10" s="649"/>
      <c r="I10" s="175" t="s">
        <v>849</v>
      </c>
      <c r="J10" s="176">
        <v>1480</v>
      </c>
      <c r="K10" s="176">
        <v>1060</v>
      </c>
    </row>
    <row r="11" spans="2:12" ht="20.100000000000001" customHeight="1">
      <c r="B11" s="2">
        <v>5</v>
      </c>
      <c r="C11" s="649"/>
      <c r="D11" s="174" t="s">
        <v>19</v>
      </c>
      <c r="E11" s="171">
        <v>625</v>
      </c>
      <c r="G11" s="2">
        <v>6</v>
      </c>
      <c r="H11" s="649"/>
      <c r="I11" s="175" t="s">
        <v>19</v>
      </c>
      <c r="J11" s="176">
        <v>650</v>
      </c>
      <c r="K11" s="176">
        <v>615</v>
      </c>
    </row>
    <row r="12" spans="2:12" ht="20.100000000000001" customHeight="1">
      <c r="B12" s="2">
        <v>6</v>
      </c>
      <c r="C12" s="649"/>
      <c r="D12" s="174" t="s">
        <v>8</v>
      </c>
      <c r="E12" s="171">
        <v>70</v>
      </c>
      <c r="G12" s="2">
        <v>7</v>
      </c>
      <c r="H12" s="649"/>
      <c r="I12" s="175" t="s">
        <v>8</v>
      </c>
      <c r="J12" s="176">
        <v>145</v>
      </c>
      <c r="K12" s="176">
        <v>275</v>
      </c>
    </row>
    <row r="13" spans="2:12" ht="20.100000000000001" customHeight="1">
      <c r="B13" s="2">
        <v>7</v>
      </c>
      <c r="C13" s="649"/>
      <c r="D13" s="174" t="s">
        <v>10</v>
      </c>
      <c r="E13" s="171">
        <v>25</v>
      </c>
      <c r="G13" s="2">
        <v>8</v>
      </c>
      <c r="H13" s="649"/>
      <c r="I13" s="175" t="s">
        <v>10</v>
      </c>
      <c r="J13" s="176">
        <v>250</v>
      </c>
      <c r="K13" s="176">
        <v>150</v>
      </c>
    </row>
    <row r="14" spans="2:12" ht="20.100000000000001" customHeight="1">
      <c r="B14" s="2">
        <v>8</v>
      </c>
      <c r="C14" s="649"/>
      <c r="D14" s="174" t="s">
        <v>11</v>
      </c>
      <c r="E14" s="171">
        <v>415</v>
      </c>
      <c r="G14" s="2">
        <v>9</v>
      </c>
      <c r="H14" s="649"/>
      <c r="I14" s="175" t="s">
        <v>11</v>
      </c>
      <c r="J14" s="176">
        <v>550</v>
      </c>
      <c r="K14" s="176">
        <v>350</v>
      </c>
    </row>
    <row r="15" spans="2:12" s="161" customFormat="1" ht="20.100000000000001" customHeight="1">
      <c r="B15" s="2">
        <v>9</v>
      </c>
      <c r="C15" s="650"/>
      <c r="D15" s="182" t="s">
        <v>657</v>
      </c>
      <c r="E15" s="183">
        <v>425</v>
      </c>
      <c r="G15" s="2">
        <v>10</v>
      </c>
      <c r="H15" s="650"/>
      <c r="I15" s="184" t="s">
        <v>657</v>
      </c>
      <c r="J15" s="185">
        <v>750</v>
      </c>
      <c r="K15" s="185">
        <v>400</v>
      </c>
    </row>
    <row r="16" spans="2:12" s="161" customFormat="1" ht="20.100000000000001" customHeight="1">
      <c r="B16" s="2">
        <v>1</v>
      </c>
      <c r="C16" s="648" t="s">
        <v>702</v>
      </c>
      <c r="D16" s="170" t="s">
        <v>658</v>
      </c>
      <c r="E16" s="186">
        <v>2150</v>
      </c>
      <c r="G16" s="2">
        <v>1</v>
      </c>
      <c r="H16" s="648" t="s">
        <v>702</v>
      </c>
      <c r="I16" s="172" t="s">
        <v>658</v>
      </c>
      <c r="J16" s="173">
        <v>5200</v>
      </c>
      <c r="K16" s="173">
        <v>5700</v>
      </c>
    </row>
    <row r="17" spans="2:11" s="161" customFormat="1" ht="20.100000000000001" customHeight="1">
      <c r="B17" s="2">
        <v>2</v>
      </c>
      <c r="C17" s="652"/>
      <c r="D17" s="174" t="s">
        <v>663</v>
      </c>
      <c r="E17" s="171">
        <v>235</v>
      </c>
      <c r="G17" s="2">
        <v>2</v>
      </c>
      <c r="H17" s="652"/>
      <c r="I17" s="175" t="s">
        <v>663</v>
      </c>
      <c r="J17" s="176">
        <v>275</v>
      </c>
      <c r="K17" s="176">
        <v>315</v>
      </c>
    </row>
    <row r="18" spans="2:11" s="161" customFormat="1" ht="20.100000000000001" customHeight="1">
      <c r="B18" s="2">
        <v>3</v>
      </c>
      <c r="C18" s="652"/>
      <c r="D18" s="174" t="s">
        <v>662</v>
      </c>
      <c r="E18" s="171">
        <v>195</v>
      </c>
      <c r="G18" s="2">
        <v>3</v>
      </c>
      <c r="H18" s="652"/>
      <c r="I18" s="175" t="s">
        <v>662</v>
      </c>
      <c r="J18" s="176">
        <v>245</v>
      </c>
      <c r="K18" s="176">
        <v>275</v>
      </c>
    </row>
    <row r="19" spans="2:11" s="161" customFormat="1" ht="20.100000000000001" customHeight="1">
      <c r="B19" s="2">
        <v>4</v>
      </c>
      <c r="C19" s="652"/>
      <c r="D19" s="174" t="s">
        <v>661</v>
      </c>
      <c r="E19" s="171">
        <v>300</v>
      </c>
      <c r="G19" s="2">
        <v>4</v>
      </c>
      <c r="H19" s="652"/>
      <c r="I19" s="175" t="s">
        <v>661</v>
      </c>
      <c r="J19" s="176">
        <v>500</v>
      </c>
      <c r="K19" s="176">
        <v>600</v>
      </c>
    </row>
    <row r="20" spans="2:11" s="161" customFormat="1" ht="20.100000000000001" customHeight="1">
      <c r="B20" s="2">
        <v>5</v>
      </c>
      <c r="C20" s="652"/>
      <c r="D20" s="174" t="s">
        <v>659</v>
      </c>
      <c r="E20" s="171">
        <v>175</v>
      </c>
      <c r="G20" s="2">
        <v>5</v>
      </c>
      <c r="H20" s="652"/>
      <c r="I20" s="175" t="s">
        <v>659</v>
      </c>
      <c r="J20" s="176">
        <v>195</v>
      </c>
      <c r="K20" s="176">
        <v>225</v>
      </c>
    </row>
    <row r="21" spans="2:11" s="161" customFormat="1" ht="20.100000000000001" customHeight="1">
      <c r="B21" s="2">
        <v>6</v>
      </c>
      <c r="C21" s="652"/>
      <c r="D21" s="174" t="s">
        <v>660</v>
      </c>
      <c r="E21" s="171">
        <v>125</v>
      </c>
      <c r="G21" s="2">
        <v>6</v>
      </c>
      <c r="H21" s="652"/>
      <c r="I21" s="175" t="s">
        <v>660</v>
      </c>
      <c r="J21" s="176">
        <v>145</v>
      </c>
      <c r="K21" s="176">
        <v>175</v>
      </c>
    </row>
    <row r="22" spans="2:11" s="161" customFormat="1" ht="20.100000000000001" customHeight="1">
      <c r="B22" s="2">
        <v>7</v>
      </c>
      <c r="C22" s="652"/>
      <c r="D22" s="174" t="s">
        <v>664</v>
      </c>
      <c r="E22" s="171">
        <v>325</v>
      </c>
      <c r="G22" s="2">
        <v>7</v>
      </c>
      <c r="H22" s="652"/>
      <c r="I22" s="175" t="s">
        <v>664</v>
      </c>
      <c r="J22" s="176">
        <v>360</v>
      </c>
      <c r="K22" s="176">
        <v>400</v>
      </c>
    </row>
    <row r="23" spans="2:11" s="161" customFormat="1" ht="20.100000000000001" customHeight="1">
      <c r="B23" s="2">
        <v>8</v>
      </c>
      <c r="C23" s="652"/>
      <c r="D23" s="174" t="s">
        <v>665</v>
      </c>
      <c r="E23" s="171">
        <v>125</v>
      </c>
      <c r="G23" s="2">
        <v>8</v>
      </c>
      <c r="H23" s="652"/>
      <c r="I23" s="175" t="s">
        <v>665</v>
      </c>
      <c r="J23" s="176">
        <v>145</v>
      </c>
      <c r="K23" s="176">
        <v>175</v>
      </c>
    </row>
    <row r="24" spans="2:11" s="161" customFormat="1" ht="20.100000000000001" customHeight="1">
      <c r="B24" s="2">
        <v>9</v>
      </c>
      <c r="C24" s="652"/>
      <c r="D24" s="174" t="s">
        <v>666</v>
      </c>
      <c r="E24" s="171">
        <v>30</v>
      </c>
      <c r="G24" s="2">
        <v>9</v>
      </c>
      <c r="H24" s="652"/>
      <c r="I24" s="175" t="s">
        <v>666</v>
      </c>
      <c r="J24" s="176">
        <v>40</v>
      </c>
      <c r="K24" s="176">
        <v>50</v>
      </c>
    </row>
    <row r="25" spans="2:11" s="161" customFormat="1" ht="20.100000000000001" customHeight="1">
      <c r="B25" s="2">
        <v>10</v>
      </c>
      <c r="C25" s="652"/>
      <c r="D25" s="174" t="s">
        <v>667</v>
      </c>
      <c r="E25" s="171">
        <v>20</v>
      </c>
      <c r="G25" s="2">
        <v>10</v>
      </c>
      <c r="H25" s="652"/>
      <c r="I25" s="175" t="s">
        <v>667</v>
      </c>
      <c r="J25" s="176">
        <v>30</v>
      </c>
      <c r="K25" s="176">
        <v>40</v>
      </c>
    </row>
    <row r="26" spans="2:11" s="161" customFormat="1" ht="20.100000000000001" customHeight="1">
      <c r="B26" s="2">
        <v>11</v>
      </c>
      <c r="C26" s="652"/>
      <c r="D26" s="174" t="s">
        <v>668</v>
      </c>
      <c r="E26" s="171">
        <v>5</v>
      </c>
      <c r="G26" s="2">
        <v>11</v>
      </c>
      <c r="H26" s="652"/>
      <c r="I26" s="175" t="s">
        <v>668</v>
      </c>
      <c r="J26" s="176">
        <v>10</v>
      </c>
      <c r="K26" s="176">
        <v>20</v>
      </c>
    </row>
    <row r="27" spans="2:11" s="161" customFormat="1" ht="20.100000000000001" customHeight="1">
      <c r="B27" s="2">
        <v>12</v>
      </c>
      <c r="C27" s="652"/>
      <c r="D27" s="174" t="s">
        <v>669</v>
      </c>
      <c r="E27" s="171">
        <v>25</v>
      </c>
      <c r="G27" s="2">
        <v>12</v>
      </c>
      <c r="H27" s="652"/>
      <c r="I27" s="175" t="s">
        <v>669</v>
      </c>
      <c r="J27" s="176">
        <v>35</v>
      </c>
      <c r="K27" s="176">
        <v>75</v>
      </c>
    </row>
    <row r="28" spans="2:11" s="161" customFormat="1" ht="20.100000000000001" customHeight="1">
      <c r="B28" s="2">
        <v>13</v>
      </c>
      <c r="C28" s="652"/>
      <c r="D28" s="174" t="s">
        <v>670</v>
      </c>
      <c r="E28" s="171">
        <v>2</v>
      </c>
      <c r="G28" s="2">
        <v>13</v>
      </c>
      <c r="H28" s="652"/>
      <c r="I28" s="175" t="s">
        <v>670</v>
      </c>
      <c r="J28" s="176">
        <v>2</v>
      </c>
      <c r="K28" s="176">
        <v>5</v>
      </c>
    </row>
    <row r="29" spans="2:11" s="161" customFormat="1" ht="20.100000000000001" customHeight="1">
      <c r="B29" s="2">
        <v>14</v>
      </c>
      <c r="C29" s="653"/>
      <c r="D29" s="182" t="s">
        <v>671</v>
      </c>
      <c r="E29" s="183">
        <v>750</v>
      </c>
      <c r="G29" s="2">
        <v>14</v>
      </c>
      <c r="H29" s="653"/>
      <c r="I29" s="184" t="s">
        <v>671</v>
      </c>
      <c r="J29" s="185">
        <v>950</v>
      </c>
      <c r="K29" s="185">
        <v>1025</v>
      </c>
    </row>
    <row r="30" spans="2:11" s="161" customFormat="1" ht="20.100000000000001" customHeight="1">
      <c r="B30" s="2">
        <v>1</v>
      </c>
      <c r="C30" s="648" t="s">
        <v>674</v>
      </c>
      <c r="D30" s="170" t="s">
        <v>675</v>
      </c>
      <c r="E30" s="186">
        <v>0</v>
      </c>
      <c r="G30" s="2">
        <v>1</v>
      </c>
      <c r="H30" s="648" t="s">
        <v>674</v>
      </c>
      <c r="I30" s="175" t="s">
        <v>675</v>
      </c>
      <c r="J30" s="176">
        <v>250</v>
      </c>
      <c r="K30" s="176">
        <v>300</v>
      </c>
    </row>
    <row r="31" spans="2:11" s="161" customFormat="1" ht="20.100000000000001" customHeight="1">
      <c r="B31" s="2">
        <v>2</v>
      </c>
      <c r="C31" s="652"/>
      <c r="D31" s="174" t="s">
        <v>676</v>
      </c>
      <c r="E31" s="171">
        <v>800</v>
      </c>
      <c r="G31" s="2">
        <v>2</v>
      </c>
      <c r="H31" s="652"/>
      <c r="I31" s="175" t="s">
        <v>676</v>
      </c>
      <c r="J31" s="176">
        <v>1600</v>
      </c>
      <c r="K31" s="176">
        <v>1600</v>
      </c>
    </row>
    <row r="32" spans="2:11" s="161" customFormat="1" ht="20.100000000000001" customHeight="1">
      <c r="B32" s="2">
        <v>3</v>
      </c>
      <c r="C32" s="652"/>
      <c r="D32" s="175" t="s">
        <v>677</v>
      </c>
      <c r="E32" s="171">
        <v>20</v>
      </c>
      <c r="G32" s="2">
        <v>3</v>
      </c>
      <c r="H32" s="652"/>
      <c r="I32" s="175" t="s">
        <v>677</v>
      </c>
      <c r="J32" s="176">
        <v>60</v>
      </c>
      <c r="K32" s="176">
        <v>80</v>
      </c>
    </row>
    <row r="33" spans="2:11" s="161" customFormat="1" ht="20.100000000000001" customHeight="1">
      <c r="B33" s="2">
        <v>4</v>
      </c>
      <c r="C33" s="652"/>
      <c r="D33" s="174" t="s">
        <v>678</v>
      </c>
      <c r="E33" s="171">
        <v>0</v>
      </c>
      <c r="G33" s="2">
        <v>4</v>
      </c>
      <c r="H33" s="652"/>
      <c r="I33" s="175" t="s">
        <v>678</v>
      </c>
      <c r="J33" s="176"/>
      <c r="K33" s="176">
        <v>0</v>
      </c>
    </row>
    <row r="34" spans="2:11" s="161" customFormat="1" ht="20.100000000000001" customHeight="1">
      <c r="B34" s="2">
        <v>5</v>
      </c>
      <c r="C34" s="652"/>
      <c r="D34" s="174" t="s">
        <v>679</v>
      </c>
      <c r="E34" s="171">
        <v>0</v>
      </c>
      <c r="G34" s="2">
        <v>5</v>
      </c>
      <c r="H34" s="652"/>
      <c r="I34" s="175" t="s">
        <v>679</v>
      </c>
      <c r="J34" s="176"/>
      <c r="K34" s="176">
        <v>0</v>
      </c>
    </row>
    <row r="35" spans="2:11" s="161" customFormat="1" ht="20.100000000000001" customHeight="1">
      <c r="B35" s="2">
        <v>6</v>
      </c>
      <c r="C35" s="652"/>
      <c r="D35" s="174" t="s">
        <v>680</v>
      </c>
      <c r="E35" s="171">
        <v>0</v>
      </c>
      <c r="G35" s="2">
        <v>6</v>
      </c>
      <c r="H35" s="652"/>
      <c r="I35" s="175" t="s">
        <v>680</v>
      </c>
      <c r="J35" s="176"/>
      <c r="K35" s="176">
        <v>0</v>
      </c>
    </row>
    <row r="36" spans="2:11" s="161" customFormat="1" ht="20.100000000000001" customHeight="1">
      <c r="B36" s="2">
        <v>7</v>
      </c>
      <c r="C36" s="652"/>
      <c r="D36" s="174" t="s">
        <v>20</v>
      </c>
      <c r="E36" s="171">
        <v>0</v>
      </c>
      <c r="G36" s="2">
        <v>7</v>
      </c>
      <c r="H36" s="652"/>
      <c r="I36" s="175" t="s">
        <v>20</v>
      </c>
      <c r="J36" s="176">
        <v>5</v>
      </c>
      <c r="K36" s="176">
        <v>50</v>
      </c>
    </row>
    <row r="37" spans="2:11" s="161" customFormat="1" ht="20.100000000000001" customHeight="1">
      <c r="B37" s="2">
        <v>8</v>
      </c>
      <c r="C37" s="652"/>
      <c r="D37" s="174" t="s">
        <v>681</v>
      </c>
      <c r="E37" s="171">
        <v>0</v>
      </c>
      <c r="G37" s="2">
        <v>8</v>
      </c>
      <c r="H37" s="652"/>
      <c r="I37" s="175" t="s">
        <v>681</v>
      </c>
      <c r="J37" s="176"/>
      <c r="K37" s="176">
        <v>0</v>
      </c>
    </row>
    <row r="38" spans="2:11" s="161" customFormat="1" ht="20.100000000000001" customHeight="1">
      <c r="B38" s="2">
        <v>9</v>
      </c>
      <c r="C38" s="652"/>
      <c r="D38" s="174" t="s">
        <v>682</v>
      </c>
      <c r="E38" s="171">
        <v>0</v>
      </c>
      <c r="G38" s="2">
        <v>9</v>
      </c>
      <c r="H38" s="652"/>
      <c r="I38" s="175" t="s">
        <v>682</v>
      </c>
      <c r="J38" s="176">
        <v>30</v>
      </c>
      <c r="K38" s="176">
        <v>35</v>
      </c>
    </row>
    <row r="39" spans="2:11" s="161" customFormat="1" ht="20.100000000000001" customHeight="1">
      <c r="B39" s="2">
        <v>10</v>
      </c>
      <c r="C39" s="652"/>
      <c r="D39" s="174" t="s">
        <v>683</v>
      </c>
      <c r="E39" s="171">
        <v>0</v>
      </c>
      <c r="G39" s="2">
        <v>10</v>
      </c>
      <c r="H39" s="652"/>
      <c r="I39" s="175" t="s">
        <v>683</v>
      </c>
      <c r="J39" s="176"/>
      <c r="K39" s="176">
        <v>0</v>
      </c>
    </row>
    <row r="40" spans="2:11" s="161" customFormat="1" ht="20.100000000000001" customHeight="1">
      <c r="B40" s="2">
        <v>11</v>
      </c>
      <c r="C40" s="652"/>
      <c r="D40" s="174" t="s">
        <v>684</v>
      </c>
      <c r="E40" s="171">
        <v>0</v>
      </c>
      <c r="G40" s="2">
        <v>11</v>
      </c>
      <c r="H40" s="652"/>
      <c r="I40" s="175" t="s">
        <v>684</v>
      </c>
      <c r="J40" s="176">
        <v>20</v>
      </c>
      <c r="K40" s="176">
        <v>35</v>
      </c>
    </row>
    <row r="41" spans="2:11" s="161" customFormat="1" ht="20.100000000000001" customHeight="1">
      <c r="B41" s="2">
        <v>12</v>
      </c>
      <c r="C41" s="652"/>
      <c r="D41" s="174" t="s">
        <v>685</v>
      </c>
      <c r="E41" s="171">
        <v>0</v>
      </c>
      <c r="G41" s="2">
        <v>12</v>
      </c>
      <c r="H41" s="652"/>
      <c r="I41" s="175" t="s">
        <v>685</v>
      </c>
      <c r="J41" s="176">
        <v>30</v>
      </c>
      <c r="K41" s="176">
        <v>55</v>
      </c>
    </row>
    <row r="42" spans="2:11" s="161" customFormat="1" ht="20.100000000000001" customHeight="1">
      <c r="B42" s="2">
        <v>13</v>
      </c>
      <c r="C42" s="652"/>
      <c r="D42" s="174" t="s">
        <v>686</v>
      </c>
      <c r="E42" s="171">
        <v>0</v>
      </c>
      <c r="G42" s="2">
        <v>13</v>
      </c>
      <c r="H42" s="652"/>
      <c r="I42" s="175" t="s">
        <v>686</v>
      </c>
      <c r="J42" s="176">
        <v>25</v>
      </c>
      <c r="K42" s="176">
        <v>30</v>
      </c>
    </row>
    <row r="43" spans="2:11" s="161" customFormat="1" ht="20.100000000000001" customHeight="1">
      <c r="B43" s="2">
        <v>14</v>
      </c>
      <c r="C43" s="653"/>
      <c r="D43" s="174" t="s">
        <v>687</v>
      </c>
      <c r="E43" s="171">
        <v>0</v>
      </c>
      <c r="G43" s="2">
        <v>14</v>
      </c>
      <c r="H43" s="653"/>
      <c r="I43" s="175" t="s">
        <v>687</v>
      </c>
      <c r="J43" s="176"/>
      <c r="K43" s="176">
        <v>0</v>
      </c>
    </row>
    <row r="44" spans="2:11" s="161" customFormat="1" ht="20.100000000000001" customHeight="1">
      <c r="B44" s="2">
        <v>1</v>
      </c>
      <c r="C44" s="651"/>
      <c r="D44" s="170" t="s">
        <v>689</v>
      </c>
      <c r="E44" s="186">
        <v>1</v>
      </c>
      <c r="G44" s="2">
        <v>1</v>
      </c>
      <c r="H44" s="651"/>
      <c r="I44" s="172" t="s">
        <v>689</v>
      </c>
      <c r="J44" s="173">
        <v>3</v>
      </c>
      <c r="K44" s="173">
        <v>5</v>
      </c>
    </row>
    <row r="45" spans="2:11" s="161" customFormat="1" ht="20.100000000000001" customHeight="1">
      <c r="B45" s="2">
        <v>2</v>
      </c>
      <c r="C45" s="652"/>
      <c r="D45" s="174" t="s">
        <v>690</v>
      </c>
      <c r="E45" s="171">
        <v>122</v>
      </c>
      <c r="G45" s="2">
        <v>2</v>
      </c>
      <c r="H45" s="652"/>
      <c r="I45" s="175" t="s">
        <v>690</v>
      </c>
      <c r="J45" s="176">
        <v>227</v>
      </c>
      <c r="K45" s="176">
        <v>350</v>
      </c>
    </row>
    <row r="46" spans="2:11" s="161" customFormat="1" ht="20.100000000000001" customHeight="1">
      <c r="B46" s="2">
        <v>3</v>
      </c>
      <c r="C46" s="653"/>
      <c r="D46" s="182" t="s">
        <v>691</v>
      </c>
      <c r="E46" s="183">
        <v>25</v>
      </c>
      <c r="G46" s="2">
        <v>3</v>
      </c>
      <c r="H46" s="653"/>
      <c r="I46" s="184" t="s">
        <v>691</v>
      </c>
      <c r="J46" s="185">
        <v>70</v>
      </c>
      <c r="K46" s="185">
        <v>110</v>
      </c>
    </row>
    <row r="47" spans="2:11" s="161" customFormat="1" ht="20.100000000000001" customHeight="1">
      <c r="B47" s="177"/>
      <c r="C47" s="178"/>
      <c r="D47" s="179"/>
      <c r="E47" s="180"/>
      <c r="G47" s="2">
        <v>1</v>
      </c>
      <c r="H47" s="187" t="s">
        <v>653</v>
      </c>
      <c r="I47" s="188" t="s">
        <v>694</v>
      </c>
      <c r="J47" s="189">
        <v>6800</v>
      </c>
      <c r="K47" s="189">
        <v>7400</v>
      </c>
    </row>
    <row r="48" spans="2:11" s="161" customFormat="1" ht="20.100000000000001" customHeight="1">
      <c r="B48" s="2">
        <v>1</v>
      </c>
      <c r="C48" s="376" t="s">
        <v>688</v>
      </c>
      <c r="D48" s="170"/>
      <c r="E48" s="190"/>
      <c r="G48" s="2">
        <v>1</v>
      </c>
      <c r="H48" s="651" t="s">
        <v>698</v>
      </c>
      <c r="I48" s="172"/>
      <c r="J48" s="173"/>
      <c r="K48" s="173"/>
    </row>
    <row r="49" spans="2:11" s="161" customFormat="1" ht="20.100000000000001" customHeight="1">
      <c r="B49" s="2">
        <v>2</v>
      </c>
      <c r="C49" s="377"/>
      <c r="D49" s="174"/>
      <c r="E49" s="191"/>
      <c r="G49" s="2">
        <v>2</v>
      </c>
      <c r="H49" s="652"/>
      <c r="I49" s="175"/>
      <c r="J49" s="176"/>
      <c r="K49" s="176"/>
    </row>
    <row r="50" spans="2:11" s="161" customFormat="1" ht="20.100000000000001" customHeight="1">
      <c r="B50" s="2">
        <v>3</v>
      </c>
      <c r="C50" s="377"/>
      <c r="D50" s="174"/>
      <c r="E50" s="191"/>
      <c r="G50" s="2">
        <v>3</v>
      </c>
      <c r="H50" s="652"/>
      <c r="I50" s="175"/>
      <c r="J50" s="176"/>
      <c r="K50" s="176"/>
    </row>
    <row r="51" spans="2:11" s="161" customFormat="1" ht="20.100000000000001" customHeight="1">
      <c r="B51" s="2">
        <v>4</v>
      </c>
      <c r="C51" s="377"/>
      <c r="D51" s="174"/>
      <c r="E51" s="191"/>
      <c r="G51" s="2">
        <v>4</v>
      </c>
      <c r="H51" s="652"/>
      <c r="I51" s="175"/>
      <c r="J51" s="176"/>
      <c r="K51" s="176"/>
    </row>
    <row r="52" spans="2:11" s="161" customFormat="1" ht="20.100000000000001" customHeight="1">
      <c r="B52" s="2">
        <v>5</v>
      </c>
      <c r="C52" s="378"/>
      <c r="D52" s="182"/>
      <c r="E52" s="192"/>
      <c r="G52" s="2">
        <v>5</v>
      </c>
      <c r="H52" s="653"/>
      <c r="I52" s="184"/>
      <c r="J52" s="185"/>
      <c r="K52" s="185"/>
    </row>
    <row r="53" spans="2:11" ht="8.25" customHeight="1"/>
  </sheetData>
  <mergeCells count="9">
    <mergeCell ref="C6:C15"/>
    <mergeCell ref="H48:H52"/>
    <mergeCell ref="C16:C29"/>
    <mergeCell ref="C30:C43"/>
    <mergeCell ref="C44:C46"/>
    <mergeCell ref="H6:H15"/>
    <mergeCell ref="H16:H29"/>
    <mergeCell ref="H30:H43"/>
    <mergeCell ref="H44:H46"/>
  </mergeCells>
  <phoneticPr fontId="4"/>
  <pageMargins left="0.70866141732283472" right="0.70866141732283472" top="0.74803149606299213" bottom="0.74803149606299213" header="0.31496062992125984" footer="0.31496062992125984"/>
  <pageSetup paperSize="9" scale="61" orientation="portrait" r:id="rId1"/>
  <headerFooter>
    <oddHeader>&amp;L&amp;F&amp;R6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0"/>
  <sheetViews>
    <sheetView view="pageBreakPreview" zoomScaleNormal="100" zoomScaleSheetLayoutView="100" workbookViewId="0"/>
  </sheetViews>
  <sheetFormatPr defaultColWidth="8.75" defaultRowHeight="27.75" customHeight="1"/>
  <cols>
    <col min="1" max="1" width="2.375" style="193" customWidth="1"/>
    <col min="2" max="2" width="3" style="193" customWidth="1"/>
    <col min="3" max="3" width="41" style="193" customWidth="1"/>
    <col min="4" max="4" width="11.125" style="193" customWidth="1"/>
    <col min="5" max="5" width="1.625" style="193" customWidth="1"/>
    <col min="6" max="6" width="3.625" style="194" customWidth="1"/>
    <col min="7" max="7" width="5.625" style="194" customWidth="1"/>
    <col min="8" max="8" width="6.625" style="193" customWidth="1"/>
    <col min="9" max="9" width="5.625" style="194" customWidth="1"/>
    <col min="10" max="10" width="6.625" style="193" customWidth="1"/>
    <col min="11" max="11" width="2" style="193" customWidth="1"/>
    <col min="12" max="16384" width="8.75" style="193"/>
  </cols>
  <sheetData>
    <row r="1" spans="1:10" ht="9.6" customHeight="1"/>
    <row r="2" spans="1:10" ht="27.75" customHeight="1">
      <c r="B2" s="656" t="s">
        <v>841</v>
      </c>
      <c r="C2" s="657"/>
      <c r="D2" s="657"/>
      <c r="E2" s="657"/>
      <c r="F2" s="657"/>
      <c r="G2" s="657"/>
      <c r="H2" s="657"/>
      <c r="I2" s="657"/>
      <c r="J2" s="657"/>
    </row>
    <row r="3" spans="1:10" ht="7.9" customHeight="1"/>
    <row r="4" spans="1:10" ht="27.75" customHeight="1">
      <c r="A4" s="195"/>
      <c r="B4" s="654" t="s">
        <v>828</v>
      </c>
      <c r="C4" s="655"/>
      <c r="D4" s="426" t="s">
        <v>969</v>
      </c>
      <c r="E4" s="195"/>
      <c r="F4" s="196"/>
      <c r="G4" s="196"/>
      <c r="H4" s="195"/>
      <c r="I4" s="196"/>
      <c r="J4" s="195"/>
    </row>
    <row r="5" spans="1:10" ht="27.75" customHeight="1">
      <c r="A5" s="195"/>
      <c r="B5" s="195"/>
      <c r="C5" s="197" t="s">
        <v>804</v>
      </c>
      <c r="D5" s="198">
        <f>推計!$D$115</f>
        <v>13409.569</v>
      </c>
      <c r="E5" s="199"/>
      <c r="F5" s="200" t="s">
        <v>850</v>
      </c>
      <c r="G5" s="200"/>
      <c r="H5" s="195"/>
      <c r="I5" s="201"/>
      <c r="J5" s="195"/>
    </row>
    <row r="6" spans="1:10" ht="27.75" customHeight="1">
      <c r="A6" s="195"/>
      <c r="B6" s="195"/>
      <c r="C6" s="202" t="s">
        <v>814</v>
      </c>
      <c r="D6" s="203">
        <f>推計!E115</f>
        <v>10881.887583174499</v>
      </c>
      <c r="E6" s="203"/>
      <c r="F6" s="200" t="s">
        <v>851</v>
      </c>
      <c r="G6" s="200" t="s">
        <v>823</v>
      </c>
      <c r="H6" s="427">
        <f>+D6/D5</f>
        <v>0.81150166595022555</v>
      </c>
      <c r="I6" s="205"/>
      <c r="J6" s="206"/>
    </row>
    <row r="7" spans="1:10" ht="27.75" customHeight="1">
      <c r="A7" s="195"/>
      <c r="B7" s="195"/>
      <c r="C7" s="202" t="s">
        <v>815</v>
      </c>
      <c r="D7" s="203">
        <f>推計!F115</f>
        <v>2527.6814168255</v>
      </c>
      <c r="E7" s="203"/>
      <c r="F7" s="200" t="s">
        <v>855</v>
      </c>
      <c r="G7" s="200"/>
      <c r="H7" s="427"/>
      <c r="I7" s="201"/>
      <c r="J7" s="195"/>
    </row>
    <row r="8" spans="1:10" ht="27.75" customHeight="1">
      <c r="A8" s="195"/>
      <c r="B8" s="195"/>
      <c r="C8" s="207" t="s">
        <v>926</v>
      </c>
      <c r="D8" s="208">
        <f>推計!$Y$115</f>
        <v>11494.496195292693</v>
      </c>
      <c r="E8" s="209"/>
      <c r="F8" s="210" t="s">
        <v>856</v>
      </c>
      <c r="G8" s="210" t="s">
        <v>824</v>
      </c>
      <c r="H8" s="427">
        <f>+D8/D5</f>
        <v>0.8571861030949387</v>
      </c>
      <c r="I8" s="205"/>
      <c r="J8" s="206"/>
    </row>
    <row r="9" spans="1:10" ht="27.75" customHeight="1">
      <c r="A9" s="195"/>
      <c r="B9" s="195"/>
      <c r="C9" s="211" t="s">
        <v>805</v>
      </c>
      <c r="D9" s="208">
        <f>推計!$AA$115</f>
        <v>4294.4421100047466</v>
      </c>
      <c r="E9" s="209"/>
      <c r="F9" s="210" t="s">
        <v>858</v>
      </c>
      <c r="G9" s="210" t="s">
        <v>843</v>
      </c>
      <c r="H9" s="427">
        <f>+D9/D8</f>
        <v>0.37360855465448206</v>
      </c>
      <c r="I9" s="201"/>
      <c r="J9" s="195"/>
    </row>
    <row r="10" spans="1:10" ht="27.75" customHeight="1">
      <c r="A10" s="195"/>
      <c r="B10" s="195"/>
      <c r="C10" s="207" t="s">
        <v>827</v>
      </c>
      <c r="D10" s="209">
        <f>+D8+D9</f>
        <v>15788.938305297441</v>
      </c>
      <c r="E10" s="209"/>
      <c r="F10" s="210" t="s">
        <v>857</v>
      </c>
      <c r="G10" s="210" t="s">
        <v>825</v>
      </c>
      <c r="H10" s="416">
        <f>+D10/D8</f>
        <v>1.3736085546544821</v>
      </c>
      <c r="I10" s="201"/>
      <c r="J10" s="195"/>
    </row>
    <row r="11" spans="1:10" ht="27.75" customHeight="1">
      <c r="A11" s="195"/>
      <c r="B11" s="195"/>
      <c r="C11" s="207" t="s">
        <v>826</v>
      </c>
      <c r="D11" s="209">
        <f>推計!$AB$115</f>
        <v>4247.7974799404356</v>
      </c>
      <c r="E11" s="209"/>
      <c r="F11" s="210" t="s">
        <v>859</v>
      </c>
      <c r="G11" s="210" t="s">
        <v>968</v>
      </c>
      <c r="H11" s="416">
        <f>+D11/D10</f>
        <v>0.26903629603234508</v>
      </c>
      <c r="I11" s="201"/>
      <c r="J11" s="195"/>
    </row>
    <row r="12" spans="1:10" ht="27.75" customHeight="1">
      <c r="A12" s="195"/>
      <c r="B12" s="195"/>
      <c r="C12" s="211" t="s">
        <v>817</v>
      </c>
      <c r="D12" s="208">
        <f>推計!AG115</f>
        <v>2167.5220542710408</v>
      </c>
      <c r="E12" s="209"/>
      <c r="F12" s="212" t="s">
        <v>862</v>
      </c>
      <c r="G12" s="210" t="s">
        <v>829</v>
      </c>
      <c r="H12" s="416">
        <f>+D12/D8</f>
        <v>0.18857042687601216</v>
      </c>
      <c r="I12" s="201"/>
      <c r="J12" s="195"/>
    </row>
    <row r="13" spans="1:10" ht="27.75" customHeight="1">
      <c r="A13" s="195"/>
      <c r="B13" s="195"/>
      <c r="C13" s="211" t="s">
        <v>842</v>
      </c>
      <c r="D13" s="208">
        <f>推計!AH115</f>
        <v>17956.460359568482</v>
      </c>
      <c r="E13" s="209"/>
      <c r="F13" s="212" t="s">
        <v>863</v>
      </c>
      <c r="G13" s="210" t="s">
        <v>960</v>
      </c>
      <c r="H13" s="416">
        <f>+D13/D8</f>
        <v>1.5621789815304943</v>
      </c>
      <c r="I13" s="201" t="s">
        <v>963</v>
      </c>
      <c r="J13" s="416">
        <f>+D13/D5</f>
        <v>1.3390781135149445</v>
      </c>
    </row>
    <row r="14" spans="1:10" ht="12.75" customHeight="1">
      <c r="A14" s="195"/>
      <c r="B14" s="195"/>
      <c r="C14" s="195"/>
      <c r="D14" s="195"/>
      <c r="E14" s="195"/>
      <c r="F14" s="212"/>
      <c r="G14" s="212"/>
      <c r="H14" s="416"/>
      <c r="I14" s="212"/>
      <c r="J14" s="195"/>
    </row>
    <row r="15" spans="1:10" ht="27.75" customHeight="1">
      <c r="A15" s="195"/>
      <c r="B15" s="654" t="s">
        <v>821</v>
      </c>
      <c r="C15" s="655"/>
      <c r="D15" s="426"/>
      <c r="E15" s="195"/>
      <c r="F15" s="212"/>
      <c r="G15" s="212"/>
      <c r="H15" s="416"/>
      <c r="I15" s="212"/>
      <c r="J15" s="195"/>
    </row>
    <row r="16" spans="1:10" ht="27.75" customHeight="1">
      <c r="A16" s="195"/>
      <c r="B16" s="195"/>
      <c r="C16" s="197" t="s">
        <v>816</v>
      </c>
      <c r="D16" s="199">
        <f>推計!AJ115</f>
        <v>6452.5942895109074</v>
      </c>
      <c r="E16" s="199"/>
      <c r="F16" s="210" t="s">
        <v>865</v>
      </c>
      <c r="G16" s="210" t="s">
        <v>964</v>
      </c>
      <c r="H16" s="416">
        <f>+D16/D8</f>
        <v>0.56136381968210303</v>
      </c>
      <c r="I16" s="205"/>
      <c r="J16" s="206"/>
    </row>
    <row r="17" spans="1:10" ht="27.75" customHeight="1">
      <c r="A17" s="195"/>
      <c r="B17" s="195"/>
      <c r="C17" s="207" t="s">
        <v>805</v>
      </c>
      <c r="D17" s="203">
        <f>推計!AK115</f>
        <v>2345.0718196234779</v>
      </c>
      <c r="E17" s="203"/>
      <c r="F17" s="210" t="s">
        <v>866</v>
      </c>
      <c r="G17" s="210" t="s">
        <v>965</v>
      </c>
      <c r="H17" s="416">
        <f>+D17/D9</f>
        <v>0.54607135445141353</v>
      </c>
      <c r="I17" s="201"/>
      <c r="J17" s="195"/>
    </row>
    <row r="18" spans="1:10" ht="27.75" customHeight="1">
      <c r="A18" s="195"/>
      <c r="B18" s="195"/>
      <c r="C18" s="207" t="s">
        <v>817</v>
      </c>
      <c r="D18" s="203">
        <f>推計!AL115</f>
        <v>1412.6973076323632</v>
      </c>
      <c r="E18" s="203"/>
      <c r="F18" s="210" t="s">
        <v>867</v>
      </c>
      <c r="G18" s="210" t="s">
        <v>966</v>
      </c>
      <c r="H18" s="416">
        <f>+D18/D12</f>
        <v>0.6517568321155871</v>
      </c>
      <c r="I18" s="201"/>
      <c r="J18" s="195"/>
    </row>
    <row r="19" spans="1:10" ht="27.75" customHeight="1">
      <c r="A19" s="195"/>
      <c r="B19" s="195"/>
      <c r="C19" s="207" t="s">
        <v>818</v>
      </c>
      <c r="D19" s="203">
        <f>推計!AM115</f>
        <v>10210.363416766746</v>
      </c>
      <c r="E19" s="203"/>
      <c r="F19" s="210" t="s">
        <v>868</v>
      </c>
      <c r="G19" s="210" t="s">
        <v>967</v>
      </c>
      <c r="H19" s="416">
        <f>+D19/D13</f>
        <v>0.56861782402041927</v>
      </c>
      <c r="I19" s="201"/>
      <c r="J19" s="206"/>
    </row>
    <row r="20" spans="1:10" ht="15" customHeight="1">
      <c r="A20" s="195"/>
      <c r="B20" s="195"/>
      <c r="C20" s="195"/>
      <c r="D20" s="195"/>
      <c r="E20" s="195"/>
      <c r="F20" s="212"/>
      <c r="G20" s="212"/>
      <c r="H20" s="204"/>
      <c r="I20" s="212"/>
      <c r="J20" s="195"/>
    </row>
    <row r="21" spans="1:10" ht="27.75" customHeight="1">
      <c r="A21" s="195"/>
      <c r="B21" s="654" t="s">
        <v>822</v>
      </c>
      <c r="C21" s="655"/>
      <c r="D21" s="426" t="s">
        <v>970</v>
      </c>
      <c r="E21" s="195"/>
      <c r="F21" s="212"/>
      <c r="G21" s="212"/>
      <c r="H21" s="204"/>
      <c r="I21" s="212"/>
      <c r="J21" s="195"/>
    </row>
    <row r="22" spans="1:10" ht="27.75" customHeight="1">
      <c r="A22" s="195"/>
      <c r="B22" s="195"/>
      <c r="C22" s="197" t="s">
        <v>816</v>
      </c>
      <c r="D22" s="199">
        <f>推計!AP115</f>
        <v>1353.0735717285984</v>
      </c>
      <c r="E22" s="199"/>
      <c r="F22" s="210" t="s">
        <v>870</v>
      </c>
      <c r="G22" s="210"/>
      <c r="H22" s="204"/>
      <c r="I22" s="213"/>
      <c r="J22" s="204"/>
    </row>
    <row r="23" spans="1:10" ht="27.75" customHeight="1">
      <c r="A23" s="195"/>
      <c r="B23" s="195"/>
      <c r="C23" s="207" t="s">
        <v>805</v>
      </c>
      <c r="D23" s="203">
        <f>推計!AQ115</f>
        <v>283.95339048736429</v>
      </c>
      <c r="E23" s="203"/>
      <c r="F23" s="210" t="s">
        <v>871</v>
      </c>
      <c r="G23" s="210"/>
      <c r="H23" s="204"/>
      <c r="I23" s="213"/>
      <c r="J23" s="204"/>
    </row>
    <row r="24" spans="1:10" ht="27.75" customHeight="1">
      <c r="A24" s="195"/>
      <c r="B24" s="195"/>
      <c r="C24" s="207" t="s">
        <v>817</v>
      </c>
      <c r="D24" s="203">
        <f>推計!AR115</f>
        <v>157.51256668853188</v>
      </c>
      <c r="E24" s="203"/>
      <c r="F24" s="210" t="s">
        <v>872</v>
      </c>
      <c r="G24" s="210"/>
      <c r="H24" s="204"/>
      <c r="I24" s="213"/>
      <c r="J24" s="204"/>
    </row>
    <row r="25" spans="1:10" ht="27.75" customHeight="1">
      <c r="A25" s="195"/>
      <c r="B25" s="195"/>
      <c r="C25" s="207" t="s">
        <v>818</v>
      </c>
      <c r="D25" s="203">
        <f>推計!AS115</f>
        <v>1794.5395289044945</v>
      </c>
      <c r="E25" s="203"/>
      <c r="F25" s="210" t="s">
        <v>873</v>
      </c>
      <c r="G25" s="210"/>
      <c r="H25" s="204"/>
      <c r="I25" s="213"/>
      <c r="J25" s="204"/>
    </row>
    <row r="26" spans="1:10" ht="13.5" customHeight="1">
      <c r="A26" s="195"/>
      <c r="B26" s="195"/>
      <c r="C26" s="195"/>
      <c r="D26" s="195"/>
      <c r="E26" s="195"/>
      <c r="F26" s="196"/>
      <c r="G26" s="196"/>
      <c r="H26" s="214"/>
      <c r="I26" s="215"/>
      <c r="J26" s="214"/>
    </row>
    <row r="27" spans="1:10" ht="27.75" customHeight="1">
      <c r="A27" s="195"/>
      <c r="B27" s="193" t="s">
        <v>909</v>
      </c>
      <c r="C27" s="195"/>
      <c r="D27" s="195"/>
      <c r="E27" s="195"/>
      <c r="F27" s="196"/>
      <c r="G27" s="196"/>
      <c r="H27" s="195"/>
      <c r="I27" s="196"/>
      <c r="J27" s="195"/>
    </row>
    <row r="28" spans="1:10" ht="27.75" customHeight="1">
      <c r="A28" s="195"/>
      <c r="B28" s="195"/>
      <c r="C28" s="197" t="s">
        <v>971</v>
      </c>
      <c r="D28" s="216">
        <f>推計!$AT$115</f>
        <v>0.2415005872667898</v>
      </c>
      <c r="E28" s="197"/>
      <c r="F28" s="196" t="s">
        <v>961</v>
      </c>
      <c r="G28" s="196"/>
      <c r="H28" s="195"/>
      <c r="I28" s="196"/>
      <c r="J28" s="195"/>
    </row>
    <row r="29" spans="1:10" ht="27.75" customHeight="1">
      <c r="C29" s="217" t="s">
        <v>972</v>
      </c>
      <c r="D29" s="218">
        <f>推計!$AU$115</f>
        <v>1.4538828370122785</v>
      </c>
      <c r="E29" s="217"/>
      <c r="F29" s="194" t="s">
        <v>962</v>
      </c>
    </row>
    <row r="30" spans="1:10" ht="11.25" customHeight="1"/>
  </sheetData>
  <mergeCells count="4">
    <mergeCell ref="B4:C4"/>
    <mergeCell ref="B15:C15"/>
    <mergeCell ref="B21:C21"/>
    <mergeCell ref="B2:J2"/>
  </mergeCells>
  <phoneticPr fontId="4"/>
  <pageMargins left="0.70866141732283472" right="0.70866141732283472" top="0.74803149606299213" bottom="0.74803149606299213" header="0.31496062992125984" footer="0.31496062992125984"/>
  <pageSetup paperSize="9" orientation="portrait" horizontalDpi="300" verticalDpi="300" r:id="rId1"/>
  <headerFooter>
    <oddHeader>&amp;L&amp;9&amp;F&amp;R&amp;9 7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activeCell="B3" sqref="B3"/>
    </sheetView>
  </sheetViews>
  <sheetFormatPr defaultColWidth="8.75" defaultRowHeight="12"/>
  <cols>
    <col min="1" max="1" width="3.75" style="219" customWidth="1"/>
    <col min="2" max="2" width="5.5" style="220" customWidth="1"/>
    <col min="3" max="3" width="32.625" style="221" customWidth="1"/>
    <col min="4" max="6" width="11.5" style="221" customWidth="1"/>
    <col min="7" max="24" width="6.125" style="221" customWidth="1"/>
    <col min="25" max="25" width="13.625" style="221" customWidth="1"/>
    <col min="26" max="26" width="12.5" style="221" customWidth="1"/>
    <col min="27" max="27" width="11" style="221" customWidth="1"/>
    <col min="28" max="28" width="10.5" style="221" customWidth="1"/>
    <col min="29" max="29" width="12.125" style="221" customWidth="1"/>
    <col min="30" max="30" width="11.5" style="221" customWidth="1"/>
    <col min="31" max="31" width="9.25" style="221" customWidth="1"/>
    <col min="32" max="32" width="13.375" style="221" customWidth="1"/>
    <col min="33" max="33" width="10.625" style="221" customWidth="1"/>
    <col min="34" max="34" width="10.5" style="221" customWidth="1"/>
    <col min="35" max="35" width="11.375" style="221" customWidth="1"/>
    <col min="36" max="36" width="8.75" style="221" customWidth="1"/>
    <col min="37" max="41" width="8.75" style="221"/>
    <col min="42" max="42" width="9" style="222" customWidth="1"/>
    <col min="43" max="45" width="8.75" style="221"/>
    <col min="46" max="47" width="11.5" style="220" customWidth="1"/>
    <col min="48" max="48" width="6.375" style="221" customWidth="1"/>
    <col min="49" max="49" width="36.75" style="63" customWidth="1"/>
    <col min="50" max="50" width="2.25" style="221" customWidth="1"/>
    <col min="51" max="16384" width="8.75" style="221"/>
  </cols>
  <sheetData>
    <row r="1" spans="1:49" ht="6" customHeight="1">
      <c r="Z1" s="10"/>
    </row>
    <row r="2" spans="1:49" ht="6" customHeight="1"/>
    <row r="3" spans="1:49" s="220" customFormat="1" ht="24"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5.25" customHeight="1">
      <c r="A4" s="225"/>
      <c r="B4" s="226"/>
      <c r="C4" s="473" t="s">
        <v>845</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39"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219">
        <v>1</v>
      </c>
      <c r="B6" s="379">
        <v>11</v>
      </c>
      <c r="C6" s="380" t="s">
        <v>449</v>
      </c>
      <c r="D6" s="534">
        <f>SUMIF(入力!$V$6:$V$150,推計!B6,入力!$N$6:$N$150)/1000000</f>
        <v>185.4725</v>
      </c>
      <c r="E6" s="535">
        <f>SUMIF(入力!$V$6:$V$150,推計!B6,入力!$T$6:$T$150)/1000000</f>
        <v>66.058256544999992</v>
      </c>
      <c r="F6" s="536">
        <f>+D6-E6</f>
        <v>119.414243455</v>
      </c>
      <c r="G6" s="537">
        <f>+$E6*係数表!D6</f>
        <v>13.766633657707986</v>
      </c>
      <c r="H6" s="537">
        <f>+$E6*係数表!E6</f>
        <v>8.3417104002759555</v>
      </c>
      <c r="I6" s="537">
        <f>+$E6*係数表!F6</f>
        <v>5.9415529258420238E-2</v>
      </c>
      <c r="J6" s="537">
        <f>+$E6*係数表!G6</f>
        <v>2.0590612892085338</v>
      </c>
      <c r="K6" s="537">
        <f>+$E6*係数表!H6</f>
        <v>9.5562655232082849E-2</v>
      </c>
      <c r="L6" s="537">
        <f>+$E6*係数表!I6</f>
        <v>0.10889924476393681</v>
      </c>
      <c r="M6" s="537">
        <f>+$E6*係数表!J6</f>
        <v>2.2152961720552162E-2</v>
      </c>
      <c r="N6" s="537">
        <f>+$E6*係数表!K6</f>
        <v>0.21904544603633039</v>
      </c>
      <c r="O6" s="537">
        <f>+$E6*係数表!L6</f>
        <v>0.73972285217494582</v>
      </c>
      <c r="P6" s="537">
        <f>+$F6*係数表!D6</f>
        <v>24.886096441819724</v>
      </c>
      <c r="Q6" s="537">
        <f>+$F6*係数表!E6</f>
        <v>15.079402464869556</v>
      </c>
      <c r="R6" s="537">
        <f>+$F6*係数表!F6</f>
        <v>0.10740611161966401</v>
      </c>
      <c r="S6" s="537">
        <f>+$F6*係数表!G6</f>
        <v>3.7221879434679841</v>
      </c>
      <c r="T6" s="537">
        <f>+$F6*係数表!H6</f>
        <v>0.17274967239434239</v>
      </c>
      <c r="U6" s="537">
        <f>+$F6*係数表!I6</f>
        <v>0.19685837329732975</v>
      </c>
      <c r="V6" s="537">
        <f>+$F6*係数表!J6</f>
        <v>4.0046154750469909E-2</v>
      </c>
      <c r="W6" s="537">
        <f>+$F6*係数表!K6</f>
        <v>0.39597088371341949</v>
      </c>
      <c r="X6" s="537">
        <f>+$F6*係数表!L6</f>
        <v>1.3372052091425048</v>
      </c>
      <c r="Y6" s="504">
        <f>+E6-SUM(G6:O6)</f>
        <v>40.646052508621253</v>
      </c>
      <c r="Z6" s="504">
        <f t="array" ref="Z6:Z114">MMULT('逆行列係数(開放型)'!D6:DH114,Y6:Y114)</f>
        <v>85.745593140642526</v>
      </c>
      <c r="AA6" s="506">
        <f t="shared" ref="AA6:AA69" si="0">Z6-Y6</f>
        <v>45.099540632021274</v>
      </c>
      <c r="AB6" s="506">
        <f>+Z6*係数表!R6</f>
        <v>7.7822136594445759</v>
      </c>
      <c r="AC6" s="538">
        <f>SUM(AB6:AB114)*係数表!V6*係数表!V14</f>
        <v>2167.5220542710404</v>
      </c>
      <c r="AD6" s="539">
        <v>142024</v>
      </c>
      <c r="AE6" s="539">
        <f t="array" ref="AE6:AE114">MMULT(Z!D6:DH114,推計!AD6:AD114)</f>
        <v>77804.146727136991</v>
      </c>
      <c r="AF6" s="540">
        <f>+AE6/AE$115</f>
        <v>4.8146884229320567E-3</v>
      </c>
      <c r="AG6" s="541">
        <f>+$AC$6*AF6</f>
        <v>10.435943341148688</v>
      </c>
      <c r="AH6" s="541">
        <f>+Z6+AG6</f>
        <v>96.181536481791213</v>
      </c>
      <c r="AI6" s="542">
        <f t="array" ref="AI6:AI114">TRANSPOSE(投入係数行列!D123:DH123)</f>
        <v>0.56239284015116831</v>
      </c>
      <c r="AJ6" s="504">
        <f>+Y6*AI6</f>
        <v>22.859048911257027</v>
      </c>
      <c r="AK6" s="541">
        <f>+AA6*AI6</f>
        <v>25.363658745555462</v>
      </c>
      <c r="AL6" s="541">
        <f>+AG6*AI6</f>
        <v>5.8690998152852831</v>
      </c>
      <c r="AM6" s="541">
        <f>SUM(AJ6:AL6)</f>
        <v>54.09180747209777</v>
      </c>
      <c r="AN6" s="541">
        <v>79404</v>
      </c>
      <c r="AO6" s="543">
        <f>+AN6/取引基本表!EA6</f>
        <v>0.35639458163897342</v>
      </c>
      <c r="AP6" s="544">
        <f>+Y6*AO6</f>
        <v>14.486032879085817</v>
      </c>
      <c r="AQ6" s="541">
        <f>+AA6*AO6</f>
        <v>16.073231915659104</v>
      </c>
      <c r="AR6" s="541">
        <f>+AG6*AO6</f>
        <v>3.719313661076717</v>
      </c>
      <c r="AS6" s="541">
        <f>SUM(AP6:AR6)</f>
        <v>34.278578455821638</v>
      </c>
      <c r="AT6" s="514">
        <f>+AH6*環境!Q6</f>
        <v>2.0898380134386808E-3</v>
      </c>
      <c r="AU6" s="515">
        <f>+AH6*環境!R6</f>
        <v>1.4609614711181232E-2</v>
      </c>
      <c r="AV6" s="220">
        <v>11</v>
      </c>
      <c r="AW6" s="63" t="s">
        <v>449</v>
      </c>
    </row>
    <row r="7" spans="1:49">
      <c r="A7" s="219">
        <v>2</v>
      </c>
      <c r="B7" s="381">
        <v>12</v>
      </c>
      <c r="C7" s="382" t="s">
        <v>40</v>
      </c>
      <c r="D7" s="545">
        <f>SUMIF(入力!$V$6:$V$150,推計!B7,入力!$N$6:$N$150)/1000000</f>
        <v>0</v>
      </c>
      <c r="E7" s="546">
        <f>SUMIF(入力!$V$6:$V$150,推計!B7,入力!$T$6:$T$150)/1000000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16.503916847307067</v>
      </c>
      <c r="AA7" s="505">
        <f t="shared" si="0"/>
        <v>16.503916847307067</v>
      </c>
      <c r="AB7" s="505">
        <f>+Z7*係数表!R7</f>
        <v>1.0893225995909934</v>
      </c>
      <c r="AC7" s="505"/>
      <c r="AD7" s="508">
        <v>13984</v>
      </c>
      <c r="AE7" s="508">
        <v>18793.372830146101</v>
      </c>
      <c r="AF7" s="509">
        <f t="shared" ref="AF7:AF70" si="3">+AE7/AE$115</f>
        <v>1.1629744480134588E-3</v>
      </c>
      <c r="AG7" s="510">
        <f t="shared" ref="AG7:AG70" si="4">+$AC$6*AF7</f>
        <v>2.5207727646228615</v>
      </c>
      <c r="AH7" s="510">
        <f t="shared" ref="AH7:AH70" si="5">+Z7+AG7</f>
        <v>19.024689611929929</v>
      </c>
      <c r="AI7" s="511">
        <v>0.26513372571742244</v>
      </c>
      <c r="AJ7" s="503">
        <f t="shared" ref="AJ7:AJ70" si="6">+Y7*AI7</f>
        <v>0</v>
      </c>
      <c r="AK7" s="510">
        <f t="shared" ref="AK7:AK70" si="7">+AA7*AI7</f>
        <v>4.375744962657059</v>
      </c>
      <c r="AL7" s="510">
        <f t="shared" ref="AL7:AL70" si="8">+AG7*AI7</f>
        <v>0.66834187477146645</v>
      </c>
      <c r="AM7" s="510">
        <f t="shared" ref="AM7:AM70" si="9">SUM(AJ7:AL7)</f>
        <v>5.0440868374285257</v>
      </c>
      <c r="AN7" s="510">
        <v>4194</v>
      </c>
      <c r="AO7" s="512">
        <f>+AN7/取引基本表!EA7</f>
        <v>4.2633649476990637E-2</v>
      </c>
      <c r="AP7" s="513">
        <f t="shared" ref="AP7:AP70" si="10">+Y7*AO7</f>
        <v>0</v>
      </c>
      <c r="AQ7" s="510">
        <f t="shared" ref="AQ7:AQ70" si="11">+AA7*AO7</f>
        <v>0.70362220586548996</v>
      </c>
      <c r="AR7" s="510">
        <f t="shared" ref="AR7:AR70" si="12">+AG7*AO7</f>
        <v>0.1074697424580757</v>
      </c>
      <c r="AS7" s="510">
        <f t="shared" ref="AS7:AS70" si="13">SUM(AP7:AR7)</f>
        <v>0.81109194832356568</v>
      </c>
      <c r="AT7" s="516">
        <f>+AH7*環境!Q7</f>
        <v>5.5862614427453342E-5</v>
      </c>
      <c r="AU7" s="517">
        <f>+AH7*環境!R7</f>
        <v>3.8237223721998261E-4</v>
      </c>
      <c r="AV7" s="220">
        <v>12</v>
      </c>
      <c r="AW7" s="63" t="s">
        <v>40</v>
      </c>
    </row>
    <row r="8" spans="1:49">
      <c r="A8" s="219">
        <v>3</v>
      </c>
      <c r="B8" s="381">
        <v>13</v>
      </c>
      <c r="C8" s="382" t="s">
        <v>43</v>
      </c>
      <c r="D8" s="545">
        <f>SUMIF(入力!$V$6:$V$150,推計!B8,入力!$N$6:$N$150)/1000000</f>
        <v>0</v>
      </c>
      <c r="E8" s="546">
        <f>SUMIF(入力!$V$6:$V$150,推計!B8,入力!$T$6:$T$150)/1000000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3.9138029314851313</v>
      </c>
      <c r="AA8" s="505">
        <f t="shared" si="0"/>
        <v>3.9138029314851313</v>
      </c>
      <c r="AB8" s="505">
        <f>+Z8*係数表!R8</f>
        <v>1.5906799879200171</v>
      </c>
      <c r="AC8" s="505"/>
      <c r="AD8" s="508">
        <v>28949</v>
      </c>
      <c r="AE8" s="508">
        <v>30935.029231079126</v>
      </c>
      <c r="AF8" s="509">
        <f t="shared" si="3"/>
        <v>1.9143263356423698E-3</v>
      </c>
      <c r="AG8" s="510">
        <f t="shared" si="4"/>
        <v>4.1493445515767027</v>
      </c>
      <c r="AH8" s="510">
        <f t="shared" si="5"/>
        <v>8.063147483061833</v>
      </c>
      <c r="AI8" s="511">
        <v>0.64578844642721356</v>
      </c>
      <c r="AJ8" s="503">
        <f t="shared" si="6"/>
        <v>0</v>
      </c>
      <c r="AK8" s="510">
        <f t="shared" si="7"/>
        <v>2.527488714746057</v>
      </c>
      <c r="AL8" s="510">
        <f t="shared" si="8"/>
        <v>2.679598771653942</v>
      </c>
      <c r="AM8" s="510">
        <f t="shared" si="9"/>
        <v>5.207087486399999</v>
      </c>
      <c r="AN8" s="510">
        <v>3498</v>
      </c>
      <c r="AO8" s="512">
        <f>+AN8/取引基本表!EA8</f>
        <v>8.8666953942865834E-2</v>
      </c>
      <c r="AP8" s="513">
        <f t="shared" si="10"/>
        <v>0</v>
      </c>
      <c r="AQ8" s="510">
        <f t="shared" si="11"/>
        <v>0.34702498426744544</v>
      </c>
      <c r="AR8" s="510">
        <f t="shared" si="12"/>
        <v>0.36790974224773276</v>
      </c>
      <c r="AS8" s="510">
        <f t="shared" si="13"/>
        <v>0.7149347265151782</v>
      </c>
      <c r="AT8" s="516">
        <f>+AH8*環境!Q8</f>
        <v>7.3747450580450362E-5</v>
      </c>
      <c r="AU8" s="517">
        <f>+AH8*環境!R8</f>
        <v>5.0604400042494131E-4</v>
      </c>
      <c r="AV8" s="220">
        <v>13</v>
      </c>
      <c r="AW8" s="63" t="s">
        <v>43</v>
      </c>
    </row>
    <row r="9" spans="1:49">
      <c r="A9" s="219">
        <v>4</v>
      </c>
      <c r="B9" s="381">
        <v>15</v>
      </c>
      <c r="C9" s="382" t="s">
        <v>46</v>
      </c>
      <c r="D9" s="545">
        <f>SUMIF(入力!$V$6:$V$150,推計!B9,入力!$N$6:$N$150)/1000000</f>
        <v>0</v>
      </c>
      <c r="E9" s="546">
        <f>SUMIF(入力!$V$6:$V$150,推計!B9,入力!$T$6:$T$150)/1000000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0.78261195409301954</v>
      </c>
      <c r="AA9" s="505">
        <f t="shared" si="0"/>
        <v>0.78261195409301954</v>
      </c>
      <c r="AB9" s="505">
        <f>+Z9*係数表!R9</f>
        <v>0.20389620049920767</v>
      </c>
      <c r="AC9" s="505"/>
      <c r="AD9" s="508">
        <v>10327</v>
      </c>
      <c r="AE9" s="508">
        <v>1295.1588089702877</v>
      </c>
      <c r="AF9" s="509">
        <f t="shared" si="3"/>
        <v>8.0147220755172961E-5</v>
      </c>
      <c r="AG9" s="510">
        <f t="shared" si="4"/>
        <v>0.17372086857536706</v>
      </c>
      <c r="AH9" s="510">
        <f t="shared" si="5"/>
        <v>0.9563328226683866</v>
      </c>
      <c r="AI9" s="511">
        <v>0.68167086784299602</v>
      </c>
      <c r="AJ9" s="503">
        <f t="shared" si="6"/>
        <v>0</v>
      </c>
      <c r="AK9" s="510">
        <f t="shared" si="7"/>
        <v>0.53348376993089164</v>
      </c>
      <c r="AL9" s="510">
        <f t="shared" si="8"/>
        <v>0.11842045524420952</v>
      </c>
      <c r="AM9" s="510">
        <f t="shared" si="9"/>
        <v>0.65190422517510116</v>
      </c>
      <c r="AN9" s="510">
        <v>1719</v>
      </c>
      <c r="AO9" s="512">
        <f>+AN9/取引基本表!EA9</f>
        <v>0.30950666186532227</v>
      </c>
      <c r="AP9" s="513">
        <f t="shared" si="10"/>
        <v>0</v>
      </c>
      <c r="AQ9" s="510">
        <f t="shared" si="11"/>
        <v>0.24222361344722732</v>
      </c>
      <c r="AR9" s="510">
        <f t="shared" si="12"/>
        <v>5.376776612910622E-2</v>
      </c>
      <c r="AS9" s="510">
        <f t="shared" si="13"/>
        <v>0.29599137957633354</v>
      </c>
      <c r="AT9" s="516">
        <f>+AH9*環境!Q9</f>
        <v>1.2539386895178362E-5</v>
      </c>
      <c r="AU9" s="517">
        <f>+AH9*環境!R9</f>
        <v>8.6018315843848283E-5</v>
      </c>
      <c r="AV9" s="220">
        <v>15</v>
      </c>
      <c r="AW9" s="63" t="s">
        <v>46</v>
      </c>
    </row>
    <row r="10" spans="1:49">
      <c r="A10" s="219">
        <v>5</v>
      </c>
      <c r="B10" s="381">
        <v>17</v>
      </c>
      <c r="C10" s="382" t="s">
        <v>52</v>
      </c>
      <c r="D10" s="545">
        <f>SUMIF(入力!$V$6:$V$150,推計!B10,入力!$N$6:$N$150)/1000000</f>
        <v>134.17750000000001</v>
      </c>
      <c r="E10" s="546">
        <f>SUMIF(入力!$V$6:$V$150,推計!B10,入力!$T$6:$T$150)/1000000</f>
        <v>40.364483147500003</v>
      </c>
      <c r="F10" s="547">
        <f t="shared" si="1"/>
        <v>93.813016852499999</v>
      </c>
      <c r="G10" s="502">
        <f>+$E10*係数表!D10</f>
        <v>4.9656253454668899</v>
      </c>
      <c r="H10" s="502">
        <f>+$E10*係数表!E10</f>
        <v>5.0972521558932131</v>
      </c>
      <c r="I10" s="502">
        <f>+$E10*係数表!F10</f>
        <v>3.6083630986954236E-4</v>
      </c>
      <c r="J10" s="502">
        <f>+$E10*係数表!G10</f>
        <v>0.88856725732135389</v>
      </c>
      <c r="K10" s="502">
        <f>+$E10*係数表!H10</f>
        <v>0</v>
      </c>
      <c r="L10" s="502">
        <f>+$E10*係数表!I10</f>
        <v>1.9140012958297464E-2</v>
      </c>
      <c r="M10" s="502">
        <f>+$E10*係数表!J10</f>
        <v>5.2211445184601607E-2</v>
      </c>
      <c r="N10" s="502">
        <f>+$E10*係数表!K10</f>
        <v>0.13139148239814857</v>
      </c>
      <c r="O10" s="502">
        <f>+$E10*係数表!L10</f>
        <v>0.25280505640164375</v>
      </c>
      <c r="P10" s="502">
        <f>+$F10*係数表!D10</f>
        <v>11.540846256230052</v>
      </c>
      <c r="Q10" s="502">
        <f>+$F10*係数表!E10</f>
        <v>11.84676639249545</v>
      </c>
      <c r="R10" s="502">
        <f>+$F10*係数表!F10</f>
        <v>8.386368455428093E-4</v>
      </c>
      <c r="S10" s="502">
        <f>+$F10*係数表!G10</f>
        <v>2.0651614633849404</v>
      </c>
      <c r="T10" s="502">
        <f>+$F10*係数表!H10</f>
        <v>0</v>
      </c>
      <c r="U10" s="502">
        <f>+$F10*係数表!I10</f>
        <v>4.4484215285314231E-2</v>
      </c>
      <c r="V10" s="502">
        <f>+$F10*係数表!J10</f>
        <v>0.12134710530288996</v>
      </c>
      <c r="W10" s="502">
        <f>+$F10*係数表!K10</f>
        <v>0.30537319919221861</v>
      </c>
      <c r="X10" s="502">
        <f>+$F10*係数表!L10</f>
        <v>0.58755626648160131</v>
      </c>
      <c r="Y10" s="503">
        <f t="shared" si="2"/>
        <v>28.957129555565984</v>
      </c>
      <c r="Z10" s="503">
        <v>39.309048782373395</v>
      </c>
      <c r="AA10" s="505">
        <f t="shared" si="0"/>
        <v>10.351919226807411</v>
      </c>
      <c r="AB10" s="505">
        <f>+Z10*係数表!R10</f>
        <v>6.0895289302534961</v>
      </c>
      <c r="AC10" s="505"/>
      <c r="AD10" s="508">
        <v>17450</v>
      </c>
      <c r="AE10" s="508">
        <v>9439.4923123284498</v>
      </c>
      <c r="AF10" s="509">
        <f t="shared" si="3"/>
        <v>5.8413614526116569E-4</v>
      </c>
      <c r="AG10" s="510">
        <f t="shared" si="4"/>
        <v>1.2661279775504486</v>
      </c>
      <c r="AH10" s="510">
        <f t="shared" si="5"/>
        <v>40.575176759923842</v>
      </c>
      <c r="AI10" s="511">
        <v>0.44584869675778765</v>
      </c>
      <c r="AJ10" s="503">
        <f t="shared" si="6"/>
        <v>12.910498474195508</v>
      </c>
      <c r="AK10" s="510">
        <f t="shared" si="7"/>
        <v>4.6153896962139687</v>
      </c>
      <c r="AL10" s="510">
        <f t="shared" si="8"/>
        <v>0.56450150871944094</v>
      </c>
      <c r="AM10" s="510">
        <f t="shared" si="9"/>
        <v>18.090389679128918</v>
      </c>
      <c r="AN10" s="510">
        <v>4080</v>
      </c>
      <c r="AO10" s="512">
        <f>+AN10/取引基本表!EA10</f>
        <v>0.10375079465988557</v>
      </c>
      <c r="AP10" s="513">
        <f t="shared" si="10"/>
        <v>3.00432520245923</v>
      </c>
      <c r="AQ10" s="510">
        <f t="shared" si="11"/>
        <v>1.0740198460362171</v>
      </c>
      <c r="AR10" s="510">
        <f t="shared" si="12"/>
        <v>0.1313617838119728</v>
      </c>
      <c r="AS10" s="510">
        <f t="shared" si="13"/>
        <v>4.20970683230742</v>
      </c>
      <c r="AT10" s="516">
        <f>+AH10*環境!Q10</f>
        <v>1.659782030760906E-3</v>
      </c>
      <c r="AU10" s="517">
        <f>+AH10*環境!R10</f>
        <v>1.1694769222294388E-2</v>
      </c>
      <c r="AV10" s="220">
        <v>17</v>
      </c>
      <c r="AW10" s="63" t="s">
        <v>52</v>
      </c>
    </row>
    <row r="11" spans="1:49">
      <c r="A11" s="219">
        <v>6</v>
      </c>
      <c r="B11" s="381">
        <v>61</v>
      </c>
      <c r="C11" s="382" t="s">
        <v>58</v>
      </c>
      <c r="D11" s="545">
        <f>SUMIF(入力!$V$6:$V$150,推計!B11,入力!$N$6:$N$150)/1000000</f>
        <v>0</v>
      </c>
      <c r="E11" s="546">
        <f>SUMIF(入力!$V$6:$V$150,推計!B11,入力!$T$6:$T$150)/1000000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219">
        <v>7</v>
      </c>
      <c r="B12" s="381">
        <v>62</v>
      </c>
      <c r="C12" s="382" t="s">
        <v>456</v>
      </c>
      <c r="D12" s="545">
        <f>SUMIF(入力!$V$6:$V$150,推計!B12,入力!$N$6:$N$150)/1000000</f>
        <v>0</v>
      </c>
      <c r="E12" s="546">
        <f>SUMIF(入力!$V$6:$V$150,推計!B12,入力!$T$6:$T$150)/1000000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5.7084792582492411E-2</v>
      </c>
      <c r="AA12" s="505">
        <f t="shared" si="0"/>
        <v>5.7084792582492411E-2</v>
      </c>
      <c r="AB12" s="505">
        <f>+Z12*係数表!R12</f>
        <v>1.293579554279359E-2</v>
      </c>
      <c r="AC12" s="505"/>
      <c r="AD12" s="508">
        <v>1</v>
      </c>
      <c r="AE12" s="508">
        <v>37.642915673128002</v>
      </c>
      <c r="AF12" s="509">
        <f t="shared" si="3"/>
        <v>2.3294248175798515E-6</v>
      </c>
      <c r="AG12" s="510">
        <f t="shared" si="4"/>
        <v>5.0490796658706231E-3</v>
      </c>
      <c r="AH12" s="510">
        <f t="shared" si="5"/>
        <v>6.2133872248363031E-2</v>
      </c>
      <c r="AI12" s="511">
        <v>0.49325192802056556</v>
      </c>
      <c r="AJ12" s="503">
        <f t="shared" si="6"/>
        <v>0</v>
      </c>
      <c r="AK12" s="510">
        <f t="shared" si="7"/>
        <v>2.8157184001968462E-2</v>
      </c>
      <c r="AL12" s="510">
        <f t="shared" si="8"/>
        <v>2.4904682799201179E-3</v>
      </c>
      <c r="AM12" s="510">
        <f t="shared" si="9"/>
        <v>3.0647652281888579E-2</v>
      </c>
      <c r="AN12" s="510">
        <v>857</v>
      </c>
      <c r="AO12" s="512">
        <f>+AN12/取引基本表!EA12</f>
        <v>5.507712082262211E-2</v>
      </c>
      <c r="AP12" s="513">
        <f t="shared" si="10"/>
        <v>0</v>
      </c>
      <c r="AQ12" s="510">
        <f t="shared" si="11"/>
        <v>3.1440660182002569E-3</v>
      </c>
      <c r="AR12" s="510">
        <f t="shared" si="12"/>
        <v>2.780887708002008E-4</v>
      </c>
      <c r="AS12" s="510">
        <f t="shared" si="13"/>
        <v>3.4221547890004576E-3</v>
      </c>
      <c r="AT12" s="516">
        <f>+AH12*環境!Q12</f>
        <v>1.2055143100206466E-6</v>
      </c>
      <c r="AU12" s="517">
        <f>+AH12*環境!R12</f>
        <v>7.8168490424362305E-6</v>
      </c>
      <c r="AV12" s="220">
        <v>62</v>
      </c>
      <c r="AW12" s="63" t="s">
        <v>456</v>
      </c>
    </row>
    <row r="13" spans="1:49">
      <c r="A13" s="219">
        <v>8</v>
      </c>
      <c r="B13" s="381">
        <v>111</v>
      </c>
      <c r="C13" s="382" t="s">
        <v>458</v>
      </c>
      <c r="D13" s="545">
        <f>SUMIF(入力!$V$6:$V$150,推計!B13,入力!$N$6:$N$150)/1000000</f>
        <v>605.52850000000001</v>
      </c>
      <c r="E13" s="546">
        <f>SUMIF(入力!$V$6:$V$150,推計!B13,入力!$T$6:$T$150)/1000000</f>
        <v>199.83227687049998</v>
      </c>
      <c r="F13" s="547">
        <f t="shared" si="1"/>
        <v>405.69622312950003</v>
      </c>
      <c r="G13" s="502">
        <f>+$E13*係数表!D13</f>
        <v>22.647502105541037</v>
      </c>
      <c r="H13" s="502">
        <f>+$E13*係数表!E13</f>
        <v>43.241965225163923</v>
      </c>
      <c r="I13" s="502">
        <f>+$E13*係数表!F13</f>
        <v>5.2348822774359691E-2</v>
      </c>
      <c r="J13" s="502">
        <f>+$E13*係数表!G13</f>
        <v>4.4225605781946387</v>
      </c>
      <c r="K13" s="502">
        <f>+$E13*係数表!H13</f>
        <v>3.6038072315534499E-2</v>
      </c>
      <c r="L13" s="502">
        <f>+$E13*係数表!I13</f>
        <v>4.9997758388697085E-2</v>
      </c>
      <c r="M13" s="502">
        <f>+$E13*係数表!J13</f>
        <v>2.109781094851591E-2</v>
      </c>
      <c r="N13" s="502">
        <f>+$E13*係数表!K13</f>
        <v>0.35086837069841115</v>
      </c>
      <c r="O13" s="502">
        <f>+$E13*係数表!L13</f>
        <v>0.74998953902637411</v>
      </c>
      <c r="P13" s="502">
        <f>+$F13*係数表!D13</f>
        <v>45.978588701612132</v>
      </c>
      <c r="Q13" s="502">
        <f>+$F13*係数表!E13</f>
        <v>87.789131201837222</v>
      </c>
      <c r="R13" s="502">
        <f>+$F13*係数表!F13</f>
        <v>0.10627772458698577</v>
      </c>
      <c r="S13" s="502">
        <f>+$F13*係数表!G13</f>
        <v>8.9786102186971171</v>
      </c>
      <c r="T13" s="502">
        <f>+$F13*係数表!H13</f>
        <v>7.3163905532412407E-2</v>
      </c>
      <c r="U13" s="502">
        <f>+$F13*係数表!I13</f>
        <v>0.10150463208894195</v>
      </c>
      <c r="V13" s="502">
        <f>+$F13*係数表!J13</f>
        <v>4.2832431037454072E-2</v>
      </c>
      <c r="W13" s="502">
        <f>+$F13*係数表!K13</f>
        <v>0.71232723280330301</v>
      </c>
      <c r="X13" s="502">
        <f>+$F13*係数表!L13</f>
        <v>1.5226165068759818</v>
      </c>
      <c r="Y13" s="503">
        <f t="shared" si="2"/>
        <v>128.25990858744848</v>
      </c>
      <c r="Z13" s="503">
        <v>341.65517871714115</v>
      </c>
      <c r="AA13" s="505">
        <f t="shared" si="0"/>
        <v>213.39527012969268</v>
      </c>
      <c r="AB13" s="505">
        <f>+Z13*係数表!R13</f>
        <v>55.112974542569518</v>
      </c>
      <c r="AC13" s="505"/>
      <c r="AD13" s="508">
        <v>1159508</v>
      </c>
      <c r="AE13" s="508">
        <v>464704.38554044359</v>
      </c>
      <c r="AF13" s="509">
        <f t="shared" si="3"/>
        <v>2.8756909744078626E-2</v>
      </c>
      <c r="AG13" s="510">
        <f t="shared" si="4"/>
        <v>62.331236082972204</v>
      </c>
      <c r="AH13" s="510">
        <f t="shared" si="5"/>
        <v>403.98641480011338</v>
      </c>
      <c r="AI13" s="511">
        <v>0.33401481421342777</v>
      </c>
      <c r="AJ13" s="503">
        <f t="shared" si="6"/>
        <v>42.840709537867831</v>
      </c>
      <c r="AK13" s="510">
        <f t="shared" si="7"/>
        <v>71.277181506393532</v>
      </c>
      <c r="AL13" s="510">
        <f t="shared" si="8"/>
        <v>20.819556239947264</v>
      </c>
      <c r="AM13" s="510">
        <f t="shared" si="9"/>
        <v>134.93744728420864</v>
      </c>
      <c r="AN13" s="510">
        <v>71205</v>
      </c>
      <c r="AO13" s="512">
        <f>+AN13/取引基本表!EA13</f>
        <v>4.3794987425201631E-2</v>
      </c>
      <c r="AP13" s="513">
        <f t="shared" si="10"/>
        <v>5.6171410837448166</v>
      </c>
      <c r="AQ13" s="510">
        <f t="shared" si="11"/>
        <v>9.3456431719273958</v>
      </c>
      <c r="AR13" s="510">
        <f t="shared" si="12"/>
        <v>2.7297957004510418</v>
      </c>
      <c r="AS13" s="510">
        <f t="shared" si="13"/>
        <v>17.692579956123254</v>
      </c>
      <c r="AT13" s="516">
        <f>+AH13*環境!Q13</f>
        <v>1.7921485347861018E-3</v>
      </c>
      <c r="AU13" s="517">
        <f>+AH13*環境!R13</f>
        <v>1.054267511074895E-2</v>
      </c>
      <c r="AV13" s="220">
        <v>111</v>
      </c>
      <c r="AW13" s="63" t="s">
        <v>458</v>
      </c>
    </row>
    <row r="14" spans="1:49">
      <c r="A14" s="219">
        <v>9</v>
      </c>
      <c r="B14" s="381">
        <v>112</v>
      </c>
      <c r="C14" s="382" t="s">
        <v>79</v>
      </c>
      <c r="D14" s="545">
        <f>SUMIF(入力!$V$6:$V$150,推計!B14,入力!$N$6:$N$150)/1000000</f>
        <v>211.91249999999999</v>
      </c>
      <c r="E14" s="546">
        <f>SUMIF(入力!$V$6:$V$150,推計!B14,入力!$T$6:$T$150)/1000000</f>
        <v>79.781241824999995</v>
      </c>
      <c r="F14" s="547">
        <f t="shared" si="1"/>
        <v>132.131258175</v>
      </c>
      <c r="G14" s="502">
        <f>+$E14*係数表!D14</f>
        <v>13.047849904446819</v>
      </c>
      <c r="H14" s="502">
        <f>+$E14*係数表!E14</f>
        <v>12.12490449678171</v>
      </c>
      <c r="I14" s="502">
        <f>+$E14*係数表!F14</f>
        <v>4.0073450182966298E-2</v>
      </c>
      <c r="J14" s="502">
        <f>+$E14*係数表!G14</f>
        <v>2.8893973114500864</v>
      </c>
      <c r="K14" s="502">
        <f>+$E14*係数表!H14</f>
        <v>1.1618494476188462E-2</v>
      </c>
      <c r="L14" s="502">
        <f>+$E14*係数表!I14</f>
        <v>1.8680454603463448E-2</v>
      </c>
      <c r="M14" s="502">
        <f>+$E14*係数表!J14</f>
        <v>3.8951019434260337E-3</v>
      </c>
      <c r="N14" s="502">
        <f>+$E14*係数表!K14</f>
        <v>0.22764632678963168</v>
      </c>
      <c r="O14" s="502">
        <f>+$E14*係数表!L14</f>
        <v>0.23279080105453395</v>
      </c>
      <c r="P14" s="502">
        <f>+$F14*係数表!D14</f>
        <v>21.609450854810778</v>
      </c>
      <c r="Q14" s="502">
        <f>+$F14*係数表!E14</f>
        <v>20.080896834441855</v>
      </c>
      <c r="R14" s="502">
        <f>+$F14*係数表!F14</f>
        <v>6.6368425346185964E-2</v>
      </c>
      <c r="S14" s="502">
        <f>+$F14*係数表!G14</f>
        <v>4.7853316568673536</v>
      </c>
      <c r="T14" s="502">
        <f>+$F14*係数表!H14</f>
        <v>1.9242196011506733E-2</v>
      </c>
      <c r="U14" s="502">
        <f>+$F14*係数表!I14</f>
        <v>3.0937998877615194E-2</v>
      </c>
      <c r="V14" s="502">
        <f>+$F14*係数表!J14</f>
        <v>6.4509489791307788E-3</v>
      </c>
      <c r="W14" s="502">
        <f>+$F14*係数表!K14</f>
        <v>0.3770208997700224</v>
      </c>
      <c r="X14" s="502">
        <f>+$F14*係数表!L14</f>
        <v>0.38554102106321392</v>
      </c>
      <c r="Y14" s="503">
        <f t="shared" si="2"/>
        <v>51.184385483271171</v>
      </c>
      <c r="Z14" s="503">
        <v>149.81080345757707</v>
      </c>
      <c r="AA14" s="505">
        <f t="shared" si="0"/>
        <v>98.626417974305895</v>
      </c>
      <c r="AB14" s="505">
        <f>+Z14*係数表!R14</f>
        <v>11.628865568614245</v>
      </c>
      <c r="AC14" s="505"/>
      <c r="AD14" s="508">
        <v>236821</v>
      </c>
      <c r="AE14" s="508">
        <v>111371.78163814086</v>
      </c>
      <c r="AF14" s="509">
        <f t="shared" si="3"/>
        <v>6.8919260765756551E-3</v>
      </c>
      <c r="AG14" s="510">
        <f t="shared" si="4"/>
        <v>14.938401767383416</v>
      </c>
      <c r="AH14" s="510">
        <f t="shared" si="5"/>
        <v>164.74920522496049</v>
      </c>
      <c r="AI14" s="511">
        <v>0.58493563394600157</v>
      </c>
      <c r="AJ14" s="503">
        <f t="shared" si="6"/>
        <v>29.939570970793742</v>
      </c>
      <c r="AK14" s="510">
        <f t="shared" si="7"/>
        <v>57.690106321623944</v>
      </c>
      <c r="AL14" s="510">
        <f t="shared" si="8"/>
        <v>8.7380035079444891</v>
      </c>
      <c r="AM14" s="510">
        <f t="shared" si="9"/>
        <v>96.367680800362166</v>
      </c>
      <c r="AN14" s="510">
        <v>6555</v>
      </c>
      <c r="AO14" s="512">
        <f>+AN14/取引基本表!EA14</f>
        <v>1.5179690014751277E-2</v>
      </c>
      <c r="AP14" s="513">
        <f t="shared" si="10"/>
        <v>0.77696310523159162</v>
      </c>
      <c r="AQ14" s="510">
        <f t="shared" si="11"/>
        <v>1.4971184521152572</v>
      </c>
      <c r="AR14" s="510">
        <f t="shared" si="12"/>
        <v>0.22676030814469289</v>
      </c>
      <c r="AS14" s="510">
        <f t="shared" si="13"/>
        <v>2.5008418654915419</v>
      </c>
      <c r="AT14" s="516">
        <f>+AH14*環境!Q14</f>
        <v>7.381461844100729E-4</v>
      </c>
      <c r="AU14" s="517">
        <f>+AH14*環境!R14</f>
        <v>4.1709162856881279E-3</v>
      </c>
      <c r="AV14" s="220">
        <v>112</v>
      </c>
      <c r="AW14" s="63" t="s">
        <v>79</v>
      </c>
    </row>
    <row r="15" spans="1:49">
      <c r="A15" s="219">
        <v>10</v>
      </c>
      <c r="B15" s="381">
        <v>113</v>
      </c>
      <c r="C15" s="382" t="s">
        <v>461</v>
      </c>
      <c r="D15" s="545">
        <f>SUMIF(入力!$V$6:$V$150,推計!B15,入力!$N$6:$N$150)/1000000</f>
        <v>0</v>
      </c>
      <c r="E15" s="546">
        <f>SUMIF(入力!$V$6:$V$150,推計!B15,入力!$T$6:$T$150)/1000000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6.954711247636614</v>
      </c>
      <c r="AA15" s="505">
        <f t="shared" si="0"/>
        <v>6.954711247636614</v>
      </c>
      <c r="AB15" s="505">
        <f>+Z15*係数表!R15</f>
        <v>0.355216925651478</v>
      </c>
      <c r="AC15" s="505"/>
      <c r="AD15" s="508">
        <v>12422</v>
      </c>
      <c r="AE15" s="508">
        <v>13684.20939971145</v>
      </c>
      <c r="AF15" s="509">
        <f t="shared" si="3"/>
        <v>8.4680839447840014E-4</v>
      </c>
      <c r="AG15" s="510">
        <f t="shared" si="4"/>
        <v>1.8354758707737835</v>
      </c>
      <c r="AH15" s="510">
        <f t="shared" si="5"/>
        <v>8.7901871184103975</v>
      </c>
      <c r="AI15" s="511">
        <v>0.17921056748539285</v>
      </c>
      <c r="AJ15" s="503">
        <f t="shared" si="6"/>
        <v>0</v>
      </c>
      <c r="AK15" s="510">
        <f t="shared" si="7"/>
        <v>1.2463577493860021</v>
      </c>
      <c r="AL15" s="510">
        <f t="shared" si="8"/>
        <v>0.32893667240711533</v>
      </c>
      <c r="AM15" s="510">
        <f t="shared" si="9"/>
        <v>1.5752944217931173</v>
      </c>
      <c r="AN15" s="510">
        <v>1355</v>
      </c>
      <c r="AO15" s="512">
        <f>+AN15/取引基本表!EA15</f>
        <v>9.2166212070712919E-3</v>
      </c>
      <c r="AP15" s="513">
        <f t="shared" si="10"/>
        <v>0</v>
      </c>
      <c r="AQ15" s="510">
        <f t="shared" si="11"/>
        <v>6.4098939174024858E-2</v>
      </c>
      <c r="AR15" s="510">
        <f t="shared" si="12"/>
        <v>1.6916885835641299E-2</v>
      </c>
      <c r="AS15" s="510">
        <f t="shared" si="13"/>
        <v>8.1015825009666156E-2</v>
      </c>
      <c r="AT15" s="516">
        <f>+AH15*環境!Q15</f>
        <v>3.1612709291423699E-5</v>
      </c>
      <c r="AU15" s="517">
        <f>+AH15*環境!R15</f>
        <v>1.9620183966952197E-4</v>
      </c>
      <c r="AV15" s="220">
        <v>113</v>
      </c>
      <c r="AW15" s="63" t="s">
        <v>461</v>
      </c>
    </row>
    <row r="16" spans="1:49">
      <c r="A16" s="219">
        <v>11</v>
      </c>
      <c r="B16" s="381">
        <v>114</v>
      </c>
      <c r="C16" s="382" t="s">
        <v>86</v>
      </c>
      <c r="D16" s="545">
        <f>SUMIF(入力!$V$6:$V$150,推計!B16,入力!$N$6:$N$150)/1000000</f>
        <v>0</v>
      </c>
      <c r="E16" s="546">
        <f>SUMIF(入力!$V$6:$V$150,推計!B16,入力!$T$6:$T$150)/1000000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219">
        <v>12</v>
      </c>
      <c r="B17" s="381">
        <v>151</v>
      </c>
      <c r="C17" s="382" t="s">
        <v>88</v>
      </c>
      <c r="D17" s="545">
        <f>SUMIF(入力!$V$6:$V$150,推計!B17,入力!$N$6:$N$150)/1000000</f>
        <v>0</v>
      </c>
      <c r="E17" s="546">
        <f>SUMIF(入力!$V$6:$V$150,推計!B17,入力!$T$6:$T$150)/1000000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2.2164021278402499</v>
      </c>
      <c r="AA17" s="505">
        <f t="shared" si="0"/>
        <v>2.2164021278402499</v>
      </c>
      <c r="AB17" s="505">
        <f>+Z17*係数表!R17</f>
        <v>0.53046578317756587</v>
      </c>
      <c r="AC17" s="505"/>
      <c r="AD17" s="508">
        <v>4363</v>
      </c>
      <c r="AE17" s="508">
        <v>2795.4227232158728</v>
      </c>
      <c r="AF17" s="509">
        <f t="shared" si="3"/>
        <v>1.7298678783626227E-4</v>
      </c>
      <c r="AG17" s="510">
        <f t="shared" si="4"/>
        <v>0.37495267773260382</v>
      </c>
      <c r="AH17" s="510">
        <f t="shared" si="5"/>
        <v>2.5913548055728537</v>
      </c>
      <c r="AI17" s="511">
        <v>0.39368348697050409</v>
      </c>
      <c r="AJ17" s="503">
        <f t="shared" si="6"/>
        <v>0</v>
      </c>
      <c r="AK17" s="510">
        <f t="shared" si="7"/>
        <v>0.87256091821699455</v>
      </c>
      <c r="AL17" s="510">
        <f t="shared" si="8"/>
        <v>0.14761267761869915</v>
      </c>
      <c r="AM17" s="510">
        <f t="shared" si="9"/>
        <v>1.0201735958356937</v>
      </c>
      <c r="AN17" s="510">
        <v>16594</v>
      </c>
      <c r="AO17" s="512">
        <f>+AN17/取引基本表!EA17</f>
        <v>0.10184241858866563</v>
      </c>
      <c r="AP17" s="513">
        <f t="shared" si="10"/>
        <v>0</v>
      </c>
      <c r="AQ17" s="510">
        <f t="shared" si="11"/>
        <v>0.22572375326431593</v>
      </c>
      <c r="AR17" s="510">
        <f t="shared" si="12"/>
        <v>3.818608755658489E-2</v>
      </c>
      <c r="AS17" s="510">
        <f t="shared" si="13"/>
        <v>0.2639098408209008</v>
      </c>
      <c r="AT17" s="516">
        <f>+AH17*環境!Q17</f>
        <v>3.213704147707047E-5</v>
      </c>
      <c r="AU17" s="517">
        <f>+AH17*環境!R17</f>
        <v>1.9418146402341635E-4</v>
      </c>
      <c r="AV17" s="220">
        <v>151</v>
      </c>
      <c r="AW17" s="63" t="s">
        <v>88</v>
      </c>
    </row>
    <row r="18" spans="1:49">
      <c r="A18" s="219">
        <v>13</v>
      </c>
      <c r="B18" s="381">
        <v>152</v>
      </c>
      <c r="C18" s="382" t="s">
        <v>465</v>
      </c>
      <c r="D18" s="545">
        <f>SUMIF(入力!$V$6:$V$150,推計!B18,入力!$N$6:$N$150)/1000000</f>
        <v>342.98250000000002</v>
      </c>
      <c r="E18" s="546">
        <f>SUMIF(入力!$V$6:$V$150,推計!B18,入力!$T$6:$T$150)/1000000</f>
        <v>32.909513857499995</v>
      </c>
      <c r="F18" s="547">
        <f t="shared" si="1"/>
        <v>310.07298614250004</v>
      </c>
      <c r="G18" s="502">
        <f>+$E18*係数表!D18</f>
        <v>4.6843352240566443</v>
      </c>
      <c r="H18" s="502">
        <f>+$E18*係数表!E18</f>
        <v>11.241516720697543</v>
      </c>
      <c r="I18" s="502">
        <f>+$E18*係数表!F18</f>
        <v>7.6576575764461475E-4</v>
      </c>
      <c r="J18" s="502">
        <f>+$E18*係数表!G18</f>
        <v>0.71860636798536259</v>
      </c>
      <c r="K18" s="502">
        <f>+$E18*係数表!H18</f>
        <v>8.8357587420532472E-4</v>
      </c>
      <c r="L18" s="502">
        <f>+$E18*係数表!I18</f>
        <v>1.0888010972540815E-2</v>
      </c>
      <c r="M18" s="502">
        <f>+$E18*係数表!J18</f>
        <v>5.9847539212840662E-3</v>
      </c>
      <c r="N18" s="502">
        <f>+$E18*係数表!K18</f>
        <v>5.3912265540512094E-2</v>
      </c>
      <c r="O18" s="502">
        <f>+$E18*係数表!L18</f>
        <v>5.5212889227342327E-2</v>
      </c>
      <c r="P18" s="502">
        <f>+$F18*係数表!D18</f>
        <v>44.135741940919701</v>
      </c>
      <c r="Q18" s="502">
        <f>+$F18*係数表!E18</f>
        <v>105.91741565830368</v>
      </c>
      <c r="R18" s="502">
        <f>+$F18*係数表!F18</f>
        <v>7.2150344179097306E-3</v>
      </c>
      <c r="S18" s="502">
        <f>+$F18*係数表!G18</f>
        <v>6.7706992982959973</v>
      </c>
      <c r="T18" s="502">
        <f>+$F18*係数表!H18</f>
        <v>8.3250397129727653E-3</v>
      </c>
      <c r="U18" s="502">
        <f>+$F18*係数表!I18</f>
        <v>0.10258668936972573</v>
      </c>
      <c r="V18" s="502">
        <f>+$F18*係数表!J18</f>
        <v>5.6388268989202198E-2</v>
      </c>
      <c r="W18" s="502">
        <f>+$F18*係数表!K18</f>
        <v>0.50796062312674628</v>
      </c>
      <c r="X18" s="502">
        <f>+$F18*係数表!L18</f>
        <v>0.52021508158424212</v>
      </c>
      <c r="Y18" s="503">
        <f t="shared" si="2"/>
        <v>16.137408283466918</v>
      </c>
      <c r="Z18" s="503">
        <v>19.751322643789401</v>
      </c>
      <c r="AA18" s="505">
        <f t="shared" si="0"/>
        <v>3.6139143603224824</v>
      </c>
      <c r="AB18" s="505">
        <f>+Z18*係数表!R18</f>
        <v>5.0125910217667151</v>
      </c>
      <c r="AC18" s="505"/>
      <c r="AD18" s="508">
        <v>257834</v>
      </c>
      <c r="AE18" s="508">
        <v>27564.714256206487</v>
      </c>
      <c r="AF18" s="509">
        <f t="shared" si="3"/>
        <v>1.7057639752316479E-3</v>
      </c>
      <c r="AG18" s="510">
        <f t="shared" si="4"/>
        <v>3.6972810356956374</v>
      </c>
      <c r="AH18" s="510">
        <f t="shared" si="5"/>
        <v>23.448603679485039</v>
      </c>
      <c r="AI18" s="511">
        <v>0.41610715724452801</v>
      </c>
      <c r="AJ18" s="503">
        <f t="shared" si="6"/>
        <v>6.714891086127718</v>
      </c>
      <c r="AK18" s="510">
        <f t="shared" si="7"/>
        <v>1.5037756309989649</v>
      </c>
      <c r="AL18" s="510">
        <f t="shared" si="8"/>
        <v>1.538465101297416</v>
      </c>
      <c r="AM18" s="510">
        <f t="shared" si="9"/>
        <v>9.7571318184240976</v>
      </c>
      <c r="AN18" s="510">
        <v>15637</v>
      </c>
      <c r="AO18" s="512">
        <f>+AN18/取引基本表!EA18</f>
        <v>0.13123573250973547</v>
      </c>
      <c r="AP18" s="513">
        <f t="shared" si="10"/>
        <v>2.1178045968894539</v>
      </c>
      <c r="AQ18" s="510">
        <f t="shared" si="11"/>
        <v>0.47427469830437308</v>
      </c>
      <c r="AR18" s="510">
        <f t="shared" si="12"/>
        <v>0.4852153850138704</v>
      </c>
      <c r="AS18" s="510">
        <f t="shared" si="13"/>
        <v>3.077294680207697</v>
      </c>
      <c r="AT18" s="516">
        <f>+AH18*環境!Q18</f>
        <v>5.5241410346256542E-5</v>
      </c>
      <c r="AU18" s="517">
        <f>+AH18*環境!R18</f>
        <v>3.3527744139961308E-4</v>
      </c>
      <c r="AV18" s="220">
        <v>152</v>
      </c>
      <c r="AW18" s="63" t="s">
        <v>465</v>
      </c>
    </row>
    <row r="19" spans="1:49">
      <c r="A19" s="219">
        <v>14</v>
      </c>
      <c r="B19" s="381">
        <v>161</v>
      </c>
      <c r="C19" s="382" t="s">
        <v>467</v>
      </c>
      <c r="D19" s="545">
        <f>SUMIF(入力!$V$6:$V$150,推計!B19,入力!$N$6:$N$150)/1000000</f>
        <v>0</v>
      </c>
      <c r="E19" s="546">
        <f>SUMIF(入力!$V$6:$V$150,推計!B19,入力!$T$6:$T$150)/1000000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3.2453986363776934</v>
      </c>
      <c r="AA19" s="505">
        <f t="shared" si="0"/>
        <v>3.2453986363776934</v>
      </c>
      <c r="AB19" s="505">
        <f>+Z19*係数表!R19</f>
        <v>0.5322452807802045</v>
      </c>
      <c r="AC19" s="505"/>
      <c r="AD19" s="508">
        <v>2538</v>
      </c>
      <c r="AE19" s="508">
        <v>2664.2878292846135</v>
      </c>
      <c r="AF19" s="509">
        <f t="shared" si="3"/>
        <v>1.6487187774197749E-4</v>
      </c>
      <c r="AG19" s="510">
        <f t="shared" si="4"/>
        <v>0.35736343113481489</v>
      </c>
      <c r="AH19" s="510">
        <f t="shared" si="5"/>
        <v>3.6027620675125083</v>
      </c>
      <c r="AI19" s="511">
        <v>0.43203422403192671</v>
      </c>
      <c r="AJ19" s="503">
        <f t="shared" si="6"/>
        <v>0</v>
      </c>
      <c r="AK19" s="510">
        <f t="shared" si="7"/>
        <v>1.4021232815417097</v>
      </c>
      <c r="AL19" s="510">
        <f t="shared" si="8"/>
        <v>0.15439323266771662</v>
      </c>
      <c r="AM19" s="510">
        <f t="shared" si="9"/>
        <v>1.5565165142094264</v>
      </c>
      <c r="AN19" s="510">
        <v>7060</v>
      </c>
      <c r="AO19" s="512">
        <f>+AN19/取引基本表!EA19</f>
        <v>5.1984007186457654E-2</v>
      </c>
      <c r="AP19" s="513">
        <f t="shared" si="10"/>
        <v>0</v>
      </c>
      <c r="AQ19" s="510">
        <f t="shared" si="11"/>
        <v>0.16870882603637788</v>
      </c>
      <c r="AR19" s="510">
        <f t="shared" si="12"/>
        <v>1.8577183172289381E-2</v>
      </c>
      <c r="AS19" s="510">
        <f t="shared" si="13"/>
        <v>0.18728600920866725</v>
      </c>
      <c r="AT19" s="516">
        <f>+AH19*環境!Q19</f>
        <v>9.4769888914268399E-6</v>
      </c>
      <c r="AU19" s="517">
        <f>+AH19*環境!R19</f>
        <v>4.89266594526473E-5</v>
      </c>
      <c r="AV19" s="220">
        <v>161</v>
      </c>
      <c r="AW19" s="63" t="s">
        <v>467</v>
      </c>
    </row>
    <row r="20" spans="1:49">
      <c r="A20" s="219">
        <v>15</v>
      </c>
      <c r="B20" s="381">
        <v>162</v>
      </c>
      <c r="C20" s="382" t="s">
        <v>109</v>
      </c>
      <c r="D20" s="545">
        <f>SUMIF(入力!$V$6:$V$150,推計!B20,入力!$N$6:$N$150)/1000000</f>
        <v>0</v>
      </c>
      <c r="E20" s="546">
        <f>SUMIF(入力!$V$6:$V$150,推計!B20,入力!$T$6:$T$150)/1000000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5.7372544470665652</v>
      </c>
      <c r="AA20" s="505">
        <f t="shared" si="0"/>
        <v>5.7372544470665652</v>
      </c>
      <c r="AB20" s="505">
        <f>+Z20*係数表!R20</f>
        <v>1.5320395944180429</v>
      </c>
      <c r="AC20" s="505"/>
      <c r="AD20" s="508">
        <v>7234</v>
      </c>
      <c r="AE20" s="508">
        <v>6565.6968182336323</v>
      </c>
      <c r="AF20" s="509">
        <f t="shared" si="3"/>
        <v>4.0629948131293579E-4</v>
      </c>
      <c r="AG20" s="510">
        <f t="shared" si="4"/>
        <v>0.88066308638467272</v>
      </c>
      <c r="AH20" s="510">
        <f t="shared" si="5"/>
        <v>6.6179175334512381</v>
      </c>
      <c r="AI20" s="511">
        <v>0.39190063590048713</v>
      </c>
      <c r="AJ20" s="503">
        <f t="shared" si="6"/>
        <v>0</v>
      </c>
      <c r="AK20" s="510">
        <f t="shared" si="7"/>
        <v>2.2484336661282844</v>
      </c>
      <c r="AL20" s="510">
        <f t="shared" si="8"/>
        <v>0.34513242356823887</v>
      </c>
      <c r="AM20" s="510">
        <f t="shared" si="9"/>
        <v>2.5935660896965231</v>
      </c>
      <c r="AN20" s="510">
        <v>12613</v>
      </c>
      <c r="AO20" s="512">
        <f>+AN20/取引基本表!EA20</f>
        <v>9.3808337361942662E-2</v>
      </c>
      <c r="AP20" s="513">
        <f t="shared" si="10"/>
        <v>0</v>
      </c>
      <c r="AQ20" s="510">
        <f t="shared" si="11"/>
        <v>0.53820230070172614</v>
      </c>
      <c r="AR20" s="510">
        <f t="shared" si="12"/>
        <v>8.2613539909783026E-2</v>
      </c>
      <c r="AS20" s="510">
        <f t="shared" si="13"/>
        <v>0.62081584061150918</v>
      </c>
      <c r="AT20" s="516">
        <f>+AH20*環境!Q20</f>
        <v>7.5359488097050902E-6</v>
      </c>
      <c r="AU20" s="517">
        <f>+AH20*環境!R20</f>
        <v>4.6445558066181652E-5</v>
      </c>
      <c r="AV20" s="220">
        <v>162</v>
      </c>
      <c r="AW20" s="63" t="s">
        <v>109</v>
      </c>
    </row>
    <row r="21" spans="1:49">
      <c r="A21" s="219">
        <v>16</v>
      </c>
      <c r="B21" s="381">
        <v>163</v>
      </c>
      <c r="C21" s="382" t="s">
        <v>111</v>
      </c>
      <c r="D21" s="545">
        <f>SUMIF(入力!$V$6:$V$150,推計!B21,入力!$N$6:$N$150)/1000000</f>
        <v>0</v>
      </c>
      <c r="E21" s="546">
        <f>SUMIF(入力!$V$6:$V$150,推計!B21,入力!$T$6:$T$150)/1000000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3.3639148639064542</v>
      </c>
      <c r="AA21" s="505">
        <f t="shared" si="0"/>
        <v>3.3639148639064542</v>
      </c>
      <c r="AB21" s="505">
        <f>+Z21*係数表!R21</f>
        <v>0.24842765950238524</v>
      </c>
      <c r="AC21" s="505"/>
      <c r="AD21" s="508">
        <v>2169</v>
      </c>
      <c r="AE21" s="508">
        <v>4369.2997114052268</v>
      </c>
      <c r="AF21" s="509">
        <f t="shared" si="3"/>
        <v>2.7038169071630955E-4</v>
      </c>
      <c r="AG21" s="510">
        <f t="shared" si="4"/>
        <v>0.58605827769869234</v>
      </c>
      <c r="AH21" s="510">
        <f t="shared" si="5"/>
        <v>3.9499731416051467</v>
      </c>
      <c r="AI21" s="511">
        <v>0.22195524929226987</v>
      </c>
      <c r="AJ21" s="503">
        <f t="shared" si="6"/>
        <v>0</v>
      </c>
      <c r="AK21" s="510">
        <f t="shared" si="7"/>
        <v>0.74663856221632907</v>
      </c>
      <c r="AL21" s="510">
        <f t="shared" si="8"/>
        <v>0.13007871112641159</v>
      </c>
      <c r="AM21" s="510">
        <f t="shared" si="9"/>
        <v>0.87671727334274063</v>
      </c>
      <c r="AN21" s="510">
        <v>2798</v>
      </c>
      <c r="AO21" s="512">
        <f>+AN21/取引基本表!EA21</f>
        <v>1.4094155811446591E-2</v>
      </c>
      <c r="AP21" s="513">
        <f t="shared" si="10"/>
        <v>0</v>
      </c>
      <c r="AQ21" s="510">
        <f t="shared" si="11"/>
        <v>4.7411540228338718E-2</v>
      </c>
      <c r="AR21" s="510">
        <f t="shared" si="12"/>
        <v>8.2599966804734054E-3</v>
      </c>
      <c r="AS21" s="510">
        <f t="shared" si="13"/>
        <v>5.5671536908812123E-2</v>
      </c>
      <c r="AT21" s="516">
        <f>+AH21*環境!Q21</f>
        <v>1.7026377430225199E-4</v>
      </c>
      <c r="AU21" s="517">
        <f>+AH21*環境!R21</f>
        <v>9.1130320610728936E-4</v>
      </c>
      <c r="AV21" s="220">
        <v>163</v>
      </c>
      <c r="AW21" s="63" t="s">
        <v>111</v>
      </c>
    </row>
    <row r="22" spans="1:49">
      <c r="A22" s="219">
        <v>17</v>
      </c>
      <c r="B22" s="381">
        <v>164</v>
      </c>
      <c r="C22" s="382" t="s">
        <v>118</v>
      </c>
      <c r="D22" s="545">
        <f>SUMIF(入力!$V$6:$V$150,推計!B22,入力!$N$6:$N$150)/1000000</f>
        <v>0</v>
      </c>
      <c r="E22" s="546">
        <f>SUMIF(入力!$V$6:$V$150,推計!B22,入力!$T$6:$T$150)/1000000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21.159850398748571</v>
      </c>
      <c r="AA22" s="505">
        <f t="shared" si="0"/>
        <v>21.159850398748571</v>
      </c>
      <c r="AB22" s="505">
        <f>+Z22*係数表!R22</f>
        <v>4.8072732788130068</v>
      </c>
      <c r="AC22" s="505"/>
      <c r="AD22" s="508">
        <v>16288</v>
      </c>
      <c r="AE22" s="508">
        <v>30117.624485813423</v>
      </c>
      <c r="AF22" s="509">
        <f t="shared" si="3"/>
        <v>1.8637435668642137E-3</v>
      </c>
      <c r="AG22" s="510">
        <f t="shared" si="4"/>
        <v>4.039705284683957</v>
      </c>
      <c r="AH22" s="510">
        <f t="shared" si="5"/>
        <v>25.199555683432528</v>
      </c>
      <c r="AI22" s="511">
        <v>0.44064841126323945</v>
      </c>
      <c r="AJ22" s="503">
        <f t="shared" si="6"/>
        <v>0</v>
      </c>
      <c r="AK22" s="510">
        <f t="shared" si="7"/>
        <v>9.3240544607763809</v>
      </c>
      <c r="AL22" s="510">
        <f t="shared" si="8"/>
        <v>1.780089715667698</v>
      </c>
      <c r="AM22" s="510">
        <f t="shared" si="9"/>
        <v>11.104144176444079</v>
      </c>
      <c r="AN22" s="510">
        <v>14132</v>
      </c>
      <c r="AO22" s="512">
        <f>+AN22/取引基本表!EA22</f>
        <v>6.5191718640439905E-2</v>
      </c>
      <c r="AP22" s="513">
        <f t="shared" si="10"/>
        <v>0</v>
      </c>
      <c r="AQ22" s="510">
        <f t="shared" si="11"/>
        <v>1.3794470136690169</v>
      </c>
      <c r="AR22" s="510">
        <f t="shared" si="12"/>
        <v>0.26335533030941471</v>
      </c>
      <c r="AS22" s="510">
        <f t="shared" si="13"/>
        <v>1.6428023439784316</v>
      </c>
      <c r="AT22" s="516">
        <f>+AH22*環境!Q22</f>
        <v>5.0099767476148203E-4</v>
      </c>
      <c r="AU22" s="517">
        <f>+AH22*環境!R22</f>
        <v>7.9084409447952638E-4</v>
      </c>
      <c r="AV22" s="220">
        <v>164</v>
      </c>
      <c r="AW22" s="63" t="s">
        <v>118</v>
      </c>
    </row>
    <row r="23" spans="1:49">
      <c r="A23" s="219">
        <v>18</v>
      </c>
      <c r="B23" s="381">
        <v>191</v>
      </c>
      <c r="C23" s="382" t="s">
        <v>123</v>
      </c>
      <c r="D23" s="545">
        <f>SUMIF(入力!$V$6:$V$150,推計!B23,入力!$N$6:$N$150)/1000000</f>
        <v>0</v>
      </c>
      <c r="E23" s="546">
        <f>SUMIF(入力!$V$6:$V$150,推計!B23,入力!$T$6:$T$150)/1000000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20.735636160511028</v>
      </c>
      <c r="AA23" s="505">
        <f t="shared" si="0"/>
        <v>20.735636160511028</v>
      </c>
      <c r="AB23" s="505">
        <f>+Z23*係数表!R23</f>
        <v>5.5577119648939064</v>
      </c>
      <c r="AC23" s="505"/>
      <c r="AD23" s="508">
        <v>2625</v>
      </c>
      <c r="AE23" s="508">
        <v>33458.993138108191</v>
      </c>
      <c r="AF23" s="509">
        <f t="shared" si="3"/>
        <v>2.0705146663966317E-3</v>
      </c>
      <c r="AG23" s="510">
        <f t="shared" si="4"/>
        <v>4.4878862031063447</v>
      </c>
      <c r="AH23" s="510">
        <f t="shared" si="5"/>
        <v>25.223522363617374</v>
      </c>
      <c r="AI23" s="511">
        <v>0.53631514558355764</v>
      </c>
      <c r="AJ23" s="503">
        <f t="shared" si="6"/>
        <v>0</v>
      </c>
      <c r="AK23" s="510">
        <f t="shared" si="7"/>
        <v>11.120835726192155</v>
      </c>
      <c r="AL23" s="510">
        <f t="shared" si="8"/>
        <v>2.4069213423814189</v>
      </c>
      <c r="AM23" s="510">
        <f t="shared" si="9"/>
        <v>13.527757068573575</v>
      </c>
      <c r="AN23" s="510">
        <v>19214</v>
      </c>
      <c r="AO23" s="512">
        <f>+AN23/取引基本表!EA23</f>
        <v>6.2683304787537725E-2</v>
      </c>
      <c r="AP23" s="513">
        <f t="shared" si="10"/>
        <v>0</v>
      </c>
      <c r="AQ23" s="510">
        <f t="shared" si="11"/>
        <v>1.2997782014128012</v>
      </c>
      <c r="AR23" s="510">
        <f t="shared" si="12"/>
        <v>0.28131553872110043</v>
      </c>
      <c r="AS23" s="510">
        <f t="shared" si="13"/>
        <v>1.5810937401339016</v>
      </c>
      <c r="AT23" s="516">
        <f>+AH23*環境!Q23</f>
        <v>5.5554905623260069E-5</v>
      </c>
      <c r="AU23" s="517">
        <f>+AH23*環境!R23</f>
        <v>3.0503060443237717E-4</v>
      </c>
      <c r="AV23" s="220">
        <v>191</v>
      </c>
      <c r="AW23" s="63" t="s">
        <v>123</v>
      </c>
    </row>
    <row r="24" spans="1:49">
      <c r="A24" s="219">
        <v>19</v>
      </c>
      <c r="B24" s="381">
        <v>201</v>
      </c>
      <c r="C24" s="382" t="s">
        <v>125</v>
      </c>
      <c r="D24" s="545">
        <f>SUMIF(入力!$V$6:$V$150,推計!B24,入力!$N$6:$N$150)/1000000</f>
        <v>0</v>
      </c>
      <c r="E24" s="546">
        <f>SUMIF(入力!$V$6:$V$150,推計!B24,入力!$T$6:$T$150)/1000000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1.7351622523886652</v>
      </c>
      <c r="AA24" s="505">
        <f t="shared" si="0"/>
        <v>1.7351622523886652</v>
      </c>
      <c r="AB24" s="505">
        <f>+Z24*係数表!R24</f>
        <v>0.13732784028917905</v>
      </c>
      <c r="AC24" s="505"/>
      <c r="AD24" s="508">
        <v>483</v>
      </c>
      <c r="AE24" s="508">
        <v>1956.984012614565</v>
      </c>
      <c r="AF24" s="509">
        <f t="shared" si="3"/>
        <v>1.2110239191289934E-4</v>
      </c>
      <c r="AG24" s="510">
        <f t="shared" si="4"/>
        <v>0.26249210529618422</v>
      </c>
      <c r="AH24" s="510">
        <f t="shared" si="5"/>
        <v>1.9976543576848493</v>
      </c>
      <c r="AI24" s="511">
        <v>0.31650778410259928</v>
      </c>
      <c r="AJ24" s="503">
        <f t="shared" si="6"/>
        <v>0</v>
      </c>
      <c r="AK24" s="510">
        <f t="shared" si="7"/>
        <v>0.54919235956201151</v>
      </c>
      <c r="AL24" s="510">
        <f t="shared" si="8"/>
        <v>8.3080794591721435E-2</v>
      </c>
      <c r="AM24" s="510">
        <f t="shared" si="9"/>
        <v>0.63227315415373297</v>
      </c>
      <c r="AN24" s="510">
        <v>185</v>
      </c>
      <c r="AO24" s="512">
        <f>+AN24/取引基本表!EA24</f>
        <v>1.2687744324806254E-2</v>
      </c>
      <c r="AP24" s="513">
        <f t="shared" si="10"/>
        <v>0</v>
      </c>
      <c r="AQ24" s="510">
        <f t="shared" si="11"/>
        <v>2.2015295020362324E-2</v>
      </c>
      <c r="AR24" s="510">
        <f t="shared" si="12"/>
        <v>3.3304327192781071E-3</v>
      </c>
      <c r="AS24" s="510">
        <f t="shared" si="13"/>
        <v>2.5345727739640431E-2</v>
      </c>
      <c r="AT24" s="516">
        <f>+AH24*環境!Q24</f>
        <v>1.8205886407101474E-4</v>
      </c>
      <c r="AU24" s="517">
        <f>+AH24*環境!R24</f>
        <v>1.1978765188160492E-3</v>
      </c>
      <c r="AV24" s="220">
        <v>201</v>
      </c>
      <c r="AW24" s="63" t="s">
        <v>125</v>
      </c>
    </row>
    <row r="25" spans="1:49">
      <c r="A25" s="219">
        <v>20</v>
      </c>
      <c r="B25" s="381">
        <v>202</v>
      </c>
      <c r="C25" s="382" t="s">
        <v>127</v>
      </c>
      <c r="D25" s="545">
        <f>SUMIF(入力!$V$6:$V$150,推計!B25,入力!$N$6:$N$150)/1000000</f>
        <v>0</v>
      </c>
      <c r="E25" s="546">
        <f>SUMIF(入力!$V$6:$V$150,推計!B25,入力!$T$6:$T$150)/1000000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2.2120791099248156</v>
      </c>
      <c r="AA25" s="505">
        <f t="shared" si="0"/>
        <v>2.2120791099248156</v>
      </c>
      <c r="AB25" s="505">
        <f>+Z25*係数表!R25</f>
        <v>0.26804718211931389</v>
      </c>
      <c r="AC25" s="505"/>
      <c r="AD25" s="508">
        <v>539</v>
      </c>
      <c r="AE25" s="508">
        <v>2844.5055447188743</v>
      </c>
      <c r="AF25" s="509">
        <f t="shared" si="3"/>
        <v>1.7602413870245869E-4</v>
      </c>
      <c r="AG25" s="510">
        <f t="shared" si="4"/>
        <v>0.38153620272164379</v>
      </c>
      <c r="AH25" s="510">
        <f t="shared" si="5"/>
        <v>2.5936153126464596</v>
      </c>
      <c r="AI25" s="511">
        <v>0.35978064866734183</v>
      </c>
      <c r="AJ25" s="503">
        <f t="shared" si="6"/>
        <v>0</v>
      </c>
      <c r="AK25" s="510">
        <f t="shared" si="7"/>
        <v>0.79586325707222627</v>
      </c>
      <c r="AL25" s="510">
        <f t="shared" si="8"/>
        <v>0.13726934250526743</v>
      </c>
      <c r="AM25" s="510">
        <f t="shared" si="9"/>
        <v>0.93313259957749373</v>
      </c>
      <c r="AN25" s="510">
        <v>1421</v>
      </c>
      <c r="AO25" s="512">
        <f>+AN25/取引基本表!EA25</f>
        <v>1.7550576785317292E-2</v>
      </c>
      <c r="AP25" s="513">
        <f t="shared" si="10"/>
        <v>0</v>
      </c>
      <c r="AQ25" s="510">
        <f t="shared" si="11"/>
        <v>3.8823264273931804E-2</v>
      </c>
      <c r="AR25" s="510">
        <f t="shared" si="12"/>
        <v>6.6961804222445938E-3</v>
      </c>
      <c r="AS25" s="510">
        <f t="shared" si="13"/>
        <v>4.55194446961764E-2</v>
      </c>
      <c r="AT25" s="516">
        <f>+AH25*環境!Q25</f>
        <v>5.2842293530563394E-5</v>
      </c>
      <c r="AU25" s="517">
        <f>+AH25*環境!R25</f>
        <v>3.4889697388568099E-4</v>
      </c>
      <c r="AV25" s="220">
        <v>202</v>
      </c>
      <c r="AW25" s="63" t="s">
        <v>127</v>
      </c>
    </row>
    <row r="26" spans="1:49">
      <c r="A26" s="219">
        <v>21</v>
      </c>
      <c r="B26" s="381">
        <v>203</v>
      </c>
      <c r="C26" s="382" t="s">
        <v>475</v>
      </c>
      <c r="D26" s="545">
        <f>SUMIF(入力!$V$6:$V$150,推計!B26,入力!$N$6:$N$150)/1000000</f>
        <v>0</v>
      </c>
      <c r="E26" s="546">
        <f>SUMIF(入力!$V$6:$V$150,推計!B26,入力!$T$6:$T$150)/1000000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1.4302061280814456E-2</v>
      </c>
      <c r="AA26" s="505">
        <f t="shared" si="0"/>
        <v>1.4302061280814456E-2</v>
      </c>
      <c r="AB26" s="505">
        <f>+Z26*係数表!R26</f>
        <v>3.0337418101468775E-4</v>
      </c>
      <c r="AC26" s="505"/>
      <c r="AD26" s="508">
        <v>0</v>
      </c>
      <c r="AE26" s="508">
        <v>34.156975951855237</v>
      </c>
      <c r="AF26" s="509">
        <f t="shared" si="3"/>
        <v>2.1137073484594418E-6</v>
      </c>
      <c r="AG26" s="510">
        <f t="shared" si="4"/>
        <v>4.5815072940606034E-3</v>
      </c>
      <c r="AH26" s="510">
        <f t="shared" si="5"/>
        <v>1.8883568574875061E-2</v>
      </c>
      <c r="AI26" s="511">
        <v>0.12250613924470698</v>
      </c>
      <c r="AJ26" s="503">
        <f t="shared" si="6"/>
        <v>0</v>
      </c>
      <c r="AK26" s="510">
        <f t="shared" si="7"/>
        <v>1.7520903107537879E-3</v>
      </c>
      <c r="AL26" s="510">
        <f t="shared" si="8"/>
        <v>5.6126277051682892E-4</v>
      </c>
      <c r="AM26" s="510">
        <f t="shared" si="9"/>
        <v>2.3133530812706167E-3</v>
      </c>
      <c r="AN26" s="510">
        <v>168</v>
      </c>
      <c r="AO26" s="512">
        <f>+AN26/取引基本表!EA26</f>
        <v>2.2300391584256984E-3</v>
      </c>
      <c r="AP26" s="513">
        <f t="shared" si="10"/>
        <v>0</v>
      </c>
      <c r="AQ26" s="510">
        <f t="shared" si="11"/>
        <v>3.1894156702420235E-5</v>
      </c>
      <c r="AR26" s="510">
        <f t="shared" si="12"/>
        <v>1.0216940670368107E-5</v>
      </c>
      <c r="AS26" s="510">
        <f t="shared" si="13"/>
        <v>4.2111097372788344E-5</v>
      </c>
      <c r="AT26" s="516">
        <f>+AH26*環境!Q26</f>
        <v>1.6615377735168157E-6</v>
      </c>
      <c r="AU26" s="517">
        <f>+AH26*環境!R26</f>
        <v>9.2267685901252814E-6</v>
      </c>
      <c r="AV26" s="220">
        <v>203</v>
      </c>
      <c r="AW26" s="63" t="s">
        <v>475</v>
      </c>
    </row>
    <row r="27" spans="1:49">
      <c r="A27" s="219">
        <v>22</v>
      </c>
      <c r="B27" s="381">
        <v>204</v>
      </c>
      <c r="C27" s="382" t="s">
        <v>477</v>
      </c>
      <c r="D27" s="545">
        <f>SUMIF(入力!$V$6:$V$150,推計!B27,入力!$N$6:$N$150)/1000000</f>
        <v>0</v>
      </c>
      <c r="E27" s="546">
        <f>SUMIF(入力!$V$6:$V$150,推計!B27,入力!$T$6:$T$150)/1000000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0.75623682095607569</v>
      </c>
      <c r="AA27" s="505">
        <f t="shared" si="0"/>
        <v>0.75623682095607569</v>
      </c>
      <c r="AB27" s="505">
        <f>+Z27*係数表!R27</f>
        <v>6.8454762618768275E-2</v>
      </c>
      <c r="AC27" s="505"/>
      <c r="AD27" s="508">
        <v>9</v>
      </c>
      <c r="AE27" s="508">
        <v>1566.7097834217284</v>
      </c>
      <c r="AF27" s="509">
        <f t="shared" si="3"/>
        <v>9.6951380789374005E-5</v>
      </c>
      <c r="AG27" s="510">
        <f t="shared" si="4"/>
        <v>0.21014425605299783</v>
      </c>
      <c r="AH27" s="510">
        <f t="shared" si="5"/>
        <v>0.9663810770090735</v>
      </c>
      <c r="AI27" s="511">
        <v>0.28348371220998358</v>
      </c>
      <c r="AJ27" s="503">
        <f t="shared" si="6"/>
        <v>0</v>
      </c>
      <c r="AK27" s="510">
        <f t="shared" si="7"/>
        <v>0.21438082131450503</v>
      </c>
      <c r="AL27" s="510">
        <f t="shared" si="8"/>
        <v>5.9572473805509139E-2</v>
      </c>
      <c r="AM27" s="510">
        <f t="shared" si="9"/>
        <v>0.27395329512001415</v>
      </c>
      <c r="AN27" s="510">
        <v>2177</v>
      </c>
      <c r="AO27" s="512">
        <f>+AN27/取引基本表!EA27</f>
        <v>1.0629052417779861E-2</v>
      </c>
      <c r="AP27" s="513">
        <f t="shared" si="10"/>
        <v>0</v>
      </c>
      <c r="AQ27" s="510">
        <f t="shared" si="11"/>
        <v>8.0380808101973324E-3</v>
      </c>
      <c r="AR27" s="510">
        <f t="shared" si="12"/>
        <v>2.2336343128826668E-3</v>
      </c>
      <c r="AS27" s="510">
        <f t="shared" si="13"/>
        <v>1.0271715123079998E-2</v>
      </c>
      <c r="AT27" s="516">
        <f>+AH27*環境!Q27</f>
        <v>4.0934686379953367E-5</v>
      </c>
      <c r="AU27" s="517">
        <f>+AH27*環境!R27</f>
        <v>2.9006373672590285E-4</v>
      </c>
      <c r="AV27" s="220">
        <v>204</v>
      </c>
      <c r="AW27" s="63" t="s">
        <v>477</v>
      </c>
    </row>
    <row r="28" spans="1:49">
      <c r="A28" s="219">
        <v>23</v>
      </c>
      <c r="B28" s="381">
        <v>205</v>
      </c>
      <c r="C28" s="382" t="s">
        <v>139</v>
      </c>
      <c r="D28" s="545">
        <f>SUMIF(入力!$V$6:$V$150,推計!B28,入力!$N$6:$N$150)/1000000</f>
        <v>0</v>
      </c>
      <c r="E28" s="546">
        <f>SUMIF(入力!$V$6:$V$150,推計!B28,入力!$T$6:$T$150)/1000000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0.68455096840425389</v>
      </c>
      <c r="AA28" s="505">
        <f t="shared" si="0"/>
        <v>0.68455096840425389</v>
      </c>
      <c r="AB28" s="505">
        <f>+Z28*係数表!R28</f>
        <v>6.561863904101016E-2</v>
      </c>
      <c r="AC28" s="505"/>
      <c r="AD28" s="508">
        <v>0</v>
      </c>
      <c r="AE28" s="508">
        <v>1222.5452140563345</v>
      </c>
      <c r="AF28" s="509">
        <f t="shared" si="3"/>
        <v>7.5653734874455127E-5</v>
      </c>
      <c r="AG28" s="510">
        <f t="shared" si="4"/>
        <v>0.16398113882835563</v>
      </c>
      <c r="AH28" s="510">
        <f t="shared" si="5"/>
        <v>0.84853210723260952</v>
      </c>
      <c r="AI28" s="511">
        <v>0.25539127066115702</v>
      </c>
      <c r="AJ28" s="503">
        <f t="shared" si="6"/>
        <v>0</v>
      </c>
      <c r="AK28" s="510">
        <f t="shared" si="7"/>
        <v>0.17482834165308794</v>
      </c>
      <c r="AL28" s="510">
        <f t="shared" si="8"/>
        <v>4.187935140983734E-2</v>
      </c>
      <c r="AM28" s="510">
        <f t="shared" si="9"/>
        <v>0.21670769306292528</v>
      </c>
      <c r="AN28" s="510">
        <v>1335</v>
      </c>
      <c r="AO28" s="512">
        <f>+AN28/取引基本表!EA28</f>
        <v>1.077447055785124E-2</v>
      </c>
      <c r="AP28" s="513">
        <f t="shared" si="10"/>
        <v>0</v>
      </c>
      <c r="AQ28" s="510">
        <f t="shared" si="11"/>
        <v>7.3756742544201885E-3</v>
      </c>
      <c r="AR28" s="510">
        <f t="shared" si="12"/>
        <v>1.7668099523490345E-3</v>
      </c>
      <c r="AS28" s="510">
        <f t="shared" si="13"/>
        <v>9.1424842067692226E-3</v>
      </c>
      <c r="AT28" s="516">
        <f>+AH28*環境!Q28</f>
        <v>1.5087723530034487E-6</v>
      </c>
      <c r="AU28" s="517">
        <f>+AH28*環境!R28</f>
        <v>9.3179735435658068E-6</v>
      </c>
      <c r="AV28" s="220">
        <v>205</v>
      </c>
      <c r="AW28" s="63" t="s">
        <v>139</v>
      </c>
    </row>
    <row r="29" spans="1:49">
      <c r="A29" s="219">
        <v>24</v>
      </c>
      <c r="B29" s="381">
        <v>206</v>
      </c>
      <c r="C29" s="382" t="s">
        <v>141</v>
      </c>
      <c r="D29" s="545">
        <f>SUMIF(入力!$V$6:$V$150,推計!B29,入力!$N$6:$N$150)/1000000</f>
        <v>0</v>
      </c>
      <c r="E29" s="546">
        <f>SUMIF(入力!$V$6:$V$150,推計!B29,入力!$T$6:$T$150)/1000000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0.45761313188288166</v>
      </c>
      <c r="AA29" s="505">
        <f t="shared" si="0"/>
        <v>0.45761313188288166</v>
      </c>
      <c r="AB29" s="505">
        <f>+Z29*係数表!R29</f>
        <v>6.0541212413000416E-2</v>
      </c>
      <c r="AC29" s="505"/>
      <c r="AD29" s="508">
        <v>0</v>
      </c>
      <c r="AE29" s="508">
        <v>539.00275235854281</v>
      </c>
      <c r="AF29" s="509">
        <f t="shared" si="3"/>
        <v>3.3354652944276114E-5</v>
      </c>
      <c r="AG29" s="510">
        <f t="shared" si="4"/>
        <v>7.2296945869274973E-2</v>
      </c>
      <c r="AH29" s="510">
        <f t="shared" si="5"/>
        <v>0.52991007775215659</v>
      </c>
      <c r="AI29" s="511">
        <v>0.34576617811754395</v>
      </c>
      <c r="AJ29" s="503">
        <f t="shared" si="6"/>
        <v>0</v>
      </c>
      <c r="AK29" s="510">
        <f t="shared" si="7"/>
        <v>0.15822714366754359</v>
      </c>
      <c r="AL29" s="510">
        <f t="shared" si="8"/>
        <v>2.4997838662790164E-2</v>
      </c>
      <c r="AM29" s="510">
        <f t="shared" si="9"/>
        <v>0.18322498233033374</v>
      </c>
      <c r="AN29" s="510">
        <v>1311</v>
      </c>
      <c r="AO29" s="512">
        <f>+AN29/取引基本表!EA29</f>
        <v>2.1278667770365682E-2</v>
      </c>
      <c r="AP29" s="513">
        <f t="shared" si="10"/>
        <v>0</v>
      </c>
      <c r="AQ29" s="510">
        <f t="shared" si="11"/>
        <v>9.7373978006923736E-3</v>
      </c>
      <c r="AR29" s="510">
        <f t="shared" si="12"/>
        <v>1.5383826919644138E-3</v>
      </c>
      <c r="AS29" s="510">
        <f t="shared" si="13"/>
        <v>1.1275780492656788E-2</v>
      </c>
      <c r="AT29" s="516">
        <f>+AH29*環境!Q29</f>
        <v>4.7968254693940091E-5</v>
      </c>
      <c r="AU29" s="517">
        <f>+AH29*環境!R29</f>
        <v>3.8611547076218761E-4</v>
      </c>
      <c r="AV29" s="220">
        <v>206</v>
      </c>
      <c r="AW29" s="63" t="s">
        <v>141</v>
      </c>
    </row>
    <row r="30" spans="1:49">
      <c r="A30" s="219">
        <v>25</v>
      </c>
      <c r="B30" s="381">
        <v>207</v>
      </c>
      <c r="C30" s="382" t="s">
        <v>143</v>
      </c>
      <c r="D30" s="545">
        <f>SUMIF(入力!$V$6:$V$150,推計!B30,入力!$N$6:$N$150)/1000000</f>
        <v>6.7805</v>
      </c>
      <c r="E30" s="546">
        <f>SUMIF(入力!$V$6:$V$150,推計!B30,入力!$T$6:$T$150)/1000000</f>
        <v>0.73090399750000001</v>
      </c>
      <c r="F30" s="547">
        <f t="shared" si="1"/>
        <v>6.0495960024999995</v>
      </c>
      <c r="G30" s="502">
        <f>+$E30*係数表!D30</f>
        <v>0.14240380581798792</v>
      </c>
      <c r="H30" s="502">
        <f>+$E30*係数表!E30</f>
        <v>3.4966620857571025E-2</v>
      </c>
      <c r="I30" s="502">
        <f>+$E30*係数表!F30</f>
        <v>3.3849447843218352E-4</v>
      </c>
      <c r="J30" s="502">
        <f>+$E30*係数表!G30</f>
        <v>1.6520947244276767E-2</v>
      </c>
      <c r="K30" s="502">
        <f>+$E30*係数表!H30</f>
        <v>8.4950553697089485E-5</v>
      </c>
      <c r="L30" s="502">
        <f>+$E30*係数表!I30</f>
        <v>2.0709312936377909E-4</v>
      </c>
      <c r="M30" s="502">
        <f>+$E30*係数表!J30</f>
        <v>5.6703448403722291E-5</v>
      </c>
      <c r="N30" s="502">
        <f>+$E30*係数表!K30</f>
        <v>1.4191031842662196E-3</v>
      </c>
      <c r="O30" s="502">
        <f>+$E30*係数表!L30</f>
        <v>1.1318719709960726E-3</v>
      </c>
      <c r="P30" s="502">
        <f>+$F30*係数表!D30</f>
        <v>1.1786575218687128</v>
      </c>
      <c r="Q30" s="502">
        <f>+$F30*係数表!E30</f>
        <v>0.28941410976602955</v>
      </c>
      <c r="R30" s="502">
        <f>+$F30*係数表!F30</f>
        <v>2.8016741604859805E-3</v>
      </c>
      <c r="S30" s="502">
        <f>+$F30*係数表!G30</f>
        <v>0.13674170171232386</v>
      </c>
      <c r="T30" s="502">
        <f>+$F30*係数表!H30</f>
        <v>7.031245304634882E-4</v>
      </c>
      <c r="U30" s="502">
        <f>+$F30*係数表!I30</f>
        <v>1.714082522232112E-3</v>
      </c>
      <c r="V30" s="502">
        <f>+$F30*係数表!J30</f>
        <v>4.6932696491528401E-4</v>
      </c>
      <c r="W30" s="502">
        <f>+$F30*係数表!K30</f>
        <v>1.1745729918068949E-2</v>
      </c>
      <c r="X30" s="502">
        <f>+$F30*係数表!L30</f>
        <v>9.3683550432074863E-3</v>
      </c>
      <c r="Y30" s="503">
        <f t="shared" si="2"/>
        <v>0.53377440681500521</v>
      </c>
      <c r="Z30" s="503">
        <v>0.91935918067487787</v>
      </c>
      <c r="AA30" s="505">
        <f t="shared" si="0"/>
        <v>0.38558477385987266</v>
      </c>
      <c r="AB30" s="505">
        <f>+Z30*係数表!R30</f>
        <v>7.932726305738122E-2</v>
      </c>
      <c r="AC30" s="505"/>
      <c r="AD30" s="508">
        <v>33008</v>
      </c>
      <c r="AE30" s="508">
        <v>13982.993810555883</v>
      </c>
      <c r="AF30" s="509">
        <f t="shared" si="3"/>
        <v>8.6529781829909125E-4</v>
      </c>
      <c r="AG30" s="510">
        <f t="shared" si="4"/>
        <v>1.8755521046758956</v>
      </c>
      <c r="AH30" s="510">
        <f t="shared" si="5"/>
        <v>2.7949112853507736</v>
      </c>
      <c r="AI30" s="511">
        <v>0.52826905234617993</v>
      </c>
      <c r="AJ30" s="503">
        <f t="shared" si="6"/>
        <v>0.28197650005480712</v>
      </c>
      <c r="AK30" s="510">
        <f t="shared" si="7"/>
        <v>0.20369250308607104</v>
      </c>
      <c r="AL30" s="510">
        <f t="shared" si="8"/>
        <v>0.99079613296301861</v>
      </c>
      <c r="AM30" s="510">
        <f t="shared" si="9"/>
        <v>1.4764651361038967</v>
      </c>
      <c r="AN30" s="510">
        <v>2658</v>
      </c>
      <c r="AO30" s="512">
        <f>+AN30/取引基本表!EA30</f>
        <v>1.2777678962017893E-2</v>
      </c>
      <c r="AP30" s="513">
        <f t="shared" si="10"/>
        <v>6.8203980084236724E-3</v>
      </c>
      <c r="AQ30" s="510">
        <f t="shared" si="11"/>
        <v>4.9268784530237218E-3</v>
      </c>
      <c r="AR30" s="510">
        <f t="shared" si="12"/>
        <v>2.3965202670085572E-2</v>
      </c>
      <c r="AS30" s="510">
        <f t="shared" si="13"/>
        <v>3.571247913153297E-2</v>
      </c>
      <c r="AT30" s="516">
        <f>+AH30*環境!Q30</f>
        <v>8.949656581332828E-6</v>
      </c>
      <c r="AU30" s="517">
        <f>+AH30*環境!R30</f>
        <v>4.8362653367931097E-5</v>
      </c>
      <c r="AV30" s="220">
        <v>207</v>
      </c>
      <c r="AW30" s="63" t="s">
        <v>143</v>
      </c>
    </row>
    <row r="31" spans="1:49">
      <c r="A31" s="219">
        <v>26</v>
      </c>
      <c r="B31" s="381">
        <v>208</v>
      </c>
      <c r="C31" s="382" t="s">
        <v>482</v>
      </c>
      <c r="D31" s="545">
        <f>SUMIF(入力!$V$6:$V$150,推計!B31,入力!$N$6:$N$150)/1000000</f>
        <v>32.528500000000001</v>
      </c>
      <c r="E31" s="546">
        <f>SUMIF(入力!$V$6:$V$150,推計!B31,入力!$T$6:$T$150)/1000000</f>
        <v>4.8723464295000003</v>
      </c>
      <c r="F31" s="547">
        <f t="shared" si="1"/>
        <v>27.656153570500003</v>
      </c>
      <c r="G31" s="502">
        <f>+$E31*係数表!D31</f>
        <v>0.81958698404755304</v>
      </c>
      <c r="H31" s="502">
        <f>+$E31*係数表!E31</f>
        <v>0.74760441574509484</v>
      </c>
      <c r="I31" s="502">
        <f>+$E31*係数表!F31</f>
        <v>1.2554799498503951E-3</v>
      </c>
      <c r="J31" s="502">
        <f>+$E31*係数表!G31</f>
        <v>6.7020112346592248E-2</v>
      </c>
      <c r="K31" s="502">
        <f>+$E31*係数表!H31</f>
        <v>4.5787159522488359E-4</v>
      </c>
      <c r="L31" s="502">
        <f>+$E31*係数表!I31</f>
        <v>1.3704433806860802E-3</v>
      </c>
      <c r="M31" s="502">
        <f>+$E31*係数表!J31</f>
        <v>9.7917129022117945E-5</v>
      </c>
      <c r="N31" s="502">
        <f>+$E31*係数表!K31</f>
        <v>5.4536273034707563E-3</v>
      </c>
      <c r="O31" s="502">
        <f>+$E31*係数表!L31</f>
        <v>7.1067221537631925E-3</v>
      </c>
      <c r="P31" s="502">
        <f>+$F31*係数表!D31</f>
        <v>4.6520960328200864</v>
      </c>
      <c r="Q31" s="502">
        <f>+$F31*係数表!E31</f>
        <v>4.2435124084458886</v>
      </c>
      <c r="R31" s="502">
        <f>+$F31*係数表!F31</f>
        <v>7.1262884936753781E-3</v>
      </c>
      <c r="S31" s="502">
        <f>+$F31*係数表!G31</f>
        <v>0.38041599590440583</v>
      </c>
      <c r="T31" s="502">
        <f>+$F31*係数表!H31</f>
        <v>2.5989463878102505E-3</v>
      </c>
      <c r="U31" s="502">
        <f>+$F31*係数表!I31</f>
        <v>7.7788378031688615E-3</v>
      </c>
      <c r="V31" s="502">
        <f>+$F31*係数表!J31</f>
        <v>5.5579199808582832E-4</v>
      </c>
      <c r="W31" s="502">
        <f>+$F31*係数表!K31</f>
        <v>3.0955589140351181E-2</v>
      </c>
      <c r="X31" s="502">
        <f>+$F31*係数表!L31</f>
        <v>4.033879817686091E-2</v>
      </c>
      <c r="Y31" s="503">
        <f t="shared" si="2"/>
        <v>3.2223928558487431</v>
      </c>
      <c r="Z31" s="503">
        <v>8.0712830648713219</v>
      </c>
      <c r="AA31" s="505">
        <f t="shared" si="0"/>
        <v>4.8488902090225787</v>
      </c>
      <c r="AB31" s="505">
        <f>+Z31*係数表!R31</f>
        <v>0.92904109018894332</v>
      </c>
      <c r="AC31" s="505"/>
      <c r="AD31" s="508">
        <v>117766</v>
      </c>
      <c r="AE31" s="508">
        <v>22650.272543566898</v>
      </c>
      <c r="AF31" s="509">
        <f t="shared" si="3"/>
        <v>1.4016477216082736E-3</v>
      </c>
      <c r="AG31" s="510">
        <f t="shared" si="4"/>
        <v>3.0381023489046886</v>
      </c>
      <c r="AH31" s="510">
        <f t="shared" si="5"/>
        <v>11.10938541377601</v>
      </c>
      <c r="AI31" s="511">
        <v>0.31420209935664878</v>
      </c>
      <c r="AJ31" s="503">
        <f t="shared" si="6"/>
        <v>1.012482600259542</v>
      </c>
      <c r="AK31" s="510">
        <f t="shared" si="7"/>
        <v>1.5235314832247937</v>
      </c>
      <c r="AL31" s="510">
        <f t="shared" si="8"/>
        <v>0.954578136086219</v>
      </c>
      <c r="AM31" s="510">
        <f t="shared" si="9"/>
        <v>3.4905922195705545</v>
      </c>
      <c r="AN31" s="510">
        <v>6573</v>
      </c>
      <c r="AO31" s="512">
        <f>+AN31/取引基本表!EA31</f>
        <v>1.7663941695286928E-2</v>
      </c>
      <c r="AP31" s="513">
        <f t="shared" si="10"/>
        <v>5.692015952502133E-2</v>
      </c>
      <c r="AQ31" s="510">
        <f t="shared" si="11"/>
        <v>8.5650513939022468E-2</v>
      </c>
      <c r="AR31" s="510">
        <f t="shared" si="12"/>
        <v>5.366486275536668E-2</v>
      </c>
      <c r="AS31" s="510">
        <f t="shared" si="13"/>
        <v>0.19623553621941048</v>
      </c>
      <c r="AT31" s="516">
        <f>+AH31*環境!Q31</f>
        <v>4.1012517343293557E-5</v>
      </c>
      <c r="AU31" s="517">
        <f>+AH31*環境!R31</f>
        <v>2.3509392375372067E-4</v>
      </c>
      <c r="AV31" s="220">
        <v>208</v>
      </c>
      <c r="AW31" s="63" t="s">
        <v>482</v>
      </c>
    </row>
    <row r="32" spans="1:49">
      <c r="A32" s="219">
        <v>27</v>
      </c>
      <c r="B32" s="381">
        <v>211</v>
      </c>
      <c r="C32" s="382" t="s">
        <v>156</v>
      </c>
      <c r="D32" s="545">
        <f>SUMIF(入力!$V$6:$V$150,推計!B32,入力!$N$6:$N$150)/1000000</f>
        <v>439.11750000000001</v>
      </c>
      <c r="E32" s="546">
        <f>SUMIF(入力!$V$6:$V$150,推計!B32,入力!$T$6:$T$150)/1000000</f>
        <v>0</v>
      </c>
      <c r="F32" s="547">
        <f t="shared" si="1"/>
        <v>439.11750000000001</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42.403045271920639</v>
      </c>
      <c r="Q32" s="502">
        <f>+$F32*係数表!E32</f>
        <v>48.311567888986303</v>
      </c>
      <c r="R32" s="502">
        <f>+$F32*係数表!F32</f>
        <v>0.28440267935640862</v>
      </c>
      <c r="S32" s="502">
        <f>+$F32*係数表!G32</f>
        <v>4.0980594472748049</v>
      </c>
      <c r="T32" s="502">
        <f>+$F32*係数表!H32</f>
        <v>2.5024155265434822</v>
      </c>
      <c r="U32" s="502">
        <f>+$F32*係数表!I32</f>
        <v>0.11150115939138147</v>
      </c>
      <c r="V32" s="502">
        <f>+$F32*係数表!J32</f>
        <v>4.9207768937026806E-4</v>
      </c>
      <c r="W32" s="502">
        <f>+$F32*係数表!K32</f>
        <v>0.83170242053378451</v>
      </c>
      <c r="X32" s="502">
        <f>+$F32*係数表!L32</f>
        <v>0.70932087667743815</v>
      </c>
      <c r="Y32" s="503">
        <f t="shared" si="2"/>
        <v>0</v>
      </c>
      <c r="Z32" s="503">
        <v>127.13113376812097</v>
      </c>
      <c r="AA32" s="505">
        <f t="shared" si="0"/>
        <v>127.13113376812097</v>
      </c>
      <c r="AB32" s="505">
        <f>+Z32*係数表!R32</f>
        <v>1.1772432233013028</v>
      </c>
      <c r="AC32" s="505"/>
      <c r="AD32" s="508">
        <v>385601</v>
      </c>
      <c r="AE32" s="508">
        <v>203317.24231007526</v>
      </c>
      <c r="AF32" s="509">
        <f t="shared" si="3"/>
        <v>1.258170950921002E-2</v>
      </c>
      <c r="AG32" s="510">
        <f t="shared" si="4"/>
        <v>27.271132841644384</v>
      </c>
      <c r="AH32" s="510">
        <f t="shared" si="5"/>
        <v>154.40226660976535</v>
      </c>
      <c r="AI32" s="511">
        <v>0.31406874931225987</v>
      </c>
      <c r="AJ32" s="503">
        <f t="shared" si="6"/>
        <v>0</v>
      </c>
      <c r="AK32" s="510">
        <f t="shared" si="7"/>
        <v>39.927916181203358</v>
      </c>
      <c r="AL32" s="510">
        <f t="shared" si="8"/>
        <v>8.5650105839037476</v>
      </c>
      <c r="AM32" s="510">
        <f t="shared" si="9"/>
        <v>48.492926765107107</v>
      </c>
      <c r="AN32" s="510">
        <v>628</v>
      </c>
      <c r="AO32" s="512">
        <f>+AN32/取引基本表!EA32</f>
        <v>7.0514418402017518E-4</v>
      </c>
      <c r="AP32" s="513">
        <f t="shared" si="10"/>
        <v>0</v>
      </c>
      <c r="AQ32" s="510">
        <f t="shared" si="11"/>
        <v>8.9645779584481403E-2</v>
      </c>
      <c r="AR32" s="510">
        <f t="shared" si="12"/>
        <v>1.9230080714927131E-2</v>
      </c>
      <c r="AS32" s="510">
        <f t="shared" si="13"/>
        <v>0.10887586029940853</v>
      </c>
      <c r="AT32" s="516">
        <f>+AH32*環境!Q32</f>
        <v>4.7630622728671536E-3</v>
      </c>
      <c r="AU32" s="517">
        <f>+AH32*環境!R32</f>
        <v>3.2764445245159729E-2</v>
      </c>
      <c r="AV32" s="220">
        <v>211</v>
      </c>
      <c r="AW32" s="63" t="s">
        <v>156</v>
      </c>
    </row>
    <row r="33" spans="1:49">
      <c r="A33" s="219">
        <v>28</v>
      </c>
      <c r="B33" s="381">
        <v>212</v>
      </c>
      <c r="C33" s="382" t="s">
        <v>158</v>
      </c>
      <c r="D33" s="545">
        <f>SUMIF(入力!$V$6:$V$150,推計!B33,入力!$N$6:$N$150)/1000000</f>
        <v>0</v>
      </c>
      <c r="E33" s="546">
        <f>SUMIF(入力!$V$6:$V$150,推計!B33,入力!$T$6:$T$150)/1000000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1.0949582449582322</v>
      </c>
      <c r="AA33" s="505">
        <f t="shared" si="0"/>
        <v>1.0949582449582322</v>
      </c>
      <c r="AB33" s="505">
        <f>+Z33*係数表!R33</f>
        <v>5.0473295182958504E-2</v>
      </c>
      <c r="AC33" s="505"/>
      <c r="AD33" s="508">
        <v>0</v>
      </c>
      <c r="AE33" s="508">
        <v>1048.4459753156068</v>
      </c>
      <c r="AF33" s="509">
        <f t="shared" si="3"/>
        <v>6.4880098449317101E-5</v>
      </c>
      <c r="AG33" s="510">
        <f t="shared" si="4"/>
        <v>0.14062904427217116</v>
      </c>
      <c r="AH33" s="510">
        <f t="shared" si="5"/>
        <v>1.2355872892304034</v>
      </c>
      <c r="AI33" s="511">
        <v>0.2010279380014823</v>
      </c>
      <c r="AJ33" s="503">
        <f t="shared" si="6"/>
        <v>0</v>
      </c>
      <c r="AK33" s="510">
        <f t="shared" si="7"/>
        <v>0.22011719818167538</v>
      </c>
      <c r="AL33" s="510">
        <f t="shared" si="8"/>
        <v>2.8270366793153732E-2</v>
      </c>
      <c r="AM33" s="510">
        <f t="shared" si="9"/>
        <v>0.24838756497482911</v>
      </c>
      <c r="AN33" s="510">
        <v>334</v>
      </c>
      <c r="AO33" s="512">
        <f>+AN33/取引基本表!EA33</f>
        <v>5.3813682209261108E-3</v>
      </c>
      <c r="AP33" s="513">
        <f t="shared" si="10"/>
        <v>0</v>
      </c>
      <c r="AQ33" s="510">
        <f t="shared" si="11"/>
        <v>5.8923735026592591E-3</v>
      </c>
      <c r="AR33" s="510">
        <f t="shared" si="12"/>
        <v>7.5677666978547298E-4</v>
      </c>
      <c r="AS33" s="510">
        <f t="shared" si="13"/>
        <v>6.6491501724447316E-3</v>
      </c>
      <c r="AT33" s="516">
        <f>+AH33*環境!Q33</f>
        <v>1.3599484199615673E-4</v>
      </c>
      <c r="AU33" s="517">
        <f>+AH33*環境!R33</f>
        <v>1.681284504796049E-3</v>
      </c>
      <c r="AV33" s="220">
        <v>212</v>
      </c>
      <c r="AW33" s="63" t="s">
        <v>158</v>
      </c>
    </row>
    <row r="34" spans="1:49">
      <c r="A34" s="219">
        <v>29</v>
      </c>
      <c r="B34" s="381">
        <v>221</v>
      </c>
      <c r="C34" s="382" t="s">
        <v>160</v>
      </c>
      <c r="D34" s="545">
        <f>SUMIF(入力!$V$6:$V$150,推計!B34,入力!$N$6:$N$150)/1000000</f>
        <v>0</v>
      </c>
      <c r="E34" s="546">
        <f>SUMIF(入力!$V$6:$V$150,推計!B34,入力!$T$6:$T$150)/1000000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27.069241372990284</v>
      </c>
      <c r="AA34" s="505">
        <f t="shared" si="0"/>
        <v>27.069241372990284</v>
      </c>
      <c r="AB34" s="505">
        <f>+Z34*係数表!R34</f>
        <v>6.0515911222955223</v>
      </c>
      <c r="AC34" s="505"/>
      <c r="AD34" s="508">
        <v>23264</v>
      </c>
      <c r="AE34" s="508">
        <v>47561.691831658805</v>
      </c>
      <c r="AF34" s="509">
        <f t="shared" si="3"/>
        <v>2.9432200810587347E-3</v>
      </c>
      <c r="AG34" s="510">
        <f t="shared" si="4"/>
        <v>6.3794944362682067</v>
      </c>
      <c r="AH34" s="510">
        <f t="shared" si="5"/>
        <v>33.448735809258494</v>
      </c>
      <c r="AI34" s="511">
        <v>0.35777226815765439</v>
      </c>
      <c r="AJ34" s="503">
        <f t="shared" si="6"/>
        <v>0</v>
      </c>
      <c r="AK34" s="510">
        <f t="shared" si="7"/>
        <v>9.6846238833217519</v>
      </c>
      <c r="AL34" s="510">
        <f t="shared" si="8"/>
        <v>2.2824061941628129</v>
      </c>
      <c r="AM34" s="510">
        <f t="shared" si="9"/>
        <v>11.967030077484566</v>
      </c>
      <c r="AN34" s="510">
        <v>68217</v>
      </c>
      <c r="AO34" s="512">
        <f>+AN34/取引基本表!EA34</f>
        <v>4.7522447367376097E-2</v>
      </c>
      <c r="AP34" s="513">
        <f t="shared" si="10"/>
        <v>0</v>
      </c>
      <c r="AQ34" s="510">
        <f t="shared" si="11"/>
        <v>1.2863965984227304</v>
      </c>
      <c r="AR34" s="510">
        <f t="shared" si="12"/>
        <v>0.3031691885780245</v>
      </c>
      <c r="AS34" s="510">
        <f t="shared" si="13"/>
        <v>1.5895657870007549</v>
      </c>
      <c r="AT34" s="516">
        <f>+AH34*環境!Q34</f>
        <v>7.2174012463103673E-5</v>
      </c>
      <c r="AU34" s="517">
        <f>+AH34*環境!R34</f>
        <v>4.3243250777376001E-4</v>
      </c>
      <c r="AV34" s="220">
        <v>221</v>
      </c>
      <c r="AW34" s="63" t="s">
        <v>160</v>
      </c>
    </row>
    <row r="35" spans="1:49">
      <c r="A35" s="219">
        <v>30</v>
      </c>
      <c r="B35" s="381">
        <v>222</v>
      </c>
      <c r="C35" s="382" t="s">
        <v>161</v>
      </c>
      <c r="D35" s="545">
        <f>SUMIF(入力!$V$6:$V$150,推計!B35,入力!$N$6:$N$150)/1000000</f>
        <v>0</v>
      </c>
      <c r="E35" s="546">
        <f>SUMIF(入力!$V$6:$V$150,推計!B35,入力!$T$6:$T$150)/1000000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8.7465235139759141</v>
      </c>
      <c r="AA35" s="505">
        <f t="shared" si="0"/>
        <v>8.7465235139759141</v>
      </c>
      <c r="AB35" s="505">
        <f>+Z35*係数表!R35</f>
        <v>2.0296912438314183</v>
      </c>
      <c r="AC35" s="505"/>
      <c r="AD35" s="508">
        <v>32081</v>
      </c>
      <c r="AE35" s="508">
        <v>24211.500492749125</v>
      </c>
      <c r="AF35" s="509">
        <f t="shared" si="3"/>
        <v>1.4982598746705969E-3</v>
      </c>
      <c r="AG35" s="510">
        <f t="shared" si="4"/>
        <v>3.2475113213778837</v>
      </c>
      <c r="AH35" s="510">
        <f t="shared" si="5"/>
        <v>11.994034835353798</v>
      </c>
      <c r="AI35" s="511">
        <v>0.46889631012015848</v>
      </c>
      <c r="AJ35" s="503">
        <f t="shared" si="6"/>
        <v>0</v>
      </c>
      <c r="AK35" s="510">
        <f t="shared" si="7"/>
        <v>4.1012126020825086</v>
      </c>
      <c r="AL35" s="510">
        <f t="shared" si="8"/>
        <v>1.5227460756675297</v>
      </c>
      <c r="AM35" s="510">
        <f t="shared" si="9"/>
        <v>5.6239586777500383</v>
      </c>
      <c r="AN35" s="510">
        <v>15557</v>
      </c>
      <c r="AO35" s="512">
        <f>+AN35/取引基本表!EA35</f>
        <v>3.6381962666217654E-2</v>
      </c>
      <c r="AP35" s="513">
        <f t="shared" si="10"/>
        <v>0</v>
      </c>
      <c r="AQ35" s="510">
        <f t="shared" si="11"/>
        <v>0.31821569194466653</v>
      </c>
      <c r="AR35" s="510">
        <f t="shared" si="12"/>
        <v>0.11815083565248932</v>
      </c>
      <c r="AS35" s="510">
        <f t="shared" si="13"/>
        <v>0.43636652759715588</v>
      </c>
      <c r="AT35" s="516">
        <f>+AH35*環境!Q35</f>
        <v>5.1276904821396189E-5</v>
      </c>
      <c r="AU35" s="517">
        <f>+AH35*環境!R35</f>
        <v>3.0221361061480185E-4</v>
      </c>
      <c r="AV35" s="220">
        <v>222</v>
      </c>
      <c r="AW35" s="63" t="s">
        <v>161</v>
      </c>
    </row>
    <row r="36" spans="1:49">
      <c r="A36" s="219">
        <v>31</v>
      </c>
      <c r="B36" s="381">
        <v>231</v>
      </c>
      <c r="C36" s="382" t="s">
        <v>488</v>
      </c>
      <c r="D36" s="545">
        <f>SUMIF(入力!$V$6:$V$150,推計!B36,入力!$N$6:$N$150)/1000000</f>
        <v>134.17750000000001</v>
      </c>
      <c r="E36" s="546">
        <f>SUMIF(入力!$V$6:$V$150,推計!B36,入力!$T$6:$T$150)/1000000</f>
        <v>17.223828964999999</v>
      </c>
      <c r="F36" s="547">
        <f t="shared" si="1"/>
        <v>116.95367103500001</v>
      </c>
      <c r="G36" s="502">
        <f>+$E36*係数表!D36</f>
        <v>2.2167205896272857</v>
      </c>
      <c r="H36" s="502">
        <f>+$E36*係数表!E36</f>
        <v>4.7724346181121993</v>
      </c>
      <c r="I36" s="502">
        <f>+$E36*係数表!F36</f>
        <v>2.0504875629027592E-4</v>
      </c>
      <c r="J36" s="502">
        <f>+$E36*係数表!G36</f>
        <v>0.2331404359020437</v>
      </c>
      <c r="K36" s="502">
        <f>+$E36*係数表!H36</f>
        <v>7.1015219261865558E-3</v>
      </c>
      <c r="L36" s="502">
        <f>+$E36*係数表!I36</f>
        <v>4.7024514775903274E-3</v>
      </c>
      <c r="M36" s="502">
        <f>+$E36*係数表!J36</f>
        <v>1.558370547806097E-3</v>
      </c>
      <c r="N36" s="502">
        <f>+$E36*係数表!K36</f>
        <v>1.7388134533415398E-2</v>
      </c>
      <c r="O36" s="502">
        <f>+$E36*係数表!L36</f>
        <v>3.0285701304073754E-2</v>
      </c>
      <c r="P36" s="502">
        <f>+$F36*係数表!D36</f>
        <v>15.052031179745336</v>
      </c>
      <c r="Q36" s="502">
        <f>+$F36*係数表!E36</f>
        <v>32.405904023835042</v>
      </c>
      <c r="R36" s="502">
        <f>+$F36*係数表!F36</f>
        <v>1.3923271554797873E-3</v>
      </c>
      <c r="S36" s="502">
        <f>+$F36*係数表!G36</f>
        <v>1.5830759757805182</v>
      </c>
      <c r="T36" s="502">
        <f>+$F36*係数表!H36</f>
        <v>4.8220930484783306E-2</v>
      </c>
      <c r="U36" s="502">
        <f>+$F36*係数表!I36</f>
        <v>3.193070276566979E-2</v>
      </c>
      <c r="V36" s="502">
        <f>+$F36*係数表!J36</f>
        <v>1.0581686381646385E-2</v>
      </c>
      <c r="W36" s="502">
        <f>+$F36*係数表!K36</f>
        <v>0.11806934278468598</v>
      </c>
      <c r="X36" s="502">
        <f>+$F36*係数表!L36</f>
        <v>0.20564672086436458</v>
      </c>
      <c r="Y36" s="503">
        <f t="shared" si="2"/>
        <v>9.9402920928131095</v>
      </c>
      <c r="Z36" s="503">
        <v>10.534777543363774</v>
      </c>
      <c r="AA36" s="505">
        <f t="shared" si="0"/>
        <v>0.59448545055066404</v>
      </c>
      <c r="AB36" s="505">
        <f>+Z36*係数表!R36</f>
        <v>2.473667149478525</v>
      </c>
      <c r="AC36" s="505"/>
      <c r="AD36" s="508">
        <v>65646</v>
      </c>
      <c r="AE36" s="508">
        <v>9194.8421560301849</v>
      </c>
      <c r="AF36" s="509">
        <f t="shared" si="3"/>
        <v>5.689966658793175E-4</v>
      </c>
      <c r="AG36" s="510">
        <f t="shared" si="4"/>
        <v>1.2333128221001111</v>
      </c>
      <c r="AH36" s="510">
        <f t="shared" si="5"/>
        <v>11.768090365463884</v>
      </c>
      <c r="AI36" s="511">
        <v>0.40416154902102447</v>
      </c>
      <c r="AJ36" s="503">
        <f t="shared" si="6"/>
        <v>4.0174838499527876</v>
      </c>
      <c r="AK36" s="510">
        <f t="shared" si="7"/>
        <v>0.24026816056501801</v>
      </c>
      <c r="AL36" s="510">
        <f t="shared" si="8"/>
        <v>0.49845762060747206</v>
      </c>
      <c r="AM36" s="510">
        <f t="shared" si="9"/>
        <v>4.7562096311252775</v>
      </c>
      <c r="AN36" s="510">
        <v>1346</v>
      </c>
      <c r="AO36" s="512">
        <f>+AN36/取引基本表!EA36</f>
        <v>9.7247308720468176E-2</v>
      </c>
      <c r="AP36" s="513">
        <f t="shared" si="10"/>
        <v>0.96666665392142515</v>
      </c>
      <c r="AQ36" s="510">
        <f t="shared" si="11"/>
        <v>5.7812110139527043E-2</v>
      </c>
      <c r="AR36" s="510">
        <f t="shared" si="12"/>
        <v>0.11993635275968134</v>
      </c>
      <c r="AS36" s="510">
        <f t="shared" si="13"/>
        <v>1.1444151168206336</v>
      </c>
      <c r="AT36" s="516">
        <f>+AH36*環境!Q36</f>
        <v>1.5647439616437076E-5</v>
      </c>
      <c r="AU36" s="517">
        <f>+AH36*環境!R36</f>
        <v>1.0329532475366113E-4</v>
      </c>
      <c r="AV36" s="220">
        <v>231</v>
      </c>
      <c r="AW36" s="63" t="s">
        <v>488</v>
      </c>
    </row>
    <row r="37" spans="1:49">
      <c r="A37" s="219">
        <v>32</v>
      </c>
      <c r="B37" s="381">
        <v>251</v>
      </c>
      <c r="C37" s="382" t="s">
        <v>171</v>
      </c>
      <c r="D37" s="545">
        <f>SUMIF(入力!$V$6:$V$150,推計!B37,入力!$N$6:$N$150)/1000000</f>
        <v>23.155999999999999</v>
      </c>
      <c r="E37" s="546">
        <f>SUMIF(入力!$V$6:$V$150,推計!B37,入力!$T$6:$T$150)/1000000</f>
        <v>8.7142280120000013</v>
      </c>
      <c r="F37" s="547">
        <f t="shared" si="1"/>
        <v>14.441771987999998</v>
      </c>
      <c r="G37" s="502">
        <f>+$E37*係数表!D37</f>
        <v>0.72713603649022185</v>
      </c>
      <c r="H37" s="502">
        <f>+$E37*係数表!E37</f>
        <v>0.59957730213383642</v>
      </c>
      <c r="I37" s="502">
        <f>+$E37*係数表!F37</f>
        <v>2.1839244706472038E-3</v>
      </c>
      <c r="J37" s="502">
        <f>+$E37*係数表!G37</f>
        <v>0.32509539530289566</v>
      </c>
      <c r="K37" s="502">
        <f>+$E37*係数表!H37</f>
        <v>2.5343681647743137E-2</v>
      </c>
      <c r="L37" s="502">
        <f>+$E37*係数表!I37</f>
        <v>1.5739954588660295E-2</v>
      </c>
      <c r="M37" s="502">
        <f>+$E37*係数表!J37</f>
        <v>2.6317905883063556E-4</v>
      </c>
      <c r="N37" s="502">
        <f>+$E37*係数表!K37</f>
        <v>2.5292892706565293E-2</v>
      </c>
      <c r="O37" s="502">
        <f>+$E37*係数表!L37</f>
        <v>5.4575025883826539E-2</v>
      </c>
      <c r="P37" s="502">
        <f>+$F37*係数表!D37</f>
        <v>1.2050560105598747</v>
      </c>
      <c r="Q37" s="502">
        <f>+$F37*係数表!E37</f>
        <v>0.99365757639955687</v>
      </c>
      <c r="R37" s="502">
        <f>+$F37*係数表!F37</f>
        <v>3.6193383052025318E-3</v>
      </c>
      <c r="S37" s="502">
        <f>+$F37*係数表!G37</f>
        <v>0.53876873164759043</v>
      </c>
      <c r="T37" s="502">
        <f>+$F37*係数表!H37</f>
        <v>4.2001158472001476E-2</v>
      </c>
      <c r="U37" s="502">
        <f>+$F37*係数表!I37</f>
        <v>2.6085252182738758E-2</v>
      </c>
      <c r="V37" s="502">
        <f>+$F37*係数表!J37</f>
        <v>4.3615704734998798E-4</v>
      </c>
      <c r="W37" s="502">
        <f>+$F37*係数表!K37</f>
        <v>4.1916987813740952E-2</v>
      </c>
      <c r="X37" s="502">
        <f>+$F37*係数表!L37</f>
        <v>9.0445198239944874E-2</v>
      </c>
      <c r="Y37" s="503">
        <f t="shared" si="2"/>
        <v>6.939020619716775</v>
      </c>
      <c r="Z37" s="503">
        <v>9.7020653738512728</v>
      </c>
      <c r="AA37" s="505">
        <f t="shared" si="0"/>
        <v>2.7630447541344978</v>
      </c>
      <c r="AB37" s="505">
        <f>+Z37*係数表!R37</f>
        <v>2.1431512278094051</v>
      </c>
      <c r="AC37" s="505"/>
      <c r="AD37" s="508">
        <v>1070</v>
      </c>
      <c r="AE37" s="508">
        <v>2540.953599682809</v>
      </c>
      <c r="AF37" s="509">
        <f t="shared" si="3"/>
        <v>1.5723968958242357E-4</v>
      </c>
      <c r="AG37" s="510">
        <f t="shared" si="4"/>
        <v>0.34082049497663541</v>
      </c>
      <c r="AH37" s="510">
        <f t="shared" si="5"/>
        <v>10.042885868827907</v>
      </c>
      <c r="AI37" s="511">
        <v>0.50200197551769143</v>
      </c>
      <c r="AJ37" s="503">
        <f t="shared" si="6"/>
        <v>3.4834020592558166</v>
      </c>
      <c r="AK37" s="510">
        <f t="shared" si="7"/>
        <v>1.3870539250193119</v>
      </c>
      <c r="AL37" s="510">
        <f t="shared" si="8"/>
        <v>0.17109256177518842</v>
      </c>
      <c r="AM37" s="510">
        <f t="shared" si="9"/>
        <v>5.0415485460503175</v>
      </c>
      <c r="AN37" s="510">
        <v>4059</v>
      </c>
      <c r="AO37" s="512">
        <f>+AN37/取引基本表!EA37</f>
        <v>3.5797438882421422E-2</v>
      </c>
      <c r="AP37" s="513">
        <f t="shared" si="10"/>
        <v>0.24839916653817326</v>
      </c>
      <c r="AQ37" s="510">
        <f t="shared" si="11"/>
        <v>9.8909925715524802E-2</v>
      </c>
      <c r="AR37" s="510">
        <f t="shared" si="12"/>
        <v>1.2200500838802723E-2</v>
      </c>
      <c r="AS37" s="510">
        <f t="shared" si="13"/>
        <v>0.35950959309250075</v>
      </c>
      <c r="AT37" s="516">
        <f>+AH37*環境!Q37</f>
        <v>2.4762372543517161E-4</v>
      </c>
      <c r="AU37" s="517">
        <f>+AH37*環境!R37</f>
        <v>1.5407117690305621E-3</v>
      </c>
      <c r="AV37" s="220">
        <v>251</v>
      </c>
      <c r="AW37" s="63" t="s">
        <v>171</v>
      </c>
    </row>
    <row r="38" spans="1:49">
      <c r="A38" s="219">
        <v>33</v>
      </c>
      <c r="B38" s="381">
        <v>252</v>
      </c>
      <c r="C38" s="382" t="s">
        <v>176</v>
      </c>
      <c r="D38" s="545">
        <f>SUMIF(入力!$V$6:$V$150,推計!B38,入力!$N$6:$N$150)/1000000</f>
        <v>0</v>
      </c>
      <c r="E38" s="546">
        <f>SUMIF(入力!$V$6:$V$150,推計!B38,入力!$T$6:$T$150)/1000000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8.7643252032270358E-2</v>
      </c>
      <c r="AA38" s="505">
        <f t="shared" si="0"/>
        <v>8.7643252032270358E-2</v>
      </c>
      <c r="AB38" s="505">
        <f>+Z38*係数表!R38</f>
        <v>1.9069642406526723E-2</v>
      </c>
      <c r="AC38" s="505"/>
      <c r="AD38" s="508">
        <v>99</v>
      </c>
      <c r="AE38" s="508">
        <v>160.35735393056504</v>
      </c>
      <c r="AF38" s="509">
        <f t="shared" si="3"/>
        <v>9.9232589518551011E-6</v>
      </c>
      <c r="AG38" s="510">
        <f t="shared" si="4"/>
        <v>2.1508882628388459E-2</v>
      </c>
      <c r="AH38" s="510">
        <f t="shared" si="5"/>
        <v>0.10915213466065882</v>
      </c>
      <c r="AI38" s="511">
        <v>0.50098861567674446</v>
      </c>
      <c r="AJ38" s="503">
        <f t="shared" si="6"/>
        <v>0</v>
      </c>
      <c r="AK38" s="510">
        <f t="shared" si="7"/>
        <v>4.3908271509055151E-2</v>
      </c>
      <c r="AL38" s="510">
        <f t="shared" si="8"/>
        <v>1.0775705332749911E-2</v>
      </c>
      <c r="AM38" s="510">
        <f t="shared" si="9"/>
        <v>5.4683976841805065E-2</v>
      </c>
      <c r="AN38" s="510">
        <v>5252</v>
      </c>
      <c r="AO38" s="512">
        <f>+AN38/取引基本表!EA38</f>
        <v>4.5746339508914963E-2</v>
      </c>
      <c r="AP38" s="513">
        <f t="shared" si="10"/>
        <v>0</v>
      </c>
      <c r="AQ38" s="510">
        <f t="shared" si="11"/>
        <v>4.0093579631336413E-3</v>
      </c>
      <c r="AR38" s="510">
        <f t="shared" si="12"/>
        <v>9.8395264717566176E-4</v>
      </c>
      <c r="AS38" s="510">
        <f t="shared" si="13"/>
        <v>4.993310610309303E-3</v>
      </c>
      <c r="AT38" s="516">
        <f>+AH38*環境!Q38</f>
        <v>7.9140603112875286E-6</v>
      </c>
      <c r="AU38" s="517">
        <f>+AH38*環境!R38</f>
        <v>6.9534398794077068E-5</v>
      </c>
      <c r="AV38" s="220">
        <v>252</v>
      </c>
      <c r="AW38" s="63" t="s">
        <v>176</v>
      </c>
    </row>
    <row r="39" spans="1:49">
      <c r="A39" s="219">
        <v>34</v>
      </c>
      <c r="B39" s="381">
        <v>253</v>
      </c>
      <c r="C39" s="382" t="s">
        <v>181</v>
      </c>
      <c r="D39" s="545">
        <f>SUMIF(入力!$V$6:$V$150,推計!B39,入力!$N$6:$N$150)/1000000</f>
        <v>33.414999999999999</v>
      </c>
      <c r="E39" s="546">
        <f>SUMIF(入力!$V$6:$V$150,推計!B39,入力!$T$6:$T$150)/1000000</f>
        <v>2.8803395850000006</v>
      </c>
      <c r="F39" s="547">
        <f t="shared" si="1"/>
        <v>30.534660414999998</v>
      </c>
      <c r="G39" s="502">
        <f>+$E39*係数表!D39</f>
        <v>0.31537116759145645</v>
      </c>
      <c r="H39" s="502">
        <f>+$E39*係数表!E39</f>
        <v>0.21011301216683315</v>
      </c>
      <c r="I39" s="502">
        <f>+$E39*係数表!F39</f>
        <v>1.0642604119244567E-4</v>
      </c>
      <c r="J39" s="502">
        <f>+$E39*係数表!G39</f>
        <v>7.5990994096700751E-2</v>
      </c>
      <c r="K39" s="502">
        <f>+$E39*係数表!H39</f>
        <v>5.4753397508218761E-3</v>
      </c>
      <c r="L39" s="502">
        <f>+$E39*係数表!I39</f>
        <v>4.4866978418499461E-3</v>
      </c>
      <c r="M39" s="502">
        <f>+$E39*係数表!J39</f>
        <v>2.2405482356304353E-5</v>
      </c>
      <c r="N39" s="502">
        <f>+$E39*係数表!K39</f>
        <v>5.4921438625891049E-3</v>
      </c>
      <c r="O39" s="502">
        <f>+$E39*係数表!L39</f>
        <v>2.1985379562123649E-3</v>
      </c>
      <c r="P39" s="502">
        <f>+$F39*係数表!D39</f>
        <v>3.3432695079553176</v>
      </c>
      <c r="Q39" s="502">
        <f>+$F39*係数表!E39</f>
        <v>2.2274212071029158</v>
      </c>
      <c r="R39" s="502">
        <f>+$F39*係数表!F39</f>
        <v>1.1282291310537014E-3</v>
      </c>
      <c r="S39" s="502">
        <f>+$F39*係数表!G39</f>
        <v>0.80558528981263378</v>
      </c>
      <c r="T39" s="502">
        <f>+$F39*係数表!H39</f>
        <v>5.8044419768683859E-2</v>
      </c>
      <c r="U39" s="502">
        <f>+$F39*係数表!I39</f>
        <v>4.7563764946000786E-2</v>
      </c>
      <c r="V39" s="502">
        <f>+$F39*係数表!J39</f>
        <v>2.3752192232709507E-4</v>
      </c>
      <c r="W39" s="502">
        <f>+$F39*係数表!K39</f>
        <v>5.822256121042918E-2</v>
      </c>
      <c r="X39" s="502">
        <f>+$F39*係数表!L39</f>
        <v>2.3306838628346205E-2</v>
      </c>
      <c r="Y39" s="503">
        <f t="shared" si="2"/>
        <v>2.2610828602099882</v>
      </c>
      <c r="Z39" s="503">
        <v>2.7241527444901497</v>
      </c>
      <c r="AA39" s="505">
        <f t="shared" si="0"/>
        <v>0.46306988428016149</v>
      </c>
      <c r="AB39" s="505">
        <f>+Z39*係数表!R39</f>
        <v>0.79933675003243221</v>
      </c>
      <c r="AC39" s="505"/>
      <c r="AD39" s="508">
        <v>1377</v>
      </c>
      <c r="AE39" s="508">
        <v>298.22382693137325</v>
      </c>
      <c r="AF39" s="509">
        <f t="shared" si="3"/>
        <v>1.8454733678972027E-5</v>
      </c>
      <c r="AG39" s="510">
        <f t="shared" si="4"/>
        <v>4.0001042254870403E-2</v>
      </c>
      <c r="AH39" s="510">
        <f t="shared" si="5"/>
        <v>2.7641537867450201</v>
      </c>
      <c r="AI39" s="511">
        <v>0.47597342519170555</v>
      </c>
      <c r="AJ39" s="503">
        <f t="shared" si="6"/>
        <v>1.0762153536164063</v>
      </c>
      <c r="AK39" s="510">
        <f t="shared" si="7"/>
        <v>0.22040895892395518</v>
      </c>
      <c r="AL39" s="510">
        <f t="shared" si="8"/>
        <v>1.9039433093288809E-2</v>
      </c>
      <c r="AM39" s="510">
        <f t="shared" si="9"/>
        <v>1.3156637456336504</v>
      </c>
      <c r="AN39" s="510">
        <v>14876</v>
      </c>
      <c r="AO39" s="512">
        <f>+AN39/取引基本表!EA39</f>
        <v>7.7759018132968136E-2</v>
      </c>
      <c r="AP39" s="513">
        <f t="shared" si="10"/>
        <v>0.17581958312721194</v>
      </c>
      <c r="AQ39" s="510">
        <f t="shared" si="11"/>
        <v>3.6007859528572536E-2</v>
      </c>
      <c r="AR39" s="510">
        <f t="shared" si="12"/>
        <v>3.1104417700340923E-3</v>
      </c>
      <c r="AS39" s="510">
        <f t="shared" si="13"/>
        <v>0.21493788442581854</v>
      </c>
      <c r="AT39" s="516">
        <f>+AH39*環境!Q39</f>
        <v>1.5215840152175004E-4</v>
      </c>
      <c r="AU39" s="517">
        <f>+AH39*環境!R39</f>
        <v>8.6139423785779794E-4</v>
      </c>
      <c r="AV39" s="220">
        <v>253</v>
      </c>
      <c r="AW39" s="63" t="s">
        <v>181</v>
      </c>
    </row>
    <row r="40" spans="1:49">
      <c r="A40" s="219">
        <v>35</v>
      </c>
      <c r="B40" s="381">
        <v>259</v>
      </c>
      <c r="C40" s="382" t="s">
        <v>183</v>
      </c>
      <c r="D40" s="545">
        <f>SUMIF(入力!$V$6:$V$150,推計!B40,入力!$N$6:$N$150)/1000000</f>
        <v>0</v>
      </c>
      <c r="E40" s="546">
        <f>SUMIF(入力!$V$6:$V$150,推計!B40,入力!$T$6:$T$150)/1000000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0.99704866503539169</v>
      </c>
      <c r="AA40" s="505">
        <f t="shared" si="0"/>
        <v>0.99704866503539169</v>
      </c>
      <c r="AB40" s="505">
        <f>+Z40*係数表!R40</f>
        <v>0.22100890758063302</v>
      </c>
      <c r="AC40" s="505"/>
      <c r="AD40" s="508">
        <v>4844</v>
      </c>
      <c r="AE40" s="508">
        <v>2765.4228103103769</v>
      </c>
      <c r="AF40" s="509">
        <f t="shared" si="3"/>
        <v>1.7113032851589187E-4</v>
      </c>
      <c r="AG40" s="510">
        <f t="shared" si="4"/>
        <v>0.37092876121284396</v>
      </c>
      <c r="AH40" s="510">
        <f t="shared" si="5"/>
        <v>1.3679774262482356</v>
      </c>
      <c r="AI40" s="511">
        <v>0.49585886867816653</v>
      </c>
      <c r="AJ40" s="503">
        <f t="shared" si="6"/>
        <v>0</v>
      </c>
      <c r="AK40" s="510">
        <f t="shared" si="7"/>
        <v>0.49439542306152556</v>
      </c>
      <c r="AL40" s="510">
        <f t="shared" si="8"/>
        <v>0.18392831589519459</v>
      </c>
      <c r="AM40" s="510">
        <f t="shared" si="9"/>
        <v>0.67832373895672016</v>
      </c>
      <c r="AN40" s="510">
        <v>9967</v>
      </c>
      <c r="AO40" s="512">
        <f>+AN40/取引基本表!EA40</f>
        <v>4.8788009319992949E-2</v>
      </c>
      <c r="AP40" s="513">
        <f t="shared" si="10"/>
        <v>0</v>
      </c>
      <c r="AQ40" s="510">
        <f t="shared" si="11"/>
        <v>4.8644019562233215E-2</v>
      </c>
      <c r="AR40" s="510">
        <f t="shared" si="12"/>
        <v>1.809687585910567E-2</v>
      </c>
      <c r="AS40" s="510">
        <f t="shared" si="13"/>
        <v>6.6740895421338889E-2</v>
      </c>
      <c r="AT40" s="516">
        <f>+AH40*環境!Q40</f>
        <v>2.5876487355502997E-5</v>
      </c>
      <c r="AU40" s="517">
        <f>+AH40*環境!R40</f>
        <v>1.569507952952264E-4</v>
      </c>
      <c r="AV40" s="220">
        <v>259</v>
      </c>
      <c r="AW40" s="63" t="s">
        <v>183</v>
      </c>
    </row>
    <row r="41" spans="1:49">
      <c r="A41" s="219">
        <v>36</v>
      </c>
      <c r="B41" s="381">
        <v>261</v>
      </c>
      <c r="C41" s="382" t="s">
        <v>188</v>
      </c>
      <c r="D41" s="545">
        <f>SUMIF(入力!$V$6:$V$150,推計!B41,入力!$N$6:$N$150)/1000000</f>
        <v>0</v>
      </c>
      <c r="E41" s="546">
        <f>SUMIF(入力!$V$6:$V$150,推計!B41,入力!$T$6:$T$150)/1000000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2.0120576108416737</v>
      </c>
      <c r="AA41" s="505">
        <f t="shared" si="0"/>
        <v>2.0120576108416737</v>
      </c>
      <c r="AB41" s="505">
        <f>+Z41*係数表!R41</f>
        <v>6.645416261653983E-2</v>
      </c>
      <c r="AC41" s="505"/>
      <c r="AD41" s="508">
        <v>0</v>
      </c>
      <c r="AE41" s="508">
        <v>2044.5550468204931</v>
      </c>
      <c r="AF41" s="509">
        <f t="shared" si="3"/>
        <v>1.2652147640018427E-4</v>
      </c>
      <c r="AG41" s="510">
        <f t="shared" si="4"/>
        <v>0.27423809043633235</v>
      </c>
      <c r="AH41" s="510">
        <f t="shared" si="5"/>
        <v>2.2862957012780059</v>
      </c>
      <c r="AI41" s="511">
        <v>0.28801470460807932</v>
      </c>
      <c r="AJ41" s="503">
        <f t="shared" si="6"/>
        <v>0</v>
      </c>
      <c r="AK41" s="510">
        <f t="shared" si="7"/>
        <v>0.57950217844100249</v>
      </c>
      <c r="AL41" s="510">
        <f t="shared" si="8"/>
        <v>7.8984602609303997E-2</v>
      </c>
      <c r="AM41" s="510">
        <f t="shared" si="9"/>
        <v>0.65848678105030645</v>
      </c>
      <c r="AN41" s="510">
        <v>3215</v>
      </c>
      <c r="AO41" s="512">
        <f>+AN41/取引基本表!EA41</f>
        <v>3.4822712857217131E-3</v>
      </c>
      <c r="AP41" s="513">
        <f t="shared" si="10"/>
        <v>0</v>
      </c>
      <c r="AQ41" s="510">
        <f t="shared" si="11"/>
        <v>7.006530443451793E-3</v>
      </c>
      <c r="AR41" s="510">
        <f t="shared" si="12"/>
        <v>9.5497142777759448E-4</v>
      </c>
      <c r="AS41" s="510">
        <f t="shared" si="13"/>
        <v>7.9615018712293883E-3</v>
      </c>
      <c r="AT41" s="516">
        <f>+AH41*環境!Q41</f>
        <v>2.9520943797271192E-4</v>
      </c>
      <c r="AU41" s="517">
        <f>+AH41*環境!R41</f>
        <v>2.9628996435441019E-3</v>
      </c>
      <c r="AV41" s="220">
        <v>261</v>
      </c>
      <c r="AW41" s="63" t="s">
        <v>188</v>
      </c>
    </row>
    <row r="42" spans="1:49">
      <c r="A42" s="219">
        <v>37</v>
      </c>
      <c r="B42" s="381">
        <v>262</v>
      </c>
      <c r="C42" s="382" t="s">
        <v>192</v>
      </c>
      <c r="D42" s="545">
        <f>SUMIF(入力!$V$6:$V$150,推計!B42,入力!$N$6:$N$150)/1000000</f>
        <v>0</v>
      </c>
      <c r="E42" s="546">
        <f>SUMIF(入力!$V$6:$V$150,推計!B42,入力!$T$6:$T$150)/1000000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3.2962558270301807</v>
      </c>
      <c r="AA42" s="505">
        <f t="shared" si="0"/>
        <v>3.2962558270301807</v>
      </c>
      <c r="AB42" s="505">
        <f>+Z42*係数表!R42</f>
        <v>0.19579117621916206</v>
      </c>
      <c r="AC42" s="505"/>
      <c r="AD42" s="508">
        <v>0</v>
      </c>
      <c r="AE42" s="508">
        <v>3727.314895329509</v>
      </c>
      <c r="AF42" s="509">
        <f t="shared" si="3"/>
        <v>2.3065428553701927E-4</v>
      </c>
      <c r="AG42" s="510">
        <f t="shared" si="4"/>
        <v>0.4999482508136191</v>
      </c>
      <c r="AH42" s="510">
        <f t="shared" si="5"/>
        <v>3.7962040778437998</v>
      </c>
      <c r="AI42" s="511">
        <v>0.23086741636475977</v>
      </c>
      <c r="AJ42" s="503">
        <f t="shared" si="6"/>
        <v>0</v>
      </c>
      <c r="AK42" s="510">
        <f t="shared" si="7"/>
        <v>0.76099806646374224</v>
      </c>
      <c r="AL42" s="510">
        <f t="shared" si="8"/>
        <v>0.11542176098142115</v>
      </c>
      <c r="AM42" s="510">
        <f t="shared" si="9"/>
        <v>0.87641982744516334</v>
      </c>
      <c r="AN42" s="510">
        <v>10912</v>
      </c>
      <c r="AO42" s="512">
        <f>+AN42/取引基本表!EA42</f>
        <v>6.5268115460923168E-3</v>
      </c>
      <c r="AP42" s="513">
        <f t="shared" si="10"/>
        <v>0</v>
      </c>
      <c r="AQ42" s="510">
        <f t="shared" si="11"/>
        <v>2.1514040590734661E-2</v>
      </c>
      <c r="AR42" s="510">
        <f t="shared" si="12"/>
        <v>3.2630680158589865E-3</v>
      </c>
      <c r="AS42" s="510">
        <f t="shared" si="13"/>
        <v>2.4777108606593646E-2</v>
      </c>
      <c r="AT42" s="516">
        <f>+AH42*環境!Q42</f>
        <v>6.2560333664536726E-5</v>
      </c>
      <c r="AU42" s="517">
        <f>+AH42*環境!R42</f>
        <v>4.2298823260605623E-4</v>
      </c>
      <c r="AV42" s="220">
        <v>262</v>
      </c>
      <c r="AW42" s="63" t="s">
        <v>192</v>
      </c>
    </row>
    <row r="43" spans="1:49">
      <c r="A43" s="219">
        <v>38</v>
      </c>
      <c r="B43" s="381">
        <v>263</v>
      </c>
      <c r="C43" s="382" t="s">
        <v>496</v>
      </c>
      <c r="D43" s="545">
        <f>SUMIF(入力!$V$6:$V$150,推計!B43,入力!$N$6:$N$150)/1000000</f>
        <v>0</v>
      </c>
      <c r="E43" s="546">
        <f>SUMIF(入力!$V$6:$V$150,推計!B43,入力!$T$6:$T$150)/1000000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2.1575544050546673</v>
      </c>
      <c r="AA43" s="505">
        <f t="shared" si="0"/>
        <v>2.1575544050546673</v>
      </c>
      <c r="AB43" s="505">
        <f>+Z43*係数表!R43</f>
        <v>0.39533574402371885</v>
      </c>
      <c r="AC43" s="505"/>
      <c r="AD43" s="508">
        <v>2</v>
      </c>
      <c r="AE43" s="508">
        <v>1356.0572384075379</v>
      </c>
      <c r="AF43" s="509">
        <f t="shared" si="3"/>
        <v>8.3915746926593667E-5</v>
      </c>
      <c r="AG43" s="510">
        <f t="shared" si="4"/>
        <v>0.18188923216401906</v>
      </c>
      <c r="AH43" s="510">
        <f t="shared" si="5"/>
        <v>2.3394436372186864</v>
      </c>
      <c r="AI43" s="511">
        <v>0.40732521137348998</v>
      </c>
      <c r="AJ43" s="503">
        <f t="shared" si="6"/>
        <v>0</v>
      </c>
      <c r="AK43" s="510">
        <f t="shared" si="7"/>
        <v>0.87882630408869677</v>
      </c>
      <c r="AL43" s="510">
        <f t="shared" si="8"/>
        <v>7.4088069937770853E-2</v>
      </c>
      <c r="AM43" s="510">
        <f t="shared" si="9"/>
        <v>0.95291437402646761</v>
      </c>
      <c r="AN43" s="510">
        <v>11730</v>
      </c>
      <c r="AO43" s="512">
        <f>+AN43/取引基本表!EA43</f>
        <v>3.0199890837564237E-2</v>
      </c>
      <c r="AP43" s="513">
        <f t="shared" si="10"/>
        <v>0</v>
      </c>
      <c r="AQ43" s="510">
        <f t="shared" si="11"/>
        <v>6.5157907508756802E-2</v>
      </c>
      <c r="AR43" s="510">
        <f t="shared" si="12"/>
        <v>5.4930349558817539E-3</v>
      </c>
      <c r="AS43" s="510">
        <f t="shared" si="13"/>
        <v>7.0650942464638558E-2</v>
      </c>
      <c r="AT43" s="516">
        <f>+AH43*環境!Q43</f>
        <v>6.4334567167700064E-5</v>
      </c>
      <c r="AU43" s="517">
        <f>+AH43*環境!R43</f>
        <v>4.1334491790424822E-4</v>
      </c>
      <c r="AV43" s="220">
        <v>263</v>
      </c>
      <c r="AW43" s="63" t="s">
        <v>496</v>
      </c>
    </row>
    <row r="44" spans="1:49">
      <c r="A44" s="219">
        <v>39</v>
      </c>
      <c r="B44" s="381">
        <v>269</v>
      </c>
      <c r="C44" s="382" t="s">
        <v>202</v>
      </c>
      <c r="D44" s="545">
        <f>SUMIF(入力!$V$6:$V$150,推計!B44,入力!$N$6:$N$150)/1000000</f>
        <v>0</v>
      </c>
      <c r="E44" s="546">
        <f>SUMIF(入力!$V$6:$V$150,推計!B44,入力!$T$6:$T$150)/1000000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4.2470447001613687</v>
      </c>
      <c r="AA44" s="505">
        <f t="shared" si="0"/>
        <v>4.2470447001613687</v>
      </c>
      <c r="AB44" s="505">
        <f>+Z44*係数表!R44</f>
        <v>0.45854835875338057</v>
      </c>
      <c r="AC44" s="505"/>
      <c r="AD44" s="508">
        <v>0</v>
      </c>
      <c r="AE44" s="508">
        <v>3341.8000308136552</v>
      </c>
      <c r="AF44" s="509">
        <f t="shared" si="3"/>
        <v>2.0679779416564987E-4</v>
      </c>
      <c r="AG44" s="510">
        <f t="shared" si="4"/>
        <v>0.44823877962864916</v>
      </c>
      <c r="AH44" s="510">
        <f t="shared" si="5"/>
        <v>4.6952834797900183</v>
      </c>
      <c r="AI44" s="511">
        <v>0.28266926590279046</v>
      </c>
      <c r="AJ44" s="503">
        <f t="shared" si="6"/>
        <v>0</v>
      </c>
      <c r="AK44" s="510">
        <f t="shared" si="7"/>
        <v>1.2005090076509508</v>
      </c>
      <c r="AL44" s="510">
        <f t="shared" si="8"/>
        <v>0.12670332678679291</v>
      </c>
      <c r="AM44" s="510">
        <f t="shared" si="9"/>
        <v>1.3272123344377438</v>
      </c>
      <c r="AN44" s="510">
        <v>8826</v>
      </c>
      <c r="AO44" s="512">
        <f>+AN44/取引基本表!EA44</f>
        <v>2.0630268011163626E-2</v>
      </c>
      <c r="AP44" s="513">
        <f t="shared" si="10"/>
        <v>0</v>
      </c>
      <c r="AQ44" s="510">
        <f t="shared" si="11"/>
        <v>8.76176704197211E-2</v>
      </c>
      <c r="AR44" s="510">
        <f t="shared" si="12"/>
        <v>9.2472861567359423E-3</v>
      </c>
      <c r="AS44" s="510">
        <f t="shared" si="13"/>
        <v>9.6864956576457037E-2</v>
      </c>
      <c r="AT44" s="516">
        <f>+AH44*環境!Q44</f>
        <v>1.2918361295865023E-4</v>
      </c>
      <c r="AU44" s="517">
        <f>+AH44*環境!R44</f>
        <v>8.8540149618753124E-4</v>
      </c>
      <c r="AV44" s="220">
        <v>269</v>
      </c>
      <c r="AW44" s="63" t="s">
        <v>202</v>
      </c>
    </row>
    <row r="45" spans="1:49">
      <c r="A45" s="219">
        <v>40</v>
      </c>
      <c r="B45" s="381">
        <v>271</v>
      </c>
      <c r="C45" s="382" t="s">
        <v>204</v>
      </c>
      <c r="D45" s="545">
        <f>SUMIF(入力!$V$6:$V$150,推計!B45,入力!$N$6:$N$150)/1000000</f>
        <v>0</v>
      </c>
      <c r="E45" s="546">
        <f>SUMIF(入力!$V$6:$V$150,推計!B45,入力!$T$6:$T$150)/1000000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0.47416896805298892</v>
      </c>
      <c r="AA45" s="505">
        <f t="shared" si="0"/>
        <v>0.47416896805298892</v>
      </c>
      <c r="AB45" s="505">
        <f>+Z45*係数表!R45</f>
        <v>3.2362748703012034E-2</v>
      </c>
      <c r="AC45" s="505"/>
      <c r="AD45" s="508">
        <v>10286</v>
      </c>
      <c r="AE45" s="508">
        <v>2244.1091500007778</v>
      </c>
      <c r="AF45" s="509">
        <f t="shared" si="3"/>
        <v>1.3887031474295599E-4</v>
      </c>
      <c r="AG45" s="510">
        <f t="shared" si="4"/>
        <v>0.30100446988891788</v>
      </c>
      <c r="AH45" s="510">
        <f t="shared" si="5"/>
        <v>0.77517343794190685</v>
      </c>
      <c r="AI45" s="511">
        <v>0.17138810198300283</v>
      </c>
      <c r="AJ45" s="503">
        <f t="shared" si="6"/>
        <v>0</v>
      </c>
      <c r="AK45" s="510">
        <f t="shared" si="7"/>
        <v>8.1266919453840875E-2</v>
      </c>
      <c r="AL45" s="510">
        <f t="shared" si="8"/>
        <v>5.158858478266156E-2</v>
      </c>
      <c r="AM45" s="510">
        <f t="shared" si="9"/>
        <v>0.13285550423650244</v>
      </c>
      <c r="AN45" s="510">
        <v>845</v>
      </c>
      <c r="AO45" s="512">
        <f>+AN45/取引基本表!EA45</f>
        <v>6.1695043953155573E-3</v>
      </c>
      <c r="AP45" s="513">
        <f t="shared" si="10"/>
        <v>0</v>
      </c>
      <c r="AQ45" s="510">
        <f t="shared" si="11"/>
        <v>2.925387532525157E-3</v>
      </c>
      <c r="AR45" s="510">
        <f t="shared" si="12"/>
        <v>1.8570483999893082E-3</v>
      </c>
      <c r="AS45" s="510">
        <f t="shared" si="13"/>
        <v>4.7824359325144648E-3</v>
      </c>
      <c r="AT45" s="516">
        <f>+AH45*環境!Q45</f>
        <v>4.9440585375780403E-6</v>
      </c>
      <c r="AU45" s="517">
        <f>+AH45*環境!R45</f>
        <v>4.1816205257777315E-5</v>
      </c>
      <c r="AV45" s="220">
        <v>271</v>
      </c>
      <c r="AW45" s="63" t="s">
        <v>204</v>
      </c>
    </row>
    <row r="46" spans="1:49">
      <c r="A46" s="219">
        <v>41</v>
      </c>
      <c r="B46" s="381">
        <v>272</v>
      </c>
      <c r="C46" s="382" t="s">
        <v>207</v>
      </c>
      <c r="D46" s="545">
        <f>SUMIF(入力!$V$6:$V$150,推計!B46,入力!$N$6:$N$150)/1000000</f>
        <v>0</v>
      </c>
      <c r="E46" s="546">
        <f>SUMIF(入力!$V$6:$V$150,推計!B46,入力!$T$6:$T$150)/1000000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2.108599300346536</v>
      </c>
      <c r="AA46" s="505">
        <f t="shared" si="0"/>
        <v>2.108599300346536</v>
      </c>
      <c r="AB46" s="505">
        <f>+Z46*係数表!R46</f>
        <v>0.3589707246664588</v>
      </c>
      <c r="AC46" s="505"/>
      <c r="AD46" s="508">
        <v>389</v>
      </c>
      <c r="AE46" s="508">
        <v>2994.9883067388178</v>
      </c>
      <c r="AF46" s="509">
        <f t="shared" si="3"/>
        <v>1.8533633660740089E-4</v>
      </c>
      <c r="AG46" s="510">
        <f t="shared" si="4"/>
        <v>0.4017205970543426</v>
      </c>
      <c r="AH46" s="510">
        <f t="shared" si="5"/>
        <v>2.5103198974008785</v>
      </c>
      <c r="AI46" s="511">
        <v>0.16044886142793957</v>
      </c>
      <c r="AJ46" s="503">
        <f t="shared" si="6"/>
        <v>0</v>
      </c>
      <c r="AK46" s="510">
        <f t="shared" si="7"/>
        <v>0.33832235694835167</v>
      </c>
      <c r="AL46" s="510">
        <f t="shared" si="8"/>
        <v>6.4455612409521371E-2</v>
      </c>
      <c r="AM46" s="510">
        <f t="shared" si="9"/>
        <v>0.40277796935787302</v>
      </c>
      <c r="AN46" s="510">
        <v>9701</v>
      </c>
      <c r="AO46" s="512">
        <f>+AN46/取引基本表!EA46</f>
        <v>1.6252630309203736E-2</v>
      </c>
      <c r="AP46" s="513">
        <f t="shared" si="10"/>
        <v>0</v>
      </c>
      <c r="AQ46" s="510">
        <f t="shared" si="11"/>
        <v>3.4270284898777904E-2</v>
      </c>
      <c r="AR46" s="510">
        <f t="shared" si="12"/>
        <v>6.5290163515168299E-3</v>
      </c>
      <c r="AS46" s="510">
        <f t="shared" si="13"/>
        <v>4.0799301250294732E-2</v>
      </c>
      <c r="AT46" s="516">
        <f>+AH46*環境!Q46</f>
        <v>1.3147945183622075E-5</v>
      </c>
      <c r="AU46" s="517">
        <f>+AH46*環境!R46</f>
        <v>7.8548044276345781E-5</v>
      </c>
      <c r="AV46" s="220">
        <v>272</v>
      </c>
      <c r="AW46" s="63" t="s">
        <v>207</v>
      </c>
    </row>
    <row r="47" spans="1:49">
      <c r="A47" s="219">
        <v>42</v>
      </c>
      <c r="B47" s="381">
        <v>281</v>
      </c>
      <c r="C47" s="382" t="s">
        <v>501</v>
      </c>
      <c r="D47" s="545">
        <f>SUMIF(入力!$V$6:$V$150,推計!B47,入力!$N$6:$N$150)/1000000</f>
        <v>0</v>
      </c>
      <c r="E47" s="546">
        <f>SUMIF(入力!$V$6:$V$150,推計!B47,入力!$T$6:$T$150)/1000000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1.1897005232299402</v>
      </c>
      <c r="AA47" s="505">
        <f t="shared" si="0"/>
        <v>1.1897005232299402</v>
      </c>
      <c r="AB47" s="505">
        <f>+Z47*係数表!R47</f>
        <v>0.2728511612596512</v>
      </c>
      <c r="AC47" s="505"/>
      <c r="AD47" s="508">
        <v>2033</v>
      </c>
      <c r="AE47" s="508">
        <v>2132.2630123046065</v>
      </c>
      <c r="AF47" s="509">
        <f t="shared" si="3"/>
        <v>1.3194903449032395E-4</v>
      </c>
      <c r="AG47" s="510">
        <f t="shared" si="4"/>
        <v>0.28600244229754734</v>
      </c>
      <c r="AH47" s="510">
        <f t="shared" si="5"/>
        <v>1.4757029655274876</v>
      </c>
      <c r="AI47" s="511">
        <v>0.39056801595296342</v>
      </c>
      <c r="AJ47" s="503">
        <f t="shared" si="6"/>
        <v>0</v>
      </c>
      <c r="AK47" s="510">
        <f t="shared" si="7"/>
        <v>0.46465897293612024</v>
      </c>
      <c r="AL47" s="510">
        <f t="shared" si="8"/>
        <v>0.11170340644585497</v>
      </c>
      <c r="AM47" s="510">
        <f t="shared" si="9"/>
        <v>0.57636237938197521</v>
      </c>
      <c r="AN47" s="510">
        <v>14253</v>
      </c>
      <c r="AO47" s="512">
        <f>+AN47/取引基本表!EA47</f>
        <v>5.8602471064695842E-2</v>
      </c>
      <c r="AP47" s="513">
        <f t="shared" si="10"/>
        <v>0</v>
      </c>
      <c r="AQ47" s="510">
        <f t="shared" si="11"/>
        <v>6.9719390488236083E-2</v>
      </c>
      <c r="AR47" s="510">
        <f t="shared" si="12"/>
        <v>1.6760449849174359E-2</v>
      </c>
      <c r="AS47" s="510">
        <f t="shared" si="13"/>
        <v>8.6479840337410435E-2</v>
      </c>
      <c r="AT47" s="516">
        <f>+AH47*環境!Q47</f>
        <v>3.3399198173838789E-6</v>
      </c>
      <c r="AU47" s="517">
        <f>+AH47*環境!R47</f>
        <v>2.0166201737061721E-5</v>
      </c>
      <c r="AV47" s="220">
        <v>281</v>
      </c>
      <c r="AW47" s="63" t="s">
        <v>501</v>
      </c>
    </row>
    <row r="48" spans="1:49">
      <c r="A48" s="219">
        <v>43</v>
      </c>
      <c r="B48" s="381">
        <v>289</v>
      </c>
      <c r="C48" s="382" t="s">
        <v>217</v>
      </c>
      <c r="D48" s="545">
        <f>SUMIF(入力!$V$6:$V$150,推計!B48,入力!$N$6:$N$150)/1000000</f>
        <v>0</v>
      </c>
      <c r="E48" s="546">
        <f>SUMIF(入力!$V$6:$V$150,推計!B48,入力!$T$6:$T$150)/1000000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20.738910089679063</v>
      </c>
      <c r="AA48" s="505">
        <f t="shared" si="0"/>
        <v>20.738910089679063</v>
      </c>
      <c r="AB48" s="505">
        <f>+Z48*係数表!R48</f>
        <v>5.8932511215304952</v>
      </c>
      <c r="AC48" s="505"/>
      <c r="AD48" s="508">
        <v>16431</v>
      </c>
      <c r="AE48" s="508">
        <v>30055.123401030403</v>
      </c>
      <c r="AF48" s="509">
        <f t="shared" si="3"/>
        <v>1.8598758649230709E-3</v>
      </c>
      <c r="AG48" s="510">
        <f t="shared" si="4"/>
        <v>4.0313219554271829</v>
      </c>
      <c r="AH48" s="510">
        <f t="shared" si="5"/>
        <v>24.770232045106248</v>
      </c>
      <c r="AI48" s="511">
        <v>0.43623226185786979</v>
      </c>
      <c r="AJ48" s="503">
        <f t="shared" si="6"/>
        <v>0</v>
      </c>
      <c r="AK48" s="510">
        <f t="shared" si="7"/>
        <v>9.0469816568876951</v>
      </c>
      <c r="AL48" s="510">
        <f t="shared" si="8"/>
        <v>1.7585926948932904</v>
      </c>
      <c r="AM48" s="510">
        <f t="shared" si="9"/>
        <v>10.805574351780985</v>
      </c>
      <c r="AN48" s="510">
        <v>66501</v>
      </c>
      <c r="AO48" s="512">
        <f>+AN48/取引基本表!EA48</f>
        <v>7.6368321748107759E-2</v>
      </c>
      <c r="AP48" s="513">
        <f t="shared" si="10"/>
        <v>0</v>
      </c>
      <c r="AQ48" s="510">
        <f t="shared" si="11"/>
        <v>1.583795758433689</v>
      </c>
      <c r="AR48" s="510">
        <f t="shared" si="12"/>
        <v>0.30786529216227404</v>
      </c>
      <c r="AS48" s="510">
        <f t="shared" si="13"/>
        <v>1.891661050595963</v>
      </c>
      <c r="AT48" s="516">
        <f>+AH48*環境!Q48</f>
        <v>7.8878424204130847E-5</v>
      </c>
      <c r="AU48" s="517">
        <f>+AH48*環境!R48</f>
        <v>4.5109139287412937E-4</v>
      </c>
      <c r="AV48" s="220">
        <v>289</v>
      </c>
      <c r="AW48" s="63" t="s">
        <v>217</v>
      </c>
    </row>
    <row r="49" spans="1:49">
      <c r="A49" s="219">
        <v>44</v>
      </c>
      <c r="B49" s="381">
        <v>291</v>
      </c>
      <c r="C49" s="382" t="s">
        <v>504</v>
      </c>
      <c r="D49" s="545">
        <f>SUMIF(入力!$V$6:$V$150,推計!B49,入力!$N$6:$N$150)/1000000</f>
        <v>0</v>
      </c>
      <c r="E49" s="546">
        <f>SUMIF(入力!$V$6:$V$150,推計!B49,入力!$T$6:$T$150)/1000000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3.0638562223838131</v>
      </c>
      <c r="AA49" s="505">
        <f t="shared" si="0"/>
        <v>3.0638562223838131</v>
      </c>
      <c r="AB49" s="505">
        <f>+Z49*係数表!R49</f>
        <v>0.70577467679211137</v>
      </c>
      <c r="AC49" s="505"/>
      <c r="AD49" s="508">
        <v>812</v>
      </c>
      <c r="AE49" s="508">
        <v>4999.2493781479889</v>
      </c>
      <c r="AF49" s="509">
        <f t="shared" si="3"/>
        <v>3.0936433489507301E-4</v>
      </c>
      <c r="AG49" s="510">
        <f t="shared" si="4"/>
        <v>0.67055401868996278</v>
      </c>
      <c r="AH49" s="510">
        <f t="shared" si="5"/>
        <v>3.7344102410737756</v>
      </c>
      <c r="AI49" s="511">
        <v>0.4287860351687845</v>
      </c>
      <c r="AJ49" s="503">
        <f t="shared" si="6"/>
        <v>0</v>
      </c>
      <c r="AK49" s="510">
        <f t="shared" si="7"/>
        <v>1.3137387619231649</v>
      </c>
      <c r="AL49" s="510">
        <f t="shared" si="8"/>
        <v>0.28752419904056414</v>
      </c>
      <c r="AM49" s="510">
        <f t="shared" si="9"/>
        <v>1.601262960963729</v>
      </c>
      <c r="AN49" s="510">
        <v>34755</v>
      </c>
      <c r="AO49" s="512">
        <f>+AN49/取引基本表!EA49</f>
        <v>3.5687331536388138E-2</v>
      </c>
      <c r="AP49" s="513">
        <f t="shared" si="10"/>
        <v>0</v>
      </c>
      <c r="AQ49" s="510">
        <f t="shared" si="11"/>
        <v>0.10934085278803687</v>
      </c>
      <c r="AR49" s="510">
        <f t="shared" si="12"/>
        <v>2.3930283578046111E-2</v>
      </c>
      <c r="AS49" s="510">
        <f t="shared" si="13"/>
        <v>0.13327113636608298</v>
      </c>
      <c r="AT49" s="516">
        <f>+AH49*環境!Q49</f>
        <v>3.3080852854307764E-6</v>
      </c>
      <c r="AU49" s="517">
        <f>+AH49*環境!R49</f>
        <v>1.8825286874835234E-5</v>
      </c>
      <c r="AV49" s="220">
        <v>291</v>
      </c>
      <c r="AW49" s="63" t="s">
        <v>504</v>
      </c>
    </row>
    <row r="50" spans="1:49">
      <c r="A50" s="219">
        <v>45</v>
      </c>
      <c r="B50" s="381">
        <v>301</v>
      </c>
      <c r="C50" s="382" t="s">
        <v>506</v>
      </c>
      <c r="D50" s="545">
        <f>SUMIF(入力!$V$6:$V$150,推計!B50,入力!$N$6:$N$150)/1000000</f>
        <v>0</v>
      </c>
      <c r="E50" s="546">
        <f>SUMIF(入力!$V$6:$V$150,推計!B50,入力!$T$6:$T$150)/1000000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3.8708046366050248</v>
      </c>
      <c r="AA50" s="505">
        <f t="shared" si="0"/>
        <v>3.8708046366050248</v>
      </c>
      <c r="AB50" s="505">
        <f>+Z50*係数表!R50</f>
        <v>1.010865293685502</v>
      </c>
      <c r="AC50" s="505"/>
      <c r="AD50" s="508">
        <v>461</v>
      </c>
      <c r="AE50" s="508">
        <v>7861.8556855046772</v>
      </c>
      <c r="AF50" s="509">
        <f t="shared" si="3"/>
        <v>4.8650858783288423E-4</v>
      </c>
      <c r="AG50" s="510">
        <f t="shared" si="4"/>
        <v>1.054518093720036</v>
      </c>
      <c r="AH50" s="510">
        <f t="shared" si="5"/>
        <v>4.9253227303250604</v>
      </c>
      <c r="AI50" s="511">
        <v>0.47101108940023206</v>
      </c>
      <c r="AJ50" s="503">
        <f t="shared" si="6"/>
        <v>0</v>
      </c>
      <c r="AK50" s="510">
        <f t="shared" si="7"/>
        <v>1.8231919087428021</v>
      </c>
      <c r="AL50" s="510">
        <f t="shared" si="8"/>
        <v>0.49668971611533019</v>
      </c>
      <c r="AM50" s="510">
        <f t="shared" si="9"/>
        <v>2.3198816248581324</v>
      </c>
      <c r="AN50" s="510">
        <v>84505</v>
      </c>
      <c r="AO50" s="512">
        <f>+AN50/取引基本表!EA50</f>
        <v>4.2722122936378136E-2</v>
      </c>
      <c r="AP50" s="513">
        <f t="shared" si="10"/>
        <v>0</v>
      </c>
      <c r="AQ50" s="510">
        <f t="shared" si="11"/>
        <v>0.16536899154774237</v>
      </c>
      <c r="AR50" s="510">
        <f t="shared" si="12"/>
        <v>4.5051251638542497E-2</v>
      </c>
      <c r="AS50" s="510">
        <f t="shared" si="13"/>
        <v>0.21042024318628488</v>
      </c>
      <c r="AT50" s="516">
        <f>+AH50*環境!Q50</f>
        <v>2.748603477978069E-6</v>
      </c>
      <c r="AU50" s="517">
        <f>+AH50*環境!R50</f>
        <v>1.667136766775959E-5</v>
      </c>
      <c r="AV50" s="220">
        <v>301</v>
      </c>
      <c r="AW50" s="63" t="s">
        <v>506</v>
      </c>
    </row>
    <row r="51" spans="1:49">
      <c r="A51" s="219">
        <v>46</v>
      </c>
      <c r="B51" s="381">
        <v>311</v>
      </c>
      <c r="C51" s="382" t="s">
        <v>508</v>
      </c>
      <c r="D51" s="545">
        <f>SUMIF(入力!$V$6:$V$150,推計!B51,入力!$N$6:$N$150)/1000000</f>
        <v>0</v>
      </c>
      <c r="E51" s="546">
        <f>SUMIF(入力!$V$6:$V$150,推計!B51,入力!$T$6:$T$150)/1000000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3.4512564163654176</v>
      </c>
      <c r="AA51" s="505">
        <f t="shared" si="0"/>
        <v>3.4512564163654176</v>
      </c>
      <c r="AB51" s="505">
        <f>+Z51*係数表!R51</f>
        <v>0.5489788406971795</v>
      </c>
      <c r="AC51" s="505"/>
      <c r="AD51" s="508">
        <v>6389</v>
      </c>
      <c r="AE51" s="508">
        <v>8700.0001680970508</v>
      </c>
      <c r="AF51" s="509">
        <f t="shared" si="3"/>
        <v>5.3837477629240481E-4</v>
      </c>
      <c r="AG51" s="510">
        <f t="shared" si="4"/>
        <v>1.166939201077025</v>
      </c>
      <c r="AH51" s="510">
        <f t="shared" si="5"/>
        <v>4.6181956174424421</v>
      </c>
      <c r="AI51" s="511">
        <v>0.37463269371919888</v>
      </c>
      <c r="AJ51" s="503">
        <f t="shared" si="6"/>
        <v>0</v>
      </c>
      <c r="AK51" s="510">
        <f t="shared" si="7"/>
        <v>1.2929534879786455</v>
      </c>
      <c r="AL51" s="510">
        <f t="shared" si="8"/>
        <v>0.43717357630601572</v>
      </c>
      <c r="AM51" s="510">
        <f t="shared" si="9"/>
        <v>1.7301270642846611</v>
      </c>
      <c r="AN51" s="510">
        <v>18144</v>
      </c>
      <c r="AO51" s="512">
        <f>+AN51/取引基本表!EA51</f>
        <v>1.5219880465555205E-2</v>
      </c>
      <c r="AP51" s="513">
        <f t="shared" si="10"/>
        <v>0</v>
      </c>
      <c r="AQ51" s="510">
        <f t="shared" si="11"/>
        <v>5.2527710113062079E-2</v>
      </c>
      <c r="AR51" s="510">
        <f t="shared" si="12"/>
        <v>1.7760675150962812E-2</v>
      </c>
      <c r="AS51" s="510">
        <f t="shared" si="13"/>
        <v>7.0288385264024894E-2</v>
      </c>
      <c r="AT51" s="516">
        <f>+AH51*環境!Q51</f>
        <v>3.2841367294082108E-6</v>
      </c>
      <c r="AU51" s="517">
        <f>+AH51*環境!R51</f>
        <v>1.9382875224891322E-5</v>
      </c>
      <c r="AV51" s="220">
        <v>311</v>
      </c>
      <c r="AW51" s="63" t="s">
        <v>508</v>
      </c>
    </row>
    <row r="52" spans="1:49">
      <c r="A52" s="219">
        <v>47</v>
      </c>
      <c r="B52" s="381">
        <v>321</v>
      </c>
      <c r="C52" s="382" t="s">
        <v>510</v>
      </c>
      <c r="D52" s="545">
        <f>SUMIF(入力!$V$6:$V$150,推計!B52,入力!$N$6:$N$150)/1000000</f>
        <v>0</v>
      </c>
      <c r="E52" s="546">
        <f>SUMIF(入力!$V$6:$V$150,推計!B52,入力!$T$6:$T$150)/1000000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0.86785871041824814</v>
      </c>
      <c r="AA52" s="505">
        <f t="shared" si="0"/>
        <v>0.86785871041824814</v>
      </c>
      <c r="AB52" s="505">
        <f>+Z52*係数表!R52</f>
        <v>0.10764164865381516</v>
      </c>
      <c r="AC52" s="505"/>
      <c r="AD52" s="508">
        <v>107</v>
      </c>
      <c r="AE52" s="508">
        <v>2963.9997882117245</v>
      </c>
      <c r="AF52" s="509">
        <f t="shared" si="3"/>
        <v>1.8341870023874481E-4</v>
      </c>
      <c r="AG52" s="510">
        <f t="shared" si="4"/>
        <v>0.3975640779332083</v>
      </c>
      <c r="AH52" s="510">
        <f t="shared" si="5"/>
        <v>1.2654227883514564</v>
      </c>
      <c r="AI52" s="511">
        <v>0.40961698831460203</v>
      </c>
      <c r="AJ52" s="503">
        <f t="shared" si="6"/>
        <v>0</v>
      </c>
      <c r="AK52" s="510">
        <f t="shared" si="7"/>
        <v>0.35548967124411712</v>
      </c>
      <c r="AL52" s="510">
        <f t="shared" si="8"/>
        <v>0.16284900026507251</v>
      </c>
      <c r="AM52" s="510">
        <f t="shared" si="9"/>
        <v>0.51833867150918966</v>
      </c>
      <c r="AN52" s="510">
        <v>4373</v>
      </c>
      <c r="AO52" s="512">
        <f>+AN52/取引基本表!EA52</f>
        <v>1.5258359298945907E-2</v>
      </c>
      <c r="AP52" s="513">
        <f t="shared" si="10"/>
        <v>0</v>
      </c>
      <c r="AQ52" s="510">
        <f t="shared" si="11"/>
        <v>1.3242100024281479E-2</v>
      </c>
      <c r="AR52" s="510">
        <f t="shared" si="12"/>
        <v>6.0661755454590243E-3</v>
      </c>
      <c r="AS52" s="510">
        <f t="shared" si="13"/>
        <v>1.9308275569740505E-2</v>
      </c>
      <c r="AT52" s="516">
        <f>+AH52*環境!Q52</f>
        <v>2.0033058537755128E-6</v>
      </c>
      <c r="AU52" s="517">
        <f>+AH52*環境!R52</f>
        <v>1.1366613255192593E-5</v>
      </c>
      <c r="AV52" s="220">
        <v>321</v>
      </c>
      <c r="AW52" s="63" t="s">
        <v>510</v>
      </c>
    </row>
    <row r="53" spans="1:49">
      <c r="A53" s="219">
        <v>48</v>
      </c>
      <c r="B53" s="381">
        <v>329</v>
      </c>
      <c r="C53" s="382" t="s">
        <v>512</v>
      </c>
      <c r="D53" s="545">
        <f>SUMIF(入力!$V$6:$V$150,推計!B53,入力!$N$6:$N$150)/1000000</f>
        <v>0</v>
      </c>
      <c r="E53" s="546">
        <f>SUMIF(入力!$V$6:$V$150,推計!B53,入力!$T$6:$T$150)/1000000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2.7803825029507605</v>
      </c>
      <c r="AA53" s="505">
        <f t="shared" si="0"/>
        <v>2.7803825029507605</v>
      </c>
      <c r="AB53" s="505">
        <f>+Z53*係数表!R53</f>
        <v>0.81011124248329236</v>
      </c>
      <c r="AC53" s="505"/>
      <c r="AD53" s="508">
        <v>9292</v>
      </c>
      <c r="AE53" s="508">
        <v>8586.4379972189145</v>
      </c>
      <c r="AF53" s="509">
        <f t="shared" si="3"/>
        <v>5.3134730420499111E-4</v>
      </c>
      <c r="AG53" s="510">
        <f t="shared" si="4"/>
        <v>1.1517070003417818</v>
      </c>
      <c r="AH53" s="510">
        <f t="shared" si="5"/>
        <v>3.9320895032925423</v>
      </c>
      <c r="AI53" s="511">
        <v>0.362144923950322</v>
      </c>
      <c r="AJ53" s="503">
        <f t="shared" si="6"/>
        <v>0</v>
      </c>
      <c r="AK53" s="510">
        <f t="shared" si="7"/>
        <v>1.0069014100839091</v>
      </c>
      <c r="AL53" s="510">
        <f t="shared" si="8"/>
        <v>0.417084844051828</v>
      </c>
      <c r="AM53" s="510">
        <f t="shared" si="9"/>
        <v>1.4239862541357371</v>
      </c>
      <c r="AN53" s="510">
        <v>8045</v>
      </c>
      <c r="AO53" s="512">
        <f>+AN53/取引基本表!EA53</f>
        <v>5.5293236286658831E-2</v>
      </c>
      <c r="AP53" s="513">
        <f t="shared" si="10"/>
        <v>0</v>
      </c>
      <c r="AQ53" s="510">
        <f t="shared" si="11"/>
        <v>0.15373634670294831</v>
      </c>
      <c r="AR53" s="510">
        <f t="shared" si="12"/>
        <v>6.3681607302897195E-2</v>
      </c>
      <c r="AS53" s="510">
        <f t="shared" si="13"/>
        <v>0.21741795400584552</v>
      </c>
      <c r="AT53" s="516">
        <f>+AH53*環境!Q53</f>
        <v>4.0206880583703253E-6</v>
      </c>
      <c r="AU53" s="517">
        <f>+AH53*環境!R53</f>
        <v>2.2928370036797341E-5</v>
      </c>
      <c r="AV53" s="220">
        <v>329</v>
      </c>
      <c r="AW53" s="63" t="s">
        <v>512</v>
      </c>
    </row>
    <row r="54" spans="1:49">
      <c r="A54" s="219">
        <v>49</v>
      </c>
      <c r="B54" s="381">
        <v>331</v>
      </c>
      <c r="C54" s="382" t="s">
        <v>514</v>
      </c>
      <c r="D54" s="545">
        <f>SUMIF(入力!$V$6:$V$150,推計!B54,入力!$N$6:$N$150)/1000000</f>
        <v>0</v>
      </c>
      <c r="E54" s="546">
        <f>SUMIF(入力!$V$6:$V$150,推計!B54,入力!$T$6:$T$150)/1000000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2.0191786407922172</v>
      </c>
      <c r="AA54" s="505">
        <f t="shared" si="0"/>
        <v>2.0191786407922172</v>
      </c>
      <c r="AB54" s="505">
        <f>+Z54*係数表!R54</f>
        <v>0.42495776885788028</v>
      </c>
      <c r="AC54" s="505"/>
      <c r="AD54" s="508">
        <v>497</v>
      </c>
      <c r="AE54" s="508">
        <v>4283.7641359103636</v>
      </c>
      <c r="AF54" s="509">
        <f t="shared" si="3"/>
        <v>2.6508856480454744E-4</v>
      </c>
      <c r="AG54" s="510">
        <f t="shared" si="4"/>
        <v>0.57458531054891449</v>
      </c>
      <c r="AH54" s="510">
        <f t="shared" si="5"/>
        <v>2.5937639513411317</v>
      </c>
      <c r="AI54" s="511">
        <v>0.36244328819940347</v>
      </c>
      <c r="AJ54" s="503">
        <f t="shared" si="6"/>
        <v>0</v>
      </c>
      <c r="AK54" s="510">
        <f t="shared" si="7"/>
        <v>0.73183774603073337</v>
      </c>
      <c r="AL54" s="510">
        <f t="shared" si="8"/>
        <v>0.20825458930642396</v>
      </c>
      <c r="AM54" s="510">
        <f t="shared" si="9"/>
        <v>0.9400923353371573</v>
      </c>
      <c r="AN54" s="510">
        <v>46759</v>
      </c>
      <c r="AO54" s="512">
        <f>+AN54/取引基本表!EA54</f>
        <v>2.949707546265222E-2</v>
      </c>
      <c r="AP54" s="513">
        <f t="shared" si="10"/>
        <v>0</v>
      </c>
      <c r="AQ54" s="510">
        <f t="shared" si="11"/>
        <v>5.9559864740023567E-2</v>
      </c>
      <c r="AR54" s="510">
        <f t="shared" si="12"/>
        <v>1.694858626499279E-2</v>
      </c>
      <c r="AS54" s="510">
        <f t="shared" si="13"/>
        <v>7.6508451005016354E-2</v>
      </c>
      <c r="AT54" s="516">
        <f>+AH54*環境!Q54</f>
        <v>1.6361030283440682E-6</v>
      </c>
      <c r="AU54" s="517">
        <f>+AH54*環境!R54</f>
        <v>9.3815352519975354E-6</v>
      </c>
      <c r="AV54" s="220">
        <v>331</v>
      </c>
      <c r="AW54" s="63" t="s">
        <v>514</v>
      </c>
    </row>
    <row r="55" spans="1:49">
      <c r="A55" s="219">
        <v>50</v>
      </c>
      <c r="B55" s="381">
        <v>332</v>
      </c>
      <c r="C55" s="382" t="s">
        <v>516</v>
      </c>
      <c r="D55" s="545">
        <f>SUMIF(入力!$V$6:$V$150,推計!B55,入力!$N$6:$N$150)/1000000</f>
        <v>0</v>
      </c>
      <c r="E55" s="546">
        <f>SUMIF(入力!$V$6:$V$150,推計!B55,入力!$T$6:$T$150)/1000000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0.15907022053331446</v>
      </c>
      <c r="AA55" s="505">
        <f t="shared" si="0"/>
        <v>0.15907022053331446</v>
      </c>
      <c r="AB55" s="505">
        <f>+Z55*係数表!R55</f>
        <v>2.779996421284597E-2</v>
      </c>
      <c r="AC55" s="505"/>
      <c r="AD55" s="508">
        <v>146984</v>
      </c>
      <c r="AE55" s="508">
        <v>14180.02222230151</v>
      </c>
      <c r="AF55" s="509">
        <f t="shared" si="3"/>
        <v>8.7749036140797275E-4</v>
      </c>
      <c r="AG55" s="510">
        <f t="shared" si="4"/>
        <v>1.9019797107620466</v>
      </c>
      <c r="AH55" s="510">
        <f t="shared" si="5"/>
        <v>2.061049931295361</v>
      </c>
      <c r="AI55" s="511">
        <v>0.33173582700175336</v>
      </c>
      <c r="AJ55" s="503">
        <f t="shared" si="6"/>
        <v>0</v>
      </c>
      <c r="AK55" s="510">
        <f t="shared" si="7"/>
        <v>5.2769291159970359E-2</v>
      </c>
      <c r="AL55" s="510">
        <f t="shared" si="8"/>
        <v>0.63095481229020323</v>
      </c>
      <c r="AM55" s="510">
        <f t="shared" si="9"/>
        <v>0.68372410345017354</v>
      </c>
      <c r="AN55" s="510">
        <v>3427</v>
      </c>
      <c r="AO55" s="512">
        <f>+AN55/取引基本表!EA55</f>
        <v>2.3563791384467288E-2</v>
      </c>
      <c r="AP55" s="513">
        <f t="shared" si="10"/>
        <v>0</v>
      </c>
      <c r="AQ55" s="510">
        <f t="shared" si="11"/>
        <v>3.7482974921282269E-3</v>
      </c>
      <c r="AR55" s="510">
        <f t="shared" si="12"/>
        <v>4.4817853121886297E-2</v>
      </c>
      <c r="AS55" s="510">
        <f t="shared" si="13"/>
        <v>4.8566150614014522E-2</v>
      </c>
      <c r="AT55" s="516">
        <f>+AH55*環境!Q55</f>
        <v>5.2861548807600318E-7</v>
      </c>
      <c r="AU55" s="517">
        <f>+AH55*環境!R55</f>
        <v>3.050430598423704E-6</v>
      </c>
      <c r="AV55" s="220">
        <v>332</v>
      </c>
      <c r="AW55" s="63" t="s">
        <v>516</v>
      </c>
    </row>
    <row r="56" spans="1:49">
      <c r="A56" s="219">
        <v>51</v>
      </c>
      <c r="B56" s="381">
        <v>333</v>
      </c>
      <c r="C56" s="382" t="s">
        <v>518</v>
      </c>
      <c r="D56" s="545">
        <f>SUMIF(入力!$V$6:$V$150,推計!B56,入力!$N$6:$N$150)/1000000</f>
        <v>0</v>
      </c>
      <c r="E56" s="546">
        <f>SUMIF(入力!$V$6:$V$150,推計!B56,入力!$T$6:$T$150)/1000000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6.0740243948587014E-2</v>
      </c>
      <c r="AA56" s="505">
        <f t="shared" si="0"/>
        <v>6.0740243948587014E-2</v>
      </c>
      <c r="AB56" s="505">
        <f>+Z56*係数表!R56</f>
        <v>1.2760427520004079E-2</v>
      </c>
      <c r="AC56" s="505"/>
      <c r="AD56" s="508">
        <v>6</v>
      </c>
      <c r="AE56" s="508">
        <v>119.53158764053735</v>
      </c>
      <c r="AF56" s="509">
        <f t="shared" si="3"/>
        <v>7.396872472696303E-6</v>
      </c>
      <c r="AG56" s="510">
        <f t="shared" si="4"/>
        <v>1.6032884217199599E-2</v>
      </c>
      <c r="AH56" s="510">
        <f t="shared" si="5"/>
        <v>7.6773128165786617E-2</v>
      </c>
      <c r="AI56" s="511">
        <v>0.36980121246299169</v>
      </c>
      <c r="AJ56" s="503">
        <f t="shared" si="6"/>
        <v>0</v>
      </c>
      <c r="AK56" s="510">
        <f t="shared" si="7"/>
        <v>2.246181585748537E-2</v>
      </c>
      <c r="AL56" s="510">
        <f t="shared" si="8"/>
        <v>5.9289800227991752E-3</v>
      </c>
      <c r="AM56" s="510">
        <f t="shared" si="9"/>
        <v>2.8390795880284547E-2</v>
      </c>
      <c r="AN56" s="510">
        <v>1535</v>
      </c>
      <c r="AO56" s="512">
        <f>+AN56/取引基本表!EA56</f>
        <v>2.404561617870514E-2</v>
      </c>
      <c r="AP56" s="513">
        <f t="shared" si="10"/>
        <v>0</v>
      </c>
      <c r="AQ56" s="510">
        <f t="shared" si="11"/>
        <v>1.4605365925886408E-3</v>
      </c>
      <c r="AR56" s="510">
        <f t="shared" si="12"/>
        <v>3.8552058012440097E-4</v>
      </c>
      <c r="AS56" s="510">
        <f t="shared" si="13"/>
        <v>1.8460571727130417E-3</v>
      </c>
      <c r="AT56" s="516">
        <f>+AH56*環境!Q56</f>
        <v>1.6990098017121143E-8</v>
      </c>
      <c r="AU56" s="517">
        <f>+AH56*環境!R56</f>
        <v>9.7339116477817089E-8</v>
      </c>
      <c r="AV56" s="220">
        <v>333</v>
      </c>
      <c r="AW56" s="63" t="s">
        <v>518</v>
      </c>
    </row>
    <row r="57" spans="1:49">
      <c r="A57" s="219">
        <v>52</v>
      </c>
      <c r="B57" s="381">
        <v>339</v>
      </c>
      <c r="C57" s="382" t="s">
        <v>520</v>
      </c>
      <c r="D57" s="545">
        <f>SUMIF(入力!$V$6:$V$150,推計!B57,入力!$N$6:$N$150)/1000000</f>
        <v>0</v>
      </c>
      <c r="E57" s="546">
        <f>SUMIF(入力!$V$6:$V$150,推計!B57,入力!$T$6:$T$150)/1000000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1.1945603249186159</v>
      </c>
      <c r="AA57" s="505">
        <f t="shared" si="0"/>
        <v>1.1945603249186159</v>
      </c>
      <c r="AB57" s="505">
        <f>+Z57*係数表!R57</f>
        <v>0.17935143166117276</v>
      </c>
      <c r="AC57" s="505"/>
      <c r="AD57" s="508">
        <v>44874</v>
      </c>
      <c r="AE57" s="508">
        <v>11691.542343402049</v>
      </c>
      <c r="AF57" s="509">
        <f t="shared" si="3"/>
        <v>7.2349785885337929E-4</v>
      </c>
      <c r="AG57" s="510">
        <f t="shared" si="4"/>
        <v>1.5681975652825759</v>
      </c>
      <c r="AH57" s="510">
        <f t="shared" si="5"/>
        <v>2.7627578902011916</v>
      </c>
      <c r="AI57" s="511">
        <v>0.37439684780547422</v>
      </c>
      <c r="AJ57" s="503">
        <f t="shared" si="6"/>
        <v>0</v>
      </c>
      <c r="AK57" s="510">
        <f t="shared" si="7"/>
        <v>0.44723962016301283</v>
      </c>
      <c r="AL57" s="510">
        <f t="shared" si="8"/>
        <v>0.58712822517801577</v>
      </c>
      <c r="AM57" s="510">
        <f t="shared" si="9"/>
        <v>1.0343678453410285</v>
      </c>
      <c r="AN57" s="510">
        <v>1697</v>
      </c>
      <c r="AO57" s="512">
        <f>+AN57/取引基本表!EA57</f>
        <v>1.7878589940790997E-2</v>
      </c>
      <c r="AP57" s="513">
        <f t="shared" si="10"/>
        <v>0</v>
      </c>
      <c r="AQ57" s="510">
        <f t="shared" si="11"/>
        <v>2.135705420875799E-2</v>
      </c>
      <c r="AR57" s="510">
        <f t="shared" si="12"/>
        <v>2.8037161215833994E-2</v>
      </c>
      <c r="AS57" s="510">
        <f t="shared" si="13"/>
        <v>4.9394215424591985E-2</v>
      </c>
      <c r="AT57" s="516">
        <f>+AH57*環境!Q57</f>
        <v>4.2954180908654108E-6</v>
      </c>
      <c r="AU57" s="517">
        <f>+AH57*環境!R57</f>
        <v>2.4356332067271404E-5</v>
      </c>
      <c r="AV57" s="220">
        <v>339</v>
      </c>
      <c r="AW57" s="63" t="s">
        <v>520</v>
      </c>
    </row>
    <row r="58" spans="1:49">
      <c r="A58" s="219">
        <v>53</v>
      </c>
      <c r="B58" s="381">
        <v>341</v>
      </c>
      <c r="C58" s="382" t="s">
        <v>522</v>
      </c>
      <c r="D58" s="545">
        <f>SUMIF(入力!$V$6:$V$150,推計!B58,入力!$N$6:$N$150)/1000000</f>
        <v>0</v>
      </c>
      <c r="E58" s="546">
        <f>SUMIF(入力!$V$6:$V$150,推計!B58,入力!$T$6:$T$150)/1000000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0.20856560623904519</v>
      </c>
      <c r="AA58" s="505">
        <f t="shared" si="0"/>
        <v>0.20856560623904519</v>
      </c>
      <c r="AB58" s="505">
        <f>+Z58*係数表!R58</f>
        <v>4.3956261258927029E-2</v>
      </c>
      <c r="AC58" s="505"/>
      <c r="AD58" s="508">
        <v>156009</v>
      </c>
      <c r="AE58" s="508">
        <v>12665.350117605522</v>
      </c>
      <c r="AF58" s="509">
        <f t="shared" si="3"/>
        <v>7.8375918442336186E-4</v>
      </c>
      <c r="AG58" s="510">
        <f t="shared" si="4"/>
        <v>1.6988153174751204</v>
      </c>
      <c r="AH58" s="510">
        <f t="shared" si="5"/>
        <v>1.9073809237141655</v>
      </c>
      <c r="AI58" s="511">
        <v>0.37092077125023903</v>
      </c>
      <c r="AJ58" s="503">
        <f t="shared" si="6"/>
        <v>0</v>
      </c>
      <c r="AK58" s="510">
        <f t="shared" si="7"/>
        <v>7.7361315522460311E-2</v>
      </c>
      <c r="AL58" s="510">
        <f t="shared" si="8"/>
        <v>0.63012588776959133</v>
      </c>
      <c r="AM58" s="510">
        <f t="shared" si="9"/>
        <v>0.70748720329205161</v>
      </c>
      <c r="AN58" s="510">
        <v>6178</v>
      </c>
      <c r="AO58" s="512">
        <f>+AN58/取引基本表!EA58</f>
        <v>2.6852930437957473E-2</v>
      </c>
      <c r="AP58" s="513">
        <f t="shared" si="10"/>
        <v>0</v>
      </c>
      <c r="AQ58" s="510">
        <f t="shared" si="11"/>
        <v>5.6005977160875093E-3</v>
      </c>
      <c r="AR58" s="510">
        <f t="shared" si="12"/>
        <v>4.5618169547096049E-2</v>
      </c>
      <c r="AS58" s="510">
        <f t="shared" si="13"/>
        <v>5.1218767263183557E-2</v>
      </c>
      <c r="AT58" s="516">
        <f>+AH58*環境!Q58</f>
        <v>8.9892616720578796E-7</v>
      </c>
      <c r="AU58" s="517">
        <f>+AH58*環境!R58</f>
        <v>5.145783797197608E-6</v>
      </c>
      <c r="AV58" s="220">
        <v>341</v>
      </c>
      <c r="AW58" s="63" t="s">
        <v>522</v>
      </c>
    </row>
    <row r="59" spans="1:49">
      <c r="A59" s="219">
        <v>54</v>
      </c>
      <c r="B59" s="381">
        <v>342</v>
      </c>
      <c r="C59" s="382" t="s">
        <v>524</v>
      </c>
      <c r="D59" s="545">
        <f>SUMIF(入力!$V$6:$V$150,推計!B59,入力!$N$6:$N$150)/1000000</f>
        <v>0</v>
      </c>
      <c r="E59" s="546">
        <f>SUMIF(入力!$V$6:$V$150,推計!B59,入力!$T$6:$T$150)/1000000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3.6888945266505373E-2</v>
      </c>
      <c r="AA59" s="505">
        <f t="shared" si="0"/>
        <v>3.6888945266505373E-2</v>
      </c>
      <c r="AB59" s="505">
        <f>+Z59*係数表!R59</f>
        <v>6.9051546796002781E-3</v>
      </c>
      <c r="AC59" s="505"/>
      <c r="AD59" s="508">
        <v>38546</v>
      </c>
      <c r="AE59" s="508">
        <v>1615.2205084229186</v>
      </c>
      <c r="AF59" s="509">
        <f t="shared" si="3"/>
        <v>9.9953329090026819E-5</v>
      </c>
      <c r="AG59" s="510">
        <f t="shared" si="4"/>
        <v>0.21665104520044426</v>
      </c>
      <c r="AH59" s="510">
        <f t="shared" si="5"/>
        <v>0.25353999046694964</v>
      </c>
      <c r="AI59" s="511">
        <v>0.31101565404155135</v>
      </c>
      <c r="AJ59" s="503">
        <f t="shared" si="6"/>
        <v>0</v>
      </c>
      <c r="AK59" s="510">
        <f t="shared" si="7"/>
        <v>1.1473039438965158E-2</v>
      </c>
      <c r="AL59" s="510">
        <f t="shared" si="8"/>
        <v>6.7381866521801878E-2</v>
      </c>
      <c r="AM59" s="510">
        <f t="shared" si="9"/>
        <v>7.8854905960767038E-2</v>
      </c>
      <c r="AN59" s="510">
        <v>1832</v>
      </c>
      <c r="AO59" s="512">
        <f>+AN59/取引基本表!EA59</f>
        <v>2.5222694918287832E-2</v>
      </c>
      <c r="AP59" s="513">
        <f t="shared" si="10"/>
        <v>0</v>
      </c>
      <c r="AQ59" s="510">
        <f t="shared" si="11"/>
        <v>9.3043861231448298E-4</v>
      </c>
      <c r="AR59" s="510">
        <f t="shared" si="12"/>
        <v>5.4645232168189931E-3</v>
      </c>
      <c r="AS59" s="510">
        <f t="shared" si="13"/>
        <v>6.3949618291334765E-3</v>
      </c>
      <c r="AT59" s="516">
        <f>+AH59*環境!Q59</f>
        <v>1.0227508572100602E-7</v>
      </c>
      <c r="AU59" s="517">
        <f>+AH59*環境!R59</f>
        <v>5.9909952903828906E-7</v>
      </c>
      <c r="AV59" s="220">
        <v>342</v>
      </c>
      <c r="AW59" s="63" t="s">
        <v>524</v>
      </c>
    </row>
    <row r="60" spans="1:49">
      <c r="A60" s="219">
        <v>55</v>
      </c>
      <c r="B60" s="381">
        <v>351</v>
      </c>
      <c r="C60" s="382" t="s">
        <v>526</v>
      </c>
      <c r="D60" s="545">
        <f>SUMIF(入力!$V$6:$V$150,推計!B60,入力!$N$6:$N$150)/1000000</f>
        <v>0</v>
      </c>
      <c r="E60" s="546">
        <f>SUMIF(入力!$V$6:$V$150,推計!B60,入力!$T$6:$T$150)/1000000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3.7896914280873806</v>
      </c>
      <c r="AH60" s="510">
        <f t="shared" si="5"/>
        <v>3.7896914280873806</v>
      </c>
      <c r="AI60" s="511">
        <v>0.1707351179915888</v>
      </c>
      <c r="AJ60" s="503">
        <f t="shared" si="6"/>
        <v>0</v>
      </c>
      <c r="AK60" s="510">
        <f t="shared" si="7"/>
        <v>0</v>
      </c>
      <c r="AL60" s="510">
        <f t="shared" si="8"/>
        <v>0.64703341312621154</v>
      </c>
      <c r="AM60" s="510">
        <f t="shared" si="9"/>
        <v>0.64703341312621154</v>
      </c>
      <c r="AN60" s="510">
        <v>42862</v>
      </c>
      <c r="AO60" s="512">
        <f>+AN60/取引基本表!EA60</f>
        <v>8.1547232308396261E-3</v>
      </c>
      <c r="AP60" s="513">
        <f t="shared" si="10"/>
        <v>0</v>
      </c>
      <c r="AQ60" s="510">
        <f t="shared" si="11"/>
        <v>0</v>
      </c>
      <c r="AR60" s="510">
        <f t="shared" si="12"/>
        <v>3.0903884726337962E-2</v>
      </c>
      <c r="AS60" s="510">
        <f t="shared" si="13"/>
        <v>3.0903884726337962E-2</v>
      </c>
      <c r="AT60" s="516">
        <f>+AH60*環境!Q60</f>
        <v>1.6055686637730953E-6</v>
      </c>
      <c r="AU60" s="517">
        <f>+AH60*環境!R60</f>
        <v>8.8308586898261248E-6</v>
      </c>
      <c r="AV60" s="220">
        <v>351</v>
      </c>
      <c r="AW60" s="63" t="s">
        <v>526</v>
      </c>
    </row>
    <row r="61" spans="1:49">
      <c r="A61" s="219">
        <v>56</v>
      </c>
      <c r="B61" s="381">
        <v>352</v>
      </c>
      <c r="C61" s="382" t="s">
        <v>528</v>
      </c>
      <c r="D61" s="545">
        <f>SUMIF(入力!$V$6:$V$150,推計!B61,入力!$N$6:$N$150)/1000000</f>
        <v>0</v>
      </c>
      <c r="E61" s="546">
        <f>SUMIF(入力!$V$6:$V$150,推計!B61,入力!$T$6:$T$150)/1000000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0.35107941699369616</v>
      </c>
      <c r="AA61" s="505">
        <f t="shared" si="0"/>
        <v>0.35107941699369616</v>
      </c>
      <c r="AB61" s="505">
        <f>+Z61*係数表!R61</f>
        <v>3.4963638036384879E-2</v>
      </c>
      <c r="AC61" s="505"/>
      <c r="AD61" s="508">
        <v>32362</v>
      </c>
      <c r="AE61" s="508">
        <v>26341.156589882128</v>
      </c>
      <c r="AF61" s="509">
        <f t="shared" si="3"/>
        <v>1.6300475876269889E-3</v>
      </c>
      <c r="AG61" s="510">
        <f t="shared" si="4"/>
        <v>3.5331640956928045</v>
      </c>
      <c r="AH61" s="510">
        <f t="shared" si="5"/>
        <v>3.8842435126865009</v>
      </c>
      <c r="AI61" s="511">
        <v>0.20013442443077861</v>
      </c>
      <c r="AJ61" s="503">
        <f t="shared" si="6"/>
        <v>0</v>
      </c>
      <c r="AK61" s="510">
        <f t="shared" si="7"/>
        <v>7.0263077049526695E-2</v>
      </c>
      <c r="AL61" s="510">
        <f t="shared" si="8"/>
        <v>0.70710776271097187</v>
      </c>
      <c r="AM61" s="510">
        <f t="shared" si="9"/>
        <v>0.77737083976049859</v>
      </c>
      <c r="AN61" s="510">
        <v>4857</v>
      </c>
      <c r="AO61" s="512">
        <f>+AN61/取引基本表!EA61</f>
        <v>1.3950843168625108E-2</v>
      </c>
      <c r="AP61" s="513">
        <f t="shared" si="10"/>
        <v>0</v>
      </c>
      <c r="AQ61" s="510">
        <f t="shared" si="11"/>
        <v>4.8978538862113914E-3</v>
      </c>
      <c r="AR61" s="510">
        <f t="shared" si="12"/>
        <v>4.929061818802747E-2</v>
      </c>
      <c r="AS61" s="510">
        <f t="shared" si="13"/>
        <v>5.418847207423886E-2</v>
      </c>
      <c r="AT61" s="516">
        <f>+AH61*環境!Q61</f>
        <v>4.4003730965210007E-6</v>
      </c>
      <c r="AU61" s="517">
        <f>+AH61*環境!R61</f>
        <v>2.3096769543225039E-5</v>
      </c>
      <c r="AV61" s="220">
        <v>352</v>
      </c>
      <c r="AW61" s="63" t="s">
        <v>528</v>
      </c>
    </row>
    <row r="62" spans="1:49">
      <c r="A62" s="219">
        <v>57</v>
      </c>
      <c r="B62" s="381">
        <v>353</v>
      </c>
      <c r="C62" s="382" t="s">
        <v>530</v>
      </c>
      <c r="D62" s="545">
        <f>SUMIF(入力!$V$6:$V$150,推計!B62,入力!$N$6:$N$150)/1000000</f>
        <v>0</v>
      </c>
      <c r="E62" s="546">
        <f>SUMIF(入力!$V$6:$V$150,推計!B62,入力!$T$6:$T$150)/1000000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27.057727001003585</v>
      </c>
      <c r="AA62" s="505">
        <f t="shared" si="0"/>
        <v>27.057727001003585</v>
      </c>
      <c r="AB62" s="505">
        <f>+Z62*係数表!R62</f>
        <v>4.2112360901747916</v>
      </c>
      <c r="AC62" s="505"/>
      <c r="AD62" s="508">
        <v>874</v>
      </c>
      <c r="AE62" s="508">
        <v>63710.373366214044</v>
      </c>
      <c r="AF62" s="509">
        <f t="shared" si="3"/>
        <v>3.9425353271048862E-3</v>
      </c>
      <c r="AG62" s="510">
        <f t="shared" si="4"/>
        <v>8.5455322712425303</v>
      </c>
      <c r="AH62" s="510">
        <f t="shared" si="5"/>
        <v>35.603259272246113</v>
      </c>
      <c r="AI62" s="511">
        <v>0.2594924833156686</v>
      </c>
      <c r="AJ62" s="503">
        <f t="shared" si="6"/>
        <v>0</v>
      </c>
      <c r="AK62" s="510">
        <f t="shared" si="7"/>
        <v>7.0212767723678384</v>
      </c>
      <c r="AL62" s="510">
        <f t="shared" si="8"/>
        <v>2.21750139031891</v>
      </c>
      <c r="AM62" s="510">
        <f t="shared" si="9"/>
        <v>9.2387781626867493</v>
      </c>
      <c r="AN62" s="510">
        <v>227859</v>
      </c>
      <c r="AO62" s="512">
        <f>+AN62/取引基本表!EA62</f>
        <v>2.1430866998342124E-2</v>
      </c>
      <c r="AP62" s="513">
        <f t="shared" si="10"/>
        <v>0</v>
      </c>
      <c r="AQ62" s="510">
        <f t="shared" si="11"/>
        <v>0.57987054863595833</v>
      </c>
      <c r="AR62" s="510">
        <f t="shared" si="12"/>
        <v>0.18313816553503917</v>
      </c>
      <c r="AS62" s="510">
        <f t="shared" si="13"/>
        <v>0.76300871417099747</v>
      </c>
      <c r="AT62" s="516">
        <f>+AH62*環境!Q62</f>
        <v>3.5520755143845138E-5</v>
      </c>
      <c r="AU62" s="517">
        <f>+AH62*環境!R62</f>
        <v>1.9797095447877808E-4</v>
      </c>
      <c r="AV62" s="220">
        <v>353</v>
      </c>
      <c r="AW62" s="63" t="s">
        <v>530</v>
      </c>
    </row>
    <row r="63" spans="1:49">
      <c r="A63" s="219">
        <v>58</v>
      </c>
      <c r="B63" s="381">
        <v>354</v>
      </c>
      <c r="C63" s="382" t="s">
        <v>532</v>
      </c>
      <c r="D63" s="545">
        <f>SUMIF(入力!$V$6:$V$150,推計!B63,入力!$N$6:$N$150)/1000000</f>
        <v>0</v>
      </c>
      <c r="E63" s="546">
        <f>SUMIF(入力!$V$6:$V$150,推計!B63,入力!$T$6:$T$150)/1000000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0.15667847564841553</v>
      </c>
      <c r="AA63" s="505">
        <f t="shared" si="0"/>
        <v>0.15667847564841553</v>
      </c>
      <c r="AB63" s="505">
        <f>+Z63*係数表!R63</f>
        <v>2.6187840372658224E-2</v>
      </c>
      <c r="AC63" s="505"/>
      <c r="AD63" s="508">
        <v>1385</v>
      </c>
      <c r="AE63" s="508">
        <v>188.01443108681127</v>
      </c>
      <c r="AF63" s="509">
        <f t="shared" si="3"/>
        <v>1.1634738542567879E-5</v>
      </c>
      <c r="AG63" s="510">
        <f t="shared" si="4"/>
        <v>2.5218552386693179E-2</v>
      </c>
      <c r="AH63" s="510">
        <f t="shared" si="5"/>
        <v>0.18189702803510871</v>
      </c>
      <c r="AI63" s="511">
        <v>0.35425145395488566</v>
      </c>
      <c r="AJ63" s="503">
        <f t="shared" si="6"/>
        <v>0</v>
      </c>
      <c r="AK63" s="510">
        <f t="shared" si="7"/>
        <v>5.5503577801886347E-2</v>
      </c>
      <c r="AL63" s="510">
        <f t="shared" si="8"/>
        <v>8.9337088496235107E-3</v>
      </c>
      <c r="AM63" s="510">
        <f t="shared" si="9"/>
        <v>6.4437286651509856E-2</v>
      </c>
      <c r="AN63" s="510">
        <v>2111</v>
      </c>
      <c r="AO63" s="512">
        <f>+AN63/取引基本表!EA63</f>
        <v>2.7101975838030069E-2</v>
      </c>
      <c r="AP63" s="513">
        <f t="shared" si="10"/>
        <v>0</v>
      </c>
      <c r="AQ63" s="510">
        <f t="shared" si="11"/>
        <v>4.2462962613627406E-3</v>
      </c>
      <c r="AR63" s="510">
        <f t="shared" si="12"/>
        <v>6.8347259745425411E-4</v>
      </c>
      <c r="AS63" s="510">
        <f t="shared" si="13"/>
        <v>4.9297688588169943E-3</v>
      </c>
      <c r="AT63" s="516">
        <f>+AH63*環境!Q63</f>
        <v>6.0973092988490393E-7</v>
      </c>
      <c r="AU63" s="517">
        <f>+AH63*環境!R63</f>
        <v>3.6778489580546481E-6</v>
      </c>
      <c r="AV63" s="220">
        <v>354</v>
      </c>
      <c r="AW63" s="63" t="s">
        <v>532</v>
      </c>
    </row>
    <row r="64" spans="1:49">
      <c r="A64" s="219">
        <v>59</v>
      </c>
      <c r="B64" s="381">
        <v>355</v>
      </c>
      <c r="C64" s="382" t="s">
        <v>533</v>
      </c>
      <c r="D64" s="545">
        <f>SUMIF(入力!$V$6:$V$150,推計!B64,入力!$N$6:$N$150)/1000000</f>
        <v>0</v>
      </c>
      <c r="E64" s="546">
        <f>SUMIF(入力!$V$6:$V$150,推計!B64,入力!$T$6:$T$150)/1000000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17.098644273624259</v>
      </c>
      <c r="AA64" s="505">
        <f t="shared" si="0"/>
        <v>17.098644273624259</v>
      </c>
      <c r="AB64" s="505">
        <f>+Z64*係数表!R64</f>
        <v>3.7103923251057669</v>
      </c>
      <c r="AC64" s="505"/>
      <c r="AD64" s="508">
        <v>0</v>
      </c>
      <c r="AE64" s="508">
        <v>1793.1396266448828</v>
      </c>
      <c r="AF64" s="509">
        <f t="shared" si="3"/>
        <v>1.1096334789693949E-4</v>
      </c>
      <c r="AG64" s="510">
        <f t="shared" si="4"/>
        <v>0.24051550378236641</v>
      </c>
      <c r="AH64" s="510">
        <f t="shared" si="5"/>
        <v>17.339159777406625</v>
      </c>
      <c r="AI64" s="511">
        <v>0.4390949489041947</v>
      </c>
      <c r="AJ64" s="503">
        <f t="shared" si="6"/>
        <v>0</v>
      </c>
      <c r="AK64" s="510">
        <f t="shared" si="7"/>
        <v>7.5079283336580458</v>
      </c>
      <c r="AL64" s="510">
        <f t="shared" si="8"/>
        <v>0.10560914284398483</v>
      </c>
      <c r="AM64" s="510">
        <f t="shared" si="9"/>
        <v>7.6135374765020307</v>
      </c>
      <c r="AN64" s="510">
        <v>15099</v>
      </c>
      <c r="AO64" s="512">
        <f>+AN64/取引基本表!EA64</f>
        <v>2.6281572612439491E-2</v>
      </c>
      <c r="AP64" s="513">
        <f t="shared" si="10"/>
        <v>0</v>
      </c>
      <c r="AQ64" s="510">
        <f t="shared" si="11"/>
        <v>0.44937926105152864</v>
      </c>
      <c r="AR64" s="510">
        <f t="shared" si="12"/>
        <v>6.3211256770737282E-3</v>
      </c>
      <c r="AS64" s="510">
        <f t="shared" si="13"/>
        <v>0.45570038672860236</v>
      </c>
      <c r="AT64" s="516">
        <f>+AH64*環境!Q64</f>
        <v>6.5443132650987949E-5</v>
      </c>
      <c r="AU64" s="517">
        <f>+AH64*環境!R64</f>
        <v>3.9728809766474427E-4</v>
      </c>
      <c r="AV64" s="220">
        <v>355</v>
      </c>
      <c r="AW64" s="63" t="s">
        <v>533</v>
      </c>
    </row>
    <row r="65" spans="1:49">
      <c r="A65" s="219">
        <v>60</v>
      </c>
      <c r="B65" s="381">
        <v>359</v>
      </c>
      <c r="C65" s="382" t="s">
        <v>535</v>
      </c>
      <c r="D65" s="545">
        <f>SUMIF(入力!$V$6:$V$150,推計!B65,入力!$N$6:$N$150)/1000000</f>
        <v>0</v>
      </c>
      <c r="E65" s="546">
        <f>SUMIF(入力!$V$6:$V$150,推計!B65,入力!$T$6:$T$150)/1000000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103.15277528323668</v>
      </c>
      <c r="AA65" s="505">
        <f t="shared" si="0"/>
        <v>103.15277528323668</v>
      </c>
      <c r="AB65" s="505">
        <f>+Z65*係数表!R65</f>
        <v>20.169465777317711</v>
      </c>
      <c r="AC65" s="505"/>
      <c r="AD65" s="508">
        <v>10167</v>
      </c>
      <c r="AE65" s="508">
        <v>18942.095035741353</v>
      </c>
      <c r="AF65" s="509">
        <f t="shared" si="3"/>
        <v>1.1721776988893229E-3</v>
      </c>
      <c r="AG65" s="510">
        <f t="shared" si="4"/>
        <v>2.540721013867286</v>
      </c>
      <c r="AH65" s="510">
        <f t="shared" si="5"/>
        <v>105.69349629710396</v>
      </c>
      <c r="AI65" s="511">
        <v>0.32324361102233951</v>
      </c>
      <c r="AJ65" s="503">
        <f t="shared" si="6"/>
        <v>0</v>
      </c>
      <c r="AK65" s="510">
        <f t="shared" si="7"/>
        <v>33.343475569529353</v>
      </c>
      <c r="AL65" s="510">
        <f t="shared" si="8"/>
        <v>0.821271835122801</v>
      </c>
      <c r="AM65" s="510">
        <f t="shared" si="9"/>
        <v>34.164747404652154</v>
      </c>
      <c r="AN65" s="510">
        <v>13763</v>
      </c>
      <c r="AO65" s="512">
        <f>+AN65/取引基本表!EA65</f>
        <v>2.8376441965712401E-2</v>
      </c>
      <c r="AP65" s="513">
        <f t="shared" si="10"/>
        <v>0</v>
      </c>
      <c r="AQ65" s="510">
        <f t="shared" si="11"/>
        <v>2.9271087414269381</v>
      </c>
      <c r="AR65" s="510">
        <f t="shared" si="12"/>
        <v>7.2096622401071009E-2</v>
      </c>
      <c r="AS65" s="510">
        <f t="shared" si="13"/>
        <v>2.999205363828009</v>
      </c>
      <c r="AT65" s="516">
        <f>+AH65*環境!Q65</f>
        <v>5.3008089693079715E-4</v>
      </c>
      <c r="AU65" s="517">
        <f>+AH65*環境!R65</f>
        <v>3.5601604870376673E-3</v>
      </c>
      <c r="AV65" s="220">
        <v>359</v>
      </c>
      <c r="AW65" s="63" t="s">
        <v>535</v>
      </c>
    </row>
    <row r="66" spans="1:49">
      <c r="A66" s="219">
        <v>61</v>
      </c>
      <c r="B66" s="381">
        <v>391</v>
      </c>
      <c r="C66" s="382" t="s">
        <v>25</v>
      </c>
      <c r="D66" s="545">
        <f>SUMIF(入力!$V$6:$V$150,推計!B66,入力!$N$6:$N$150)/1000000</f>
        <v>813.88499999999999</v>
      </c>
      <c r="E66" s="546">
        <f>SUMIF(入力!$V$6:$V$150,推計!B66,入力!$T$6:$T$150)/1000000</f>
        <v>71.494913940000004</v>
      </c>
      <c r="F66" s="547">
        <f t="shared" si="1"/>
        <v>742.39008605999993</v>
      </c>
      <c r="G66" s="502">
        <f>+$E66*係数表!D66</f>
        <v>7.7296933072887688</v>
      </c>
      <c r="H66" s="502">
        <f>+$E66*係数表!E66</f>
        <v>24.356889708890385</v>
      </c>
      <c r="I66" s="502">
        <f>+$E66*係数表!F66</f>
        <v>6.2683871357904954E-3</v>
      </c>
      <c r="J66" s="502">
        <f>+$E66*係数表!G66</f>
        <v>2.7366296054651853</v>
      </c>
      <c r="K66" s="502">
        <f>+$E66*係数表!H66</f>
        <v>1.9120124701879185E-2</v>
      </c>
      <c r="L66" s="502">
        <f>+$E66*係数表!I66</f>
        <v>2.927305913659798E-2</v>
      </c>
      <c r="M66" s="502">
        <f>+$E66*係数表!J66</f>
        <v>9.8132681367202931E-3</v>
      </c>
      <c r="N66" s="502">
        <f>+$E66*係数表!K66</f>
        <v>0.18429675754311328</v>
      </c>
      <c r="O66" s="502">
        <f>+$E66*係数表!L66</f>
        <v>9.8836716966690732E-2</v>
      </c>
      <c r="P66" s="502">
        <f>+$F66*係数表!D66</f>
        <v>80.263718960922688</v>
      </c>
      <c r="Q66" s="502">
        <f>+$F66*係数表!E66</f>
        <v>252.91747972886725</v>
      </c>
      <c r="R66" s="502">
        <f>+$F66*係数表!F66</f>
        <v>6.5089783436934959E-2</v>
      </c>
      <c r="S66" s="502">
        <f>+$F66*係数表!G66</f>
        <v>28.41666037979488</v>
      </c>
      <c r="T66" s="502">
        <f>+$F66*係数表!H66</f>
        <v>0.19853987144901539</v>
      </c>
      <c r="U66" s="502">
        <f>+$F66*係数表!I66</f>
        <v>0.3039660822572135</v>
      </c>
      <c r="V66" s="502">
        <f>+$F66*係数表!J66</f>
        <v>0.10189917820816714</v>
      </c>
      <c r="W66" s="502">
        <f>+$F66*係数表!K66</f>
        <v>1.913703760911343</v>
      </c>
      <c r="X66" s="502">
        <f>+$F66*係数表!L66</f>
        <v>1.0263023587435538</v>
      </c>
      <c r="Y66" s="503">
        <f t="shared" si="2"/>
        <v>36.324093004734877</v>
      </c>
      <c r="Z66" s="503">
        <v>38.794769058494069</v>
      </c>
      <c r="AA66" s="505">
        <f t="shared" si="0"/>
        <v>2.4706760537591919</v>
      </c>
      <c r="AB66" s="505">
        <f>+Z66*係数表!R66</f>
        <v>9.6358892806059497</v>
      </c>
      <c r="AC66" s="505"/>
      <c r="AD66" s="508">
        <v>121667</v>
      </c>
      <c r="AE66" s="508">
        <v>12777.673696278094</v>
      </c>
      <c r="AF66" s="509">
        <f t="shared" si="3"/>
        <v>7.9071000975345328E-4</v>
      </c>
      <c r="AG66" s="510">
        <f t="shared" si="4"/>
        <v>1.7138813846734795</v>
      </c>
      <c r="AH66" s="510">
        <f t="shared" si="5"/>
        <v>40.508650443167546</v>
      </c>
      <c r="AI66" s="511">
        <v>0.41899236025511349</v>
      </c>
      <c r="AJ66" s="503">
        <f t="shared" si="6"/>
        <v>15.219517462180123</v>
      </c>
      <c r="AK66" s="510">
        <f t="shared" si="7"/>
        <v>1.0351943911903534</v>
      </c>
      <c r="AL66" s="510">
        <f t="shared" si="8"/>
        <v>0.71810320656164328</v>
      </c>
      <c r="AM66" s="510">
        <f t="shared" si="9"/>
        <v>16.97281505993212</v>
      </c>
      <c r="AN66" s="510">
        <v>19649</v>
      </c>
      <c r="AO66" s="512">
        <f>+AN66/取引基本表!EA66</f>
        <v>6.3905213825043661E-2</v>
      </c>
      <c r="AP66" s="513">
        <f t="shared" si="10"/>
        <v>2.3212989304683549</v>
      </c>
      <c r="AQ66" s="510">
        <f t="shared" si="11"/>
        <v>0.15788908150789621</v>
      </c>
      <c r="AR66" s="510">
        <f t="shared" si="12"/>
        <v>0.10952595635832062</v>
      </c>
      <c r="AS66" s="510">
        <f t="shared" si="13"/>
        <v>2.5887139683345719</v>
      </c>
      <c r="AT66" s="516">
        <f>+AH66*環境!Q66</f>
        <v>1.8443609813482323E-5</v>
      </c>
      <c r="AU66" s="517">
        <f>+AH66*環境!R66</f>
        <v>1.1020565030795094E-4</v>
      </c>
      <c r="AV66" s="220">
        <v>391</v>
      </c>
      <c r="AW66" s="63" t="s">
        <v>25</v>
      </c>
    </row>
    <row r="67" spans="1:49">
      <c r="A67" s="219">
        <v>62</v>
      </c>
      <c r="B67" s="381">
        <v>392</v>
      </c>
      <c r="C67" s="382" t="s">
        <v>538</v>
      </c>
      <c r="D67" s="545">
        <f>SUMIF(入力!$V$6:$V$150,推計!B67,入力!$N$6:$N$150)/1000000</f>
        <v>0</v>
      </c>
      <c r="E67" s="546">
        <f>SUMIF(入力!$V$6:$V$150,推計!B67,入力!$T$6:$T$150)/1000000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3.4163735845641354</v>
      </c>
      <c r="AA67" s="505">
        <f t="shared" si="0"/>
        <v>3.4163735845641354</v>
      </c>
      <c r="AB67" s="505">
        <f>+Z67*係数表!R67</f>
        <v>0.80697959839492139</v>
      </c>
      <c r="AC67" s="505"/>
      <c r="AD67" s="508">
        <v>6361</v>
      </c>
      <c r="AE67" s="508">
        <v>9843.178645276781</v>
      </c>
      <c r="AF67" s="509">
        <f t="shared" si="3"/>
        <v>6.0911712629497367E-4</v>
      </c>
      <c r="AG67" s="510">
        <f t="shared" si="4"/>
        <v>1.320274804878554</v>
      </c>
      <c r="AH67" s="510">
        <f t="shared" si="5"/>
        <v>4.7366483894426894</v>
      </c>
      <c r="AI67" s="511">
        <v>0.32659577970174802</v>
      </c>
      <c r="AJ67" s="503">
        <f t="shared" si="6"/>
        <v>0</v>
      </c>
      <c r="AK67" s="510">
        <f t="shared" si="7"/>
        <v>1.1157731946031797</v>
      </c>
      <c r="AL67" s="510">
        <f t="shared" si="8"/>
        <v>0.43119617931988458</v>
      </c>
      <c r="AM67" s="510">
        <f t="shared" si="9"/>
        <v>1.5469693739230643</v>
      </c>
      <c r="AN67" s="510">
        <v>4456</v>
      </c>
      <c r="AO67" s="512">
        <f>+AN67/取引基本表!EA67</f>
        <v>4.8896643293720031E-2</v>
      </c>
      <c r="AP67" s="513">
        <f t="shared" si="10"/>
        <v>0</v>
      </c>
      <c r="AQ67" s="510">
        <f t="shared" si="11"/>
        <v>0.1670492005225202</v>
      </c>
      <c r="AR67" s="510">
        <f t="shared" si="12"/>
        <v>6.4557006183832463E-2</v>
      </c>
      <c r="AS67" s="510">
        <f t="shared" si="13"/>
        <v>0.23160620670635268</v>
      </c>
      <c r="AT67" s="516">
        <f>+AH67*環境!Q67</f>
        <v>1.026441317943476E-5</v>
      </c>
      <c r="AU67" s="517">
        <f>+AH67*環境!R67</f>
        <v>6.6545216265560846E-5</v>
      </c>
      <c r="AV67" s="220">
        <v>392</v>
      </c>
      <c r="AW67" s="63" t="s">
        <v>538</v>
      </c>
    </row>
    <row r="68" spans="1:49">
      <c r="A68" s="219">
        <v>63</v>
      </c>
      <c r="B68" s="381">
        <v>410</v>
      </c>
      <c r="C68" s="382" t="s">
        <v>539</v>
      </c>
      <c r="D68" s="545">
        <f>SUMIF(入力!$V$6:$V$150,推計!B68,入力!$N$6:$N$150)/1000000</f>
        <v>0</v>
      </c>
      <c r="E68" s="546">
        <f>SUMIF(入力!$V$6:$V$150,推計!B68,入力!$T$6:$T$150)/1000000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219">
        <v>64</v>
      </c>
      <c r="B69" s="381">
        <v>411</v>
      </c>
      <c r="C69" s="382" t="s">
        <v>540</v>
      </c>
      <c r="D69" s="545">
        <f>SUMIF(入力!$V$6:$V$150,推計!B69,入力!$N$6:$N$150)/1000000</f>
        <v>0</v>
      </c>
      <c r="E69" s="546">
        <f>SUMIF(入力!$V$6:$V$150,推計!B69,入力!$T$6:$T$150)/1000000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219">
        <v>65</v>
      </c>
      <c r="B70" s="381">
        <v>412</v>
      </c>
      <c r="C70" s="382" t="s">
        <v>542</v>
      </c>
      <c r="D70" s="545">
        <f>SUMIF(入力!$V$6:$V$150,推計!B70,入力!$N$6:$N$150)/1000000</f>
        <v>0</v>
      </c>
      <c r="E70" s="546">
        <f>SUMIF(入力!$V$6:$V$150,推計!B70,入力!$T$6:$T$150)/1000000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10.67881139002297</v>
      </c>
      <c r="AA70" s="505">
        <f t="shared" ref="AA70:AA114" si="14">Z70-Y70</f>
        <v>10.67881139002297</v>
      </c>
      <c r="AB70" s="505">
        <f>+Z70*係数表!R70</f>
        <v>3.5674522413951921</v>
      </c>
      <c r="AC70" s="505"/>
      <c r="AD70" s="508">
        <v>0</v>
      </c>
      <c r="AE70" s="508">
        <v>11157.410911981888</v>
      </c>
      <c r="AF70" s="509">
        <f t="shared" si="3"/>
        <v>6.9044465375620403E-4</v>
      </c>
      <c r="AG70" s="510">
        <f t="shared" si="4"/>
        <v>1.4965540142701046</v>
      </c>
      <c r="AH70" s="510">
        <f t="shared" si="5"/>
        <v>12.175365404293075</v>
      </c>
      <c r="AI70" s="511">
        <v>0.44410907270532113</v>
      </c>
      <c r="AJ70" s="503">
        <f t="shared" si="6"/>
        <v>0</v>
      </c>
      <c r="AK70" s="510">
        <f t="shared" si="7"/>
        <v>4.7425570240181223</v>
      </c>
      <c r="AL70" s="510">
        <f t="shared" si="8"/>
        <v>0.66463321553092203</v>
      </c>
      <c r="AM70" s="510">
        <f t="shared" si="9"/>
        <v>5.4071902395490445</v>
      </c>
      <c r="AN70" s="510">
        <v>48277</v>
      </c>
      <c r="AO70" s="512">
        <f>+AN70/取引基本表!EA70</f>
        <v>8.8851629906652144E-2</v>
      </c>
      <c r="AP70" s="513">
        <f t="shared" si="10"/>
        <v>0</v>
      </c>
      <c r="AQ70" s="510">
        <f t="shared" si="11"/>
        <v>0.94882979746926244</v>
      </c>
      <c r="AR70" s="510">
        <f t="shared" si="12"/>
        <v>0.13297126341124194</v>
      </c>
      <c r="AS70" s="510">
        <f t="shared" si="13"/>
        <v>1.0818010608805044</v>
      </c>
      <c r="AT70" s="516">
        <f>+AH70*環境!Q70</f>
        <v>1.3348692307741767E-5</v>
      </c>
      <c r="AU70" s="517">
        <f>+AH70*環境!R70</f>
        <v>9.0398166139570306E-5</v>
      </c>
      <c r="AV70" s="220">
        <v>412</v>
      </c>
      <c r="AW70" s="63" t="s">
        <v>542</v>
      </c>
    </row>
    <row r="71" spans="1:49">
      <c r="A71" s="219">
        <v>66</v>
      </c>
      <c r="B71" s="381">
        <v>413</v>
      </c>
      <c r="C71" s="382" t="s">
        <v>544</v>
      </c>
      <c r="D71" s="545">
        <f>SUMIF(入力!$V$6:$V$150,推計!B71,入力!$N$6:$N$150)/1000000</f>
        <v>0</v>
      </c>
      <c r="E71" s="546">
        <f>SUMIF(入力!$V$6:$V$150,推計!B71,入力!$T$6:$T$150)/1000000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219">
        <v>67</v>
      </c>
      <c r="B72" s="381">
        <v>419</v>
      </c>
      <c r="C72" s="382" t="s">
        <v>546</v>
      </c>
      <c r="D72" s="545">
        <f>SUMIF(入力!$V$6:$V$150,推計!B72,入力!$N$6:$N$150)/1000000</f>
        <v>0</v>
      </c>
      <c r="E72" s="546">
        <f>SUMIF(入力!$V$6:$V$150,推計!B72,入力!$T$6:$T$150)/1000000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219">
        <v>68</v>
      </c>
      <c r="B73" s="381">
        <v>461</v>
      </c>
      <c r="C73" s="382" t="s">
        <v>548</v>
      </c>
      <c r="D73" s="545">
        <f>SUMIF(入力!$V$6:$V$150,推計!B73,入力!$N$6:$N$150)/1000000</f>
        <v>0</v>
      </c>
      <c r="E73" s="546">
        <f>SUMIF(入力!$V$6:$V$150,推計!B73,入力!$T$6:$T$150)/1000000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125.59804855794462</v>
      </c>
      <c r="AA73" s="505">
        <f t="shared" si="14"/>
        <v>125.59804855794462</v>
      </c>
      <c r="AB73" s="505">
        <f>+Z73*係数表!R73</f>
        <v>8.0873166296288783</v>
      </c>
      <c r="AC73" s="505"/>
      <c r="AD73" s="508">
        <v>334547</v>
      </c>
      <c r="AE73" s="508">
        <v>171903.79800443849</v>
      </c>
      <c r="AF73" s="509">
        <f t="shared" si="17"/>
        <v>1.0637777816813247E-2</v>
      </c>
      <c r="AG73" s="510">
        <f t="shared" si="18"/>
        <v>23.057618026377952</v>
      </c>
      <c r="AH73" s="510">
        <f t="shared" si="19"/>
        <v>148.65566658432257</v>
      </c>
      <c r="AI73" s="511">
        <v>0.36359545520270098</v>
      </c>
      <c r="AJ73" s="503">
        <f t="shared" si="20"/>
        <v>0</v>
      </c>
      <c r="AK73" s="510">
        <f t="shared" si="21"/>
        <v>45.666879637996814</v>
      </c>
      <c r="AL73" s="510">
        <f t="shared" si="22"/>
        <v>8.3836451221908952</v>
      </c>
      <c r="AM73" s="510">
        <f t="shared" si="23"/>
        <v>54.050524760187713</v>
      </c>
      <c r="AN73" s="510">
        <v>11105</v>
      </c>
      <c r="AO73" s="512">
        <f>+AN73/取引基本表!EA73</f>
        <v>7.2005327291931841E-3</v>
      </c>
      <c r="AP73" s="513">
        <f t="shared" si="24"/>
        <v>0</v>
      </c>
      <c r="AQ73" s="510">
        <f t="shared" si="25"/>
        <v>0.90437285936427503</v>
      </c>
      <c r="AR73" s="510">
        <f t="shared" si="26"/>
        <v>0.16602713325616919</v>
      </c>
      <c r="AS73" s="510">
        <f t="shared" si="27"/>
        <v>1.0703999926204442</v>
      </c>
      <c r="AT73" s="516">
        <f>+AH73*環境!Q73</f>
        <v>5.7252411100373532E-2</v>
      </c>
      <c r="AU73" s="517">
        <f>+AH73*環境!R73</f>
        <v>0.37289550165918101</v>
      </c>
      <c r="AV73" s="220">
        <v>461</v>
      </c>
      <c r="AW73" s="63" t="s">
        <v>548</v>
      </c>
    </row>
    <row r="74" spans="1:49">
      <c r="A74" s="219">
        <v>69</v>
      </c>
      <c r="B74" s="381">
        <v>462</v>
      </c>
      <c r="C74" s="382" t="s">
        <v>550</v>
      </c>
      <c r="D74" s="545">
        <f>SUMIF(入力!$V$6:$V$150,推計!B74,入力!$N$6:$N$150)/1000000</f>
        <v>0</v>
      </c>
      <c r="E74" s="546">
        <f>SUMIF(入力!$V$6:$V$150,推計!B74,入力!$T$6:$T$150)/1000000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93.35229031761817</v>
      </c>
      <c r="AA74" s="505">
        <f t="shared" si="14"/>
        <v>93.35229031761817</v>
      </c>
      <c r="AB74" s="505">
        <f>+Z74*係数表!R74</f>
        <v>8.1810572280541862</v>
      </c>
      <c r="AC74" s="505"/>
      <c r="AD74" s="508">
        <v>92708</v>
      </c>
      <c r="AE74" s="508">
        <v>139212.87586762948</v>
      </c>
      <c r="AF74" s="509">
        <f t="shared" si="17"/>
        <v>8.6147930407052924E-3</v>
      </c>
      <c r="AG74" s="510">
        <f t="shared" si="18"/>
        <v>18.672753908709396</v>
      </c>
      <c r="AH74" s="510">
        <f t="shared" si="19"/>
        <v>112.02504422632757</v>
      </c>
      <c r="AI74" s="511">
        <v>0.31744130446332403</v>
      </c>
      <c r="AJ74" s="503">
        <f t="shared" si="20"/>
        <v>0</v>
      </c>
      <c r="AK74" s="510">
        <f t="shared" si="21"/>
        <v>29.633872813063643</v>
      </c>
      <c r="AL74" s="510">
        <f t="shared" si="22"/>
        <v>5.9275033587033432</v>
      </c>
      <c r="AM74" s="510">
        <f t="shared" si="23"/>
        <v>35.561376171766987</v>
      </c>
      <c r="AN74" s="510">
        <v>5343</v>
      </c>
      <c r="AO74" s="512">
        <f>+AN74/取引基本表!EA74</f>
        <v>1.2903116743864801E-2</v>
      </c>
      <c r="AP74" s="513">
        <f t="shared" si="24"/>
        <v>0</v>
      </c>
      <c r="AQ74" s="510">
        <f t="shared" si="25"/>
        <v>1.2045355002753868</v>
      </c>
      <c r="AR74" s="510">
        <f t="shared" si="26"/>
        <v>0.2409367236135351</v>
      </c>
      <c r="AS74" s="510">
        <f t="shared" si="27"/>
        <v>1.4454722238889219</v>
      </c>
      <c r="AT74" s="516">
        <f>+AH74*環境!Q74</f>
        <v>2.0885498053512292E-3</v>
      </c>
      <c r="AU74" s="517">
        <f>+AH74*環境!R74</f>
        <v>1.0818655759589641E-2</v>
      </c>
      <c r="AV74" s="220">
        <v>462</v>
      </c>
      <c r="AW74" s="63" t="s">
        <v>550</v>
      </c>
    </row>
    <row r="75" spans="1:49">
      <c r="A75" s="219">
        <v>70</v>
      </c>
      <c r="B75" s="381">
        <v>471</v>
      </c>
      <c r="C75" s="382" t="s">
        <v>552</v>
      </c>
      <c r="D75" s="545">
        <f>SUMIF(入力!$V$6:$V$150,推計!B75,入力!$N$6:$N$150)/1000000</f>
        <v>0</v>
      </c>
      <c r="E75" s="546">
        <f>SUMIF(入力!$V$6:$V$150,推計!B75,入力!$T$6:$T$150)/1000000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90.588423153251284</v>
      </c>
      <c r="AA75" s="505">
        <f t="shared" si="14"/>
        <v>90.588423153251284</v>
      </c>
      <c r="AB75" s="505">
        <f>+Z75*係数表!R75</f>
        <v>12.550663264973267</v>
      </c>
      <c r="AC75" s="505"/>
      <c r="AD75" s="508">
        <v>105807</v>
      </c>
      <c r="AE75" s="508">
        <v>159990.93875783778</v>
      </c>
      <c r="AF75" s="509">
        <f t="shared" si="17"/>
        <v>9.9005843906096232E-3</v>
      </c>
      <c r="AG75" s="510">
        <f t="shared" si="18"/>
        <v>21.459735016817966</v>
      </c>
      <c r="AH75" s="510">
        <f t="shared" si="19"/>
        <v>112.04815817006926</v>
      </c>
      <c r="AI75" s="511">
        <v>0.46589148873740166</v>
      </c>
      <c r="AJ75" s="503">
        <f t="shared" si="20"/>
        <v>0</v>
      </c>
      <c r="AK75" s="510">
        <f t="shared" si="21"/>
        <v>42.204375325241948</v>
      </c>
      <c r="AL75" s="510">
        <f t="shared" si="22"/>
        <v>9.9979078948954712</v>
      </c>
      <c r="AM75" s="510">
        <f t="shared" si="23"/>
        <v>52.202283220137417</v>
      </c>
      <c r="AN75" s="510">
        <v>6111</v>
      </c>
      <c r="AO75" s="512">
        <f>+AN75/取引基本表!EA75</f>
        <v>2.0849966222440581E-2</v>
      </c>
      <c r="AP75" s="513">
        <f t="shared" si="24"/>
        <v>0</v>
      </c>
      <c r="AQ75" s="510">
        <f t="shared" si="25"/>
        <v>1.8887655628894435</v>
      </c>
      <c r="AR75" s="510">
        <f t="shared" si="26"/>
        <v>0.44743475024317991</v>
      </c>
      <c r="AS75" s="510">
        <f t="shared" si="27"/>
        <v>2.3362003131326237</v>
      </c>
      <c r="AT75" s="516">
        <f>+AH75*環境!Q75</f>
        <v>2.8377309351146715E-4</v>
      </c>
      <c r="AU75" s="517">
        <f>+AH75*環境!R75</f>
        <v>9.5660479534272506E-4</v>
      </c>
      <c r="AV75" s="220">
        <v>471</v>
      </c>
      <c r="AW75" s="63" t="s">
        <v>552</v>
      </c>
    </row>
    <row r="76" spans="1:49">
      <c r="A76" s="219">
        <v>71</v>
      </c>
      <c r="B76" s="381">
        <v>481</v>
      </c>
      <c r="C76" s="382" t="s">
        <v>554</v>
      </c>
      <c r="D76" s="545">
        <f>SUMIF(入力!$V$6:$V$150,推計!B76,入力!$N$6:$N$150)/1000000</f>
        <v>0</v>
      </c>
      <c r="E76" s="546">
        <f>SUMIF(入力!$V$6:$V$150,推計!B76,入力!$T$6:$T$150)/1000000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208.39917575990549</v>
      </c>
      <c r="AA76" s="505">
        <f t="shared" si="14"/>
        <v>208.39917575990549</v>
      </c>
      <c r="AB76" s="505">
        <f>+Z76*係数表!R76</f>
        <v>98.771097638029858</v>
      </c>
      <c r="AC76" s="505"/>
      <c r="AD76" s="508">
        <v>22216</v>
      </c>
      <c r="AE76" s="508">
        <v>82879.429271903427</v>
      </c>
      <c r="AF76" s="509">
        <f t="shared" si="17"/>
        <v>5.1287578541809346E-3</v>
      </c>
      <c r="AG76" s="510">
        <f t="shared" si="18"/>
        <v>11.116695759952993</v>
      </c>
      <c r="AH76" s="510">
        <f t="shared" si="19"/>
        <v>219.51587151985848</v>
      </c>
      <c r="AI76" s="511">
        <v>0.65489309656144046</v>
      </c>
      <c r="AJ76" s="503">
        <f t="shared" si="20"/>
        <v>0</v>
      </c>
      <c r="AK76" s="510">
        <f t="shared" si="21"/>
        <v>136.47918153425638</v>
      </c>
      <c r="AL76" s="510">
        <f t="shared" si="22"/>
        <v>7.2802473097670513</v>
      </c>
      <c r="AM76" s="510">
        <f t="shared" si="23"/>
        <v>143.75942884402343</v>
      </c>
      <c r="AN76" s="510">
        <v>26544</v>
      </c>
      <c r="AO76" s="512">
        <f>+AN76/取引基本表!EA76</f>
        <v>8.2191017324395044E-2</v>
      </c>
      <c r="AP76" s="513">
        <f t="shared" si="24"/>
        <v>0</v>
      </c>
      <c r="AQ76" s="510">
        <f t="shared" si="25"/>
        <v>17.12854026527204</v>
      </c>
      <c r="AR76" s="510">
        <f t="shared" si="26"/>
        <v>0.91369253379632542</v>
      </c>
      <c r="AS76" s="510">
        <f t="shared" si="27"/>
        <v>18.042232799068366</v>
      </c>
      <c r="AT76" s="516">
        <f>+AH76*環境!Q76</f>
        <v>6.4898196850862126E-3</v>
      </c>
      <c r="AU76" s="517">
        <f>+AH76*環境!R76</f>
        <v>1.3304531924017564E-2</v>
      </c>
      <c r="AV76" s="220">
        <v>481</v>
      </c>
      <c r="AW76" s="63" t="s">
        <v>554</v>
      </c>
    </row>
    <row r="77" spans="1:49">
      <c r="A77" s="219">
        <v>72</v>
      </c>
      <c r="B77" s="381">
        <v>510</v>
      </c>
      <c r="C77" s="383" t="s">
        <v>555</v>
      </c>
      <c r="D77" s="545">
        <f>SUMIF(入力!$V$6:$V$150,推計!B77,入力!$N$6:$N$150)/1000000</f>
        <v>0</v>
      </c>
      <c r="E77" s="546">
        <f>SUMIF(入力!$V$6:$V$150,推計!B77,入力!$T$6:$T$150)/1000000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254.51694630241778</v>
      </c>
      <c r="Z77" s="503">
        <v>543.43292924217258</v>
      </c>
      <c r="AA77" s="505">
        <f t="shared" si="14"/>
        <v>288.91598293975483</v>
      </c>
      <c r="AB77" s="505">
        <f>+Z77*係数表!R77</f>
        <v>189.2312486704507</v>
      </c>
      <c r="AC77" s="505"/>
      <c r="AD77" s="508">
        <v>746514</v>
      </c>
      <c r="AE77" s="508">
        <v>699231.82290642918</v>
      </c>
      <c r="AF77" s="509">
        <f t="shared" si="17"/>
        <v>4.3269973443703945E-2</v>
      </c>
      <c r="AG77" s="510">
        <f t="shared" si="18"/>
        <v>93.788621726950538</v>
      </c>
      <c r="AH77" s="510">
        <f t="shared" si="19"/>
        <v>637.22155096912309</v>
      </c>
      <c r="AI77" s="511">
        <v>0.72696342676632053</v>
      </c>
      <c r="AJ77" s="503">
        <f t="shared" si="20"/>
        <v>185.02451145410521</v>
      </c>
      <c r="AK77" s="510">
        <f t="shared" si="21"/>
        <v>210.03135300544398</v>
      </c>
      <c r="AL77" s="510">
        <f t="shared" si="22"/>
        <v>68.180897842314153</v>
      </c>
      <c r="AM77" s="510">
        <f t="shared" si="23"/>
        <v>463.23676230186334</v>
      </c>
      <c r="AN77" s="510">
        <v>219544</v>
      </c>
      <c r="AO77" s="512">
        <f>+AN77/取引基本表!EA77</f>
        <v>5.0452939828715002E-2</v>
      </c>
      <c r="AP77" s="513">
        <f t="shared" si="24"/>
        <v>12.841128177184171</v>
      </c>
      <c r="AQ77" s="510">
        <f t="shared" si="25"/>
        <v>14.5766607028135</v>
      </c>
      <c r="AR77" s="510">
        <f t="shared" si="26"/>
        <v>4.7319116886079478</v>
      </c>
      <c r="AS77" s="510">
        <f t="shared" si="27"/>
        <v>32.149700568605624</v>
      </c>
      <c r="AT77" s="516">
        <f>+AH77*環境!Q77</f>
        <v>4.2900844664172511E-4</v>
      </c>
      <c r="AU77" s="517">
        <f>+AH77*環境!R77</f>
        <v>2.8140302422692345E-3</v>
      </c>
      <c r="AV77" s="220">
        <v>510</v>
      </c>
      <c r="AW77" s="63" t="s">
        <v>555</v>
      </c>
    </row>
    <row r="78" spans="1:49">
      <c r="A78" s="219">
        <v>73</v>
      </c>
      <c r="B78" s="381">
        <v>511</v>
      </c>
      <c r="C78" s="383" t="s">
        <v>556</v>
      </c>
      <c r="D78" s="545">
        <f>SUMIF(入力!$V$6:$V$150,推計!B78,入力!$N$6:$N$150)/1000000</f>
        <v>0</v>
      </c>
      <c r="E78" s="546">
        <f>SUMIF(入力!$V$6:$V$150,推計!B78,入力!$T$6:$T$150)/1000000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547.25624311225874</v>
      </c>
      <c r="Z78" s="503">
        <v>710.08817716653175</v>
      </c>
      <c r="AA78" s="505">
        <f t="shared" si="14"/>
        <v>162.83193405427301</v>
      </c>
      <c r="AB78" s="505">
        <f>+Z78*係数表!R78</f>
        <v>310.1374750263584</v>
      </c>
      <c r="AC78" s="505"/>
      <c r="AD78" s="508">
        <v>2181325</v>
      </c>
      <c r="AE78" s="508">
        <v>1796745.2520691145</v>
      </c>
      <c r="AF78" s="509">
        <f t="shared" si="17"/>
        <v>0.11118647177552092</v>
      </c>
      <c r="AG78" s="510">
        <f t="shared" si="18"/>
        <v>240.99912971002615</v>
      </c>
      <c r="AH78" s="510">
        <f t="shared" si="19"/>
        <v>951.08730687655793</v>
      </c>
      <c r="AI78" s="511">
        <v>0.66717201384956126</v>
      </c>
      <c r="AJ78" s="503">
        <f t="shared" si="20"/>
        <v>365.11404980895077</v>
      </c>
      <c r="AK78" s="510">
        <f t="shared" si="21"/>
        <v>108.63690936200828</v>
      </c>
      <c r="AL78" s="510">
        <f t="shared" si="22"/>
        <v>160.78787470462979</v>
      </c>
      <c r="AM78" s="510">
        <f t="shared" si="23"/>
        <v>634.53883387558881</v>
      </c>
      <c r="AN78" s="510">
        <v>441524</v>
      </c>
      <c r="AO78" s="512">
        <f>+AN78/取引基本表!EA78</f>
        <v>0.17256218838389345</v>
      </c>
      <c r="AP78" s="513">
        <f t="shared" si="24"/>
        <v>94.435734918199387</v>
      </c>
      <c r="AQ78" s="510">
        <f t="shared" si="25"/>
        <v>28.098634879187173</v>
      </c>
      <c r="AR78" s="510">
        <f t="shared" si="26"/>
        <v>41.587337221375904</v>
      </c>
      <c r="AS78" s="510">
        <f t="shared" si="27"/>
        <v>164.12170701876246</v>
      </c>
      <c r="AT78" s="516">
        <f>+AH78*環境!Q78</f>
        <v>1.6418481454593188E-2</v>
      </c>
      <c r="AU78" s="517">
        <f>+AH78*環境!R78</f>
        <v>7.0044621921417664E-3</v>
      </c>
      <c r="AV78" s="220">
        <v>511</v>
      </c>
      <c r="AW78" s="63" t="s">
        <v>556</v>
      </c>
    </row>
    <row r="79" spans="1:49">
      <c r="A79" s="219">
        <v>74</v>
      </c>
      <c r="B79" s="381">
        <v>531</v>
      </c>
      <c r="C79" s="382" t="s">
        <v>558</v>
      </c>
      <c r="D79" s="545">
        <f>SUMIF(入力!$V$6:$V$150,推計!B79,入力!$N$6:$N$150)/1000000</f>
        <v>0</v>
      </c>
      <c r="E79" s="546">
        <f>SUMIF(入力!$V$6:$V$150,推計!B79,入力!$T$6:$T$150)/1000000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238.74213454763333</v>
      </c>
      <c r="AA79" s="505">
        <f t="shared" si="14"/>
        <v>238.74213454763333</v>
      </c>
      <c r="AB79" s="505">
        <f>+Z79*係数表!R79</f>
        <v>75.279369573229104</v>
      </c>
      <c r="AC79" s="505"/>
      <c r="AD79" s="508">
        <v>1085137</v>
      </c>
      <c r="AE79" s="508">
        <v>1205854.9417750447</v>
      </c>
      <c r="AF79" s="509">
        <f t="shared" si="17"/>
        <v>7.4620904824790404E-2</v>
      </c>
      <c r="AG79" s="510">
        <f t="shared" si="18"/>
        <v>161.7424569173935</v>
      </c>
      <c r="AH79" s="510">
        <f t="shared" si="19"/>
        <v>400.48459146502682</v>
      </c>
      <c r="AI79" s="511">
        <v>0.67576256807049584</v>
      </c>
      <c r="AJ79" s="503">
        <f t="shared" si="20"/>
        <v>0</v>
      </c>
      <c r="AK79" s="510">
        <f t="shared" si="21"/>
        <v>161.33299794854054</v>
      </c>
      <c r="AL79" s="510">
        <f t="shared" si="22"/>
        <v>109.29949805252936</v>
      </c>
      <c r="AM79" s="510">
        <f t="shared" si="23"/>
        <v>270.63249600106991</v>
      </c>
      <c r="AN79" s="510">
        <v>95409</v>
      </c>
      <c r="AO79" s="512">
        <f>+AN79/取引基本表!EA79</f>
        <v>5.4070458382425697E-2</v>
      </c>
      <c r="AP79" s="513">
        <f t="shared" si="24"/>
        <v>0</v>
      </c>
      <c r="AQ79" s="510">
        <f t="shared" si="25"/>
        <v>12.908896650189284</v>
      </c>
      <c r="AR79" s="510">
        <f t="shared" si="26"/>
        <v>8.7454887854232055</v>
      </c>
      <c r="AS79" s="510">
        <f t="shared" si="27"/>
        <v>21.65438543561249</v>
      </c>
      <c r="AT79" s="516">
        <f>+AH79*環境!Q79</f>
        <v>5.2508398991133914E-5</v>
      </c>
      <c r="AU79" s="517">
        <f>+AH79*環境!R79</f>
        <v>2.9633451253596136E-4</v>
      </c>
      <c r="AV79" s="220">
        <v>531</v>
      </c>
      <c r="AW79" s="63" t="s">
        <v>558</v>
      </c>
    </row>
    <row r="80" spans="1:49">
      <c r="A80" s="219">
        <v>75</v>
      </c>
      <c r="B80" s="381">
        <v>551</v>
      </c>
      <c r="C80" s="382" t="s">
        <v>347</v>
      </c>
      <c r="D80" s="545">
        <f>SUMIF(入力!$V$6:$V$150,推計!B80,入力!$N$6:$N$150)/1000000</f>
        <v>0</v>
      </c>
      <c r="E80" s="546">
        <f>SUMIF(入力!$V$6:$V$150,推計!B80,入力!$T$6:$T$150)/1000000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143.95264667285909</v>
      </c>
      <c r="AA80" s="505">
        <f t="shared" si="14"/>
        <v>143.95264667285909</v>
      </c>
      <c r="AB80" s="505">
        <f>+Z80*係数表!R80</f>
        <v>23.015948466444438</v>
      </c>
      <c r="AC80" s="505"/>
      <c r="AD80" s="508">
        <v>34125</v>
      </c>
      <c r="AE80" s="508">
        <v>282413.44899633079</v>
      </c>
      <c r="AF80" s="509">
        <f t="shared" si="17"/>
        <v>1.7476353389384209E-2</v>
      </c>
      <c r="AG80" s="510">
        <f t="shared" si="18"/>
        <v>37.880381399724719</v>
      </c>
      <c r="AH80" s="510">
        <f t="shared" si="19"/>
        <v>181.8330280725838</v>
      </c>
      <c r="AI80" s="511">
        <v>0.7275705521619098</v>
      </c>
      <c r="AJ80" s="503">
        <f t="shared" si="20"/>
        <v>0</v>
      </c>
      <c r="AK80" s="510">
        <f t="shared" si="21"/>
        <v>104.73570662494039</v>
      </c>
      <c r="AL80" s="510">
        <f t="shared" si="22"/>
        <v>27.560650011101451</v>
      </c>
      <c r="AM80" s="510">
        <f t="shared" si="23"/>
        <v>132.29635663604185</v>
      </c>
      <c r="AN80" s="510">
        <v>25939</v>
      </c>
      <c r="AO80" s="512">
        <f>+AN80/取引基本表!EA80</f>
        <v>3.1013897009327246E-2</v>
      </c>
      <c r="AP80" s="513">
        <f t="shared" si="24"/>
        <v>0</v>
      </c>
      <c r="AQ80" s="510">
        <f t="shared" si="25"/>
        <v>4.4645325581321265</v>
      </c>
      <c r="AR80" s="510">
        <f t="shared" si="26"/>
        <v>1.1748182474050979</v>
      </c>
      <c r="AS80" s="510">
        <f t="shared" si="27"/>
        <v>5.6393508055372248</v>
      </c>
      <c r="AT80" s="516">
        <f>+AH80*環境!Q80</f>
        <v>1.6484736221973451E-4</v>
      </c>
      <c r="AU80" s="517">
        <f>+AH80*環境!R80</f>
        <v>8.9184334917376631E-4</v>
      </c>
      <c r="AV80" s="220">
        <v>551</v>
      </c>
      <c r="AW80" s="63" t="s">
        <v>347</v>
      </c>
    </row>
    <row r="81" spans="1:49">
      <c r="A81" s="219">
        <v>76</v>
      </c>
      <c r="B81" s="381">
        <v>552</v>
      </c>
      <c r="C81" s="382" t="s">
        <v>350</v>
      </c>
      <c r="D81" s="545">
        <f>SUMIF(入力!$V$6:$V$150,推計!B81,入力!$N$6:$N$150)/1000000</f>
        <v>0</v>
      </c>
      <c r="E81" s="546">
        <f>SUMIF(入力!$V$6:$V$150,推計!B81,入力!$T$6:$T$150)/1000000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111.74860613738706</v>
      </c>
      <c r="AH81" s="510">
        <f t="shared" si="19"/>
        <v>111.74860613738706</v>
      </c>
      <c r="AI81" s="511">
        <v>0.74152835511309667</v>
      </c>
      <c r="AJ81" s="503">
        <f t="shared" si="20"/>
        <v>0</v>
      </c>
      <c r="AK81" s="510">
        <f t="shared" si="21"/>
        <v>0</v>
      </c>
      <c r="AL81" s="510">
        <f t="shared" si="22"/>
        <v>82.864760095237926</v>
      </c>
      <c r="AM81" s="510">
        <f t="shared" si="23"/>
        <v>82.864760095237926</v>
      </c>
      <c r="AN81" s="510">
        <v>23180</v>
      </c>
      <c r="AO81" s="512">
        <f>+AN81/取引基本表!EA81</f>
        <v>2.769616423658116E-2</v>
      </c>
      <c r="AP81" s="513">
        <f t="shared" si="24"/>
        <v>0</v>
      </c>
      <c r="AQ81" s="510">
        <f t="shared" si="25"/>
        <v>0</v>
      </c>
      <c r="AR81" s="510">
        <f t="shared" si="26"/>
        <v>3.0950077487900933</v>
      </c>
      <c r="AS81" s="510">
        <f t="shared" si="27"/>
        <v>3.0950077487900933</v>
      </c>
      <c r="AT81" s="516">
        <f>+AH81*環境!Q81</f>
        <v>1.5874465151334081E-5</v>
      </c>
      <c r="AU81" s="517">
        <f>+AH81*環境!R81</f>
        <v>9.836091003146147E-5</v>
      </c>
      <c r="AV81" s="220">
        <v>552</v>
      </c>
      <c r="AW81" s="63" t="s">
        <v>350</v>
      </c>
    </row>
    <row r="82" spans="1:49">
      <c r="A82" s="219">
        <v>77</v>
      </c>
      <c r="B82" s="381">
        <v>553</v>
      </c>
      <c r="C82" s="382" t="s">
        <v>353</v>
      </c>
      <c r="D82" s="545">
        <f>SUMIF(入力!$V$6:$V$150,推計!B82,入力!$N$6:$N$150)/1000000</f>
        <v>0</v>
      </c>
      <c r="E82" s="546">
        <f>SUMIF(入力!$V$6:$V$150,推計!B82,入力!$T$6:$T$150)/1000000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405.28159823885403</v>
      </c>
      <c r="AH82" s="510">
        <f t="shared" si="19"/>
        <v>405.28159823885403</v>
      </c>
      <c r="AI82" s="511">
        <v>0.90244170433789161</v>
      </c>
      <c r="AJ82" s="503">
        <f t="shared" si="20"/>
        <v>0</v>
      </c>
      <c r="AK82" s="510">
        <f t="shared" si="21"/>
        <v>0</v>
      </c>
      <c r="AL82" s="510">
        <f t="shared" si="22"/>
        <v>365.74301625145608</v>
      </c>
      <c r="AM82" s="510">
        <f t="shared" si="23"/>
        <v>365.74301625145608</v>
      </c>
      <c r="AN82" s="510">
        <v>0</v>
      </c>
      <c r="AO82" s="512">
        <f>+AN82/取引基本表!EA82</f>
        <v>0</v>
      </c>
      <c r="AP82" s="513">
        <f t="shared" si="24"/>
        <v>0</v>
      </c>
      <c r="AQ82" s="510">
        <f t="shared" si="25"/>
        <v>0</v>
      </c>
      <c r="AR82" s="510">
        <f t="shared" si="26"/>
        <v>0</v>
      </c>
      <c r="AS82" s="510">
        <f t="shared" si="27"/>
        <v>0</v>
      </c>
      <c r="AT82" s="516">
        <f>+AH82*環境!Q82</f>
        <v>4.9802185643043416E-9</v>
      </c>
      <c r="AU82" s="517">
        <f>+AH82*環境!R82</f>
        <v>1.0297918402027919E-8</v>
      </c>
      <c r="AV82" s="220">
        <v>553</v>
      </c>
      <c r="AW82" s="63" t="s">
        <v>353</v>
      </c>
    </row>
    <row r="83" spans="1:49">
      <c r="A83" s="219">
        <v>78</v>
      </c>
      <c r="B83" s="381">
        <v>571</v>
      </c>
      <c r="C83" s="383" t="s">
        <v>563</v>
      </c>
      <c r="D83" s="545">
        <f>SUMIF(入力!$V$6:$V$150,推計!B83,入力!$N$6:$N$150)/1000000</f>
        <v>2932.0839999999998</v>
      </c>
      <c r="E83" s="546">
        <f>SUMIF(入力!$V$6:$V$150,推計!B83,入力!$T$6:$T$150)/1000000</f>
        <v>2932.0839999999998</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2932.8908830882287</v>
      </c>
      <c r="Z83" s="503">
        <v>2964.7913146532201</v>
      </c>
      <c r="AA83" s="505">
        <f t="shared" si="14"/>
        <v>31.900431564991322</v>
      </c>
      <c r="AB83" s="505">
        <f>+Z83*係数表!R83</f>
        <v>706.20101727699148</v>
      </c>
      <c r="AC83" s="505"/>
      <c r="AD83" s="508">
        <v>251788</v>
      </c>
      <c r="AE83" s="508">
        <v>289595.69208306487</v>
      </c>
      <c r="AF83" s="509">
        <f t="shared" si="17"/>
        <v>1.7920806083681559E-2</v>
      </c>
      <c r="AG83" s="510">
        <f t="shared" si="18"/>
        <v>38.843742416694411</v>
      </c>
      <c r="AH83" s="510">
        <f t="shared" si="19"/>
        <v>3003.6350570699146</v>
      </c>
      <c r="AI83" s="511">
        <v>0.68050023522032299</v>
      </c>
      <c r="AJ83" s="503">
        <f t="shared" si="20"/>
        <v>1995.8329358170804</v>
      </c>
      <c r="AK83" s="510">
        <f t="shared" si="21"/>
        <v>21.708251183606411</v>
      </c>
      <c r="AL83" s="510">
        <f t="shared" si="22"/>
        <v>26.433175851398182</v>
      </c>
      <c r="AM83" s="510">
        <f t="shared" si="23"/>
        <v>2043.9743628520848</v>
      </c>
      <c r="AN83" s="510">
        <v>13124</v>
      </c>
      <c r="AO83" s="512">
        <f>+AN83/取引基本表!EA83</f>
        <v>2.5725262662694058E-2</v>
      </c>
      <c r="AP83" s="513">
        <f t="shared" si="24"/>
        <v>75.449388328465417</v>
      </c>
      <c r="AQ83" s="510">
        <f t="shared" si="25"/>
        <v>0.82064698106269829</v>
      </c>
      <c r="AR83" s="510">
        <f t="shared" si="26"/>
        <v>0.99926547647149422</v>
      </c>
      <c r="AS83" s="510">
        <f t="shared" si="27"/>
        <v>77.269300785999604</v>
      </c>
      <c r="AT83" s="516">
        <f>+AH83*環境!Q83</f>
        <v>3.22775681327154E-3</v>
      </c>
      <c r="AU83" s="517">
        <f>+AH83*環境!R83</f>
        <v>2.2143952515260329E-2</v>
      </c>
      <c r="AV83" s="220">
        <v>571</v>
      </c>
      <c r="AW83" s="63" t="s">
        <v>563</v>
      </c>
    </row>
    <row r="84" spans="1:49">
      <c r="A84" s="219">
        <v>79</v>
      </c>
      <c r="B84" s="381">
        <v>572</v>
      </c>
      <c r="C84" s="383" t="s">
        <v>565</v>
      </c>
      <c r="D84" s="545">
        <f>SUMIF(入力!$V$6:$V$150,推計!B84,入力!$N$6:$N$150)/1000000</f>
        <v>893.10249999999996</v>
      </c>
      <c r="E84" s="546">
        <f>SUMIF(入力!$V$6:$V$150,推計!B84,入力!$T$6:$T$150)/1000000</f>
        <v>893.10249999999996</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893.10249999999996</v>
      </c>
      <c r="Z84" s="503">
        <v>944.82132366170765</v>
      </c>
      <c r="AA84" s="505">
        <f t="shared" si="14"/>
        <v>51.718823661707688</v>
      </c>
      <c r="AB84" s="505">
        <f>+Z84*係数表!R84</f>
        <v>495.89911683057551</v>
      </c>
      <c r="AC84" s="505"/>
      <c r="AD84" s="508">
        <v>241083</v>
      </c>
      <c r="AE84" s="508">
        <v>147754.45015595222</v>
      </c>
      <c r="AF84" s="509">
        <f t="shared" si="17"/>
        <v>9.1433640818328176E-3</v>
      </c>
      <c r="AG84" s="510">
        <f t="shared" si="18"/>
        <v>19.818443297602315</v>
      </c>
      <c r="AH84" s="510">
        <f t="shared" si="19"/>
        <v>964.63976695931001</v>
      </c>
      <c r="AI84" s="511">
        <v>0.75633374812409537</v>
      </c>
      <c r="AJ84" s="503">
        <f t="shared" si="20"/>
        <v>675.48356128399985</v>
      </c>
      <c r="AK84" s="510">
        <f t="shared" si="21"/>
        <v>39.116691748628526</v>
      </c>
      <c r="AL84" s="510">
        <f t="shared" si="22"/>
        <v>14.989357501260415</v>
      </c>
      <c r="AM84" s="510">
        <f t="shared" si="23"/>
        <v>729.58961053388884</v>
      </c>
      <c r="AN84" s="510">
        <v>151753</v>
      </c>
      <c r="AO84" s="512">
        <f>+AN84/取引基本表!EA84</f>
        <v>0.16209204082395604</v>
      </c>
      <c r="AP84" s="513">
        <f t="shared" si="24"/>
        <v>144.76480688997719</v>
      </c>
      <c r="AQ84" s="510">
        <f t="shared" si="25"/>
        <v>8.3832096763405062</v>
      </c>
      <c r="AR84" s="510">
        <f t="shared" si="26"/>
        <v>3.2124119200622121</v>
      </c>
      <c r="AS84" s="510">
        <f t="shared" si="27"/>
        <v>156.3604284863799</v>
      </c>
      <c r="AT84" s="516">
        <f>+AH84*環境!Q84</f>
        <v>4.3385813672280449E-2</v>
      </c>
      <c r="AU84" s="517">
        <f>+AH84*環境!R84</f>
        <v>0.29592275027381315</v>
      </c>
      <c r="AV84" s="220">
        <v>572</v>
      </c>
      <c r="AW84" s="63" t="s">
        <v>565</v>
      </c>
    </row>
    <row r="85" spans="1:49">
      <c r="A85" s="219">
        <v>80</v>
      </c>
      <c r="B85" s="381">
        <v>573</v>
      </c>
      <c r="C85" s="382" t="s">
        <v>567</v>
      </c>
      <c r="D85" s="545">
        <f>SUMIF(入力!$V$6:$V$150,推計!B85,入力!$N$6:$N$150)/1000000</f>
        <v>0</v>
      </c>
      <c r="E85" s="546">
        <f>SUMIF(入力!$V$6:$V$150,推計!B85,入力!$T$6:$T$150)/1000000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152.9451245661302</v>
      </c>
      <c r="AA85" s="505">
        <f t="shared" si="14"/>
        <v>152.9451245661302</v>
      </c>
      <c r="AB85" s="505">
        <f>+Z85*係数表!R85</f>
        <v>0</v>
      </c>
      <c r="AC85" s="505"/>
      <c r="AD85" s="508">
        <v>0</v>
      </c>
      <c r="AE85" s="508">
        <v>158291.46785084819</v>
      </c>
      <c r="AF85" s="509">
        <f t="shared" si="17"/>
        <v>9.7954174651282751E-3</v>
      </c>
      <c r="AG85" s="510">
        <f t="shared" si="18"/>
        <v>21.231783386457266</v>
      </c>
      <c r="AH85" s="510">
        <f t="shared" si="19"/>
        <v>174.17690795258747</v>
      </c>
      <c r="AI85" s="511">
        <v>6.6005293624548687E-6</v>
      </c>
      <c r="AJ85" s="503">
        <f t="shared" si="20"/>
        <v>0</v>
      </c>
      <c r="AK85" s="510">
        <f t="shared" si="21"/>
        <v>1.0095187855430599E-3</v>
      </c>
      <c r="AL85" s="510">
        <f t="shared" si="22"/>
        <v>1.4014100965959266E-4</v>
      </c>
      <c r="AM85" s="510">
        <f t="shared" si="23"/>
        <v>1.1496597952026526E-3</v>
      </c>
      <c r="AN85" s="510">
        <v>0</v>
      </c>
      <c r="AO85" s="512">
        <f>+AN85/取引基本表!EA85</f>
        <v>0</v>
      </c>
      <c r="AP85" s="513">
        <f t="shared" si="24"/>
        <v>0</v>
      </c>
      <c r="AQ85" s="510">
        <f t="shared" si="25"/>
        <v>0</v>
      </c>
      <c r="AR85" s="510">
        <f t="shared" si="26"/>
        <v>0</v>
      </c>
      <c r="AS85" s="510">
        <f t="shared" si="27"/>
        <v>0</v>
      </c>
      <c r="AT85" s="516">
        <f>+AH85*環境!Q85</f>
        <v>1.9456476131573367E-2</v>
      </c>
      <c r="AU85" s="517">
        <f>+AH85*環境!R85</f>
        <v>0.13290941621868416</v>
      </c>
      <c r="AV85" s="220">
        <v>573</v>
      </c>
      <c r="AW85" s="63" t="s">
        <v>567</v>
      </c>
    </row>
    <row r="86" spans="1:49">
      <c r="A86" s="219">
        <v>81</v>
      </c>
      <c r="B86" s="381">
        <v>574</v>
      </c>
      <c r="C86" s="383" t="s">
        <v>569</v>
      </c>
      <c r="D86" s="545">
        <f>SUMIF(入力!$V$6:$V$150,推計!B86,入力!$N$6:$N$150)/1000000</f>
        <v>0</v>
      </c>
      <c r="E86" s="546">
        <f>SUMIF(入力!$V$6:$V$150,推計!B86,入力!$T$6:$T$150)/1000000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4.5495068653761983</v>
      </c>
      <c r="Z86" s="503">
        <v>9.7194280940829483</v>
      </c>
      <c r="AA86" s="505">
        <f t="shared" si="14"/>
        <v>5.16992122870675</v>
      </c>
      <c r="AB86" s="505">
        <f>+Z86*係数表!R86</f>
        <v>1.3854149085886902</v>
      </c>
      <c r="AC86" s="505"/>
      <c r="AD86" s="508">
        <v>12213</v>
      </c>
      <c r="AE86" s="508">
        <v>8257.1667405588796</v>
      </c>
      <c r="AF86" s="509">
        <f t="shared" si="17"/>
        <v>5.1097128860513863E-4</v>
      </c>
      <c r="AG86" s="510">
        <f t="shared" si="18"/>
        <v>1.1075415371509307</v>
      </c>
      <c r="AH86" s="510">
        <f t="shared" si="19"/>
        <v>10.826969631233879</v>
      </c>
      <c r="AI86" s="511">
        <v>0.32820827591463719</v>
      </c>
      <c r="AJ86" s="503">
        <f t="shared" si="20"/>
        <v>1.4931858045469275</v>
      </c>
      <c r="AK86" s="510">
        <f t="shared" si="21"/>
        <v>1.6968109330883252</v>
      </c>
      <c r="AL86" s="510">
        <f t="shared" si="22"/>
        <v>0.36350429841215409</v>
      </c>
      <c r="AM86" s="510">
        <f t="shared" si="23"/>
        <v>3.5535010360474066</v>
      </c>
      <c r="AN86" s="510">
        <v>3669</v>
      </c>
      <c r="AO86" s="512">
        <f>+AN86/取引基本表!EA86</f>
        <v>7.3596225711139327E-3</v>
      </c>
      <c r="AP86" s="513">
        <f t="shared" si="24"/>
        <v>3.3482653413860468E-2</v>
      </c>
      <c r="AQ86" s="510">
        <f t="shared" si="25"/>
        <v>3.8048668965671273E-2</v>
      </c>
      <c r="AR86" s="510">
        <f t="shared" si="26"/>
        <v>8.1510876952622102E-3</v>
      </c>
      <c r="AS86" s="510">
        <f t="shared" si="27"/>
        <v>7.9682410074793958E-2</v>
      </c>
      <c r="AT86" s="516">
        <f>+AH86*環境!Q86</f>
        <v>2.8749368111120969E-4</v>
      </c>
      <c r="AU86" s="517">
        <f>+AH86*環境!R86</f>
        <v>2.0861699685951283E-3</v>
      </c>
      <c r="AV86" s="220">
        <v>574</v>
      </c>
      <c r="AW86" s="63" t="s">
        <v>569</v>
      </c>
    </row>
    <row r="87" spans="1:49">
      <c r="A87" s="219">
        <v>82</v>
      </c>
      <c r="B87" s="381">
        <v>575</v>
      </c>
      <c r="C87" s="383" t="s">
        <v>571</v>
      </c>
      <c r="D87" s="545">
        <f>SUMIF(入力!$V$6:$V$150,推計!B87,入力!$N$6:$N$150)/1000000</f>
        <v>614.27</v>
      </c>
      <c r="E87" s="546">
        <f>SUMIF(入力!$V$6:$V$150,推計!B87,入力!$T$6:$T$150)/1000000</f>
        <v>614.27</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614.48417421921454</v>
      </c>
      <c r="Z87" s="503">
        <v>622.22866185591556</v>
      </c>
      <c r="AA87" s="505">
        <f t="shared" si="14"/>
        <v>7.7444876367010238</v>
      </c>
      <c r="AB87" s="505">
        <f>+Z87*係数表!R87</f>
        <v>70.905988863085909</v>
      </c>
      <c r="AC87" s="505"/>
      <c r="AD87" s="508">
        <v>125661</v>
      </c>
      <c r="AE87" s="508">
        <v>62572.316610310423</v>
      </c>
      <c r="AF87" s="509">
        <f t="shared" si="17"/>
        <v>3.8721099202624304E-3</v>
      </c>
      <c r="AG87" s="510">
        <f t="shared" si="18"/>
        <v>8.3928836487304981</v>
      </c>
      <c r="AH87" s="510">
        <f t="shared" si="19"/>
        <v>630.62154550464606</v>
      </c>
      <c r="AI87" s="511">
        <v>0.17914971566456511</v>
      </c>
      <c r="AJ87" s="503">
        <f t="shared" si="20"/>
        <v>110.08466509174738</v>
      </c>
      <c r="AK87" s="510">
        <f t="shared" si="21"/>
        <v>1.3874227580827283</v>
      </c>
      <c r="AL87" s="510">
        <f t="shared" si="22"/>
        <v>1.5035827192758464</v>
      </c>
      <c r="AM87" s="510">
        <f t="shared" si="23"/>
        <v>112.97567056910596</v>
      </c>
      <c r="AN87" s="510">
        <v>1563</v>
      </c>
      <c r="AO87" s="512">
        <f>+AN87/取引基本表!EA87</f>
        <v>1.1498480846900265E-2</v>
      </c>
      <c r="AP87" s="513">
        <f t="shared" si="24"/>
        <v>7.0656345079829643</v>
      </c>
      <c r="AQ87" s="510">
        <f t="shared" si="25"/>
        <v>8.9049842759662629E-2</v>
      </c>
      <c r="AR87" s="510">
        <f t="shared" si="26"/>
        <v>9.6505411885190046E-2</v>
      </c>
      <c r="AS87" s="510">
        <f t="shared" si="27"/>
        <v>7.251189762627817</v>
      </c>
      <c r="AT87" s="516">
        <f>+AH87*環境!Q87</f>
        <v>2.4974671217773373E-2</v>
      </c>
      <c r="AU87" s="517">
        <f>+AH87*環境!R87</f>
        <v>0.1699848688277753</v>
      </c>
      <c r="AV87" s="220">
        <v>575</v>
      </c>
      <c r="AW87" s="63" t="s">
        <v>571</v>
      </c>
    </row>
    <row r="88" spans="1:49">
      <c r="A88" s="219">
        <v>83</v>
      </c>
      <c r="B88" s="381">
        <v>577</v>
      </c>
      <c r="C88" s="383" t="s">
        <v>573</v>
      </c>
      <c r="D88" s="545">
        <f>SUMIF(入力!$V$6:$V$150,推計!B88,入力!$N$6:$N$150)/1000000</f>
        <v>0</v>
      </c>
      <c r="E88" s="546">
        <f>SUMIF(入力!$V$6:$V$150,推計!B88,入力!$T$6:$T$150)/1000000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5.7242718681152542</v>
      </c>
      <c r="Z88" s="503">
        <v>17.631373184889419</v>
      </c>
      <c r="AA88" s="505">
        <f t="shared" si="14"/>
        <v>11.907101316774165</v>
      </c>
      <c r="AB88" s="505">
        <f>+Z88*係数表!R88</f>
        <v>4.0161904455868997</v>
      </c>
      <c r="AC88" s="505"/>
      <c r="AD88" s="508">
        <v>13761</v>
      </c>
      <c r="AE88" s="508">
        <v>19748.270560002813</v>
      </c>
      <c r="AF88" s="509">
        <f t="shared" si="17"/>
        <v>1.2220655792503194E-3</v>
      </c>
      <c r="AG88" s="510">
        <f t="shared" si="18"/>
        <v>2.6488540947905812</v>
      </c>
      <c r="AH88" s="510">
        <f t="shared" si="19"/>
        <v>20.280227279680002</v>
      </c>
      <c r="AI88" s="511">
        <v>0.63759883157554731</v>
      </c>
      <c r="AJ88" s="503">
        <f t="shared" si="20"/>
        <v>3.6497890547310616</v>
      </c>
      <c r="AK88" s="510">
        <f t="shared" si="21"/>
        <v>7.5919538870268681</v>
      </c>
      <c r="AL88" s="510">
        <f t="shared" si="22"/>
        <v>1.6889062758525786</v>
      </c>
      <c r="AM88" s="510">
        <f t="shared" si="23"/>
        <v>12.93064921761051</v>
      </c>
      <c r="AN88" s="510">
        <v>7704</v>
      </c>
      <c r="AO88" s="512">
        <f>+AN88/取引基本表!EA88</f>
        <v>5.409580518769222E-2</v>
      </c>
      <c r="AP88" s="513">
        <f t="shared" si="24"/>
        <v>0.30965909581894979</v>
      </c>
      <c r="AQ88" s="510">
        <f t="shared" si="25"/>
        <v>0.6441242331823287</v>
      </c>
      <c r="AR88" s="510">
        <f t="shared" si="26"/>
        <v>0.14329189508241211</v>
      </c>
      <c r="AS88" s="510">
        <f t="shared" si="27"/>
        <v>1.0970752240836905</v>
      </c>
      <c r="AT88" s="516">
        <f>+AH88*環境!Q88</f>
        <v>3.4539291853248236E-4</v>
      </c>
      <c r="AU88" s="517">
        <f>+AH88*環境!R88</f>
        <v>2.3725339916167583E-3</v>
      </c>
      <c r="AV88" s="220">
        <v>577</v>
      </c>
      <c r="AW88" s="63" t="s">
        <v>573</v>
      </c>
    </row>
    <row r="89" spans="1:49">
      <c r="A89" s="219">
        <v>84</v>
      </c>
      <c r="B89" s="381">
        <v>578</v>
      </c>
      <c r="C89" s="90" t="s">
        <v>575</v>
      </c>
      <c r="D89" s="545">
        <f>SUMIF(入力!$V$6:$V$150,推計!B89,入力!$N$6:$N$150)/1000000</f>
        <v>592.62750000000005</v>
      </c>
      <c r="E89" s="546">
        <f>SUMIF(入力!$V$6:$V$150,推計!B89,入力!$T$6:$T$150)/1000000</f>
        <v>503.21724999999998</v>
      </c>
      <c r="F89" s="547">
        <f t="shared" si="15"/>
        <v>89.410250000000076</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503.21724999999998</v>
      </c>
      <c r="Z89" s="503">
        <v>949.55534702319392</v>
      </c>
      <c r="AA89" s="505">
        <f t="shared" si="14"/>
        <v>446.33809702319394</v>
      </c>
      <c r="AB89" s="505">
        <f>+Z89*係数表!R89</f>
        <v>242.21322539436372</v>
      </c>
      <c r="AC89" s="505"/>
      <c r="AD89" s="508">
        <v>171525</v>
      </c>
      <c r="AE89" s="508">
        <v>224868.43840763569</v>
      </c>
      <c r="AF89" s="509">
        <f t="shared" si="17"/>
        <v>1.3915344009632758E-2</v>
      </c>
      <c r="AG89" s="510">
        <f t="shared" si="18"/>
        <v>30.161815033647411</v>
      </c>
      <c r="AH89" s="510">
        <f t="shared" si="19"/>
        <v>979.71716205684129</v>
      </c>
      <c r="AI89" s="511">
        <v>0.67473658610604736</v>
      </c>
      <c r="AJ89" s="503">
        <f t="shared" si="20"/>
        <v>339.53908933467335</v>
      </c>
      <c r="AK89" s="510">
        <f t="shared" si="21"/>
        <v>301.16064383449964</v>
      </c>
      <c r="AL89" s="510">
        <f t="shared" si="22"/>
        <v>20.351280106565309</v>
      </c>
      <c r="AM89" s="510">
        <f t="shared" si="23"/>
        <v>661.05101327573834</v>
      </c>
      <c r="AN89" s="510">
        <v>36796</v>
      </c>
      <c r="AO89" s="512">
        <f>+AN89/取引基本表!EA89</f>
        <v>7.6485126390860692E-2</v>
      </c>
      <c r="AP89" s="513">
        <f t="shared" si="24"/>
        <v>38.488634968311338</v>
      </c>
      <c r="AQ89" s="510">
        <f t="shared" si="25"/>
        <v>34.138225763875234</v>
      </c>
      <c r="AR89" s="510">
        <f t="shared" si="26"/>
        <v>2.3069302350262841</v>
      </c>
      <c r="AS89" s="510">
        <f t="shared" si="27"/>
        <v>74.933790967212857</v>
      </c>
      <c r="AT89" s="516">
        <f>+AH89*環境!Q89</f>
        <v>2.5669293591643735E-3</v>
      </c>
      <c r="AU89" s="517">
        <f>+AH89*環境!R89</f>
        <v>1.727871040539794E-2</v>
      </c>
      <c r="AV89" s="220">
        <v>578</v>
      </c>
      <c r="AW89" s="63" t="s">
        <v>575</v>
      </c>
    </row>
    <row r="90" spans="1:49">
      <c r="A90" s="219">
        <v>85</v>
      </c>
      <c r="B90" s="381">
        <v>579</v>
      </c>
      <c r="C90" s="382" t="s">
        <v>577</v>
      </c>
      <c r="D90" s="545">
        <f>SUMIF(入力!$V$6:$V$150,推計!B90,入力!$N$6:$N$150)/1000000</f>
        <v>1.5535000000000001</v>
      </c>
      <c r="E90" s="546">
        <f>SUMIF(入力!$V$6:$V$150,推計!B90,入力!$T$6:$T$150)/1000000</f>
        <v>1.5535000000000001</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1.5535000000000001</v>
      </c>
      <c r="Z90" s="503">
        <v>16.517640087221221</v>
      </c>
      <c r="AA90" s="505">
        <f t="shared" si="14"/>
        <v>14.964140087221221</v>
      </c>
      <c r="AB90" s="505">
        <f>+Z90*係数表!R90</f>
        <v>10.958632694589946</v>
      </c>
      <c r="AC90" s="505"/>
      <c r="AD90" s="508">
        <v>9364</v>
      </c>
      <c r="AE90" s="508">
        <v>33919.791597247611</v>
      </c>
      <c r="AF90" s="509">
        <f t="shared" si="17"/>
        <v>2.0990298689899361E-3</v>
      </c>
      <c r="AG90" s="510">
        <f t="shared" si="18"/>
        <v>4.5496935336093394</v>
      </c>
      <c r="AH90" s="510">
        <f t="shared" si="19"/>
        <v>21.06733362083056</v>
      </c>
      <c r="AI90" s="511">
        <v>0.78270613502661313</v>
      </c>
      <c r="AJ90" s="503">
        <f t="shared" si="20"/>
        <v>1.2159339807638436</v>
      </c>
      <c r="AK90" s="510">
        <f t="shared" si="21"/>
        <v>11.712524251665727</v>
      </c>
      <c r="AL90" s="510">
        <f t="shared" si="22"/>
        <v>3.56107304124694</v>
      </c>
      <c r="AM90" s="510">
        <f t="shared" si="23"/>
        <v>16.489531273676509</v>
      </c>
      <c r="AN90" s="510">
        <v>13700</v>
      </c>
      <c r="AO90" s="512">
        <f>+AN90/取引基本表!EA90</f>
        <v>0.14214419854535645</v>
      </c>
      <c r="AP90" s="513">
        <f t="shared" si="24"/>
        <v>0.22082101244021127</v>
      </c>
      <c r="AQ90" s="510">
        <f t="shared" si="25"/>
        <v>2.1270656996185009</v>
      </c>
      <c r="AR90" s="510">
        <f t="shared" si="26"/>
        <v>0.64671254096189035</v>
      </c>
      <c r="AS90" s="510">
        <f t="shared" si="27"/>
        <v>2.9945992530206027</v>
      </c>
      <c r="AT90" s="516">
        <f>+AH90*環境!Q90</f>
        <v>2.6097443344691272E-5</v>
      </c>
      <c r="AU90" s="517">
        <f>+AH90*環境!R90</f>
        <v>1.7552252950492114E-4</v>
      </c>
      <c r="AV90" s="220">
        <v>579</v>
      </c>
      <c r="AW90" s="63" t="s">
        <v>577</v>
      </c>
    </row>
    <row r="91" spans="1:49">
      <c r="A91" s="219">
        <v>86</v>
      </c>
      <c r="B91" s="381">
        <v>591</v>
      </c>
      <c r="C91" s="382" t="s">
        <v>579</v>
      </c>
      <c r="D91" s="545">
        <f>SUMIF(入力!$V$6:$V$150,推計!B91,入力!$N$6:$N$150)/1000000</f>
        <v>37.186500000000002</v>
      </c>
      <c r="E91" s="546">
        <f>SUMIF(入力!$V$6:$V$150,推計!B91,入力!$T$6:$T$150)/1000000</f>
        <v>37.186500000000002</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37.186500000000002</v>
      </c>
      <c r="Z91" s="503">
        <v>125.56935236377221</v>
      </c>
      <c r="AA91" s="505">
        <f t="shared" si="14"/>
        <v>88.382852363772201</v>
      </c>
      <c r="AB91" s="505">
        <f>+Z91*係数表!R91</f>
        <v>7.7722153035609933</v>
      </c>
      <c r="AC91" s="505"/>
      <c r="AD91" s="508">
        <v>550122</v>
      </c>
      <c r="AE91" s="508">
        <v>698296.28850367002</v>
      </c>
      <c r="AF91" s="509">
        <f t="shared" si="17"/>
        <v>4.3212080556914556E-2</v>
      </c>
      <c r="AG91" s="510">
        <f t="shared" si="18"/>
        <v>93.66313761804912</v>
      </c>
      <c r="AH91" s="510">
        <f t="shared" si="19"/>
        <v>219.23248998182135</v>
      </c>
      <c r="AI91" s="511">
        <v>0.53826968645901296</v>
      </c>
      <c r="AJ91" s="503">
        <f t="shared" si="20"/>
        <v>20.016365695508085</v>
      </c>
      <c r="AK91" s="510">
        <f t="shared" si="21"/>
        <v>47.573810230200898</v>
      </c>
      <c r="AL91" s="510">
        <f t="shared" si="22"/>
        <v>50.416027718434684</v>
      </c>
      <c r="AM91" s="510">
        <f t="shared" si="23"/>
        <v>118.00620364414368</v>
      </c>
      <c r="AN91" s="510">
        <v>8120</v>
      </c>
      <c r="AO91" s="512">
        <f>+AN91/取引基本表!EA91</f>
        <v>8.7142415604931495E-3</v>
      </c>
      <c r="AP91" s="513">
        <f t="shared" si="24"/>
        <v>0.32405214378927855</v>
      </c>
      <c r="AQ91" s="510">
        <f t="shared" si="25"/>
        <v>0.77018952530331386</v>
      </c>
      <c r="AR91" s="510">
        <f t="shared" si="26"/>
        <v>0.81620320651739298</v>
      </c>
      <c r="AS91" s="510">
        <f t="shared" si="27"/>
        <v>1.9104448756099854</v>
      </c>
      <c r="AT91" s="516">
        <f>+AH91*環境!Q91</f>
        <v>3.4020768642036562E-4</v>
      </c>
      <c r="AU91" s="517">
        <f>+AH91*環境!R91</f>
        <v>2.1436820407399089E-3</v>
      </c>
      <c r="AV91" s="220">
        <v>591</v>
      </c>
      <c r="AW91" s="63" t="s">
        <v>579</v>
      </c>
    </row>
    <row r="92" spans="1:49">
      <c r="A92" s="219">
        <v>87</v>
      </c>
      <c r="B92" s="381">
        <v>592</v>
      </c>
      <c r="C92" s="382" t="s">
        <v>581</v>
      </c>
      <c r="D92" s="545">
        <f>SUMIF(入力!$V$6:$V$150,推計!B92,入力!$N$6:$N$150)/1000000</f>
        <v>0</v>
      </c>
      <c r="E92" s="546">
        <f>SUMIF(入力!$V$6:$V$150,推計!B92,入力!$T$6:$T$150)/1000000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44.48034020370801</v>
      </c>
      <c r="AA92" s="505">
        <f t="shared" si="14"/>
        <v>44.48034020370801</v>
      </c>
      <c r="AB92" s="505">
        <f>+Z92*係数表!R92</f>
        <v>6.0734957904428617</v>
      </c>
      <c r="AC92" s="505"/>
      <c r="AD92" s="508">
        <v>79856</v>
      </c>
      <c r="AE92" s="508">
        <v>106867.09557703076</v>
      </c>
      <c r="AF92" s="509">
        <f t="shared" si="17"/>
        <v>6.6131663865114047E-3</v>
      </c>
      <c r="AG92" s="510">
        <f t="shared" si="18"/>
        <v>14.334183991327393</v>
      </c>
      <c r="AH92" s="510">
        <f t="shared" si="19"/>
        <v>58.814524195035403</v>
      </c>
      <c r="AI92" s="511">
        <v>0.44194914842558319</v>
      </c>
      <c r="AJ92" s="503">
        <f t="shared" si="20"/>
        <v>0</v>
      </c>
      <c r="AK92" s="510">
        <f t="shared" si="21"/>
        <v>19.658048474708988</v>
      </c>
      <c r="AL92" s="510">
        <f t="shared" si="22"/>
        <v>6.3349804083427683</v>
      </c>
      <c r="AM92" s="510">
        <f t="shared" si="23"/>
        <v>25.993028883051757</v>
      </c>
      <c r="AN92" s="510">
        <v>3552</v>
      </c>
      <c r="AO92" s="512">
        <f>+AN92/取引基本表!EA92</f>
        <v>1.7254947681366404E-2</v>
      </c>
      <c r="AP92" s="513">
        <f t="shared" si="24"/>
        <v>0</v>
      </c>
      <c r="AQ92" s="510">
        <f t="shared" si="25"/>
        <v>0.76750594306436037</v>
      </c>
      <c r="AR92" s="510">
        <f t="shared" si="26"/>
        <v>0.24733559482543402</v>
      </c>
      <c r="AS92" s="510">
        <f t="shared" si="27"/>
        <v>1.0148415378897944</v>
      </c>
      <c r="AT92" s="516">
        <f>+AH92*環境!Q92</f>
        <v>6.1143787045675825E-6</v>
      </c>
      <c r="AU92" s="517">
        <f>+AH92*環境!R92</f>
        <v>3.2419798467056744E-5</v>
      </c>
      <c r="AV92" s="220">
        <v>592</v>
      </c>
      <c r="AW92" s="63" t="s">
        <v>581</v>
      </c>
    </row>
    <row r="93" spans="1:49">
      <c r="A93" s="219">
        <v>88</v>
      </c>
      <c r="B93" s="381">
        <v>593</v>
      </c>
      <c r="C93" s="382" t="s">
        <v>583</v>
      </c>
      <c r="D93" s="545">
        <f>SUMIF(入力!$V$6:$V$150,推計!B93,入力!$N$6:$N$150)/1000000</f>
        <v>0</v>
      </c>
      <c r="E93" s="546">
        <f>SUMIF(入力!$V$6:$V$150,推計!B93,入力!$T$6:$T$150)/1000000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80.374770843216695</v>
      </c>
      <c r="AA93" s="505">
        <f t="shared" si="14"/>
        <v>80.374770843216695</v>
      </c>
      <c r="AB93" s="505">
        <f>+Z93*係数表!R93</f>
        <v>28.901088295071016</v>
      </c>
      <c r="AC93" s="505"/>
      <c r="AD93" s="508">
        <v>66473</v>
      </c>
      <c r="AE93" s="508">
        <v>161444.19761400536</v>
      </c>
      <c r="AF93" s="509">
        <f t="shared" si="17"/>
        <v>9.9905151833069878E-3</v>
      </c>
      <c r="AG93" s="510">
        <f t="shared" si="18"/>
        <v>21.654661993347581</v>
      </c>
      <c r="AH93" s="510">
        <f t="shared" si="19"/>
        <v>102.02943283656427</v>
      </c>
      <c r="AI93" s="511">
        <v>0.59690476315554453</v>
      </c>
      <c r="AJ93" s="503">
        <f t="shared" si="20"/>
        <v>0</v>
      </c>
      <c r="AK93" s="510">
        <f t="shared" si="21"/>
        <v>47.976083553851424</v>
      </c>
      <c r="AL93" s="510">
        <f t="shared" si="22"/>
        <v>12.92577088835251</v>
      </c>
      <c r="AM93" s="510">
        <f t="shared" si="23"/>
        <v>60.901854442203934</v>
      </c>
      <c r="AN93" s="510">
        <v>56436</v>
      </c>
      <c r="AO93" s="512">
        <f>+AN93/取引基本表!EA93</f>
        <v>5.9294903786044115E-2</v>
      </c>
      <c r="AP93" s="513">
        <f t="shared" si="24"/>
        <v>0</v>
      </c>
      <c r="AQ93" s="510">
        <f t="shared" si="25"/>
        <v>4.7658143039738778</v>
      </c>
      <c r="AR93" s="510">
        <f t="shared" si="26"/>
        <v>1.284011099414851</v>
      </c>
      <c r="AS93" s="510">
        <f t="shared" si="27"/>
        <v>6.0498254033887289</v>
      </c>
      <c r="AT93" s="516">
        <f>+AH93*環境!Q93</f>
        <v>1.3369672442402108E-5</v>
      </c>
      <c r="AU93" s="517">
        <f>+AH93*環境!R93</f>
        <v>7.5108193529238953E-5</v>
      </c>
      <c r="AV93" s="220">
        <v>593</v>
      </c>
      <c r="AW93" s="63" t="s">
        <v>583</v>
      </c>
    </row>
    <row r="94" spans="1:49">
      <c r="A94" s="219">
        <v>89</v>
      </c>
      <c r="B94" s="381">
        <v>594</v>
      </c>
      <c r="C94" s="382" t="s">
        <v>585</v>
      </c>
      <c r="D94" s="545">
        <f>SUMIF(入力!$V$6:$V$150,推計!B94,入力!$N$6:$N$150)/1000000</f>
        <v>0</v>
      </c>
      <c r="E94" s="546">
        <f>SUMIF(入力!$V$6:$V$150,推計!B94,入力!$T$6:$T$150)/1000000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14.446657126334376</v>
      </c>
      <c r="AA94" s="505">
        <f t="shared" si="14"/>
        <v>14.446657126334376</v>
      </c>
      <c r="AB94" s="505">
        <f>+Z94*係数表!R94</f>
        <v>2.3622478967492375</v>
      </c>
      <c r="AC94" s="505"/>
      <c r="AD94" s="508">
        <v>47584</v>
      </c>
      <c r="AE94" s="508">
        <v>47550.844097525507</v>
      </c>
      <c r="AF94" s="509">
        <f t="shared" si="17"/>
        <v>2.942548799872016E-3</v>
      </c>
      <c r="AG94" s="510">
        <f t="shared" si="18"/>
        <v>6.3780394194913761</v>
      </c>
      <c r="AH94" s="510">
        <f t="shared" si="19"/>
        <v>20.824696545825752</v>
      </c>
      <c r="AI94" s="511">
        <v>0.2514061434210379</v>
      </c>
      <c r="AJ94" s="503">
        <f t="shared" si="20"/>
        <v>0</v>
      </c>
      <c r="AK94" s="510">
        <f t="shared" si="21"/>
        <v>3.6319783534577792</v>
      </c>
      <c r="AL94" s="510">
        <f t="shared" si="22"/>
        <v>1.6034782930416822</v>
      </c>
      <c r="AM94" s="510">
        <f t="shared" si="23"/>
        <v>5.2354566464994612</v>
      </c>
      <c r="AN94" s="510">
        <v>3796</v>
      </c>
      <c r="AO94" s="512">
        <f>+AN94/取引基本表!EA94</f>
        <v>4.244708092453231E-2</v>
      </c>
      <c r="AP94" s="513">
        <f t="shared" si="24"/>
        <v>0</v>
      </c>
      <c r="AQ94" s="510">
        <f t="shared" si="25"/>
        <v>0.61321842413048666</v>
      </c>
      <c r="AR94" s="510">
        <f t="shared" si="26"/>
        <v>0.27072915537900749</v>
      </c>
      <c r="AS94" s="510">
        <f t="shared" si="27"/>
        <v>0.88394757950949421</v>
      </c>
      <c r="AT94" s="516">
        <f>+AH94*環境!Q94</f>
        <v>3.896017395114187E-6</v>
      </c>
      <c r="AU94" s="517">
        <f>+AH94*環境!R94</f>
        <v>2.0954131508031515E-5</v>
      </c>
      <c r="AV94" s="220">
        <v>594</v>
      </c>
      <c r="AW94" s="63" t="s">
        <v>585</v>
      </c>
    </row>
    <row r="95" spans="1:49">
      <c r="A95" s="219">
        <v>90</v>
      </c>
      <c r="B95" s="381">
        <v>595</v>
      </c>
      <c r="C95" s="382" t="s">
        <v>587</v>
      </c>
      <c r="D95" s="545">
        <f>SUMIF(入力!$V$6:$V$150,推計!B95,入力!$N$6:$N$150)/1000000</f>
        <v>0</v>
      </c>
      <c r="E95" s="546">
        <f>SUMIF(入力!$V$6:$V$150,推計!B95,入力!$T$6:$T$150)/1000000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52.745694628558873</v>
      </c>
      <c r="AA95" s="505">
        <f t="shared" si="14"/>
        <v>52.745694628558873</v>
      </c>
      <c r="AB95" s="505">
        <f>+Z95*係数表!R95</f>
        <v>12.575801413850458</v>
      </c>
      <c r="AC95" s="505"/>
      <c r="AD95" s="508">
        <v>71422</v>
      </c>
      <c r="AE95" s="508">
        <v>100483.10823515619</v>
      </c>
      <c r="AF95" s="509">
        <f t="shared" si="17"/>
        <v>6.2181114795427034E-3</v>
      </c>
      <c r="AG95" s="510">
        <f t="shared" si="18"/>
        <v>13.477893767824739</v>
      </c>
      <c r="AH95" s="510">
        <f t="shared" si="19"/>
        <v>66.223588396383605</v>
      </c>
      <c r="AI95" s="511">
        <v>0.45099858494962591</v>
      </c>
      <c r="AJ95" s="503">
        <f t="shared" si="20"/>
        <v>0</v>
      </c>
      <c r="AK95" s="510">
        <f t="shared" si="21"/>
        <v>23.788233639665137</v>
      </c>
      <c r="AL95" s="510">
        <f t="shared" si="22"/>
        <v>6.0785110173903387</v>
      </c>
      <c r="AM95" s="510">
        <f t="shared" si="23"/>
        <v>29.866744657055477</v>
      </c>
      <c r="AN95" s="510">
        <v>10093</v>
      </c>
      <c r="AO95" s="512">
        <f>+AN95/取引基本表!EA95</f>
        <v>4.2760788699933064E-2</v>
      </c>
      <c r="AP95" s="513">
        <f t="shared" si="24"/>
        <v>0</v>
      </c>
      <c r="AQ95" s="510">
        <f t="shared" si="25"/>
        <v>2.2554475028430003</v>
      </c>
      <c r="AR95" s="510">
        <f t="shared" si="26"/>
        <v>0.57632536752609831</v>
      </c>
      <c r="AS95" s="510">
        <f t="shared" si="27"/>
        <v>2.8317728703690985</v>
      </c>
      <c r="AT95" s="516">
        <f>+AH95*環境!Q95</f>
        <v>9.3730992706644679E-6</v>
      </c>
      <c r="AU95" s="517">
        <f>+AH95*環境!R95</f>
        <v>4.9496945551076214E-5</v>
      </c>
      <c r="AV95" s="220">
        <v>595</v>
      </c>
      <c r="AW95" s="63" t="s">
        <v>587</v>
      </c>
    </row>
    <row r="96" spans="1:49">
      <c r="A96" s="219">
        <v>91</v>
      </c>
      <c r="B96" s="381">
        <v>611</v>
      </c>
      <c r="C96" s="382" t="s">
        <v>589</v>
      </c>
      <c r="D96" s="545">
        <f>SUMIF(入力!$V$6:$V$150,推計!B96,入力!$N$6:$N$150)/1000000</f>
        <v>0</v>
      </c>
      <c r="E96" s="546">
        <f>SUMIF(入力!$V$6:$V$150,推計!B96,入力!$T$6:$T$150)/1000000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18.351345952947792</v>
      </c>
      <c r="AA96" s="505">
        <f t="shared" si="14"/>
        <v>18.351345952947792</v>
      </c>
      <c r="AB96" s="505">
        <f>+Z96*係数表!R96</f>
        <v>6.7383676411513758</v>
      </c>
      <c r="AC96" s="505"/>
      <c r="AD96" s="508">
        <v>77781</v>
      </c>
      <c r="AE96" s="508">
        <v>94442.760008006211</v>
      </c>
      <c r="AF96" s="509">
        <f t="shared" si="17"/>
        <v>5.8443217022223423E-3</v>
      </c>
      <c r="AG96" s="510">
        <f t="shared" si="18"/>
        <v>12.667696181821794</v>
      </c>
      <c r="AH96" s="510">
        <f t="shared" si="19"/>
        <v>31.019042134769585</v>
      </c>
      <c r="AI96" s="511">
        <v>0.71939734004418632</v>
      </c>
      <c r="AJ96" s="503">
        <f t="shared" si="20"/>
        <v>0</v>
      </c>
      <c r="AK96" s="510">
        <f t="shared" si="21"/>
        <v>13.201909464781286</v>
      </c>
      <c r="AL96" s="510">
        <f t="shared" si="22"/>
        <v>9.1131069376904943</v>
      </c>
      <c r="AM96" s="510">
        <f t="shared" si="23"/>
        <v>22.31501640247178</v>
      </c>
      <c r="AN96" s="510">
        <v>86188</v>
      </c>
      <c r="AO96" s="512">
        <f>+AN96/取引基本表!EA96</f>
        <v>6.3051779887924861E-2</v>
      </c>
      <c r="AP96" s="513">
        <f t="shared" si="24"/>
        <v>0</v>
      </c>
      <c r="AQ96" s="510">
        <f t="shared" si="25"/>
        <v>1.157085025672425</v>
      </c>
      <c r="AR96" s="510">
        <f t="shared" si="26"/>
        <v>0.79872079134333396</v>
      </c>
      <c r="AS96" s="510">
        <f t="shared" si="27"/>
        <v>1.9558058170157588</v>
      </c>
      <c r="AT96" s="516">
        <f>+AH96*環境!Q96</f>
        <v>5.8867138455851194E-6</v>
      </c>
      <c r="AU96" s="517">
        <f>+AH96*環境!R96</f>
        <v>3.3134522061853957E-5</v>
      </c>
      <c r="AV96" s="220">
        <v>611</v>
      </c>
      <c r="AW96" s="63" t="s">
        <v>589</v>
      </c>
    </row>
    <row r="97" spans="1:49">
      <c r="A97" s="219">
        <v>92</v>
      </c>
      <c r="B97" s="381">
        <v>631</v>
      </c>
      <c r="C97" s="382" t="s">
        <v>591</v>
      </c>
      <c r="D97" s="545">
        <f>SUMIF(入力!$V$6:$V$150,推計!B97,入力!$N$6:$N$150)/1000000</f>
        <v>29.742000000000001</v>
      </c>
      <c r="E97" s="546">
        <f>SUMIF(入力!$V$6:$V$150,推計!B97,入力!$T$6:$T$150)/1000000</f>
        <v>29.742000000000001</v>
      </c>
      <c r="F97" s="547">
        <f t="shared" si="15"/>
        <v>0</v>
      </c>
      <c r="G97" s="502">
        <f>+$E97*係数表!D97</f>
        <v>0</v>
      </c>
      <c r="H97" s="502">
        <f>+$E97*係数表!E97</f>
        <v>0</v>
      </c>
      <c r="I97" s="502">
        <f>+$E97*係数表!F97</f>
        <v>0</v>
      </c>
      <c r="J97" s="502">
        <f>+$E97*係数表!G97</f>
        <v>7.420158733623004E-4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29.741257984126637</v>
      </c>
      <c r="Z97" s="503">
        <v>54.778566428626846</v>
      </c>
      <c r="AA97" s="505">
        <f t="shared" si="14"/>
        <v>25.037308444500209</v>
      </c>
      <c r="AB97" s="505">
        <f>+Z97*係数表!R97</f>
        <v>32.127887170922534</v>
      </c>
      <c r="AC97" s="505"/>
      <c r="AD97" s="508">
        <v>376054</v>
      </c>
      <c r="AE97" s="508">
        <v>372144.52765666309</v>
      </c>
      <c r="AF97" s="509">
        <f t="shared" si="17"/>
        <v>2.3029106086721131E-2</v>
      </c>
      <c r="AG97" s="510">
        <f t="shared" si="18"/>
        <v>49.916095333115507</v>
      </c>
      <c r="AH97" s="510">
        <f t="shared" si="19"/>
        <v>104.69466176174235</v>
      </c>
      <c r="AI97" s="511">
        <v>0.82201917091277987</v>
      </c>
      <c r="AJ97" s="503">
        <f t="shared" si="20"/>
        <v>24.447884230014875</v>
      </c>
      <c r="AK97" s="510">
        <f t="shared" si="21"/>
        <v>20.581147529435604</v>
      </c>
      <c r="AL97" s="510">
        <f t="shared" si="22"/>
        <v>41.031987300930886</v>
      </c>
      <c r="AM97" s="510">
        <f t="shared" si="23"/>
        <v>86.061019060381369</v>
      </c>
      <c r="AN97" s="510">
        <v>139442</v>
      </c>
      <c r="AO97" s="512">
        <f>+AN97/取引基本表!EA97</f>
        <v>0.10046716851497475</v>
      </c>
      <c r="AP97" s="513">
        <f t="shared" si="24"/>
        <v>2.9880199777385892</v>
      </c>
      <c r="AQ97" s="510">
        <f t="shared" si="25"/>
        <v>2.5154274866550028</v>
      </c>
      <c r="AR97" s="510">
        <f t="shared" si="26"/>
        <v>5.0149287614416602</v>
      </c>
      <c r="AS97" s="510">
        <f t="shared" si="27"/>
        <v>10.518376225835251</v>
      </c>
      <c r="AT97" s="516">
        <f>+AH97*環境!Q97</f>
        <v>2.6948035165960394E-4</v>
      </c>
      <c r="AU97" s="517">
        <f>+AH97*環境!R97</f>
        <v>1.8030144972923381E-3</v>
      </c>
      <c r="AV97" s="220">
        <v>631</v>
      </c>
      <c r="AW97" s="63" t="s">
        <v>591</v>
      </c>
    </row>
    <row r="98" spans="1:49">
      <c r="A98" s="219">
        <v>93</v>
      </c>
      <c r="B98" s="381">
        <v>632</v>
      </c>
      <c r="C98" s="382" t="s">
        <v>634</v>
      </c>
      <c r="D98" s="545">
        <f>SUMIF(入力!$V$6:$V$150,推計!B98,入力!$N$6:$N$150)/1000000</f>
        <v>0</v>
      </c>
      <c r="E98" s="546">
        <f>SUMIF(入力!$V$6:$V$150,推計!B98,入力!$T$6:$T$150)/1000000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219">
        <v>94</v>
      </c>
      <c r="B99" s="381">
        <v>641</v>
      </c>
      <c r="C99" s="382" t="s">
        <v>593</v>
      </c>
      <c r="D99" s="545">
        <f>SUMIF(入力!$V$6:$V$150,推計!B99,入力!$N$6:$N$150)/1000000</f>
        <v>7.5819999999999999</v>
      </c>
      <c r="E99" s="546">
        <f>SUMIF(入力!$V$6:$V$150,推計!B99,入力!$T$6:$T$150)/1000000</f>
        <v>7.5819999999999999</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7.5819999999999999</v>
      </c>
      <c r="Z99" s="503">
        <v>7.639380001095291</v>
      </c>
      <c r="AA99" s="505">
        <f t="shared" si="14"/>
        <v>5.7380001095291178E-2</v>
      </c>
      <c r="AB99" s="505">
        <f>+Z99*係数表!R99</f>
        <v>3.4178864292554407</v>
      </c>
      <c r="AC99" s="505"/>
      <c r="AD99" s="508">
        <v>516024</v>
      </c>
      <c r="AE99" s="508">
        <v>509268.94763605518</v>
      </c>
      <c r="AF99" s="509">
        <f t="shared" si="17"/>
        <v>3.1514660972265296E-2</v>
      </c>
      <c r="AG99" s="510">
        <f t="shared" si="18"/>
        <v>68.308722690259856</v>
      </c>
      <c r="AH99" s="510">
        <f t="shared" si="19"/>
        <v>75.948102691355146</v>
      </c>
      <c r="AI99" s="511">
        <v>0.57359558622657558</v>
      </c>
      <c r="AJ99" s="503">
        <f t="shared" si="20"/>
        <v>4.3490017347698959</v>
      </c>
      <c r="AK99" s="510">
        <f t="shared" si="21"/>
        <v>3.2912915365935089E-2</v>
      </c>
      <c r="AL99" s="510">
        <f t="shared" si="22"/>
        <v>39.18158183590819</v>
      </c>
      <c r="AM99" s="510">
        <f t="shared" si="23"/>
        <v>43.563496486044023</v>
      </c>
      <c r="AN99" s="510">
        <v>215304</v>
      </c>
      <c r="AO99" s="512">
        <f>+AN99/取引基本表!EA99</f>
        <v>8.7267032157283639E-2</v>
      </c>
      <c r="AP99" s="513">
        <f t="shared" si="24"/>
        <v>0.66165863781652456</v>
      </c>
      <c r="AQ99" s="510">
        <f t="shared" si="25"/>
        <v>5.0073824007677457E-3</v>
      </c>
      <c r="AR99" s="510">
        <f t="shared" si="26"/>
        <v>5.9610994996338773</v>
      </c>
      <c r="AS99" s="510">
        <f t="shared" si="27"/>
        <v>6.6277655198511694</v>
      </c>
      <c r="AT99" s="516">
        <f>+AH99*環境!Q99</f>
        <v>1.032781736355812E-4</v>
      </c>
      <c r="AU99" s="517">
        <f>+AH99*環境!R99</f>
        <v>6.7978541388182304E-4</v>
      </c>
      <c r="AV99" s="220">
        <v>641</v>
      </c>
      <c r="AW99" s="63" t="s">
        <v>593</v>
      </c>
    </row>
    <row r="100" spans="1:49">
      <c r="A100" s="219">
        <v>95</v>
      </c>
      <c r="B100" s="381">
        <v>642</v>
      </c>
      <c r="C100" s="382" t="s">
        <v>595</v>
      </c>
      <c r="D100" s="545">
        <f>SUMIF(入力!$V$6:$V$150,推計!B100,入力!$N$6:$N$150)/1000000</f>
        <v>0</v>
      </c>
      <c r="E100" s="546">
        <f>SUMIF(入力!$V$6:$V$150,推計!B100,入力!$T$6:$T$150)/1000000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2.3939577373533907</v>
      </c>
      <c r="AA100" s="505">
        <f t="shared" si="14"/>
        <v>2.3939577373533907</v>
      </c>
      <c r="AB100" s="505">
        <f>+Z100*係数表!R100</f>
        <v>1.2889093496700308</v>
      </c>
      <c r="AC100" s="505"/>
      <c r="AD100" s="508">
        <v>12459</v>
      </c>
      <c r="AE100" s="508">
        <v>20363.092434513321</v>
      </c>
      <c r="AF100" s="509">
        <f t="shared" si="17"/>
        <v>1.2601120830151202E-3</v>
      </c>
      <c r="AG100" s="510">
        <f t="shared" si="18"/>
        <v>2.7313207307886933</v>
      </c>
      <c r="AH100" s="510">
        <f t="shared" si="19"/>
        <v>5.125278468142084</v>
      </c>
      <c r="AI100" s="511">
        <v>0.64454580306500608</v>
      </c>
      <c r="AJ100" s="503">
        <f t="shared" si="20"/>
        <v>0</v>
      </c>
      <c r="AK100" s="510">
        <f t="shared" si="21"/>
        <v>1.5430154123261262</v>
      </c>
      <c r="AL100" s="510">
        <f t="shared" si="22"/>
        <v>1.7604613138542977</v>
      </c>
      <c r="AM100" s="510">
        <f t="shared" si="23"/>
        <v>3.3034767261804241</v>
      </c>
      <c r="AN100" s="510">
        <v>13059</v>
      </c>
      <c r="AO100" s="512">
        <f>+AN100/取引基本表!EA100</f>
        <v>0.12837047449596478</v>
      </c>
      <c r="AP100" s="513">
        <f t="shared" si="24"/>
        <v>0</v>
      </c>
      <c r="AQ100" s="510">
        <f t="shared" si="25"/>
        <v>0.30731349066734098</v>
      </c>
      <c r="AR100" s="510">
        <f t="shared" si="26"/>
        <v>0.35062093821200985</v>
      </c>
      <c r="AS100" s="510">
        <f t="shared" si="27"/>
        <v>0.65793442887935083</v>
      </c>
      <c r="AT100" s="516">
        <f>+AH100*環境!Q100</f>
        <v>7.4711304084283044E-6</v>
      </c>
      <c r="AU100" s="517">
        <f>+AH100*環境!R100</f>
        <v>4.3390931541580909E-5</v>
      </c>
      <c r="AV100" s="220">
        <v>642</v>
      </c>
      <c r="AW100" s="63" t="s">
        <v>595</v>
      </c>
    </row>
    <row r="101" spans="1:49">
      <c r="A101" s="219">
        <v>96</v>
      </c>
      <c r="B101" s="381">
        <v>643</v>
      </c>
      <c r="C101" s="382" t="s">
        <v>597</v>
      </c>
      <c r="D101" s="545">
        <f>SUMIF(入力!$V$6:$V$150,推計!B101,入力!$N$6:$N$150)/1000000</f>
        <v>0</v>
      </c>
      <c r="E101" s="546">
        <f>SUMIF(入力!$V$6:$V$150,推計!B101,入力!$T$6:$T$150)/1000000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18.549274072891368</v>
      </c>
      <c r="AH101" s="510">
        <f t="shared" si="19"/>
        <v>18.549274072891368</v>
      </c>
      <c r="AI101" s="511">
        <v>0.71923322314288485</v>
      </c>
      <c r="AJ101" s="503">
        <f t="shared" si="20"/>
        <v>0</v>
      </c>
      <c r="AK101" s="510">
        <f t="shared" si="21"/>
        <v>0</v>
      </c>
      <c r="AL101" s="510">
        <f t="shared" si="22"/>
        <v>13.341254178406405</v>
      </c>
      <c r="AM101" s="510">
        <f t="shared" si="23"/>
        <v>13.341254178406405</v>
      </c>
      <c r="AN101" s="510">
        <v>77485</v>
      </c>
      <c r="AO101" s="512">
        <f>+AN101/取引基本表!EA101</f>
        <v>0.15998951091546171</v>
      </c>
      <c r="AP101" s="513">
        <f t="shared" si="24"/>
        <v>0</v>
      </c>
      <c r="AQ101" s="510">
        <f t="shared" si="25"/>
        <v>0</v>
      </c>
      <c r="AR101" s="510">
        <f t="shared" si="26"/>
        <v>2.9676892867587443</v>
      </c>
      <c r="AS101" s="510">
        <f t="shared" si="27"/>
        <v>2.9676892867587443</v>
      </c>
      <c r="AT101" s="516">
        <f>+AH101*環境!Q101</f>
        <v>1.9373595459082384E-5</v>
      </c>
      <c r="AU101" s="517">
        <f>+AH101*環境!R101</f>
        <v>1.2048675940232024E-4</v>
      </c>
      <c r="AV101" s="220">
        <v>643</v>
      </c>
      <c r="AW101" s="63" t="s">
        <v>597</v>
      </c>
    </row>
    <row r="102" spans="1:49">
      <c r="A102" s="219">
        <v>97</v>
      </c>
      <c r="B102" s="381">
        <v>644</v>
      </c>
      <c r="C102" s="382" t="s">
        <v>422</v>
      </c>
      <c r="D102" s="545">
        <f>SUMIF(入力!$V$6:$V$150,推計!B102,入力!$N$6:$N$150)/1000000</f>
        <v>0</v>
      </c>
      <c r="E102" s="546">
        <f>SUMIF(入力!$V$6:$V$150,推計!B102,入力!$T$6:$T$150)/1000000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5.8491534665537213</v>
      </c>
      <c r="AH102" s="510">
        <f t="shared" si="19"/>
        <v>5.8491534665537213</v>
      </c>
      <c r="AI102" s="511">
        <v>0.770926333919562</v>
      </c>
      <c r="AJ102" s="503">
        <f t="shared" si="20"/>
        <v>0</v>
      </c>
      <c r="AK102" s="510">
        <f t="shared" si="21"/>
        <v>0</v>
      </c>
      <c r="AL102" s="510">
        <f t="shared" si="22"/>
        <v>4.5092664385031576</v>
      </c>
      <c r="AM102" s="510">
        <f t="shared" si="23"/>
        <v>4.5092664385031576</v>
      </c>
      <c r="AN102" s="510">
        <v>86798</v>
      </c>
      <c r="AO102" s="512">
        <f>+AN102/取引基本表!EA102</f>
        <v>0.18548047602054007</v>
      </c>
      <c r="AP102" s="513">
        <f t="shared" si="24"/>
        <v>0</v>
      </c>
      <c r="AQ102" s="510">
        <f t="shared" si="25"/>
        <v>0</v>
      </c>
      <c r="AR102" s="510">
        <f t="shared" si="26"/>
        <v>1.0849037692935763</v>
      </c>
      <c r="AS102" s="510">
        <f t="shared" si="27"/>
        <v>1.0849037692935763</v>
      </c>
      <c r="AT102" s="516">
        <f>+AH102*環境!Q102</f>
        <v>1.9688364515882599E-5</v>
      </c>
      <c r="AU102" s="517">
        <f>+AH102*環境!R102</f>
        <v>1.1284988517513843E-4</v>
      </c>
      <c r="AV102" s="220">
        <v>644</v>
      </c>
      <c r="AW102" s="63" t="s">
        <v>422</v>
      </c>
    </row>
    <row r="103" spans="1:49">
      <c r="A103" s="219">
        <v>98</v>
      </c>
      <c r="B103" s="381">
        <v>659</v>
      </c>
      <c r="C103" s="382" t="s">
        <v>600</v>
      </c>
      <c r="D103" s="545">
        <f>SUMIF(入力!$V$6:$V$150,推計!B103,入力!$N$6:$N$150)/1000000</f>
        <v>0</v>
      </c>
      <c r="E103" s="546">
        <f>SUMIF(入力!$V$6:$V$150,推計!B103,入力!$T$6:$T$150)/1000000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21.742098709063885</v>
      </c>
      <c r="AA103" s="505">
        <f t="shared" si="14"/>
        <v>21.742098709063885</v>
      </c>
      <c r="AB103" s="505">
        <f>+Z103*係数表!R103</f>
        <v>10.844276080928459</v>
      </c>
      <c r="AC103" s="505"/>
      <c r="AD103" s="508">
        <v>129699</v>
      </c>
      <c r="AE103" s="508">
        <v>115712.71876712648</v>
      </c>
      <c r="AF103" s="509">
        <f t="shared" si="17"/>
        <v>7.1605526295137811E-3</v>
      </c>
      <c r="AG103" s="510">
        <f t="shared" si="18"/>
        <v>15.52065574523961</v>
      </c>
      <c r="AH103" s="510">
        <f t="shared" si="19"/>
        <v>37.262754454303497</v>
      </c>
      <c r="AI103" s="511">
        <v>0.60708863687845505</v>
      </c>
      <c r="AJ103" s="503">
        <f t="shared" si="20"/>
        <v>0</v>
      </c>
      <c r="AK103" s="510">
        <f t="shared" si="21"/>
        <v>13.199381068162412</v>
      </c>
      <c r="AL103" s="510">
        <f t="shared" si="22"/>
        <v>9.4224137398372765</v>
      </c>
      <c r="AM103" s="510">
        <f t="shared" si="23"/>
        <v>22.621794807999688</v>
      </c>
      <c r="AN103" s="510">
        <v>25481</v>
      </c>
      <c r="AO103" s="512">
        <f>+AN103/取引基本表!EA103</f>
        <v>0.12280769397600813</v>
      </c>
      <c r="AP103" s="513">
        <f t="shared" si="24"/>
        <v>0</v>
      </c>
      <c r="AQ103" s="510">
        <f t="shared" si="25"/>
        <v>2.6700970046588792</v>
      </c>
      <c r="AR103" s="510">
        <f t="shared" si="26"/>
        <v>1.9060559410683584</v>
      </c>
      <c r="AS103" s="510">
        <f t="shared" si="27"/>
        <v>4.5761529457272374</v>
      </c>
      <c r="AT103" s="516">
        <f>+AH103*環境!Q103</f>
        <v>1.9349078994627687E-4</v>
      </c>
      <c r="AU103" s="517">
        <f>+AH103*環境!R103</f>
        <v>1.2102832613064371E-3</v>
      </c>
      <c r="AV103" s="220">
        <v>659</v>
      </c>
      <c r="AW103" s="63" t="s">
        <v>600</v>
      </c>
    </row>
    <row r="104" spans="1:49">
      <c r="A104" s="219">
        <v>99</v>
      </c>
      <c r="B104" s="381">
        <v>661</v>
      </c>
      <c r="C104" s="382" t="s">
        <v>602</v>
      </c>
      <c r="D104" s="545">
        <f>SUMIF(入力!$V$6:$V$150,推計!B104,入力!$N$6:$N$150)/1000000</f>
        <v>69.676500000000004</v>
      </c>
      <c r="E104" s="546">
        <f>SUMIF(入力!$V$6:$V$150,推計!B104,入力!$T$6:$T$150)/1000000</f>
        <v>69.676500000000004</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69.676500000000004</v>
      </c>
      <c r="Z104" s="503">
        <v>184.85002478672476</v>
      </c>
      <c r="AA104" s="505">
        <f t="shared" si="14"/>
        <v>115.17352478672476</v>
      </c>
      <c r="AB104" s="505">
        <f>+Z104*係数表!R104</f>
        <v>23.652106775941515</v>
      </c>
      <c r="AC104" s="505"/>
      <c r="AD104" s="508">
        <v>26245</v>
      </c>
      <c r="AE104" s="508">
        <v>102081.66537437323</v>
      </c>
      <c r="AF104" s="509">
        <f t="shared" si="17"/>
        <v>6.3170336434034014E-3</v>
      </c>
      <c r="AG104" s="510">
        <f t="shared" si="18"/>
        <v>13.692309739649016</v>
      </c>
      <c r="AH104" s="510">
        <f t="shared" si="19"/>
        <v>198.54233452637376</v>
      </c>
      <c r="AI104" s="511">
        <v>0.68055760150719868</v>
      </c>
      <c r="AJ104" s="503">
        <f t="shared" si="20"/>
        <v>47.41887172141633</v>
      </c>
      <c r="AK104" s="510">
        <f t="shared" si="21"/>
        <v>78.3822177859833</v>
      </c>
      <c r="AL104" s="510">
        <f t="shared" si="22"/>
        <v>9.3184054755091896</v>
      </c>
      <c r="AM104" s="510">
        <f t="shared" si="23"/>
        <v>135.11949498290883</v>
      </c>
      <c r="AN104" s="510">
        <v>17697</v>
      </c>
      <c r="AO104" s="512">
        <f>+AN104/取引基本表!EA104</f>
        <v>3.430156379621805E-2</v>
      </c>
      <c r="AP104" s="513">
        <f t="shared" si="24"/>
        <v>2.390012909847187</v>
      </c>
      <c r="AQ104" s="510">
        <f t="shared" si="25"/>
        <v>3.95063200810714</v>
      </c>
      <c r="AR104" s="510">
        <f t="shared" si="26"/>
        <v>0.46966763605214845</v>
      </c>
      <c r="AS104" s="510">
        <f t="shared" si="27"/>
        <v>6.8103125540064751</v>
      </c>
      <c r="AT104" s="516">
        <f>+AH104*環境!Q104</f>
        <v>5.8406955806389826E-4</v>
      </c>
      <c r="AU104" s="517">
        <f>+AH104*環境!R104</f>
        <v>3.4522313457908786E-3</v>
      </c>
      <c r="AV104" s="220">
        <v>661</v>
      </c>
      <c r="AW104" s="63" t="s">
        <v>602</v>
      </c>
    </row>
    <row r="105" spans="1:49">
      <c r="A105" s="219">
        <v>100</v>
      </c>
      <c r="B105" s="381">
        <v>662</v>
      </c>
      <c r="C105" s="382" t="s">
        <v>604</v>
      </c>
      <c r="D105" s="545">
        <f>SUMIF(入力!$V$6:$V$150,推計!B105,入力!$N$6:$N$150)/1000000</f>
        <v>0</v>
      </c>
      <c r="E105" s="546">
        <f>SUMIF(入力!$V$6:$V$150,推計!B105,入力!$T$6:$T$150)/1000000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95.015869631371586</v>
      </c>
      <c r="AA105" s="505">
        <f t="shared" si="14"/>
        <v>95.015869631371586</v>
      </c>
      <c r="AB105" s="505">
        <f>+Z105*係数表!R105</f>
        <v>13.240405424626962</v>
      </c>
      <c r="AC105" s="505"/>
      <c r="AD105" s="508">
        <v>256</v>
      </c>
      <c r="AE105" s="508">
        <v>112831.43213583602</v>
      </c>
      <c r="AF105" s="509">
        <f t="shared" si="17"/>
        <v>6.9822523978375099E-3</v>
      </c>
      <c r="AG105" s="510">
        <f t="shared" si="18"/>
        <v>15.134186060799657</v>
      </c>
      <c r="AH105" s="510">
        <f t="shared" si="19"/>
        <v>110.15005569217124</v>
      </c>
      <c r="AI105" s="511">
        <v>0.29062442369832664</v>
      </c>
      <c r="AJ105" s="503">
        <f t="shared" si="20"/>
        <v>0</v>
      </c>
      <c r="AK105" s="510">
        <f t="shared" si="21"/>
        <v>27.613932353812704</v>
      </c>
      <c r="AL105" s="510">
        <f t="shared" si="22"/>
        <v>4.3983641020631481</v>
      </c>
      <c r="AM105" s="510">
        <f t="shared" si="23"/>
        <v>32.012296455875855</v>
      </c>
      <c r="AN105" s="510">
        <v>11108</v>
      </c>
      <c r="AO105" s="512">
        <f>+AN105/取引基本表!EA105</f>
        <v>2.9688389509104563E-2</v>
      </c>
      <c r="AP105" s="513">
        <f t="shared" si="24"/>
        <v>0</v>
      </c>
      <c r="AQ105" s="510">
        <f t="shared" si="25"/>
        <v>2.820868147162459</v>
      </c>
      <c r="AR105" s="510">
        <f t="shared" si="26"/>
        <v>0.44930961067628106</v>
      </c>
      <c r="AS105" s="510">
        <f t="shared" si="27"/>
        <v>3.2701777578387401</v>
      </c>
      <c r="AT105" s="516">
        <f>+AH105*環境!Q105</f>
        <v>1.529009942918175E-4</v>
      </c>
      <c r="AU105" s="517">
        <f>+AH105*環境!R105</f>
        <v>1.0423645412101234E-3</v>
      </c>
      <c r="AV105" s="220">
        <v>662</v>
      </c>
      <c r="AW105" s="63" t="s">
        <v>604</v>
      </c>
    </row>
    <row r="106" spans="1:49">
      <c r="A106" s="219">
        <v>101</v>
      </c>
      <c r="B106" s="381">
        <v>663</v>
      </c>
      <c r="C106" s="382" t="s">
        <v>606</v>
      </c>
      <c r="D106" s="545">
        <f>SUMIF(入力!$V$6:$V$150,推計!B106,入力!$N$6:$N$150)/1000000</f>
        <v>0</v>
      </c>
      <c r="E106" s="546">
        <f>SUMIF(入力!$V$6:$V$150,推計!B106,入力!$T$6:$T$150)/1000000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143.13170478675275</v>
      </c>
      <c r="AA106" s="505">
        <f t="shared" si="14"/>
        <v>143.13170478675275</v>
      </c>
      <c r="AB106" s="505">
        <f>+Z106*係数表!R106</f>
        <v>37.583587270115451</v>
      </c>
      <c r="AC106" s="505"/>
      <c r="AD106" s="508">
        <v>203829</v>
      </c>
      <c r="AE106" s="508">
        <v>298861.35043274413</v>
      </c>
      <c r="AF106" s="509">
        <f t="shared" si="17"/>
        <v>1.8494185008374329E-2</v>
      </c>
      <c r="AG106" s="510">
        <f t="shared" si="18"/>
        <v>40.086553881420201</v>
      </c>
      <c r="AH106" s="510">
        <f t="shared" si="19"/>
        <v>183.21825866817295</v>
      </c>
      <c r="AI106" s="511">
        <v>0.36970659909965087</v>
      </c>
      <c r="AJ106" s="503">
        <f t="shared" si="20"/>
        <v>0</v>
      </c>
      <c r="AK106" s="510">
        <f t="shared" si="21"/>
        <v>52.916735800045579</v>
      </c>
      <c r="AL106" s="510">
        <f t="shared" si="22"/>
        <v>14.820263505124771</v>
      </c>
      <c r="AM106" s="510">
        <f t="shared" si="23"/>
        <v>67.736999305170343</v>
      </c>
      <c r="AN106" s="510">
        <v>55178</v>
      </c>
      <c r="AO106" s="512">
        <f>+AN106/取引基本表!EA106</f>
        <v>6.4368314895890566E-2</v>
      </c>
      <c r="AP106" s="513">
        <f t="shared" si="24"/>
        <v>0</v>
      </c>
      <c r="AQ106" s="510">
        <f t="shared" si="25"/>
        <v>9.2131466452993482</v>
      </c>
      <c r="AR106" s="510">
        <f t="shared" si="26"/>
        <v>2.5803039233303395</v>
      </c>
      <c r="AS106" s="510">
        <f t="shared" si="27"/>
        <v>11.793450568629687</v>
      </c>
      <c r="AT106" s="516">
        <f>+AH106*環境!Q106</f>
        <v>1.0542926989612555E-5</v>
      </c>
      <c r="AU106" s="517">
        <f>+AH106*環境!R106</f>
        <v>6.1436379714623676E-5</v>
      </c>
      <c r="AV106" s="220">
        <v>663</v>
      </c>
      <c r="AW106" s="63" t="s">
        <v>606</v>
      </c>
    </row>
    <row r="107" spans="1:49">
      <c r="A107" s="219">
        <v>102</v>
      </c>
      <c r="B107" s="381">
        <v>669</v>
      </c>
      <c r="C107" s="382" t="s">
        <v>608</v>
      </c>
      <c r="D107" s="545">
        <f>SUMIF(入力!$V$6:$V$150,推計!B107,入力!$N$6:$N$150)/1000000</f>
        <v>0</v>
      </c>
      <c r="E107" s="546">
        <f>SUMIF(入力!$V$6:$V$150,推計!B107,入力!$T$6:$T$150)/1000000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479.94463027079456</v>
      </c>
      <c r="AA107" s="505">
        <f t="shared" si="14"/>
        <v>479.94463027079456</v>
      </c>
      <c r="AB107" s="505">
        <f>+Z107*係数表!R107</f>
        <v>229.96004507048377</v>
      </c>
      <c r="AC107" s="505"/>
      <c r="AD107" s="508">
        <v>40817</v>
      </c>
      <c r="AE107" s="508">
        <v>622542.69211125828</v>
      </c>
      <c r="AF107" s="509">
        <f t="shared" si="17"/>
        <v>3.8524284611730061E-2</v>
      </c>
      <c r="AG107" s="510">
        <f t="shared" si="18"/>
        <v>83.502236520939377</v>
      </c>
      <c r="AH107" s="510">
        <f t="shared" si="19"/>
        <v>563.4468667917339</v>
      </c>
      <c r="AI107" s="511">
        <v>0.749260972244707</v>
      </c>
      <c r="AJ107" s="503">
        <f t="shared" si="20"/>
        <v>0</v>
      </c>
      <c r="AK107" s="510">
        <f t="shared" si="21"/>
        <v>359.60378030032194</v>
      </c>
      <c r="AL107" s="510">
        <f t="shared" si="22"/>
        <v>62.564966920286516</v>
      </c>
      <c r="AM107" s="510">
        <f t="shared" si="23"/>
        <v>422.16874722060845</v>
      </c>
      <c r="AN107" s="510">
        <v>376718</v>
      </c>
      <c r="AO107" s="512">
        <f>+AN107/取引基本表!EA107</f>
        <v>0.14282675794201291</v>
      </c>
      <c r="AP107" s="513">
        <f t="shared" si="24"/>
        <v>0</v>
      </c>
      <c r="AQ107" s="510">
        <f t="shared" si="25"/>
        <v>68.548935533255658</v>
      </c>
      <c r="AR107" s="510">
        <f t="shared" si="26"/>
        <v>11.92635372319292</v>
      </c>
      <c r="AS107" s="510">
        <f t="shared" si="27"/>
        <v>80.475289256448576</v>
      </c>
      <c r="AT107" s="516">
        <f>+AH107*環境!Q107</f>
        <v>4.4022454295417881E-4</v>
      </c>
      <c r="AU107" s="517">
        <f>+AH107*環境!R107</f>
        <v>2.9523645656318234E-3</v>
      </c>
      <c r="AV107" s="220">
        <v>669</v>
      </c>
      <c r="AW107" s="63" t="s">
        <v>608</v>
      </c>
    </row>
    <row r="108" spans="1:49">
      <c r="A108" s="219">
        <v>103</v>
      </c>
      <c r="B108" s="381">
        <v>671</v>
      </c>
      <c r="C108" s="382" t="s">
        <v>610</v>
      </c>
      <c r="D108" s="545">
        <f>SUMIF(入力!$V$6:$V$150,推計!B108,入力!$N$6:$N$150)/1000000</f>
        <v>1382.16</v>
      </c>
      <c r="E108" s="546">
        <f>SUMIF(入力!$V$6:$V$150,推計!B108,入力!$T$6:$T$150)/1000000</f>
        <v>1382.16</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1382.16</v>
      </c>
      <c r="Z108" s="503">
        <v>1382.16</v>
      </c>
      <c r="AA108" s="505">
        <f t="shared" si="14"/>
        <v>0</v>
      </c>
      <c r="AB108" s="505">
        <f>+Z108*係数表!R108</f>
        <v>338.96280612244897</v>
      </c>
      <c r="AC108" s="505"/>
      <c r="AD108" s="508">
        <v>197699</v>
      </c>
      <c r="AE108" s="508">
        <v>20280.699865165265</v>
      </c>
      <c r="AF108" s="509">
        <f t="shared" si="17"/>
        <v>1.2550134531031831E-3</v>
      </c>
      <c r="AG108" s="510">
        <f t="shared" si="18"/>
        <v>2.7202693380080034</v>
      </c>
      <c r="AH108" s="510">
        <f t="shared" si="19"/>
        <v>1384.880269338008</v>
      </c>
      <c r="AI108" s="511">
        <v>0.48509860675039246</v>
      </c>
      <c r="AJ108" s="503">
        <f t="shared" si="20"/>
        <v>670.48389030612248</v>
      </c>
      <c r="AK108" s="510">
        <f t="shared" si="21"/>
        <v>0</v>
      </c>
      <c r="AL108" s="510">
        <f t="shared" si="22"/>
        <v>1.319598865853495</v>
      </c>
      <c r="AM108" s="510">
        <f t="shared" si="23"/>
        <v>671.80348917197603</v>
      </c>
      <c r="AN108" s="510">
        <v>15787</v>
      </c>
      <c r="AO108" s="512">
        <f>+AN108/取引基本表!EA108</f>
        <v>9.6809998037676606E-2</v>
      </c>
      <c r="AP108" s="513">
        <f t="shared" si="24"/>
        <v>133.8069068877551</v>
      </c>
      <c r="AQ108" s="510">
        <f t="shared" si="25"/>
        <v>0</v>
      </c>
      <c r="AR108" s="510">
        <f t="shared" si="26"/>
        <v>0.26334926927450664</v>
      </c>
      <c r="AS108" s="510">
        <f t="shared" si="27"/>
        <v>134.0702561570296</v>
      </c>
      <c r="AT108" s="516">
        <f>+AH108*環境!Q108</f>
        <v>4.1006552122777951E-4</v>
      </c>
      <c r="AU108" s="517">
        <f>+AH108*環境!R108</f>
        <v>2.4606296490016816E-3</v>
      </c>
      <c r="AV108" s="220">
        <v>671</v>
      </c>
      <c r="AW108" s="63" t="s">
        <v>610</v>
      </c>
    </row>
    <row r="109" spans="1:49">
      <c r="A109" s="219">
        <v>104</v>
      </c>
      <c r="B109" s="381">
        <v>672</v>
      </c>
      <c r="C109" s="382" t="s">
        <v>612</v>
      </c>
      <c r="D109" s="545">
        <f>SUMIF(入力!$V$6:$V$150,推計!B109,入力!$N$6:$N$150)/1000000</f>
        <v>2840.9549999999999</v>
      </c>
      <c r="E109" s="546">
        <f>SUMIF(入力!$V$6:$V$150,推計!B109,入力!$T$6:$T$150)/1000000</f>
        <v>2840.9549999999999</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2840.9549999999999</v>
      </c>
      <c r="Z109" s="503">
        <v>2862.8156175390841</v>
      </c>
      <c r="AA109" s="505">
        <f t="shared" si="14"/>
        <v>21.86061753908416</v>
      </c>
      <c r="AB109" s="505">
        <f>+Z109*係数表!R109</f>
        <v>805.03830119492272</v>
      </c>
      <c r="AC109" s="505"/>
      <c r="AD109" s="508">
        <v>1236943</v>
      </c>
      <c r="AE109" s="508">
        <v>666806.89160867548</v>
      </c>
      <c r="AF109" s="509">
        <f t="shared" si="17"/>
        <v>4.126344875445867E-2</v>
      </c>
      <c r="AG109" s="510">
        <f t="shared" si="18"/>
        <v>89.439435210572057</v>
      </c>
      <c r="AH109" s="510">
        <f t="shared" si="19"/>
        <v>2952.255052749656</v>
      </c>
      <c r="AI109" s="511">
        <v>0.40242829426413262</v>
      </c>
      <c r="AJ109" s="503">
        <f t="shared" si="20"/>
        <v>1143.2806747311588</v>
      </c>
      <c r="AK109" s="510">
        <f t="shared" si="21"/>
        <v>8.7973310278142183</v>
      </c>
      <c r="AL109" s="510">
        <f t="shared" si="22"/>
        <v>35.992959351737916</v>
      </c>
      <c r="AM109" s="510">
        <f t="shared" si="23"/>
        <v>1188.0709651107109</v>
      </c>
      <c r="AN109" s="510">
        <v>332372</v>
      </c>
      <c r="AO109" s="512">
        <f>+AN109/取引基本表!EA109</f>
        <v>0.24575148321000362</v>
      </c>
      <c r="AP109" s="513">
        <f t="shared" si="24"/>
        <v>698.1689049828758</v>
      </c>
      <c r="AQ109" s="510">
        <f t="shared" si="25"/>
        <v>5.3722791841165511</v>
      </c>
      <c r="AR109" s="510">
        <f t="shared" si="26"/>
        <v>21.979873860463105</v>
      </c>
      <c r="AS109" s="510">
        <f t="shared" si="27"/>
        <v>725.52105802745552</v>
      </c>
      <c r="AT109" s="516">
        <f>+AH109*環境!Q109</f>
        <v>3.2740731653623581E-2</v>
      </c>
      <c r="AU109" s="517">
        <f>+AH109*環境!R109</f>
        <v>0.2042057703529277</v>
      </c>
      <c r="AV109" s="220">
        <v>672</v>
      </c>
      <c r="AW109" s="63" t="s">
        <v>612</v>
      </c>
    </row>
    <row r="110" spans="1:49">
      <c r="A110" s="219">
        <v>105</v>
      </c>
      <c r="B110" s="381">
        <v>673</v>
      </c>
      <c r="C110" s="382" t="s">
        <v>445</v>
      </c>
      <c r="D110" s="545">
        <f>SUMIF(入力!$V$6:$V$150,推計!B110,入力!$N$6:$N$150)/1000000</f>
        <v>52.67</v>
      </c>
      <c r="E110" s="546">
        <f>SUMIF(入力!$V$6:$V$150,推計!B110,入力!$T$6:$T$150)/1000000</f>
        <v>52.67</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52.67</v>
      </c>
      <c r="Z110" s="503">
        <v>88.18911875064569</v>
      </c>
      <c r="AA110" s="505">
        <f t="shared" si="14"/>
        <v>35.519118750645688</v>
      </c>
      <c r="AB110" s="505">
        <f>+Z110*係数表!R110</f>
        <v>22.699318762083806</v>
      </c>
      <c r="AC110" s="505"/>
      <c r="AD110" s="508">
        <v>260197</v>
      </c>
      <c r="AE110" s="508">
        <v>276418.70507791697</v>
      </c>
      <c r="AF110" s="509">
        <f t="shared" si="17"/>
        <v>1.7105385705056885E-2</v>
      </c>
      <c r="AG110" s="510">
        <f t="shared" si="18"/>
        <v>37.076300762523388</v>
      </c>
      <c r="AH110" s="510">
        <f t="shared" si="19"/>
        <v>125.26541951316908</v>
      </c>
      <c r="AI110" s="511">
        <v>0.67923638305446776</v>
      </c>
      <c r="AJ110" s="503">
        <f t="shared" si="20"/>
        <v>35.775380295478818</v>
      </c>
      <c r="AK110" s="510">
        <f t="shared" si="21"/>
        <v>24.125877749470703</v>
      </c>
      <c r="AL110" s="510">
        <f t="shared" si="22"/>
        <v>25.183572426975992</v>
      </c>
      <c r="AM110" s="510">
        <f t="shared" si="23"/>
        <v>85.084830471925514</v>
      </c>
      <c r="AN110" s="510">
        <v>44439</v>
      </c>
      <c r="AO110" s="512">
        <f>+AN110/取引基本表!EA110</f>
        <v>9.8876379494482025E-2</v>
      </c>
      <c r="AP110" s="513">
        <f t="shared" si="24"/>
        <v>5.2078189079743682</v>
      </c>
      <c r="AQ110" s="510">
        <f t="shared" si="25"/>
        <v>3.5120018648984153</v>
      </c>
      <c r="AR110" s="510">
        <f t="shared" si="26"/>
        <v>3.6659703844468159</v>
      </c>
      <c r="AS110" s="510">
        <f t="shared" si="27"/>
        <v>12.385791157319598</v>
      </c>
      <c r="AT110" s="516">
        <f>+AH110*環境!Q110</f>
        <v>5.4132447909378508E-4</v>
      </c>
      <c r="AU110" s="517">
        <f>+AH110*環境!R110</f>
        <v>3.1349584788023647E-3</v>
      </c>
      <c r="AV110" s="220">
        <v>673</v>
      </c>
      <c r="AW110" s="63" t="s">
        <v>445</v>
      </c>
    </row>
    <row r="111" spans="1:49">
      <c r="A111" s="219">
        <v>106</v>
      </c>
      <c r="B111" s="381">
        <v>674</v>
      </c>
      <c r="C111" s="382" t="s">
        <v>615</v>
      </c>
      <c r="D111" s="545">
        <f>SUMIF(入力!$V$6:$V$150,推計!B111,入力!$N$6:$N$150)/1000000</f>
        <v>982.61500000000001</v>
      </c>
      <c r="E111" s="546">
        <f>SUMIF(入力!$V$6:$V$150,推計!B111,入力!$T$6:$T$150)/1000000</f>
        <v>982.61500000000001</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982.61500000000001</v>
      </c>
      <c r="Z111" s="503">
        <v>999.63559931673819</v>
      </c>
      <c r="AA111" s="505">
        <f t="shared" si="14"/>
        <v>17.020599316738185</v>
      </c>
      <c r="AB111" s="505">
        <f>+Z111*係数表!R111</f>
        <v>228.94187577309924</v>
      </c>
      <c r="AC111" s="505"/>
      <c r="AD111" s="508">
        <v>543680</v>
      </c>
      <c r="AE111" s="508">
        <v>383056.54126197839</v>
      </c>
      <c r="AF111" s="509">
        <f t="shared" si="17"/>
        <v>2.3704365025819091E-2</v>
      </c>
      <c r="AG111" s="510">
        <f t="shared" si="18"/>
        <v>51.379733975953997</v>
      </c>
      <c r="AH111" s="510">
        <f t="shared" si="19"/>
        <v>1051.0153332926923</v>
      </c>
      <c r="AI111" s="511">
        <v>0.69395493887143789</v>
      </c>
      <c r="AJ111" s="503">
        <f t="shared" si="20"/>
        <v>681.89053225915791</v>
      </c>
      <c r="AK111" s="510">
        <f t="shared" si="21"/>
        <v>11.811528958402285</v>
      </c>
      <c r="AL111" s="510">
        <f t="shared" si="22"/>
        <v>35.655220150513898</v>
      </c>
      <c r="AM111" s="510">
        <f t="shared" si="23"/>
        <v>729.35728136807404</v>
      </c>
      <c r="AN111" s="510">
        <v>46831</v>
      </c>
      <c r="AO111" s="512">
        <f>+AN111/取引基本表!EA111</f>
        <v>0.10583037671465052</v>
      </c>
      <c r="AP111" s="513">
        <f t="shared" si="24"/>
        <v>103.99051561546632</v>
      </c>
      <c r="AQ111" s="510">
        <f t="shared" si="25"/>
        <v>1.8012964375995253</v>
      </c>
      <c r="AR111" s="510">
        <f t="shared" si="26"/>
        <v>5.4375366021737399</v>
      </c>
      <c r="AS111" s="510">
        <f t="shared" si="27"/>
        <v>111.22934865523959</v>
      </c>
      <c r="AT111" s="516">
        <f>+AH111*環境!Q111</f>
        <v>1.3327125436481128E-2</v>
      </c>
      <c r="AU111" s="517">
        <f>+AH111*環境!R111</f>
        <v>8.1048493959512413E-2</v>
      </c>
      <c r="AV111" s="220">
        <v>674</v>
      </c>
      <c r="AW111" s="63" t="s">
        <v>615</v>
      </c>
    </row>
    <row r="112" spans="1:49">
      <c r="A112" s="219">
        <v>107</v>
      </c>
      <c r="B112" s="381">
        <v>679</v>
      </c>
      <c r="C112" s="382" t="s">
        <v>447</v>
      </c>
      <c r="D112" s="545">
        <f>SUMIF(入力!$V$6:$V$150,推計!B112,入力!$N$6:$N$150)/1000000</f>
        <v>10.211</v>
      </c>
      <c r="E112" s="546">
        <f>SUMIF(入力!$V$6:$V$150,推計!B112,入力!$T$6:$T$150)/1000000</f>
        <v>10.211</v>
      </c>
      <c r="F112" s="547">
        <f t="shared" si="15"/>
        <v>0</v>
      </c>
      <c r="G112" s="502">
        <f>+$E112*係数表!D112</f>
        <v>1.3867423573669416E-3</v>
      </c>
      <c r="H112" s="502">
        <f>+$E112*係数表!E112</f>
        <v>0</v>
      </c>
      <c r="I112" s="502">
        <f>+$E112*係数表!F112</f>
        <v>0</v>
      </c>
      <c r="J112" s="502">
        <f>+$E112*係数表!G112</f>
        <v>4.6364820231157341E-4</v>
      </c>
      <c r="K112" s="502">
        <f>+$E112*係数表!H112</f>
        <v>0</v>
      </c>
      <c r="L112" s="502">
        <f>+$E112*係数表!I112</f>
        <v>0</v>
      </c>
      <c r="M112" s="502">
        <f>+$E112*係数表!J112</f>
        <v>0</v>
      </c>
      <c r="N112" s="502">
        <f>+$E112*係数表!K112</f>
        <v>2.8014997118524071E-5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10.209121594443204</v>
      </c>
      <c r="Z112" s="503">
        <v>19.792169672996927</v>
      </c>
      <c r="AA112" s="505">
        <f t="shared" si="14"/>
        <v>9.5830480785537233</v>
      </c>
      <c r="AB112" s="505">
        <f>+Z112*係数表!R112</f>
        <v>5.4648957890314822</v>
      </c>
      <c r="AC112" s="505"/>
      <c r="AD112" s="508">
        <v>453180</v>
      </c>
      <c r="AE112" s="508">
        <v>368682.87798703858</v>
      </c>
      <c r="AF112" s="509">
        <f t="shared" si="17"/>
        <v>2.2814891738390328E-2</v>
      </c>
      <c r="AG112" s="510">
        <f t="shared" si="18"/>
        <v>49.451781008767192</v>
      </c>
      <c r="AH112" s="510">
        <f t="shared" si="19"/>
        <v>69.243950681764119</v>
      </c>
      <c r="AI112" s="511">
        <v>0.69919532597251433</v>
      </c>
      <c r="AJ112" s="503">
        <f t="shared" si="20"/>
        <v>7.1381701011197514</v>
      </c>
      <c r="AK112" s="510">
        <f t="shared" si="21"/>
        <v>6.700422425094648</v>
      </c>
      <c r="AL112" s="510">
        <f t="shared" si="22"/>
        <v>34.576454142346371</v>
      </c>
      <c r="AM112" s="510">
        <f t="shared" si="23"/>
        <v>48.41504666856077</v>
      </c>
      <c r="AN112" s="510">
        <v>83339</v>
      </c>
      <c r="AO112" s="512">
        <f>+AN112/取引基本表!EA112</f>
        <v>0.21041960708072746</v>
      </c>
      <c r="AP112" s="513">
        <f t="shared" si="24"/>
        <v>2.148199354542109</v>
      </c>
      <c r="AQ112" s="510">
        <f t="shared" si="25"/>
        <v>2.0164612113249949</v>
      </c>
      <c r="AR112" s="510">
        <f t="shared" si="26"/>
        <v>10.405624329306972</v>
      </c>
      <c r="AS112" s="510">
        <f t="shared" si="27"/>
        <v>14.570284895174076</v>
      </c>
      <c r="AT112" s="516">
        <f>+AH112*環境!Q112</f>
        <v>2.8123338181538696E-4</v>
      </c>
      <c r="AU112" s="517">
        <f>+AH112*環境!R112</f>
        <v>1.7131362121337113E-3</v>
      </c>
      <c r="AV112" s="220">
        <v>679</v>
      </c>
      <c r="AW112" s="63" t="s">
        <v>447</v>
      </c>
    </row>
    <row r="113" spans="1:49">
      <c r="A113" s="219">
        <v>108</v>
      </c>
      <c r="B113" s="381">
        <v>681</v>
      </c>
      <c r="C113" s="382" t="s">
        <v>635</v>
      </c>
      <c r="D113" s="545">
        <f>SUMIF(入力!$V$6:$V$150,推計!B113,入力!$N$6:$N$150)/1000000</f>
        <v>0</v>
      </c>
      <c r="E113" s="546">
        <f>SUMIF(入力!$V$6:$V$150,推計!B113,入力!$T$6:$T$150)/1000000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+E113-SUM(G113:O113)</f>
        <v>0</v>
      </c>
      <c r="Z113" s="503">
        <v>25.574579339549349</v>
      </c>
      <c r="AA113" s="505">
        <f t="shared" si="14"/>
        <v>25.574579339549349</v>
      </c>
      <c r="AB113" s="505">
        <f>+Z113*係数表!R113</f>
        <v>0</v>
      </c>
      <c r="AC113" s="505"/>
      <c r="AD113" s="508">
        <v>0</v>
      </c>
      <c r="AE113" s="508">
        <v>24169.395388684414</v>
      </c>
      <c r="AF113" s="509">
        <f t="shared" si="17"/>
        <v>1.4956543200104107E-3</v>
      </c>
      <c r="AG113" s="510">
        <f t="shared" si="18"/>
        <v>3.2418637241883212</v>
      </c>
      <c r="AH113" s="510">
        <f>+Z113+AG113</f>
        <v>28.816443063737669</v>
      </c>
      <c r="AI113" s="511">
        <v>-5.3539496086262839E-5</v>
      </c>
      <c r="AJ113" s="503">
        <f t="shared" si="20"/>
        <v>0</v>
      </c>
      <c r="AK113" s="510">
        <f t="shared" si="21"/>
        <v>-1.3692500904576208E-3</v>
      </c>
      <c r="AL113" s="510">
        <f t="shared" si="22"/>
        <v>-1.735677501733781E-4</v>
      </c>
      <c r="AM113" s="510">
        <f t="shared" si="23"/>
        <v>-1.542817840630999E-3</v>
      </c>
      <c r="AN113" s="510">
        <v>0</v>
      </c>
      <c r="AO113" s="512">
        <f>+AN113/取引基本表!EA113</f>
        <v>0</v>
      </c>
      <c r="AP113" s="513">
        <f t="shared" si="24"/>
        <v>0</v>
      </c>
      <c r="AQ113" s="510">
        <f t="shared" si="25"/>
        <v>0</v>
      </c>
      <c r="AR113" s="510">
        <f t="shared" si="26"/>
        <v>0</v>
      </c>
      <c r="AS113" s="510">
        <f t="shared" si="27"/>
        <v>0</v>
      </c>
      <c r="AT113" s="516">
        <f>+AH113*環境!Q113</f>
        <v>6.5915237543203703E-5</v>
      </c>
      <c r="AU113" s="517">
        <f>+AH113*環境!R113</f>
        <v>4.0069554375955855E-4</v>
      </c>
      <c r="AV113" s="220">
        <v>681</v>
      </c>
      <c r="AW113" s="63" t="s">
        <v>635</v>
      </c>
    </row>
    <row r="114" spans="1:49">
      <c r="A114" s="219">
        <v>109</v>
      </c>
      <c r="B114" s="384">
        <v>691</v>
      </c>
      <c r="C114" s="385" t="s">
        <v>636</v>
      </c>
      <c r="D114" s="548">
        <f>SUMIF(入力!$V$6:$V$150,推計!B114,入力!$N$6:$N$150)/1000000</f>
        <v>0</v>
      </c>
      <c r="E114" s="549">
        <f>SUMIF(入力!$V$6:$V$150,推計!B114,入力!$T$6:$T$150)/1000000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74.417814067142942</v>
      </c>
      <c r="AA114" s="505">
        <f t="shared" si="14"/>
        <v>74.417814067142942</v>
      </c>
      <c r="AB114" s="505">
        <f>+Z114*係数表!R114</f>
        <v>0.94268205618468726</v>
      </c>
      <c r="AC114" s="505"/>
      <c r="AD114" s="508">
        <v>614</v>
      </c>
      <c r="AE114" s="508">
        <v>67566.257073803019</v>
      </c>
      <c r="AF114" s="509">
        <f t="shared" si="17"/>
        <v>4.1811457280673051E-3</v>
      </c>
      <c r="AG114" s="510">
        <f t="shared" si="18"/>
        <v>9.0627255777070292</v>
      </c>
      <c r="AH114" s="510">
        <f t="shared" si="19"/>
        <v>83.480539644849969</v>
      </c>
      <c r="AI114" s="511">
        <v>0.411762141583083</v>
      </c>
      <c r="AJ114" s="503">
        <f t="shared" si="20"/>
        <v>0</v>
      </c>
      <c r="AK114" s="510">
        <f t="shared" si="21"/>
        <v>30.642438492218457</v>
      </c>
      <c r="AL114" s="510">
        <f t="shared" si="22"/>
        <v>3.7316872924564293</v>
      </c>
      <c r="AM114" s="510">
        <f t="shared" si="23"/>
        <v>34.374125784674888</v>
      </c>
      <c r="AN114" s="510">
        <v>634</v>
      </c>
      <c r="AO114" s="512">
        <f>+AN114/取引基本表!EA114</f>
        <v>2.3031681276405604E-3</v>
      </c>
      <c r="AP114" s="513">
        <f t="shared" si="24"/>
        <v>0</v>
      </c>
      <c r="AQ114" s="510">
        <f t="shared" si="25"/>
        <v>0.17139673748812498</v>
      </c>
      <c r="AR114" s="510">
        <f t="shared" si="26"/>
        <v>2.0872980700127716E-2</v>
      </c>
      <c r="AS114" s="510">
        <f t="shared" si="27"/>
        <v>0.1922697181882527</v>
      </c>
      <c r="AT114" s="516">
        <f>+AH114*環境!Q114</f>
        <v>0</v>
      </c>
      <c r="AU114" s="517">
        <f>+AH114*環境!R114</f>
        <v>0</v>
      </c>
      <c r="AV114" s="220">
        <v>691</v>
      </c>
      <c r="AW114" s="63" t="s">
        <v>636</v>
      </c>
    </row>
    <row r="115" spans="1:49" ht="20.25" customHeight="1">
      <c r="D115" s="522">
        <f>SUM(D6:D114)</f>
        <v>13409.569</v>
      </c>
      <c r="E115" s="523">
        <f>SUM(E6:E114)</f>
        <v>10881.887583174499</v>
      </c>
      <c r="F115" s="523">
        <f>SUM(F6:F114)</f>
        <v>2527.6814168255</v>
      </c>
      <c r="G115" s="524">
        <f t="shared" ref="G115:AU115" si="31">SUM(G6:G114)</f>
        <v>71.064244870440021</v>
      </c>
      <c r="H115" s="524">
        <f t="shared" si="31"/>
        <v>110.76893467671829</v>
      </c>
      <c r="I115" s="524">
        <f t="shared" si="31"/>
        <v>0.16332216511546338</v>
      </c>
      <c r="J115" s="524">
        <f t="shared" si="31"/>
        <v>14.433795958593343</v>
      </c>
      <c r="K115" s="524">
        <f t="shared" si="31"/>
        <v>0.20168628807356384</v>
      </c>
      <c r="L115" s="524">
        <f t="shared" si="31"/>
        <v>0.26338518124168403</v>
      </c>
      <c r="M115" s="524">
        <f t="shared" si="31"/>
        <v>0.11715391752151895</v>
      </c>
      <c r="N115" s="524">
        <f t="shared" si="31"/>
        <v>1.2222345655935725</v>
      </c>
      <c r="O115" s="524">
        <f t="shared" si="31"/>
        <v>2.2246557141204026</v>
      </c>
      <c r="P115" s="524">
        <f t="shared" si="31"/>
        <v>296.24859868118506</v>
      </c>
      <c r="Q115" s="524">
        <f t="shared" si="31"/>
        <v>582.10256949535074</v>
      </c>
      <c r="R115" s="524">
        <f t="shared" si="31"/>
        <v>0.65366625285552926</v>
      </c>
      <c r="S115" s="524">
        <f t="shared" si="31"/>
        <v>62.281298102640548</v>
      </c>
      <c r="T115" s="524">
        <f t="shared" si="31"/>
        <v>3.1260047912874742</v>
      </c>
      <c r="U115" s="524">
        <f t="shared" si="31"/>
        <v>1.006911790787332</v>
      </c>
      <c r="V115" s="524">
        <f t="shared" si="31"/>
        <v>0.38173664927100892</v>
      </c>
      <c r="W115" s="524">
        <f t="shared" si="31"/>
        <v>5.3049692309181138</v>
      </c>
      <c r="X115" s="524">
        <f t="shared" si="31"/>
        <v>6.4578632315212605</v>
      </c>
      <c r="Y115" s="525">
        <f t="shared" si="31"/>
        <v>11494.496195292693</v>
      </c>
      <c r="Z115" s="526">
        <f t="shared" si="31"/>
        <v>15788.938305297444</v>
      </c>
      <c r="AA115" s="525">
        <f t="shared" si="31"/>
        <v>4294.4421100047466</v>
      </c>
      <c r="AB115" s="526">
        <f t="shared" si="31"/>
        <v>4247.7974799404356</v>
      </c>
      <c r="AC115" s="524"/>
      <c r="AD115" s="527">
        <v>18152866</v>
      </c>
      <c r="AE115" s="527">
        <f t="shared" si="31"/>
        <v>16159746.98519654</v>
      </c>
      <c r="AF115" s="527"/>
      <c r="AG115" s="525">
        <f t="shared" si="31"/>
        <v>2167.5220542710408</v>
      </c>
      <c r="AH115" s="525">
        <f t="shared" si="31"/>
        <v>17956.460359568482</v>
      </c>
      <c r="AI115" s="528"/>
      <c r="AJ115" s="425">
        <f t="shared" si="31"/>
        <v>6452.5942895109074</v>
      </c>
      <c r="AK115" s="425">
        <f t="shared" si="31"/>
        <v>2345.0718196234779</v>
      </c>
      <c r="AL115" s="425">
        <f t="shared" si="31"/>
        <v>1412.6973076323632</v>
      </c>
      <c r="AM115" s="425">
        <f>SUM(AM6:AM114)</f>
        <v>10210.363416766746</v>
      </c>
      <c r="AN115" s="529">
        <f t="shared" si="31"/>
        <v>4180364</v>
      </c>
      <c r="AO115" s="529"/>
      <c r="AP115" s="425">
        <f t="shared" si="31"/>
        <v>1353.0735717285984</v>
      </c>
      <c r="AQ115" s="425">
        <f t="shared" si="31"/>
        <v>283.95339048736429</v>
      </c>
      <c r="AR115" s="425">
        <f t="shared" si="31"/>
        <v>157.51256668853188</v>
      </c>
      <c r="AS115" s="523">
        <f t="shared" si="31"/>
        <v>1794.5395289044945</v>
      </c>
      <c r="AT115" s="530">
        <f t="shared" si="31"/>
        <v>0.2415005872667898</v>
      </c>
      <c r="AU115" s="531">
        <f t="shared" si="31"/>
        <v>1.4538828370122785</v>
      </c>
    </row>
    <row r="116" spans="1:49" s="419" customFormat="1" ht="20.25" customHeight="1">
      <c r="A116" s="417"/>
      <c r="B116" s="418"/>
      <c r="E116" s="420">
        <f>+E115/D115</f>
        <v>0.81150166595022555</v>
      </c>
      <c r="O116" s="421">
        <f>SUM(G115:O115)</f>
        <v>200.45941333741786</v>
      </c>
      <c r="X116" s="422">
        <f>SUM(P115:X115)</f>
        <v>957.56361822581709</v>
      </c>
      <c r="Y116" s="420">
        <f>+Y115/D115</f>
        <v>0.8571861030949387</v>
      </c>
      <c r="Z116" s="415">
        <f>+Z115/Y115</f>
        <v>1.3736085546544825</v>
      </c>
      <c r="AA116" s="415">
        <f>+AA115/Y115</f>
        <v>0.37360855465448206</v>
      </c>
      <c r="AB116" s="415">
        <f>+AB115/Z115</f>
        <v>0.26903629603234502</v>
      </c>
      <c r="AC116" s="414"/>
      <c r="AD116" s="230"/>
      <c r="AG116" s="415">
        <f>+AG115/Y115</f>
        <v>0.18857042687601216</v>
      </c>
      <c r="AH116" s="415">
        <f>+AH115/Y115</f>
        <v>1.5621789815304943</v>
      </c>
      <c r="AJ116" s="415">
        <f>+AJ115/Y115</f>
        <v>0.56136381968210303</v>
      </c>
      <c r="AK116" s="415">
        <f>+AK115/AA115</f>
        <v>0.54607135445141353</v>
      </c>
      <c r="AL116" s="415">
        <f>+AL115/AG115</f>
        <v>0.6517568321155871</v>
      </c>
      <c r="AM116" s="415">
        <f>+AM115/AH115</f>
        <v>0.56861782402041927</v>
      </c>
      <c r="AP116" s="423"/>
      <c r="AT116" s="418"/>
      <c r="AU116" s="418"/>
      <c r="AW116" s="100"/>
    </row>
    <row r="117" spans="1:49" s="419" customFormat="1" ht="20.25" customHeight="1">
      <c r="A117" s="417"/>
      <c r="B117" s="418"/>
      <c r="AD117" s="422"/>
      <c r="AH117" s="415">
        <f>+AH115/D115</f>
        <v>1.3390781135149445</v>
      </c>
      <c r="AP117" s="423"/>
      <c r="AT117" s="418"/>
      <c r="AU117" s="418"/>
      <c r="AW117" s="100"/>
    </row>
  </sheetData>
  <mergeCells count="5">
    <mergeCell ref="G4:O4"/>
    <mergeCell ref="P4:X4"/>
    <mergeCell ref="AT4:AU4"/>
    <mergeCell ref="AJ4:AM4"/>
    <mergeCell ref="AP4:AS4"/>
  </mergeCells>
  <phoneticPr fontId="4"/>
  <conditionalFormatting sqref="AT6:AT114">
    <cfRule type="top10" dxfId="5" priority="2" rank="10"/>
  </conditionalFormatting>
  <conditionalFormatting sqref="AU6:AU114">
    <cfRule type="top10" dxfId="4" priority="1" rank="10"/>
  </conditionalFormatting>
  <pageMargins left="0.70866141732283472" right="0.70866141732283472" top="0.74803149606299213" bottom="0.74803149606299213" header="0.31496062992125984" footer="0.31496062992125984"/>
  <pageSetup paperSize="8" scale="55" fitToWidth="0" orientation="landscape" r:id="rId1"/>
  <headerFooter>
    <oddHeader>&amp;L&amp;9&amp;F&amp;R&amp;9 8 &amp;A</oddHeader>
  </headerFooter>
  <colBreaks count="1" manualBreakCount="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17"/>
  <sheetViews>
    <sheetView view="pageBreakPreview" zoomScaleNormal="100" zoomScaleSheetLayoutView="100" workbookViewId="0">
      <pane xSplit="3" ySplit="5" topLeftCell="D6" activePane="bottomRight" state="frozen"/>
      <selection pane="topRight" activeCell="D1" sqref="D1"/>
      <selection pane="bottomLeft" activeCell="A4" sqref="A4"/>
      <selection pane="bottomRight"/>
    </sheetView>
  </sheetViews>
  <sheetFormatPr defaultColWidth="8.75" defaultRowHeight="12"/>
  <cols>
    <col min="1" max="1" width="3.75" style="108" customWidth="1"/>
    <col min="2" max="2" width="6.375" style="220" customWidth="1"/>
    <col min="3" max="3" width="32.625" style="221" customWidth="1"/>
    <col min="4" max="6" width="11.5" style="221" customWidth="1"/>
    <col min="7" max="24" width="6.125" style="221" customWidth="1"/>
    <col min="25" max="25" width="13.875" style="221" customWidth="1"/>
    <col min="26" max="27" width="12.5" style="221" customWidth="1"/>
    <col min="28" max="28" width="11.75" style="221" customWidth="1"/>
    <col min="29" max="29" width="13.375" style="221" customWidth="1"/>
    <col min="30" max="30" width="13.5" style="10" customWidth="1"/>
    <col min="31" max="31" width="9.625" style="10" customWidth="1"/>
    <col min="32" max="32" width="12.625" style="10" customWidth="1"/>
    <col min="33" max="34" width="11.5" style="221" customWidth="1"/>
    <col min="35" max="35" width="11.375" style="221" customWidth="1"/>
    <col min="36" max="36" width="8.75" style="221" customWidth="1"/>
    <col min="37" max="41" width="8.75" style="221"/>
    <col min="42" max="42" width="9" style="222" customWidth="1"/>
    <col min="43" max="45" width="8.75" style="221"/>
    <col min="46" max="47" width="11.25" style="220" customWidth="1"/>
    <col min="48" max="48" width="6.375" style="221" customWidth="1"/>
    <col min="49" max="49" width="45.375" style="63" customWidth="1"/>
    <col min="50" max="50" width="0.875" style="221" customWidth="1"/>
    <col min="51" max="16384" width="8.75" style="221"/>
  </cols>
  <sheetData>
    <row r="1" spans="1:49" ht="9" customHeight="1"/>
    <row r="2" spans="1:49" ht="9" customHeight="1"/>
    <row r="3" spans="1:49" s="220" customFormat="1" ht="24" customHeight="1">
      <c r="A3" s="219"/>
      <c r="C3" s="448" t="s">
        <v>846</v>
      </c>
      <c r="D3" s="223" t="s">
        <v>850</v>
      </c>
      <c r="E3" s="223" t="s">
        <v>851</v>
      </c>
      <c r="F3" s="223" t="s">
        <v>855</v>
      </c>
      <c r="Y3" s="223" t="s">
        <v>856</v>
      </c>
      <c r="Z3" s="223" t="s">
        <v>857</v>
      </c>
      <c r="AA3" s="223" t="s">
        <v>858</v>
      </c>
      <c r="AB3" s="223" t="s">
        <v>859</v>
      </c>
      <c r="AC3" s="223" t="s">
        <v>860</v>
      </c>
      <c r="AF3" s="223" t="s">
        <v>861</v>
      </c>
      <c r="AG3" s="223" t="s">
        <v>862</v>
      </c>
      <c r="AH3" s="223" t="s">
        <v>863</v>
      </c>
      <c r="AI3" s="223" t="s">
        <v>864</v>
      </c>
      <c r="AJ3" s="223" t="s">
        <v>865</v>
      </c>
      <c r="AK3" s="223" t="s">
        <v>866</v>
      </c>
      <c r="AL3" s="223" t="s">
        <v>867</v>
      </c>
      <c r="AM3" s="223" t="s">
        <v>868</v>
      </c>
      <c r="AO3" s="223" t="s">
        <v>869</v>
      </c>
      <c r="AP3" s="223" t="s">
        <v>870</v>
      </c>
      <c r="AQ3" s="223" t="s">
        <v>871</v>
      </c>
      <c r="AR3" s="223" t="s">
        <v>872</v>
      </c>
      <c r="AS3" s="223" t="s">
        <v>873</v>
      </c>
      <c r="AT3" s="223" t="s">
        <v>874</v>
      </c>
      <c r="AU3" s="223" t="s">
        <v>875</v>
      </c>
      <c r="AV3" s="223"/>
      <c r="AW3" s="224"/>
    </row>
    <row r="4" spans="1:49" s="227" customFormat="1" ht="36.75" customHeight="1">
      <c r="A4" s="225"/>
      <c r="B4" s="226"/>
      <c r="C4" s="475" t="s">
        <v>1011</v>
      </c>
      <c r="D4" s="487"/>
      <c r="E4" s="488"/>
      <c r="F4" s="488"/>
      <c r="G4" s="658" t="s">
        <v>639</v>
      </c>
      <c r="H4" s="659"/>
      <c r="I4" s="659"/>
      <c r="J4" s="659"/>
      <c r="K4" s="659"/>
      <c r="L4" s="659"/>
      <c r="M4" s="659"/>
      <c r="N4" s="659"/>
      <c r="O4" s="659"/>
      <c r="P4" s="658" t="s">
        <v>640</v>
      </c>
      <c r="Q4" s="659"/>
      <c r="R4" s="659"/>
      <c r="S4" s="659"/>
      <c r="T4" s="659"/>
      <c r="U4" s="659"/>
      <c r="V4" s="659"/>
      <c r="W4" s="659"/>
      <c r="X4" s="659"/>
      <c r="Y4" s="489" t="s">
        <v>1015</v>
      </c>
      <c r="Z4" s="489"/>
      <c r="AA4" s="490"/>
      <c r="AB4" s="491" t="s">
        <v>647</v>
      </c>
      <c r="AC4" s="489" t="s">
        <v>649</v>
      </c>
      <c r="AD4" s="492" t="s">
        <v>650</v>
      </c>
      <c r="AE4" s="492"/>
      <c r="AF4" s="492" t="s">
        <v>854</v>
      </c>
      <c r="AG4" s="490"/>
      <c r="AH4" s="490"/>
      <c r="AI4" s="489" t="s">
        <v>808</v>
      </c>
      <c r="AJ4" s="660" t="s">
        <v>718</v>
      </c>
      <c r="AK4" s="662"/>
      <c r="AL4" s="662"/>
      <c r="AM4" s="662"/>
      <c r="AN4" s="493" t="s">
        <v>803</v>
      </c>
      <c r="AO4" s="493" t="s">
        <v>637</v>
      </c>
      <c r="AP4" s="660" t="s">
        <v>719</v>
      </c>
      <c r="AQ4" s="662"/>
      <c r="AR4" s="662"/>
      <c r="AS4" s="662"/>
      <c r="AT4" s="660" t="s">
        <v>1013</v>
      </c>
      <c r="AU4" s="661"/>
      <c r="AW4" s="63"/>
    </row>
    <row r="5" spans="1:49" s="227" customFormat="1" ht="41.25" customHeight="1">
      <c r="A5" s="225"/>
      <c r="B5" s="226"/>
      <c r="C5" s="228"/>
      <c r="D5" s="494" t="s">
        <v>802</v>
      </c>
      <c r="E5" s="495" t="s">
        <v>852</v>
      </c>
      <c r="F5" s="495" t="s">
        <v>853</v>
      </c>
      <c r="G5" s="533" t="s">
        <v>555</v>
      </c>
      <c r="H5" s="533" t="s">
        <v>556</v>
      </c>
      <c r="I5" s="533" t="s">
        <v>628</v>
      </c>
      <c r="J5" s="533" t="s">
        <v>629</v>
      </c>
      <c r="K5" s="533" t="s">
        <v>630</v>
      </c>
      <c r="L5" s="533" t="s">
        <v>631</v>
      </c>
      <c r="M5" s="533" t="s">
        <v>632</v>
      </c>
      <c r="N5" s="533" t="s">
        <v>786</v>
      </c>
      <c r="O5" s="533" t="s">
        <v>573</v>
      </c>
      <c r="P5" s="533" t="s">
        <v>555</v>
      </c>
      <c r="Q5" s="533" t="s">
        <v>556</v>
      </c>
      <c r="R5" s="533" t="s">
        <v>628</v>
      </c>
      <c r="S5" s="533" t="s">
        <v>629</v>
      </c>
      <c r="T5" s="533" t="s">
        <v>630</v>
      </c>
      <c r="U5" s="533" t="s">
        <v>631</v>
      </c>
      <c r="V5" s="533" t="s">
        <v>632</v>
      </c>
      <c r="W5" s="533" t="s">
        <v>786</v>
      </c>
      <c r="X5" s="533" t="s">
        <v>573</v>
      </c>
      <c r="Y5" s="532" t="s">
        <v>641</v>
      </c>
      <c r="Z5" s="496" t="s">
        <v>642</v>
      </c>
      <c r="AA5" s="497" t="s">
        <v>717</v>
      </c>
      <c r="AB5" s="498"/>
      <c r="AC5" s="498"/>
      <c r="AD5" s="498"/>
      <c r="AE5" s="498"/>
      <c r="AF5" s="498"/>
      <c r="AG5" s="497" t="s">
        <v>927</v>
      </c>
      <c r="AH5" s="497" t="s">
        <v>716</v>
      </c>
      <c r="AI5" s="499"/>
      <c r="AJ5" s="424" t="s">
        <v>819</v>
      </c>
      <c r="AK5" s="424" t="s">
        <v>820</v>
      </c>
      <c r="AL5" s="424" t="s">
        <v>720</v>
      </c>
      <c r="AM5" s="500" t="s">
        <v>721</v>
      </c>
      <c r="AN5" s="501"/>
      <c r="AO5" s="501"/>
      <c r="AP5" s="424" t="s">
        <v>819</v>
      </c>
      <c r="AQ5" s="424" t="s">
        <v>820</v>
      </c>
      <c r="AR5" s="424" t="s">
        <v>720</v>
      </c>
      <c r="AS5" s="424" t="s">
        <v>721</v>
      </c>
      <c r="AT5" s="424" t="s">
        <v>799</v>
      </c>
      <c r="AU5" s="474" t="s">
        <v>800</v>
      </c>
      <c r="AW5" s="63"/>
    </row>
    <row r="6" spans="1:49">
      <c r="A6" s="108">
        <v>1</v>
      </c>
      <c r="B6" s="379">
        <v>11</v>
      </c>
      <c r="C6" s="380" t="s">
        <v>449</v>
      </c>
      <c r="D6" s="534">
        <f>SUMIF(入力!$V$6:$V$99,推計2!B6,入力!$N$6:$N$99)/1000000</f>
        <v>170.5325</v>
      </c>
      <c r="E6" s="535">
        <f>SUMIF(入力!$V$6:$V$99,推計2!B6,入力!$T$6:$T$99)/1000000</f>
        <v>60.737196264999994</v>
      </c>
      <c r="F6" s="536">
        <f>+D6-E6</f>
        <v>109.795303735</v>
      </c>
      <c r="G6" s="537">
        <f>+$E6*係数表!D6</f>
        <v>12.657717204615711</v>
      </c>
      <c r="H6" s="537">
        <f>+$E6*係数表!E6</f>
        <v>7.6697770765750146</v>
      </c>
      <c r="I6" s="537">
        <f>+$E6*係数表!F6</f>
        <v>5.4629547470711554E-2</v>
      </c>
      <c r="J6" s="537">
        <f>+$E6*係数表!G6</f>
        <v>1.893201791650807</v>
      </c>
      <c r="K6" s="537">
        <f>+$E6*係数表!H6</f>
        <v>8.786498539333415E-2</v>
      </c>
      <c r="L6" s="537">
        <f>+$E6*係数表!I6</f>
        <v>0.10012729896726498</v>
      </c>
      <c r="M6" s="537">
        <f>+$E6*係数表!J6</f>
        <v>2.0368517945302197E-2</v>
      </c>
      <c r="N6" s="537">
        <f>+$E6*係数表!K6</f>
        <v>0.20140111081799464</v>
      </c>
      <c r="O6" s="537">
        <f>+$E6*係数表!L6</f>
        <v>0.68013741815376383</v>
      </c>
      <c r="P6" s="537">
        <f>+$F6*係数表!D6</f>
        <v>22.881495863077394</v>
      </c>
      <c r="Q6" s="537">
        <f>+$F6*係数表!E6</f>
        <v>13.864741138661353</v>
      </c>
      <c r="R6" s="537">
        <f>+$F6*係数表!F6</f>
        <v>9.8754439228351115E-2</v>
      </c>
      <c r="S6" s="537">
        <f>+$F6*係数表!G6</f>
        <v>3.4223618890641689</v>
      </c>
      <c r="T6" s="537">
        <f>+$F6*係数表!H6</f>
        <v>0.15883450919995251</v>
      </c>
      <c r="U6" s="537">
        <f>+$F6*係数表!I6</f>
        <v>0.18100122953174666</v>
      </c>
      <c r="V6" s="537">
        <f>+$F6*係数表!J6</f>
        <v>3.6820395934623787E-2</v>
      </c>
      <c r="W6" s="537">
        <f>+$F6*係数表!K6</f>
        <v>0.36407502312665602</v>
      </c>
      <c r="X6" s="537">
        <f>+$F6*係数表!L6</f>
        <v>1.2294919587976343</v>
      </c>
      <c r="Y6" s="504">
        <f>+E6-SUM(G6:O6)</f>
        <v>37.371971313410093</v>
      </c>
      <c r="Z6" s="504">
        <f t="array" ref="Z6:Z114">MMULT('逆行列係数(開放型)'!D6:DH114,Y6:Y114)</f>
        <v>75.204743728184383</v>
      </c>
      <c r="AA6" s="506">
        <f t="shared" ref="AA6:AA69" si="0">Z6-Y6</f>
        <v>37.83277241477429</v>
      </c>
      <c r="AB6" s="506">
        <f>+Z6*係数表!R6</f>
        <v>6.8255330969201538</v>
      </c>
      <c r="AC6" s="538">
        <f>SUM(AB6:AB114)*係数表!V6*係数表!V14</f>
        <v>1834.8725923178026</v>
      </c>
      <c r="AD6" s="539">
        <v>142024</v>
      </c>
      <c r="AE6" s="539">
        <f t="array" ref="AE6:AE114">MMULT(Z!D6:DH114,推計2!AD6:AD114)</f>
        <v>77804.146727136991</v>
      </c>
      <c r="AF6" s="540">
        <f>+AE6/AE$115</f>
        <v>4.8146884229320567E-3</v>
      </c>
      <c r="AG6" s="541">
        <f>+$AC$6*AF6</f>
        <v>8.834339827787856</v>
      </c>
      <c r="AH6" s="541">
        <f>+Z6+AG6</f>
        <v>84.03908355597224</v>
      </c>
      <c r="AI6" s="542">
        <f t="array" ref="AI6:AI114">TRANSPOSE(投入係数行列!D123:DH123)</f>
        <v>0.56239284015116831</v>
      </c>
      <c r="AJ6" s="504">
        <f>+Y6*AI6</f>
        <v>21.017729088996688</v>
      </c>
      <c r="AK6" s="541">
        <f>+AA6*AI6</f>
        <v>21.276880329137686</v>
      </c>
      <c r="AL6" s="541">
        <f>+AG6*AI6</f>
        <v>4.9683694666101959</v>
      </c>
      <c r="AM6" s="541">
        <f>SUM(AJ6:AL6)</f>
        <v>47.26297888474457</v>
      </c>
      <c r="AN6" s="541">
        <v>79404</v>
      </c>
      <c r="AO6" s="543">
        <f>+AN6/取引基本表!EA6</f>
        <v>0.35639458163897342</v>
      </c>
      <c r="AP6" s="544">
        <f>+Y6*AO6</f>
        <v>13.319168081266506</v>
      </c>
      <c r="AQ6" s="541">
        <f>+AA6*AO6</f>
        <v>13.483395097005976</v>
      </c>
      <c r="AR6" s="541">
        <f>+AG6*AO6</f>
        <v>3.1485108469809733</v>
      </c>
      <c r="AS6" s="541">
        <f>SUM(AP6:AR6)</f>
        <v>29.951074025253455</v>
      </c>
      <c r="AT6" s="514">
        <f>+AH6*環境!Q6</f>
        <v>1.8260060907123237E-3</v>
      </c>
      <c r="AU6" s="515">
        <f>+AH6*環境!R6</f>
        <v>1.2765221645902486E-2</v>
      </c>
      <c r="AV6" s="220">
        <v>11</v>
      </c>
      <c r="AW6" s="63" t="s">
        <v>449</v>
      </c>
    </row>
    <row r="7" spans="1:49">
      <c r="A7" s="108">
        <v>2</v>
      </c>
      <c r="B7" s="381">
        <v>12</v>
      </c>
      <c r="C7" s="382" t="s">
        <v>40</v>
      </c>
      <c r="D7" s="545">
        <f>SUMIF(入力!$V$6:$V$99,推計2!B7,入力!$N$6:$N$99)/1000000</f>
        <v>0</v>
      </c>
      <c r="E7" s="546">
        <f>SUMIF(入力!$V$6:$V$99,推計2!B7,入力!$T$6:$T$99)/1000000</f>
        <v>0</v>
      </c>
      <c r="F7" s="547">
        <f t="shared" ref="F7:F70" si="1">+D7-E7</f>
        <v>0</v>
      </c>
      <c r="G7" s="502">
        <f>+$E7*係数表!D7</f>
        <v>0</v>
      </c>
      <c r="H7" s="502">
        <f>+$E7*係数表!E7</f>
        <v>0</v>
      </c>
      <c r="I7" s="502">
        <f>+$E7*係数表!F7</f>
        <v>0</v>
      </c>
      <c r="J7" s="502">
        <f>+$E7*係数表!G7</f>
        <v>0</v>
      </c>
      <c r="K7" s="502">
        <f>+$E7*係数表!H7</f>
        <v>0</v>
      </c>
      <c r="L7" s="502">
        <f>+$E7*係数表!I7</f>
        <v>0</v>
      </c>
      <c r="M7" s="502">
        <f>+$E7*係数表!J7</f>
        <v>0</v>
      </c>
      <c r="N7" s="502">
        <f>+$E7*係数表!K7</f>
        <v>0</v>
      </c>
      <c r="O7" s="502">
        <f>+$E7*係数表!L7</f>
        <v>0</v>
      </c>
      <c r="P7" s="502">
        <f>+$F7*係数表!D7</f>
        <v>0</v>
      </c>
      <c r="Q7" s="502">
        <f>+$F7*係数表!E7</f>
        <v>0</v>
      </c>
      <c r="R7" s="502">
        <f>+$F7*係数表!F7</f>
        <v>0</v>
      </c>
      <c r="S7" s="502">
        <f>+$F7*係数表!G7</f>
        <v>0</v>
      </c>
      <c r="T7" s="502">
        <f>+$F7*係数表!H7</f>
        <v>0</v>
      </c>
      <c r="U7" s="502">
        <f>+$F7*係数表!I7</f>
        <v>0</v>
      </c>
      <c r="V7" s="502">
        <f>+$F7*係数表!J7</f>
        <v>0</v>
      </c>
      <c r="W7" s="502">
        <f>+$F7*係数表!K7</f>
        <v>0</v>
      </c>
      <c r="X7" s="502">
        <f>+$F7*係数表!L7</f>
        <v>0</v>
      </c>
      <c r="Y7" s="503">
        <f t="shared" ref="Y7:Y70" si="2">+E7-SUM(G7:O7)</f>
        <v>0</v>
      </c>
      <c r="Z7" s="503">
        <v>14.03750728803017</v>
      </c>
      <c r="AA7" s="505">
        <f t="shared" si="0"/>
        <v>14.03750728803017</v>
      </c>
      <c r="AB7" s="505">
        <f>+Z7*係数表!R7</f>
        <v>0.92652999116810397</v>
      </c>
      <c r="AC7" s="505"/>
      <c r="AD7" s="508">
        <v>13984</v>
      </c>
      <c r="AE7" s="508">
        <v>18793.372830146101</v>
      </c>
      <c r="AF7" s="509">
        <f t="shared" ref="AF7:AF70" si="3">+AE7/AE$115</f>
        <v>1.1629744480134588E-3</v>
      </c>
      <c r="AG7" s="510">
        <f t="shared" ref="AG7:AG70" si="4">+$AC$6*AF7</f>
        <v>2.1339099402258208</v>
      </c>
      <c r="AH7" s="510">
        <f t="shared" ref="AH7:AH70" si="5">+Z7+AG7</f>
        <v>16.17141722825599</v>
      </c>
      <c r="AI7" s="511">
        <v>0.26513372571742244</v>
      </c>
      <c r="AJ7" s="503">
        <f t="shared" ref="AJ7:AJ70" si="6">+Y7*AI7</f>
        <v>0</v>
      </c>
      <c r="AK7" s="510">
        <f t="shared" ref="AK7:AK70" si="7">+AA7*AI7</f>
        <v>3.7218166070609096</v>
      </c>
      <c r="AL7" s="510">
        <f t="shared" ref="AL7:AL70" si="8">+AG7*AI7</f>
        <v>0.56577149279751404</v>
      </c>
      <c r="AM7" s="510">
        <f t="shared" ref="AM7:AM70" si="9">SUM(AJ7:AL7)</f>
        <v>4.2875880998584233</v>
      </c>
      <c r="AN7" s="510">
        <v>4194</v>
      </c>
      <c r="AO7" s="512">
        <f>+AN7/取引基本表!EA7</f>
        <v>4.2633649476990637E-2</v>
      </c>
      <c r="AP7" s="513">
        <f t="shared" ref="AP7:AP70" si="10">+Y7*AO7</f>
        <v>0</v>
      </c>
      <c r="AQ7" s="510">
        <f t="shared" ref="AQ7:AQ70" si="11">+AA7*AO7</f>
        <v>0.59847016524857977</v>
      </c>
      <c r="AR7" s="510">
        <f t="shared" ref="AR7:AR70" si="12">+AG7*AO7</f>
        <v>9.0976368407053684E-2</v>
      </c>
      <c r="AS7" s="510">
        <f t="shared" ref="AS7:AS70" si="13">SUM(AP7:AR7)</f>
        <v>0.68944653365563346</v>
      </c>
      <c r="AT7" s="516">
        <f>+AH7*環境!Q7</f>
        <v>4.748448798875825E-5</v>
      </c>
      <c r="AU7" s="517">
        <f>+AH7*環境!R7</f>
        <v>3.2502506536077663E-4</v>
      </c>
      <c r="AV7" s="220">
        <v>12</v>
      </c>
      <c r="AW7" s="63" t="s">
        <v>40</v>
      </c>
    </row>
    <row r="8" spans="1:49">
      <c r="A8" s="108">
        <v>3</v>
      </c>
      <c r="B8" s="381">
        <v>13</v>
      </c>
      <c r="C8" s="382" t="s">
        <v>43</v>
      </c>
      <c r="D8" s="545">
        <f>SUMIF(入力!$V$6:$V$99,推計2!B8,入力!$N$6:$N$99)/1000000</f>
        <v>0</v>
      </c>
      <c r="E8" s="546">
        <f>SUMIF(入力!$V$6:$V$99,推計2!B8,入力!$T$6:$T$99)/1000000</f>
        <v>0</v>
      </c>
      <c r="F8" s="547">
        <f t="shared" si="1"/>
        <v>0</v>
      </c>
      <c r="G8" s="502">
        <f>+$E8*係数表!D8</f>
        <v>0</v>
      </c>
      <c r="H8" s="502">
        <f>+$E8*係数表!E8</f>
        <v>0</v>
      </c>
      <c r="I8" s="502">
        <f>+$E8*係数表!F8</f>
        <v>0</v>
      </c>
      <c r="J8" s="502">
        <f>+$E8*係数表!G8</f>
        <v>0</v>
      </c>
      <c r="K8" s="502">
        <f>+$E8*係数表!H8</f>
        <v>0</v>
      </c>
      <c r="L8" s="502">
        <f>+$E8*係数表!I8</f>
        <v>0</v>
      </c>
      <c r="M8" s="502">
        <f>+$E8*係数表!J8</f>
        <v>0</v>
      </c>
      <c r="N8" s="502">
        <f>+$E8*係数表!K8</f>
        <v>0</v>
      </c>
      <c r="O8" s="502">
        <f>+$E8*係数表!L8</f>
        <v>0</v>
      </c>
      <c r="P8" s="502">
        <f>+$F8*係数表!D8</f>
        <v>0</v>
      </c>
      <c r="Q8" s="502">
        <f>+$F8*係数表!E8</f>
        <v>0</v>
      </c>
      <c r="R8" s="502">
        <f>+$F8*係数表!F8</f>
        <v>0</v>
      </c>
      <c r="S8" s="502">
        <f>+$F8*係数表!G8</f>
        <v>0</v>
      </c>
      <c r="T8" s="502">
        <f>+$F8*係数表!H8</f>
        <v>0</v>
      </c>
      <c r="U8" s="502">
        <f>+$F8*係数表!I8</f>
        <v>0</v>
      </c>
      <c r="V8" s="502">
        <f>+$F8*係数表!J8</f>
        <v>0</v>
      </c>
      <c r="W8" s="502">
        <f>+$F8*係数表!K8</f>
        <v>0</v>
      </c>
      <c r="X8" s="502">
        <f>+$F8*係数表!L8</f>
        <v>0</v>
      </c>
      <c r="Y8" s="503">
        <f t="shared" si="2"/>
        <v>0</v>
      </c>
      <c r="Z8" s="503">
        <v>3.4209239795322302</v>
      </c>
      <c r="AA8" s="505">
        <f t="shared" si="0"/>
        <v>3.4209239795322302</v>
      </c>
      <c r="AB8" s="505">
        <f>+Z8*係数表!R8</f>
        <v>1.3903600691445028</v>
      </c>
      <c r="AC8" s="505"/>
      <c r="AD8" s="508">
        <v>28949</v>
      </c>
      <c r="AE8" s="508">
        <v>30935.029231079126</v>
      </c>
      <c r="AF8" s="509">
        <f t="shared" si="3"/>
        <v>1.9143263356423698E-3</v>
      </c>
      <c r="AG8" s="510">
        <f t="shared" si="4"/>
        <v>3.5125449260223549</v>
      </c>
      <c r="AH8" s="510">
        <f t="shared" si="5"/>
        <v>6.9334689055545855</v>
      </c>
      <c r="AI8" s="511">
        <v>0.64578844642721356</v>
      </c>
      <c r="AJ8" s="503">
        <f t="shared" si="6"/>
        <v>0</v>
      </c>
      <c r="AK8" s="510">
        <f t="shared" si="7"/>
        <v>2.20919318208772</v>
      </c>
      <c r="AL8" s="510">
        <f t="shared" si="8"/>
        <v>2.2683609307817685</v>
      </c>
      <c r="AM8" s="510">
        <f t="shared" si="9"/>
        <v>4.4775541128694885</v>
      </c>
      <c r="AN8" s="510">
        <v>3498</v>
      </c>
      <c r="AO8" s="512">
        <f>+AN8/取引基本表!EA8</f>
        <v>8.8666953942865834E-2</v>
      </c>
      <c r="AP8" s="513">
        <f t="shared" si="10"/>
        <v>0</v>
      </c>
      <c r="AQ8" s="510">
        <f t="shared" si="11"/>
        <v>0.30332290893522956</v>
      </c>
      <c r="AR8" s="510">
        <f t="shared" si="12"/>
        <v>0.31144665917787123</v>
      </c>
      <c r="AS8" s="510">
        <f t="shared" si="13"/>
        <v>0.61476956811310079</v>
      </c>
      <c r="AT8" s="516">
        <f>+AH8*環境!Q8</f>
        <v>6.3415143594683373E-5</v>
      </c>
      <c r="AU8" s="517">
        <f>+AH8*環境!R8</f>
        <v>4.3514525179644118E-4</v>
      </c>
      <c r="AV8" s="220">
        <v>13</v>
      </c>
      <c r="AW8" s="63" t="s">
        <v>43</v>
      </c>
    </row>
    <row r="9" spans="1:49">
      <c r="A9" s="108">
        <v>4</v>
      </c>
      <c r="B9" s="381">
        <v>15</v>
      </c>
      <c r="C9" s="382" t="s">
        <v>46</v>
      </c>
      <c r="D9" s="545">
        <f>SUMIF(入力!$V$6:$V$99,推計2!B9,入力!$N$6:$N$99)/1000000</f>
        <v>0</v>
      </c>
      <c r="E9" s="546">
        <f>SUMIF(入力!$V$6:$V$99,推計2!B9,入力!$T$6:$T$99)/1000000</f>
        <v>0</v>
      </c>
      <c r="F9" s="547">
        <f t="shared" si="1"/>
        <v>0</v>
      </c>
      <c r="G9" s="502">
        <f>+$E9*係数表!D9</f>
        <v>0</v>
      </c>
      <c r="H9" s="502">
        <f>+$E9*係数表!E9</f>
        <v>0</v>
      </c>
      <c r="I9" s="502">
        <f>+$E9*係数表!F9</f>
        <v>0</v>
      </c>
      <c r="J9" s="502">
        <f>+$E9*係数表!G9</f>
        <v>0</v>
      </c>
      <c r="K9" s="502">
        <f>+$E9*係数表!H9</f>
        <v>0</v>
      </c>
      <c r="L9" s="502">
        <f>+$E9*係数表!I9</f>
        <v>0</v>
      </c>
      <c r="M9" s="502">
        <f>+$E9*係数表!J9</f>
        <v>0</v>
      </c>
      <c r="N9" s="502">
        <f>+$E9*係数表!K9</f>
        <v>0</v>
      </c>
      <c r="O9" s="502">
        <f>+$E9*係数表!L9</f>
        <v>0</v>
      </c>
      <c r="P9" s="502">
        <f>+$F9*係数表!D9</f>
        <v>0</v>
      </c>
      <c r="Q9" s="502">
        <f>+$F9*係数表!E9</f>
        <v>0</v>
      </c>
      <c r="R9" s="502">
        <f>+$F9*係数表!F9</f>
        <v>0</v>
      </c>
      <c r="S9" s="502">
        <f>+$F9*係数表!G9</f>
        <v>0</v>
      </c>
      <c r="T9" s="502">
        <f>+$F9*係数表!H9</f>
        <v>0</v>
      </c>
      <c r="U9" s="502">
        <f>+$F9*係数表!I9</f>
        <v>0</v>
      </c>
      <c r="V9" s="502">
        <f>+$F9*係数表!J9</f>
        <v>0</v>
      </c>
      <c r="W9" s="502">
        <f>+$F9*係数表!K9</f>
        <v>0</v>
      </c>
      <c r="X9" s="502">
        <f>+$F9*係数表!L9</f>
        <v>0</v>
      </c>
      <c r="Y9" s="503">
        <f t="shared" si="2"/>
        <v>0</v>
      </c>
      <c r="Z9" s="503">
        <v>0.64380635968868349</v>
      </c>
      <c r="AA9" s="505">
        <f t="shared" si="0"/>
        <v>0.64380635968868349</v>
      </c>
      <c r="AB9" s="505">
        <f>+Z9*係数表!R9</f>
        <v>0.1677327696200081</v>
      </c>
      <c r="AC9" s="505"/>
      <c r="AD9" s="508">
        <v>10327</v>
      </c>
      <c r="AE9" s="508">
        <v>1295.1588089702877</v>
      </c>
      <c r="AF9" s="509">
        <f t="shared" si="3"/>
        <v>8.0147220755172961E-5</v>
      </c>
      <c r="AG9" s="510">
        <f t="shared" si="4"/>
        <v>0.14705993871411141</v>
      </c>
      <c r="AH9" s="510">
        <f t="shared" si="5"/>
        <v>0.79086629840279488</v>
      </c>
      <c r="AI9" s="511">
        <v>0.68167086784299602</v>
      </c>
      <c r="AJ9" s="503">
        <f t="shared" si="6"/>
        <v>0</v>
      </c>
      <c r="AK9" s="510">
        <f t="shared" si="7"/>
        <v>0.43886403993182493</v>
      </c>
      <c r="AL9" s="510">
        <f t="shared" si="8"/>
        <v>0.10024647604818614</v>
      </c>
      <c r="AM9" s="510">
        <f t="shared" si="9"/>
        <v>0.53911051598001103</v>
      </c>
      <c r="AN9" s="510">
        <v>1719</v>
      </c>
      <c r="AO9" s="512">
        <f>+AN9/取引基本表!EA9</f>
        <v>0.30950666186532227</v>
      </c>
      <c r="AP9" s="513">
        <f t="shared" si="10"/>
        <v>0</v>
      </c>
      <c r="AQ9" s="510">
        <f t="shared" si="11"/>
        <v>0.1992623572749094</v>
      </c>
      <c r="AR9" s="510">
        <f t="shared" si="12"/>
        <v>4.5516030725523494E-2</v>
      </c>
      <c r="AS9" s="510">
        <f t="shared" si="13"/>
        <v>0.24477838800043289</v>
      </c>
      <c r="AT9" s="516">
        <f>+AH9*環境!Q9</f>
        <v>1.0369798320170163E-5</v>
      </c>
      <c r="AU9" s="517">
        <f>+AH9*環境!R9</f>
        <v>7.1135263198904324E-5</v>
      </c>
      <c r="AV9" s="220">
        <v>15</v>
      </c>
      <c r="AW9" s="63" t="s">
        <v>46</v>
      </c>
    </row>
    <row r="10" spans="1:49">
      <c r="A10" s="108">
        <v>5</v>
      </c>
      <c r="B10" s="381">
        <v>17</v>
      </c>
      <c r="C10" s="382" t="s">
        <v>52</v>
      </c>
      <c r="D10" s="545">
        <f>SUMIF(入力!$V$6:$V$99,推計2!B10,入力!$N$6:$N$99)/1000000</f>
        <v>122.5575</v>
      </c>
      <c r="E10" s="546">
        <f>SUMIF(入力!$V$6:$V$99,推計2!B10,入力!$T$6:$T$99)/1000000</f>
        <v>36.868850167500007</v>
      </c>
      <c r="F10" s="547">
        <f t="shared" si="1"/>
        <v>85.688649832500005</v>
      </c>
      <c r="G10" s="502">
        <f>+$E10*係数表!D10</f>
        <v>4.5355937342479802</v>
      </c>
      <c r="H10" s="502">
        <f>+$E10*係数表!E10</f>
        <v>4.6558214387351278</v>
      </c>
      <c r="I10" s="502">
        <f>+$E10*係数表!F10</f>
        <v>3.2958727094212101E-4</v>
      </c>
      <c r="J10" s="502">
        <f>+$E10*係数表!G10</f>
        <v>0.81161581963564566</v>
      </c>
      <c r="K10" s="502">
        <f>+$E10*係数表!H10</f>
        <v>0</v>
      </c>
      <c r="L10" s="502">
        <f>+$E10*係数表!I10</f>
        <v>1.7482455241277721E-2</v>
      </c>
      <c r="M10" s="502">
        <f>+$E10*係数表!J10</f>
        <v>4.7689845117190377E-2</v>
      </c>
      <c r="N10" s="502">
        <f>+$E10*係数表!K10</f>
        <v>0.12001275626696797</v>
      </c>
      <c r="O10" s="502">
        <f>+$E10*係数表!L10</f>
        <v>0.23091170799831906</v>
      </c>
      <c r="P10" s="502">
        <f>+$F10*係数表!D10</f>
        <v>10.541389316747701</v>
      </c>
      <c r="Q10" s="502">
        <f>+$F10*係数表!E10</f>
        <v>10.820816248240288</v>
      </c>
      <c r="R10" s="502">
        <f>+$F10*係数表!F10</f>
        <v>7.6600946654702064E-4</v>
      </c>
      <c r="S10" s="502">
        <f>+$F10*係数表!G10</f>
        <v>1.8863149637517458</v>
      </c>
      <c r="T10" s="502">
        <f>+$F10*係数表!H10</f>
        <v>0</v>
      </c>
      <c r="U10" s="502">
        <f>+$F10*係数表!I10</f>
        <v>4.0631806486407178E-2</v>
      </c>
      <c r="V10" s="502">
        <f>+$F10*係数表!J10</f>
        <v>0.11083823933341237</v>
      </c>
      <c r="W10" s="502">
        <f>+$F10*係数表!K10</f>
        <v>0.27892736010136077</v>
      </c>
      <c r="X10" s="502">
        <f>+$F10*係数表!L10</f>
        <v>0.53667289321472567</v>
      </c>
      <c r="Y10" s="503">
        <f t="shared" si="2"/>
        <v>26.449392822986557</v>
      </c>
      <c r="Z10" s="503">
        <v>35.086666101459024</v>
      </c>
      <c r="AA10" s="505">
        <f t="shared" si="0"/>
        <v>8.6372732784724668</v>
      </c>
      <c r="AB10" s="505">
        <f>+Z10*係数表!R10</f>
        <v>5.4354219933906771</v>
      </c>
      <c r="AC10" s="505"/>
      <c r="AD10" s="508">
        <v>17450</v>
      </c>
      <c r="AE10" s="508">
        <v>9439.4923123284498</v>
      </c>
      <c r="AF10" s="509">
        <f t="shared" si="3"/>
        <v>5.8413614526116569E-4</v>
      </c>
      <c r="AG10" s="510">
        <f t="shared" si="4"/>
        <v>1.0718154031218836</v>
      </c>
      <c r="AH10" s="510">
        <f t="shared" si="5"/>
        <v>36.158481504580905</v>
      </c>
      <c r="AI10" s="511">
        <v>0.44584869675778765</v>
      </c>
      <c r="AJ10" s="503">
        <f t="shared" si="6"/>
        <v>11.792427320163338</v>
      </c>
      <c r="AK10" s="510">
        <f t="shared" si="7"/>
        <v>3.8509170347478134</v>
      </c>
      <c r="AL10" s="510">
        <f t="shared" si="8"/>
        <v>0.4778675006468146</v>
      </c>
      <c r="AM10" s="510">
        <f t="shared" si="9"/>
        <v>16.121211855557966</v>
      </c>
      <c r="AN10" s="510">
        <v>4080</v>
      </c>
      <c r="AO10" s="512">
        <f>+AN10/取引基本表!EA10</f>
        <v>0.10375079465988557</v>
      </c>
      <c r="AP10" s="513">
        <f t="shared" si="10"/>
        <v>2.7441455236563295</v>
      </c>
      <c r="AQ10" s="510">
        <f t="shared" si="11"/>
        <v>0.89612396633611358</v>
      </c>
      <c r="AR10" s="510">
        <f t="shared" si="12"/>
        <v>0.11120169980260103</v>
      </c>
      <c r="AS10" s="510">
        <f t="shared" si="13"/>
        <v>3.7514711897950441</v>
      </c>
      <c r="AT10" s="516">
        <f>+AH10*環境!Q10</f>
        <v>1.4791111870196719E-3</v>
      </c>
      <c r="AU10" s="517">
        <f>+AH10*環境!R10</f>
        <v>1.042176844050962E-2</v>
      </c>
      <c r="AV10" s="220">
        <v>17</v>
      </c>
      <c r="AW10" s="63" t="s">
        <v>52</v>
      </c>
    </row>
    <row r="11" spans="1:49">
      <c r="A11" s="108">
        <v>6</v>
      </c>
      <c r="B11" s="381">
        <v>61</v>
      </c>
      <c r="C11" s="382" t="s">
        <v>58</v>
      </c>
      <c r="D11" s="545">
        <f>SUMIF(入力!$V$6:$V$99,推計2!B11,入力!$N$6:$N$99)/1000000</f>
        <v>0</v>
      </c>
      <c r="E11" s="546">
        <f>SUMIF(入力!$V$6:$V$99,推計2!B11,入力!$T$6:$T$99)/1000000</f>
        <v>0</v>
      </c>
      <c r="F11" s="547">
        <f t="shared" si="1"/>
        <v>0</v>
      </c>
      <c r="G11" s="502">
        <f>+$E11*係数表!D11</f>
        <v>0</v>
      </c>
      <c r="H11" s="502">
        <f>+$E11*係数表!E11</f>
        <v>0</v>
      </c>
      <c r="I11" s="502">
        <f>+$E11*係数表!F11</f>
        <v>0</v>
      </c>
      <c r="J11" s="502">
        <f>+$E11*係数表!G11</f>
        <v>0</v>
      </c>
      <c r="K11" s="502">
        <f>+$E11*係数表!H11</f>
        <v>0</v>
      </c>
      <c r="L11" s="502">
        <f>+$E11*係数表!I11</f>
        <v>0</v>
      </c>
      <c r="M11" s="502">
        <f>+$E11*係数表!J11</f>
        <v>0</v>
      </c>
      <c r="N11" s="502">
        <f>+$E11*係数表!K11</f>
        <v>0</v>
      </c>
      <c r="O11" s="502">
        <f>+$E11*係数表!L11</f>
        <v>0</v>
      </c>
      <c r="P11" s="502">
        <f>+$F11*係数表!D11</f>
        <v>0</v>
      </c>
      <c r="Q11" s="502">
        <f>+$F11*係数表!E11</f>
        <v>0</v>
      </c>
      <c r="R11" s="502">
        <f>+$F11*係数表!F11</f>
        <v>0</v>
      </c>
      <c r="S11" s="502">
        <f>+$F11*係数表!G11</f>
        <v>0</v>
      </c>
      <c r="T11" s="502">
        <f>+$F11*係数表!H11</f>
        <v>0</v>
      </c>
      <c r="U11" s="502">
        <f>+$F11*係数表!I11</f>
        <v>0</v>
      </c>
      <c r="V11" s="502">
        <f>+$F11*係数表!J11</f>
        <v>0</v>
      </c>
      <c r="W11" s="502">
        <f>+$F11*係数表!K11</f>
        <v>0</v>
      </c>
      <c r="X11" s="502">
        <f>+$F11*係数表!L11</f>
        <v>0</v>
      </c>
      <c r="Y11" s="503">
        <f t="shared" si="2"/>
        <v>0</v>
      </c>
      <c r="Z11" s="503">
        <v>0</v>
      </c>
      <c r="AA11" s="505">
        <f t="shared" si="0"/>
        <v>0</v>
      </c>
      <c r="AB11" s="505">
        <f>+Z11*係数表!R11</f>
        <v>0</v>
      </c>
      <c r="AC11" s="505"/>
      <c r="AD11" s="508">
        <v>1</v>
      </c>
      <c r="AE11" s="508">
        <v>0</v>
      </c>
      <c r="AF11" s="509">
        <f t="shared" si="3"/>
        <v>0</v>
      </c>
      <c r="AG11" s="510">
        <f t="shared" si="4"/>
        <v>0</v>
      </c>
      <c r="AH11" s="510">
        <f t="shared" si="5"/>
        <v>0</v>
      </c>
      <c r="AI11" s="511">
        <v>0</v>
      </c>
      <c r="AJ11" s="503">
        <f t="shared" si="6"/>
        <v>0</v>
      </c>
      <c r="AK11" s="510">
        <f t="shared" si="7"/>
        <v>0</v>
      </c>
      <c r="AL11" s="510">
        <f t="shared" si="8"/>
        <v>0</v>
      </c>
      <c r="AM11" s="510">
        <f t="shared" si="9"/>
        <v>0</v>
      </c>
      <c r="AN11" s="510">
        <v>0</v>
      </c>
      <c r="AO11" s="512">
        <v>0</v>
      </c>
      <c r="AP11" s="513">
        <f t="shared" si="10"/>
        <v>0</v>
      </c>
      <c r="AQ11" s="510">
        <f t="shared" si="11"/>
        <v>0</v>
      </c>
      <c r="AR11" s="510">
        <f t="shared" si="12"/>
        <v>0</v>
      </c>
      <c r="AS11" s="510">
        <f t="shared" si="13"/>
        <v>0</v>
      </c>
      <c r="AT11" s="516">
        <f>+AH11*環境!Q11</f>
        <v>0</v>
      </c>
      <c r="AU11" s="517">
        <f>+AH11*環境!R11</f>
        <v>0</v>
      </c>
      <c r="AV11" s="220">
        <v>61</v>
      </c>
      <c r="AW11" s="63" t="s">
        <v>58</v>
      </c>
    </row>
    <row r="12" spans="1:49">
      <c r="A12" s="108">
        <v>7</v>
      </c>
      <c r="B12" s="381">
        <v>62</v>
      </c>
      <c r="C12" s="382" t="s">
        <v>456</v>
      </c>
      <c r="D12" s="545">
        <f>SUMIF(入力!$V$6:$V$99,推計2!B12,入力!$N$6:$N$99)/1000000</f>
        <v>0</v>
      </c>
      <c r="E12" s="546">
        <f>SUMIF(入力!$V$6:$V$99,推計2!B12,入力!$T$6:$T$99)/1000000</f>
        <v>0</v>
      </c>
      <c r="F12" s="547">
        <f t="shared" si="1"/>
        <v>0</v>
      </c>
      <c r="G12" s="502">
        <f>+$E12*係数表!D12</f>
        <v>0</v>
      </c>
      <c r="H12" s="502">
        <f>+$E12*係数表!E12</f>
        <v>0</v>
      </c>
      <c r="I12" s="502">
        <f>+$E12*係数表!F12</f>
        <v>0</v>
      </c>
      <c r="J12" s="502">
        <f>+$E12*係数表!G12</f>
        <v>0</v>
      </c>
      <c r="K12" s="502">
        <f>+$E12*係数表!H12</f>
        <v>0</v>
      </c>
      <c r="L12" s="502">
        <f>+$E12*係数表!I12</f>
        <v>0</v>
      </c>
      <c r="M12" s="502">
        <f>+$E12*係数表!J12</f>
        <v>0</v>
      </c>
      <c r="N12" s="502">
        <f>+$E12*係数表!K12</f>
        <v>0</v>
      </c>
      <c r="O12" s="502">
        <f>+$E12*係数表!L12</f>
        <v>0</v>
      </c>
      <c r="P12" s="502">
        <f>+$F12*係数表!D12</f>
        <v>0</v>
      </c>
      <c r="Q12" s="502">
        <f>+$F12*係数表!E12</f>
        <v>0</v>
      </c>
      <c r="R12" s="502">
        <f>+$F12*係数表!F12</f>
        <v>0</v>
      </c>
      <c r="S12" s="502">
        <f>+$F12*係数表!G12</f>
        <v>0</v>
      </c>
      <c r="T12" s="502">
        <f>+$F12*係数表!H12</f>
        <v>0</v>
      </c>
      <c r="U12" s="502">
        <f>+$F12*係数表!I12</f>
        <v>0</v>
      </c>
      <c r="V12" s="502">
        <f>+$F12*係数表!J12</f>
        <v>0</v>
      </c>
      <c r="W12" s="502">
        <f>+$F12*係数表!K12</f>
        <v>0</v>
      </c>
      <c r="X12" s="502">
        <f>+$F12*係数表!L12</f>
        <v>0</v>
      </c>
      <c r="Y12" s="503">
        <f t="shared" si="2"/>
        <v>0</v>
      </c>
      <c r="Z12" s="503">
        <v>5.5001836453869787E-2</v>
      </c>
      <c r="AA12" s="505">
        <f t="shared" si="0"/>
        <v>5.5001836453869787E-2</v>
      </c>
      <c r="AB12" s="505">
        <f>+Z12*係数表!R12</f>
        <v>1.2463783761975891E-2</v>
      </c>
      <c r="AC12" s="505"/>
      <c r="AD12" s="508">
        <v>1</v>
      </c>
      <c r="AE12" s="508">
        <v>37.642915673128002</v>
      </c>
      <c r="AF12" s="509">
        <f t="shared" si="3"/>
        <v>2.3294248175798515E-6</v>
      </c>
      <c r="AG12" s="510">
        <f t="shared" si="4"/>
        <v>4.2741977536421664E-3</v>
      </c>
      <c r="AH12" s="510">
        <f t="shared" si="5"/>
        <v>5.9276034207511957E-2</v>
      </c>
      <c r="AI12" s="511">
        <v>0.49325192802056556</v>
      </c>
      <c r="AJ12" s="503">
        <f t="shared" si="6"/>
        <v>0</v>
      </c>
      <c r="AK12" s="510">
        <f t="shared" si="7"/>
        <v>2.7129761875543099E-2</v>
      </c>
      <c r="AL12" s="510">
        <f t="shared" si="8"/>
        <v>2.108256282725169E-3</v>
      </c>
      <c r="AM12" s="510">
        <f t="shared" si="9"/>
        <v>2.9238018158268268E-2</v>
      </c>
      <c r="AN12" s="510">
        <v>857</v>
      </c>
      <c r="AO12" s="512">
        <f>+AN12/取引基本表!EA12</f>
        <v>5.507712082262211E-2</v>
      </c>
      <c r="AP12" s="513">
        <f t="shared" si="10"/>
        <v>0</v>
      </c>
      <c r="AQ12" s="510">
        <f t="shared" si="11"/>
        <v>3.0293427918358876E-3</v>
      </c>
      <c r="AR12" s="510">
        <f t="shared" si="12"/>
        <v>2.3541050609712962E-4</v>
      </c>
      <c r="AS12" s="510">
        <f t="shared" si="13"/>
        <v>3.2647532979330172E-3</v>
      </c>
      <c r="AT12" s="516">
        <f>+AH12*環境!Q12</f>
        <v>1.1500668619653211E-6</v>
      </c>
      <c r="AU12" s="517">
        <f>+AH12*環境!R12</f>
        <v>7.4573142549732925E-6</v>
      </c>
      <c r="AV12" s="220">
        <v>62</v>
      </c>
      <c r="AW12" s="63" t="s">
        <v>456</v>
      </c>
    </row>
    <row r="13" spans="1:49">
      <c r="A13" s="108">
        <v>8</v>
      </c>
      <c r="B13" s="381">
        <v>111</v>
      </c>
      <c r="C13" s="382" t="s">
        <v>458</v>
      </c>
      <c r="D13" s="545">
        <f>SUMIF(入力!$V$6:$V$99,推計2!B13,入力!$N$6:$N$99)/1000000</f>
        <v>544.77250000000004</v>
      </c>
      <c r="E13" s="546">
        <f>SUMIF(入力!$V$6:$V$99,推計2!B13,入力!$T$6:$T$99)/1000000</f>
        <v>179.7820070425</v>
      </c>
      <c r="F13" s="547">
        <f t="shared" si="1"/>
        <v>364.99049295750001</v>
      </c>
      <c r="G13" s="502">
        <f>+$E13*係数表!D13</f>
        <v>20.375153837995825</v>
      </c>
      <c r="H13" s="502">
        <f>+$E13*係数表!E13</f>
        <v>38.903261366930899</v>
      </c>
      <c r="I13" s="502">
        <f>+$E13*係数表!F13</f>
        <v>4.7096377882865741E-2</v>
      </c>
      <c r="J13" s="502">
        <f>+$E13*係数表!G13</f>
        <v>3.978820786444468</v>
      </c>
      <c r="K13" s="502">
        <f>+$E13*係数表!H13</f>
        <v>3.242217459709084E-2</v>
      </c>
      <c r="L13" s="502">
        <f>+$E13*係数表!I13</f>
        <v>4.4981208699188369E-2</v>
      </c>
      <c r="M13" s="502">
        <f>+$E13*係数表!J13</f>
        <v>1.8980951705741982E-2</v>
      </c>
      <c r="N13" s="502">
        <f>+$E13*係数表!K13</f>
        <v>0.31566382007832861</v>
      </c>
      <c r="O13" s="502">
        <f>+$E13*係数表!L13</f>
        <v>0.67473896959308344</v>
      </c>
      <c r="P13" s="502">
        <f>+$F13*係数表!D13</f>
        <v>41.365304380304138</v>
      </c>
      <c r="Q13" s="502">
        <f>+$F13*係数表!E13</f>
        <v>78.980765525739685</v>
      </c>
      <c r="R13" s="502">
        <f>+$F13*係数表!F13</f>
        <v>9.5614296796209752E-2</v>
      </c>
      <c r="S13" s="502">
        <f>+$F13*係数表!G13</f>
        <v>8.0777369444463396</v>
      </c>
      <c r="T13" s="502">
        <f>+$F13*係数表!H13</f>
        <v>6.5822969070252077E-2</v>
      </c>
      <c r="U13" s="502">
        <f>+$F13*係数表!I13</f>
        <v>9.1320114882574674E-2</v>
      </c>
      <c r="V13" s="502">
        <f>+$F13*係数表!J13</f>
        <v>3.8534817993457697E-2</v>
      </c>
      <c r="W13" s="502">
        <f>+$F13*係数表!K13</f>
        <v>0.64085552939677881</v>
      </c>
      <c r="X13" s="502">
        <f>+$F13*係数表!L13</f>
        <v>1.369844030449592</v>
      </c>
      <c r="Y13" s="503">
        <f t="shared" si="2"/>
        <v>115.39088754857251</v>
      </c>
      <c r="Z13" s="503">
        <v>295.19814785789953</v>
      </c>
      <c r="AA13" s="505">
        <f t="shared" si="0"/>
        <v>179.80726030932703</v>
      </c>
      <c r="AB13" s="505">
        <f>+Z13*係数表!R13</f>
        <v>47.618912346051452</v>
      </c>
      <c r="AC13" s="505"/>
      <c r="AD13" s="508">
        <v>1159508</v>
      </c>
      <c r="AE13" s="508">
        <v>464704.38554044359</v>
      </c>
      <c r="AF13" s="509">
        <f t="shared" si="3"/>
        <v>2.8756909744078626E-2</v>
      </c>
      <c r="AG13" s="510">
        <f t="shared" si="4"/>
        <v>52.765265529166626</v>
      </c>
      <c r="AH13" s="510">
        <f t="shared" si="5"/>
        <v>347.96341338706617</v>
      </c>
      <c r="AI13" s="511">
        <v>0.33401481421342777</v>
      </c>
      <c r="AJ13" s="503">
        <f t="shared" si="6"/>
        <v>38.542265866458983</v>
      </c>
      <c r="AK13" s="510">
        <f t="shared" si="7"/>
        <v>60.058288646445313</v>
      </c>
      <c r="AL13" s="510">
        <f t="shared" si="8"/>
        <v>17.624380362646775</v>
      </c>
      <c r="AM13" s="510">
        <f t="shared" si="9"/>
        <v>116.22493487555107</v>
      </c>
      <c r="AN13" s="510">
        <v>71205</v>
      </c>
      <c r="AO13" s="512">
        <f>+AN13/取引基本表!EA13</f>
        <v>4.3794987425201631E-2</v>
      </c>
      <c r="AP13" s="513">
        <f t="shared" si="10"/>
        <v>5.0535424691725881</v>
      </c>
      <c r="AQ13" s="510">
        <f t="shared" si="11"/>
        <v>7.8746567042069335</v>
      </c>
      <c r="AR13" s="510">
        <f t="shared" si="12"/>
        <v>2.3108541403372773</v>
      </c>
      <c r="AS13" s="510">
        <f t="shared" si="13"/>
        <v>15.239053313716798</v>
      </c>
      <c r="AT13" s="516">
        <f>+AH13*環境!Q13</f>
        <v>1.5436215145238253E-3</v>
      </c>
      <c r="AU13" s="517">
        <f>+AH13*環境!R13</f>
        <v>9.0806648030037681E-3</v>
      </c>
      <c r="AV13" s="220">
        <v>111</v>
      </c>
      <c r="AW13" s="63" t="s">
        <v>458</v>
      </c>
    </row>
    <row r="14" spans="1:49">
      <c r="A14" s="108">
        <v>9</v>
      </c>
      <c r="B14" s="381">
        <v>112</v>
      </c>
      <c r="C14" s="382" t="s">
        <v>79</v>
      </c>
      <c r="D14" s="545">
        <f>SUMIF(入力!$V$6:$V$99,推計2!B14,入力!$N$6:$N$99)/1000000</f>
        <v>193.6525</v>
      </c>
      <c r="E14" s="546">
        <f>SUMIF(入力!$V$6:$V$99,推計2!B14,入力!$T$6:$T$99)/1000000</f>
        <v>72.906680504999997</v>
      </c>
      <c r="F14" s="547">
        <f t="shared" si="1"/>
        <v>120.74581949500001</v>
      </c>
      <c r="G14" s="502">
        <f>+$E14*係数表!D14</f>
        <v>11.923547471814487</v>
      </c>
      <c r="H14" s="502">
        <f>+$E14*係数表!E14</f>
        <v>11.080130091726632</v>
      </c>
      <c r="I14" s="502">
        <f>+$E14*係数表!F14</f>
        <v>3.6620415556217215E-2</v>
      </c>
      <c r="J14" s="502">
        <f>+$E14*係数表!G14</f>
        <v>2.6404247642568883</v>
      </c>
      <c r="K14" s="502">
        <f>+$E14*係数表!H14</f>
        <v>1.0617356227452775E-2</v>
      </c>
      <c r="L14" s="502">
        <f>+$E14*係数表!I14</f>
        <v>1.7070803917169614E-2</v>
      </c>
      <c r="M14" s="502">
        <f>+$E14*係数表!J14</f>
        <v>3.5594702016129771E-3</v>
      </c>
      <c r="N14" s="502">
        <f>+$E14*係数表!K14</f>
        <v>0.20803058006785419</v>
      </c>
      <c r="O14" s="502">
        <f>+$E14*係数表!L14</f>
        <v>0.21273176712658828</v>
      </c>
      <c r="P14" s="502">
        <f>+$F14*係数表!D14</f>
        <v>19.747415474128449</v>
      </c>
      <c r="Q14" s="502">
        <f>+$F14*係数表!E14</f>
        <v>18.350573346224273</v>
      </c>
      <c r="R14" s="502">
        <f>+$F14*係数表!F14</f>
        <v>6.0649614767190593E-2</v>
      </c>
      <c r="S14" s="502">
        <f>+$F14*係数表!G14</f>
        <v>4.3729909216374931</v>
      </c>
      <c r="T14" s="502">
        <f>+$F14*係数表!H14</f>
        <v>1.7584141393822014E-2</v>
      </c>
      <c r="U14" s="502">
        <f>+$F14*係数表!I14</f>
        <v>2.827214452968738E-2</v>
      </c>
      <c r="V14" s="502">
        <f>+$F14*係数表!J14</f>
        <v>5.8950859301887485E-3</v>
      </c>
      <c r="W14" s="502">
        <f>+$F14*係数表!K14</f>
        <v>0.34453389862662309</v>
      </c>
      <c r="X14" s="502">
        <f>+$F14*係数表!L14</f>
        <v>0.35231986117592895</v>
      </c>
      <c r="Y14" s="503">
        <f t="shared" si="2"/>
        <v>46.773947784105097</v>
      </c>
      <c r="Z14" s="503">
        <v>129.44254988366529</v>
      </c>
      <c r="AA14" s="505">
        <f t="shared" si="0"/>
        <v>82.668602099560189</v>
      </c>
      <c r="AB14" s="505">
        <f>+Z14*係数表!R14</f>
        <v>10.047806811756701</v>
      </c>
      <c r="AC14" s="505"/>
      <c r="AD14" s="508">
        <v>236821</v>
      </c>
      <c r="AE14" s="508">
        <v>111371.78163814086</v>
      </c>
      <c r="AF14" s="509">
        <f t="shared" si="3"/>
        <v>6.8919260765756551E-3</v>
      </c>
      <c r="AG14" s="510">
        <f t="shared" si="4"/>
        <v>12.645806266189036</v>
      </c>
      <c r="AH14" s="510">
        <f t="shared" si="5"/>
        <v>142.08835614985432</v>
      </c>
      <c r="AI14" s="511">
        <v>0.58493563394600157</v>
      </c>
      <c r="AJ14" s="503">
        <f t="shared" si="6"/>
        <v>27.359748799252689</v>
      </c>
      <c r="AK14" s="510">
        <f t="shared" si="7"/>
        <v>48.355811176535994</v>
      </c>
      <c r="AL14" s="510">
        <f t="shared" si="8"/>
        <v>7.3969827050716024</v>
      </c>
      <c r="AM14" s="510">
        <f t="shared" si="9"/>
        <v>83.112542680860287</v>
      </c>
      <c r="AN14" s="510">
        <v>6555</v>
      </c>
      <c r="AO14" s="512">
        <f>+AN14/取引基本表!EA14</f>
        <v>1.5179690014751277E-2</v>
      </c>
      <c r="AP14" s="513">
        <f t="shared" si="10"/>
        <v>0.71001402812887782</v>
      </c>
      <c r="AQ14" s="510">
        <f t="shared" si="11"/>
        <v>1.2548837538241402</v>
      </c>
      <c r="AR14" s="510">
        <f t="shared" si="12"/>
        <v>0.19195941910734884</v>
      </c>
      <c r="AS14" s="510">
        <f t="shared" si="13"/>
        <v>2.156857201060367</v>
      </c>
      <c r="AT14" s="516">
        <f>+AH14*環境!Q14</f>
        <v>6.366159872996112E-4</v>
      </c>
      <c r="AU14" s="517">
        <f>+AH14*環境!R14</f>
        <v>3.5972169811857397E-3</v>
      </c>
      <c r="AV14" s="220">
        <v>112</v>
      </c>
      <c r="AW14" s="63" t="s">
        <v>79</v>
      </c>
    </row>
    <row r="15" spans="1:49">
      <c r="A15" s="108">
        <v>10</v>
      </c>
      <c r="B15" s="381">
        <v>113</v>
      </c>
      <c r="C15" s="382" t="s">
        <v>461</v>
      </c>
      <c r="D15" s="545">
        <f>SUMIF(入力!$V$6:$V$99,推計2!B15,入力!$N$6:$N$99)/1000000</f>
        <v>0</v>
      </c>
      <c r="E15" s="546">
        <f>SUMIF(入力!$V$6:$V$99,推計2!B15,入力!$T$6:$T$99)/1000000</f>
        <v>0</v>
      </c>
      <c r="F15" s="547">
        <f t="shared" si="1"/>
        <v>0</v>
      </c>
      <c r="G15" s="502">
        <f>+$E15*係数表!D15</f>
        <v>0</v>
      </c>
      <c r="H15" s="502">
        <f>+$E15*係数表!E15</f>
        <v>0</v>
      </c>
      <c r="I15" s="502">
        <f>+$E15*係数表!F15</f>
        <v>0</v>
      </c>
      <c r="J15" s="502">
        <f>+$E15*係数表!G15</f>
        <v>0</v>
      </c>
      <c r="K15" s="502">
        <f>+$E15*係数表!H15</f>
        <v>0</v>
      </c>
      <c r="L15" s="502">
        <f>+$E15*係数表!I15</f>
        <v>0</v>
      </c>
      <c r="M15" s="502">
        <f>+$E15*係数表!J15</f>
        <v>0</v>
      </c>
      <c r="N15" s="502">
        <f>+$E15*係数表!K15</f>
        <v>0</v>
      </c>
      <c r="O15" s="502">
        <f>+$E15*係数表!L15</f>
        <v>0</v>
      </c>
      <c r="P15" s="502">
        <f>+$F15*係数表!D15</f>
        <v>0</v>
      </c>
      <c r="Q15" s="502">
        <f>+$F15*係数表!E15</f>
        <v>0</v>
      </c>
      <c r="R15" s="502">
        <f>+$F15*係数表!F15</f>
        <v>0</v>
      </c>
      <c r="S15" s="502">
        <f>+$F15*係数表!G15</f>
        <v>0</v>
      </c>
      <c r="T15" s="502">
        <f>+$F15*係数表!H15</f>
        <v>0</v>
      </c>
      <c r="U15" s="502">
        <f>+$F15*係数表!I15</f>
        <v>0</v>
      </c>
      <c r="V15" s="502">
        <f>+$F15*係数表!J15</f>
        <v>0</v>
      </c>
      <c r="W15" s="502">
        <f>+$F15*係数表!K15</f>
        <v>0</v>
      </c>
      <c r="X15" s="502">
        <f>+$F15*係数表!L15</f>
        <v>0</v>
      </c>
      <c r="Y15" s="503">
        <f t="shared" si="2"/>
        <v>0</v>
      </c>
      <c r="Z15" s="503">
        <v>6.0446672485390254</v>
      </c>
      <c r="AA15" s="505">
        <f t="shared" si="0"/>
        <v>6.0446672485390254</v>
      </c>
      <c r="AB15" s="505">
        <f>+Z15*係数表!R15</f>
        <v>0.30873576776345285</v>
      </c>
      <c r="AC15" s="505"/>
      <c r="AD15" s="508">
        <v>12422</v>
      </c>
      <c r="AE15" s="508">
        <v>13684.20939971145</v>
      </c>
      <c r="AF15" s="509">
        <f t="shared" si="3"/>
        <v>8.4680839447840014E-4</v>
      </c>
      <c r="AG15" s="510">
        <f t="shared" si="4"/>
        <v>1.5537855139730585</v>
      </c>
      <c r="AH15" s="510">
        <f t="shared" si="5"/>
        <v>7.5984527625120837</v>
      </c>
      <c r="AI15" s="511">
        <v>0.17921056748539285</v>
      </c>
      <c r="AJ15" s="503">
        <f t="shared" si="6"/>
        <v>0</v>
      </c>
      <c r="AK15" s="510">
        <f t="shared" si="7"/>
        <v>1.0832682478710469</v>
      </c>
      <c r="AL15" s="510">
        <f t="shared" si="8"/>
        <v>0.27845478370969462</v>
      </c>
      <c r="AM15" s="510">
        <f t="shared" si="9"/>
        <v>1.3617230315807416</v>
      </c>
      <c r="AN15" s="510">
        <v>1355</v>
      </c>
      <c r="AO15" s="512">
        <f>+AN15/取引基本表!EA15</f>
        <v>9.2166212070712919E-3</v>
      </c>
      <c r="AP15" s="513">
        <f t="shared" si="10"/>
        <v>0</v>
      </c>
      <c r="AQ15" s="510">
        <f t="shared" si="11"/>
        <v>5.5711408352574057E-2</v>
      </c>
      <c r="AR15" s="510">
        <f t="shared" si="12"/>
        <v>1.4320652519324259E-2</v>
      </c>
      <c r="AS15" s="510">
        <f t="shared" si="13"/>
        <v>7.0032060871898311E-2</v>
      </c>
      <c r="AT15" s="516">
        <f>+AH15*環境!Q15</f>
        <v>2.7326799192114192E-5</v>
      </c>
      <c r="AU15" s="517">
        <f>+AH15*環境!R15</f>
        <v>1.6960166951672712E-4</v>
      </c>
      <c r="AV15" s="220">
        <v>113</v>
      </c>
      <c r="AW15" s="63" t="s">
        <v>461</v>
      </c>
    </row>
    <row r="16" spans="1:49">
      <c r="A16" s="108">
        <v>11</v>
      </c>
      <c r="B16" s="381">
        <v>114</v>
      </c>
      <c r="C16" s="382" t="s">
        <v>86</v>
      </c>
      <c r="D16" s="545">
        <f>SUMIF(入力!$V$6:$V$99,推計2!B16,入力!$N$6:$N$99)/1000000</f>
        <v>0</v>
      </c>
      <c r="E16" s="546">
        <f>SUMIF(入力!$V$6:$V$99,推計2!B16,入力!$T$6:$T$99)/1000000</f>
        <v>0</v>
      </c>
      <c r="F16" s="547">
        <f t="shared" si="1"/>
        <v>0</v>
      </c>
      <c r="G16" s="502">
        <f>+$E16*係数表!D16</f>
        <v>0</v>
      </c>
      <c r="H16" s="502">
        <f>+$E16*係数表!E16</f>
        <v>0</v>
      </c>
      <c r="I16" s="502">
        <f>+$E16*係数表!F16</f>
        <v>0</v>
      </c>
      <c r="J16" s="502">
        <f>+$E16*係数表!G16</f>
        <v>0</v>
      </c>
      <c r="K16" s="502">
        <f>+$E16*係数表!H16</f>
        <v>0</v>
      </c>
      <c r="L16" s="502">
        <f>+$E16*係数表!I16</f>
        <v>0</v>
      </c>
      <c r="M16" s="502">
        <f>+$E16*係数表!J16</f>
        <v>0</v>
      </c>
      <c r="N16" s="502">
        <f>+$E16*係数表!K16</f>
        <v>0</v>
      </c>
      <c r="O16" s="502">
        <f>+$E16*係数表!L16</f>
        <v>0</v>
      </c>
      <c r="P16" s="502">
        <f>+$F16*係数表!D16</f>
        <v>0</v>
      </c>
      <c r="Q16" s="502">
        <f>+$F16*係数表!E16</f>
        <v>0</v>
      </c>
      <c r="R16" s="502">
        <f>+$F16*係数表!F16</f>
        <v>0</v>
      </c>
      <c r="S16" s="502">
        <f>+$F16*係数表!G16</f>
        <v>0</v>
      </c>
      <c r="T16" s="502">
        <f>+$F16*係数表!H16</f>
        <v>0</v>
      </c>
      <c r="U16" s="502">
        <f>+$F16*係数表!I16</f>
        <v>0</v>
      </c>
      <c r="V16" s="502">
        <f>+$F16*係数表!J16</f>
        <v>0</v>
      </c>
      <c r="W16" s="502">
        <f>+$F16*係数表!K16</f>
        <v>0</v>
      </c>
      <c r="X16" s="502">
        <f>+$F16*係数表!L16</f>
        <v>0</v>
      </c>
      <c r="Y16" s="503">
        <f t="shared" si="2"/>
        <v>0</v>
      </c>
      <c r="Z16" s="503">
        <v>0</v>
      </c>
      <c r="AA16" s="505">
        <f t="shared" si="0"/>
        <v>0</v>
      </c>
      <c r="AB16" s="505">
        <f>+Z16*係数表!R16</f>
        <v>0</v>
      </c>
      <c r="AC16" s="505"/>
      <c r="AD16" s="508">
        <v>173450</v>
      </c>
      <c r="AE16" s="508">
        <v>0</v>
      </c>
      <c r="AF16" s="509">
        <f t="shared" si="3"/>
        <v>0</v>
      </c>
      <c r="AG16" s="510">
        <f t="shared" si="4"/>
        <v>0</v>
      </c>
      <c r="AH16" s="510">
        <f t="shared" si="5"/>
        <v>0</v>
      </c>
      <c r="AI16" s="511">
        <v>0</v>
      </c>
      <c r="AJ16" s="503">
        <f t="shared" si="6"/>
        <v>0</v>
      </c>
      <c r="AK16" s="510">
        <f t="shared" si="7"/>
        <v>0</v>
      </c>
      <c r="AL16" s="510">
        <f t="shared" si="8"/>
        <v>0</v>
      </c>
      <c r="AM16" s="510">
        <f t="shared" si="9"/>
        <v>0</v>
      </c>
      <c r="AN16" s="510">
        <v>0</v>
      </c>
      <c r="AO16" s="512">
        <v>0</v>
      </c>
      <c r="AP16" s="513">
        <f t="shared" si="10"/>
        <v>0</v>
      </c>
      <c r="AQ16" s="510">
        <f t="shared" si="11"/>
        <v>0</v>
      </c>
      <c r="AR16" s="510">
        <f t="shared" si="12"/>
        <v>0</v>
      </c>
      <c r="AS16" s="510">
        <f t="shared" si="13"/>
        <v>0</v>
      </c>
      <c r="AT16" s="516">
        <f>+AH16*環境!Q16</f>
        <v>0</v>
      </c>
      <c r="AU16" s="517">
        <f>+AH16*環境!R16</f>
        <v>0</v>
      </c>
      <c r="AV16" s="220">
        <v>114</v>
      </c>
      <c r="AW16" s="63" t="s">
        <v>86</v>
      </c>
    </row>
    <row r="17" spans="1:49">
      <c r="A17" s="108">
        <v>12</v>
      </c>
      <c r="B17" s="381">
        <v>151</v>
      </c>
      <c r="C17" s="382" t="s">
        <v>88</v>
      </c>
      <c r="D17" s="545">
        <f>SUMIF(入力!$V$6:$V$99,推計2!B17,入力!$N$6:$N$99)/1000000</f>
        <v>0</v>
      </c>
      <c r="E17" s="546">
        <f>SUMIF(入力!$V$6:$V$99,推計2!B17,入力!$T$6:$T$99)/1000000</f>
        <v>0</v>
      </c>
      <c r="F17" s="547">
        <f t="shared" si="1"/>
        <v>0</v>
      </c>
      <c r="G17" s="502">
        <f>+$E17*係数表!D17</f>
        <v>0</v>
      </c>
      <c r="H17" s="502">
        <f>+$E17*係数表!E17</f>
        <v>0</v>
      </c>
      <c r="I17" s="502">
        <f>+$E17*係数表!F17</f>
        <v>0</v>
      </c>
      <c r="J17" s="502">
        <f>+$E17*係数表!G17</f>
        <v>0</v>
      </c>
      <c r="K17" s="502">
        <f>+$E17*係数表!H17</f>
        <v>0</v>
      </c>
      <c r="L17" s="502">
        <f>+$E17*係数表!I17</f>
        <v>0</v>
      </c>
      <c r="M17" s="502">
        <f>+$E17*係数表!J17</f>
        <v>0</v>
      </c>
      <c r="N17" s="502">
        <f>+$E17*係数表!K17</f>
        <v>0</v>
      </c>
      <c r="O17" s="502">
        <f>+$E17*係数表!L17</f>
        <v>0</v>
      </c>
      <c r="P17" s="502">
        <f>+$F17*係数表!D17</f>
        <v>0</v>
      </c>
      <c r="Q17" s="502">
        <f>+$F17*係数表!E17</f>
        <v>0</v>
      </c>
      <c r="R17" s="502">
        <f>+$F17*係数表!F17</f>
        <v>0</v>
      </c>
      <c r="S17" s="502">
        <f>+$F17*係数表!G17</f>
        <v>0</v>
      </c>
      <c r="T17" s="502">
        <f>+$F17*係数表!H17</f>
        <v>0</v>
      </c>
      <c r="U17" s="502">
        <f>+$F17*係数表!I17</f>
        <v>0</v>
      </c>
      <c r="V17" s="502">
        <f>+$F17*係数表!J17</f>
        <v>0</v>
      </c>
      <c r="W17" s="502">
        <f>+$F17*係数表!K17</f>
        <v>0</v>
      </c>
      <c r="X17" s="502">
        <f>+$F17*係数表!L17</f>
        <v>0</v>
      </c>
      <c r="Y17" s="503">
        <f t="shared" si="2"/>
        <v>0</v>
      </c>
      <c r="Z17" s="503">
        <v>1.9291539314858099</v>
      </c>
      <c r="AA17" s="505">
        <f t="shared" si="0"/>
        <v>1.9291539314858099</v>
      </c>
      <c r="AB17" s="505">
        <f>+Z17*係数表!R17</f>
        <v>0.46171682398306185</v>
      </c>
      <c r="AC17" s="505"/>
      <c r="AD17" s="508">
        <v>4363</v>
      </c>
      <c r="AE17" s="508">
        <v>2795.4227232158728</v>
      </c>
      <c r="AF17" s="509">
        <f t="shared" si="3"/>
        <v>1.7298678783626227E-4</v>
      </c>
      <c r="AG17" s="510">
        <f t="shared" si="4"/>
        <v>0.31740871583385227</v>
      </c>
      <c r="AH17" s="510">
        <f t="shared" si="5"/>
        <v>2.2465626473196623</v>
      </c>
      <c r="AI17" s="511">
        <v>0.39368348697050409</v>
      </c>
      <c r="AJ17" s="503">
        <f t="shared" si="6"/>
        <v>0</v>
      </c>
      <c r="AK17" s="510">
        <f t="shared" si="7"/>
        <v>0.75947604665019064</v>
      </c>
      <c r="AL17" s="510">
        <f t="shared" si="8"/>
        <v>0.12495857004430082</v>
      </c>
      <c r="AM17" s="510">
        <f t="shared" si="9"/>
        <v>0.88443461669449142</v>
      </c>
      <c r="AN17" s="510">
        <v>16594</v>
      </c>
      <c r="AO17" s="512">
        <f>+AN17/取引基本表!EA17</f>
        <v>0.10184241858866563</v>
      </c>
      <c r="AP17" s="513">
        <f t="shared" si="10"/>
        <v>0</v>
      </c>
      <c r="AQ17" s="510">
        <f t="shared" si="11"/>
        <v>0.19646970221234783</v>
      </c>
      <c r="AR17" s="510">
        <f t="shared" si="12"/>
        <v>3.2325671301642003E-2</v>
      </c>
      <c r="AS17" s="510">
        <f t="shared" si="13"/>
        <v>0.22879537351398982</v>
      </c>
      <c r="AT17" s="516">
        <f>+AH17*環境!Q17</f>
        <v>2.7861054311236592E-5</v>
      </c>
      <c r="AU17" s="517">
        <f>+AH17*環境!R17</f>
        <v>1.6834469094648624E-4</v>
      </c>
      <c r="AV17" s="220">
        <v>151</v>
      </c>
      <c r="AW17" s="63" t="s">
        <v>88</v>
      </c>
    </row>
    <row r="18" spans="1:49">
      <c r="A18" s="108">
        <v>13</v>
      </c>
      <c r="B18" s="381">
        <v>152</v>
      </c>
      <c r="C18" s="382" t="s">
        <v>465</v>
      </c>
      <c r="D18" s="545">
        <f>SUMIF(入力!$V$6:$V$99,推計2!B18,入力!$N$6:$N$99)/1000000</f>
        <v>316.42250000000001</v>
      </c>
      <c r="E18" s="546">
        <f>SUMIF(入力!$V$6:$V$99,推計2!B18,入力!$T$6:$T$99)/1000000</f>
        <v>30.361055297499998</v>
      </c>
      <c r="F18" s="547">
        <f t="shared" si="1"/>
        <v>286.06144470250001</v>
      </c>
      <c r="G18" s="502">
        <f>+$E18*係数表!D18</f>
        <v>4.3215880181468833</v>
      </c>
      <c r="H18" s="502">
        <f>+$E18*係数表!E18</f>
        <v>10.370992177603577</v>
      </c>
      <c r="I18" s="502">
        <f>+$E18*係数表!F18</f>
        <v>7.0646611838301703E-4</v>
      </c>
      <c r="J18" s="502">
        <f>+$E18*係数表!G18</f>
        <v>0.66295867420013677</v>
      </c>
      <c r="K18" s="502">
        <f>+$E18*係数表!H18</f>
        <v>8.1515321351886578E-4</v>
      </c>
      <c r="L18" s="502">
        <f>+$E18*係数表!I18</f>
        <v>1.0044861332455144E-2</v>
      </c>
      <c r="M18" s="502">
        <f>+$E18*係数表!J18</f>
        <v>5.521304432901118E-3</v>
      </c>
      <c r="N18" s="502">
        <f>+$E18*係数表!K18</f>
        <v>4.9737388476067117E-2</v>
      </c>
      <c r="O18" s="502">
        <f>+$E18*係数表!L18</f>
        <v>5.0937294006366887E-2</v>
      </c>
      <c r="P18" s="502">
        <f>+$F18*係数表!D18</f>
        <v>40.717942764720249</v>
      </c>
      <c r="Q18" s="502">
        <f>+$F18*係数表!E18</f>
        <v>97.715345407242623</v>
      </c>
      <c r="R18" s="502">
        <f>+$F18*係数表!F18</f>
        <v>6.6563140338094257E-3</v>
      </c>
      <c r="S18" s="502">
        <f>+$F18*係数表!G18</f>
        <v>6.2463874941580544</v>
      </c>
      <c r="T18" s="502">
        <f>+$F18*係数表!H18</f>
        <v>7.680362346703184E-3</v>
      </c>
      <c r="U18" s="502">
        <f>+$F18*係数表!I18</f>
        <v>9.4642545077641096E-2</v>
      </c>
      <c r="V18" s="502">
        <f>+$F18*係数表!J18</f>
        <v>5.2021654295002898E-2</v>
      </c>
      <c r="W18" s="502">
        <f>+$F18*係数表!K18</f>
        <v>0.46862498894644145</v>
      </c>
      <c r="X18" s="502">
        <f>+$F18*係数表!L18</f>
        <v>0.4799304823207885</v>
      </c>
      <c r="Y18" s="503">
        <f t="shared" si="2"/>
        <v>14.887753959969707</v>
      </c>
      <c r="Z18" s="503">
        <v>17.680368483290803</v>
      </c>
      <c r="AA18" s="505">
        <f t="shared" si="0"/>
        <v>2.7926145233210953</v>
      </c>
      <c r="AB18" s="505">
        <f>+Z18*係数表!R18</f>
        <v>4.4870137518986724</v>
      </c>
      <c r="AC18" s="505"/>
      <c r="AD18" s="508">
        <v>257834</v>
      </c>
      <c r="AE18" s="508">
        <v>27564.714256206487</v>
      </c>
      <c r="AF18" s="509">
        <f t="shared" si="3"/>
        <v>1.7057639752316479E-3</v>
      </c>
      <c r="AG18" s="510">
        <f t="shared" si="4"/>
        <v>3.1298595671156137</v>
      </c>
      <c r="AH18" s="510">
        <f t="shared" si="5"/>
        <v>20.810228050406415</v>
      </c>
      <c r="AI18" s="511">
        <v>0.41610715724452801</v>
      </c>
      <c r="AJ18" s="503">
        <f t="shared" si="6"/>
        <v>6.1949009780389597</v>
      </c>
      <c r="AK18" s="510">
        <f t="shared" si="7"/>
        <v>1.1620268905789237</v>
      </c>
      <c r="AL18" s="510">
        <f t="shared" si="8"/>
        <v>1.3023569670470672</v>
      </c>
      <c r="AM18" s="510">
        <f t="shared" si="9"/>
        <v>8.6592848356649501</v>
      </c>
      <c r="AN18" s="510">
        <v>15637</v>
      </c>
      <c r="AO18" s="512">
        <f>+AN18/取引基本表!EA18</f>
        <v>0.13123573250973547</v>
      </c>
      <c r="AP18" s="513">
        <f t="shared" si="10"/>
        <v>1.9538052963613395</v>
      </c>
      <c r="AQ18" s="510">
        <f t="shared" si="11"/>
        <v>0.3664908125853697</v>
      </c>
      <c r="AR18" s="510">
        <f t="shared" si="12"/>
        <v>0.41074941294302114</v>
      </c>
      <c r="AS18" s="510">
        <f t="shared" si="13"/>
        <v>2.7310455218897305</v>
      </c>
      <c r="AT18" s="516">
        <f>+AH18*環境!Q18</f>
        <v>4.902579116629624E-5</v>
      </c>
      <c r="AU18" s="517">
        <f>+AH18*環境!R18</f>
        <v>2.975528995693252E-4</v>
      </c>
      <c r="AV18" s="220">
        <v>152</v>
      </c>
      <c r="AW18" s="63" t="s">
        <v>465</v>
      </c>
    </row>
    <row r="19" spans="1:49">
      <c r="A19" s="108">
        <v>14</v>
      </c>
      <c r="B19" s="381">
        <v>161</v>
      </c>
      <c r="C19" s="382" t="s">
        <v>467</v>
      </c>
      <c r="D19" s="545">
        <f>SUMIF(入力!$V$6:$V$99,推計2!B19,入力!$N$6:$N$99)/1000000</f>
        <v>0</v>
      </c>
      <c r="E19" s="546">
        <f>SUMIF(入力!$V$6:$V$99,推計2!B19,入力!$T$6:$T$99)/1000000</f>
        <v>0</v>
      </c>
      <c r="F19" s="547">
        <f t="shared" si="1"/>
        <v>0</v>
      </c>
      <c r="G19" s="502">
        <f>+$E19*係数表!D19</f>
        <v>0</v>
      </c>
      <c r="H19" s="502">
        <f>+$E19*係数表!E19</f>
        <v>0</v>
      </c>
      <c r="I19" s="502">
        <f>+$E19*係数表!F19</f>
        <v>0</v>
      </c>
      <c r="J19" s="502">
        <f>+$E19*係数表!G19</f>
        <v>0</v>
      </c>
      <c r="K19" s="502">
        <f>+$E19*係数表!H19</f>
        <v>0</v>
      </c>
      <c r="L19" s="502">
        <f>+$E19*係数表!I19</f>
        <v>0</v>
      </c>
      <c r="M19" s="502">
        <f>+$E19*係数表!J19</f>
        <v>0</v>
      </c>
      <c r="N19" s="502">
        <f>+$E19*係数表!K19</f>
        <v>0</v>
      </c>
      <c r="O19" s="502">
        <f>+$E19*係数表!L19</f>
        <v>0</v>
      </c>
      <c r="P19" s="502">
        <f>+$F19*係数表!D19</f>
        <v>0</v>
      </c>
      <c r="Q19" s="502">
        <f>+$F19*係数表!E19</f>
        <v>0</v>
      </c>
      <c r="R19" s="502">
        <f>+$F19*係数表!F19</f>
        <v>0</v>
      </c>
      <c r="S19" s="502">
        <f>+$F19*係数表!G19</f>
        <v>0</v>
      </c>
      <c r="T19" s="502">
        <f>+$F19*係数表!H19</f>
        <v>0</v>
      </c>
      <c r="U19" s="502">
        <f>+$F19*係数表!I19</f>
        <v>0</v>
      </c>
      <c r="V19" s="502">
        <f>+$F19*係数表!J19</f>
        <v>0</v>
      </c>
      <c r="W19" s="502">
        <f>+$F19*係数表!K19</f>
        <v>0</v>
      </c>
      <c r="X19" s="502">
        <f>+$F19*係数表!L19</f>
        <v>0</v>
      </c>
      <c r="Y19" s="503">
        <f t="shared" si="2"/>
        <v>0</v>
      </c>
      <c r="Z19" s="503">
        <v>2.7299313698664127</v>
      </c>
      <c r="AA19" s="505">
        <f t="shared" si="0"/>
        <v>2.7299313698664127</v>
      </c>
      <c r="AB19" s="505">
        <f>+Z19*係数表!R19</f>
        <v>0.44770866425425487</v>
      </c>
      <c r="AC19" s="505"/>
      <c r="AD19" s="508">
        <v>2538</v>
      </c>
      <c r="AE19" s="508">
        <v>2664.2878292846135</v>
      </c>
      <c r="AF19" s="509">
        <f t="shared" si="3"/>
        <v>1.6487187774197749E-4</v>
      </c>
      <c r="AG19" s="510">
        <f t="shared" si="4"/>
        <v>0.30251888971272606</v>
      </c>
      <c r="AH19" s="510">
        <f t="shared" si="5"/>
        <v>3.0324502595791389</v>
      </c>
      <c r="AI19" s="511">
        <v>0.43203422403192671</v>
      </c>
      <c r="AJ19" s="503">
        <f t="shared" si="6"/>
        <v>0</v>
      </c>
      <c r="AK19" s="510">
        <f t="shared" si="7"/>
        <v>1.1794237810406503</v>
      </c>
      <c r="AL19" s="510">
        <f t="shared" si="8"/>
        <v>0.13069851377203762</v>
      </c>
      <c r="AM19" s="510">
        <f t="shared" si="9"/>
        <v>1.3101222948126878</v>
      </c>
      <c r="AN19" s="510">
        <v>7060</v>
      </c>
      <c r="AO19" s="512">
        <f>+AN19/取引基本表!EA19</f>
        <v>5.1984007186457654E-2</v>
      </c>
      <c r="AP19" s="513">
        <f t="shared" si="10"/>
        <v>0</v>
      </c>
      <c r="AQ19" s="510">
        <f t="shared" si="11"/>
        <v>0.14191277194967178</v>
      </c>
      <c r="AR19" s="510">
        <f t="shared" si="12"/>
        <v>1.5726144136865541E-2</v>
      </c>
      <c r="AS19" s="510">
        <f t="shared" si="13"/>
        <v>0.15763891608653732</v>
      </c>
      <c r="AT19" s="516">
        <f>+AH19*環境!Q19</f>
        <v>7.9767958264527174E-6</v>
      </c>
      <c r="AU19" s="517">
        <f>+AH19*環境!R19</f>
        <v>4.1181642966491935E-5</v>
      </c>
      <c r="AV19" s="220">
        <v>161</v>
      </c>
      <c r="AW19" s="63" t="s">
        <v>467</v>
      </c>
    </row>
    <row r="20" spans="1:49">
      <c r="A20" s="108">
        <v>15</v>
      </c>
      <c r="B20" s="381">
        <v>162</v>
      </c>
      <c r="C20" s="382" t="s">
        <v>109</v>
      </c>
      <c r="D20" s="545">
        <f>SUMIF(入力!$V$6:$V$99,推計2!B20,入力!$N$6:$N$99)/1000000</f>
        <v>0</v>
      </c>
      <c r="E20" s="546">
        <f>SUMIF(入力!$V$6:$V$99,推計2!B20,入力!$T$6:$T$99)/1000000</f>
        <v>0</v>
      </c>
      <c r="F20" s="547">
        <f t="shared" si="1"/>
        <v>0</v>
      </c>
      <c r="G20" s="502">
        <f>+$E20*係数表!D20</f>
        <v>0</v>
      </c>
      <c r="H20" s="502">
        <f>+$E20*係数表!E20</f>
        <v>0</v>
      </c>
      <c r="I20" s="502">
        <f>+$E20*係数表!F20</f>
        <v>0</v>
      </c>
      <c r="J20" s="502">
        <f>+$E20*係数表!G20</f>
        <v>0</v>
      </c>
      <c r="K20" s="502">
        <f>+$E20*係数表!H20</f>
        <v>0</v>
      </c>
      <c r="L20" s="502">
        <f>+$E20*係数表!I20</f>
        <v>0</v>
      </c>
      <c r="M20" s="502">
        <f>+$E20*係数表!J20</f>
        <v>0</v>
      </c>
      <c r="N20" s="502">
        <f>+$E20*係数表!K20</f>
        <v>0</v>
      </c>
      <c r="O20" s="502">
        <f>+$E20*係数表!L20</f>
        <v>0</v>
      </c>
      <c r="P20" s="502">
        <f>+$F20*係数表!D20</f>
        <v>0</v>
      </c>
      <c r="Q20" s="502">
        <f>+$F20*係数表!E20</f>
        <v>0</v>
      </c>
      <c r="R20" s="502">
        <f>+$F20*係数表!F20</f>
        <v>0</v>
      </c>
      <c r="S20" s="502">
        <f>+$F20*係数表!G20</f>
        <v>0</v>
      </c>
      <c r="T20" s="502">
        <f>+$F20*係数表!H20</f>
        <v>0</v>
      </c>
      <c r="U20" s="502">
        <f>+$F20*係数表!I20</f>
        <v>0</v>
      </c>
      <c r="V20" s="502">
        <f>+$F20*係数表!J20</f>
        <v>0</v>
      </c>
      <c r="W20" s="502">
        <f>+$F20*係数表!K20</f>
        <v>0</v>
      </c>
      <c r="X20" s="502">
        <f>+$F20*係数表!L20</f>
        <v>0</v>
      </c>
      <c r="Y20" s="503">
        <f t="shared" si="2"/>
        <v>0</v>
      </c>
      <c r="Z20" s="503">
        <v>4.6798125196202465</v>
      </c>
      <c r="AA20" s="505">
        <f t="shared" si="0"/>
        <v>4.6798125196202465</v>
      </c>
      <c r="AB20" s="505">
        <f>+Z20*係数表!R20</f>
        <v>1.249667090881301</v>
      </c>
      <c r="AC20" s="505"/>
      <c r="AD20" s="508">
        <v>7234</v>
      </c>
      <c r="AE20" s="508">
        <v>6565.6968182336323</v>
      </c>
      <c r="AF20" s="509">
        <f t="shared" si="3"/>
        <v>4.0629948131293579E-4</v>
      </c>
      <c r="AG20" s="510">
        <f t="shared" si="4"/>
        <v>0.74550778253404515</v>
      </c>
      <c r="AH20" s="510">
        <f t="shared" si="5"/>
        <v>5.425320302154292</v>
      </c>
      <c r="AI20" s="511">
        <v>0.39190063590048713</v>
      </c>
      <c r="AJ20" s="503">
        <f t="shared" si="6"/>
        <v>0</v>
      </c>
      <c r="AK20" s="510">
        <f t="shared" si="7"/>
        <v>1.8340215023342354</v>
      </c>
      <c r="AL20" s="510">
        <f t="shared" si="8"/>
        <v>0.29216497404385439</v>
      </c>
      <c r="AM20" s="510">
        <f t="shared" si="9"/>
        <v>2.12618647637809</v>
      </c>
      <c r="AN20" s="510">
        <v>12613</v>
      </c>
      <c r="AO20" s="512">
        <f>+AN20/取引基本表!EA20</f>
        <v>9.3808337361942662E-2</v>
      </c>
      <c r="AP20" s="513">
        <f t="shared" si="10"/>
        <v>0</v>
      </c>
      <c r="AQ20" s="510">
        <f t="shared" si="11"/>
        <v>0.439005431631179</v>
      </c>
      <c r="AR20" s="510">
        <f t="shared" si="12"/>
        <v>6.9934845569907492E-2</v>
      </c>
      <c r="AS20" s="510">
        <f t="shared" si="13"/>
        <v>0.50894027720108648</v>
      </c>
      <c r="AT20" s="516">
        <f>+AH20*環境!Q20</f>
        <v>6.1779156156947518E-6</v>
      </c>
      <c r="AU20" s="517">
        <f>+AH20*環境!R20</f>
        <v>3.8075728179999389E-5</v>
      </c>
      <c r="AV20" s="220">
        <v>162</v>
      </c>
      <c r="AW20" s="63" t="s">
        <v>109</v>
      </c>
    </row>
    <row r="21" spans="1:49">
      <c r="A21" s="108">
        <v>16</v>
      </c>
      <c r="B21" s="381">
        <v>163</v>
      </c>
      <c r="C21" s="382" t="s">
        <v>111</v>
      </c>
      <c r="D21" s="545">
        <f>SUMIF(入力!$V$6:$V$99,推計2!B21,入力!$N$6:$N$99)/1000000</f>
        <v>0</v>
      </c>
      <c r="E21" s="546">
        <f>SUMIF(入力!$V$6:$V$99,推計2!B21,入力!$T$6:$T$99)/1000000</f>
        <v>0</v>
      </c>
      <c r="F21" s="547">
        <f t="shared" si="1"/>
        <v>0</v>
      </c>
      <c r="G21" s="502">
        <f>+$E21*係数表!D21</f>
        <v>0</v>
      </c>
      <c r="H21" s="502">
        <f>+$E21*係数表!E21</f>
        <v>0</v>
      </c>
      <c r="I21" s="502">
        <f>+$E21*係数表!F21</f>
        <v>0</v>
      </c>
      <c r="J21" s="502">
        <f>+$E21*係数表!G21</f>
        <v>0</v>
      </c>
      <c r="K21" s="502">
        <f>+$E21*係数表!H21</f>
        <v>0</v>
      </c>
      <c r="L21" s="502">
        <f>+$E21*係数表!I21</f>
        <v>0</v>
      </c>
      <c r="M21" s="502">
        <f>+$E21*係数表!J21</f>
        <v>0</v>
      </c>
      <c r="N21" s="502">
        <f>+$E21*係数表!K21</f>
        <v>0</v>
      </c>
      <c r="O21" s="502">
        <f>+$E21*係数表!L21</f>
        <v>0</v>
      </c>
      <c r="P21" s="502">
        <f>+$F21*係数表!D21</f>
        <v>0</v>
      </c>
      <c r="Q21" s="502">
        <f>+$F21*係数表!E21</f>
        <v>0</v>
      </c>
      <c r="R21" s="502">
        <f>+$F21*係数表!F21</f>
        <v>0</v>
      </c>
      <c r="S21" s="502">
        <f>+$F21*係数表!G21</f>
        <v>0</v>
      </c>
      <c r="T21" s="502">
        <f>+$F21*係数表!H21</f>
        <v>0</v>
      </c>
      <c r="U21" s="502">
        <f>+$F21*係数表!I21</f>
        <v>0</v>
      </c>
      <c r="V21" s="502">
        <f>+$F21*係数表!J21</f>
        <v>0</v>
      </c>
      <c r="W21" s="502">
        <f>+$F21*係数表!K21</f>
        <v>0</v>
      </c>
      <c r="X21" s="502">
        <f>+$F21*係数表!L21</f>
        <v>0</v>
      </c>
      <c r="Y21" s="503">
        <f t="shared" si="2"/>
        <v>0</v>
      </c>
      <c r="Z21" s="503">
        <v>2.7589901727131738</v>
      </c>
      <c r="AA21" s="505">
        <f t="shared" si="0"/>
        <v>2.7589901727131738</v>
      </c>
      <c r="AB21" s="505">
        <f>+Z21*係数表!R21</f>
        <v>0.20375351307234382</v>
      </c>
      <c r="AC21" s="505"/>
      <c r="AD21" s="508">
        <v>2169</v>
      </c>
      <c r="AE21" s="508">
        <v>4369.2997114052268</v>
      </c>
      <c r="AF21" s="509">
        <f t="shared" si="3"/>
        <v>2.7038169071630955E-4</v>
      </c>
      <c r="AG21" s="510">
        <f t="shared" si="4"/>
        <v>0.49611595375990525</v>
      </c>
      <c r="AH21" s="510">
        <f t="shared" si="5"/>
        <v>3.2551061264730792</v>
      </c>
      <c r="AI21" s="511">
        <v>0.22195524929226987</v>
      </c>
      <c r="AJ21" s="503">
        <f t="shared" si="6"/>
        <v>0</v>
      </c>
      <c r="AK21" s="510">
        <f t="shared" si="7"/>
        <v>0.61237235157947523</v>
      </c>
      <c r="AL21" s="510">
        <f t="shared" si="8"/>
        <v>0.110115540194652</v>
      </c>
      <c r="AM21" s="510">
        <f t="shared" si="9"/>
        <v>0.7224878917741272</v>
      </c>
      <c r="AN21" s="510">
        <v>2798</v>
      </c>
      <c r="AO21" s="512">
        <f>+AN21/取引基本表!EA21</f>
        <v>1.4094155811446591E-2</v>
      </c>
      <c r="AP21" s="513">
        <f t="shared" si="10"/>
        <v>0</v>
      </c>
      <c r="AQ21" s="510">
        <f t="shared" si="11"/>
        <v>3.8885637376469412E-2</v>
      </c>
      <c r="AR21" s="510">
        <f t="shared" si="12"/>
        <v>6.9923355528365367E-3</v>
      </c>
      <c r="AS21" s="510">
        <f t="shared" si="13"/>
        <v>4.5877972929305948E-2</v>
      </c>
      <c r="AT21" s="516">
        <f>+AH21*環境!Q21</f>
        <v>1.4031149959224014E-4</v>
      </c>
      <c r="AU21" s="517">
        <f>+AH21*環境!R21</f>
        <v>7.5098957459466382E-4</v>
      </c>
      <c r="AV21" s="220">
        <v>163</v>
      </c>
      <c r="AW21" s="63" t="s">
        <v>111</v>
      </c>
    </row>
    <row r="22" spans="1:49">
      <c r="A22" s="108">
        <v>17</v>
      </c>
      <c r="B22" s="381">
        <v>164</v>
      </c>
      <c r="C22" s="382" t="s">
        <v>118</v>
      </c>
      <c r="D22" s="545">
        <f>SUMIF(入力!$V$6:$V$99,推計2!B22,入力!$N$6:$N$99)/1000000</f>
        <v>0</v>
      </c>
      <c r="E22" s="546">
        <f>SUMIF(入力!$V$6:$V$99,推計2!B22,入力!$T$6:$T$99)/1000000</f>
        <v>0</v>
      </c>
      <c r="F22" s="547">
        <f t="shared" si="1"/>
        <v>0</v>
      </c>
      <c r="G22" s="502">
        <f>+$E22*係数表!D22</f>
        <v>0</v>
      </c>
      <c r="H22" s="502">
        <f>+$E22*係数表!E22</f>
        <v>0</v>
      </c>
      <c r="I22" s="502">
        <f>+$E22*係数表!F22</f>
        <v>0</v>
      </c>
      <c r="J22" s="502">
        <f>+$E22*係数表!G22</f>
        <v>0</v>
      </c>
      <c r="K22" s="502">
        <f>+$E22*係数表!H22</f>
        <v>0</v>
      </c>
      <c r="L22" s="502">
        <f>+$E22*係数表!I22</f>
        <v>0</v>
      </c>
      <c r="M22" s="502">
        <f>+$E22*係数表!J22</f>
        <v>0</v>
      </c>
      <c r="N22" s="502">
        <f>+$E22*係数表!K22</f>
        <v>0</v>
      </c>
      <c r="O22" s="502">
        <f>+$E22*係数表!L22</f>
        <v>0</v>
      </c>
      <c r="P22" s="502">
        <f>+$F22*係数表!D22</f>
        <v>0</v>
      </c>
      <c r="Q22" s="502">
        <f>+$F22*係数表!E22</f>
        <v>0</v>
      </c>
      <c r="R22" s="502">
        <f>+$F22*係数表!F22</f>
        <v>0</v>
      </c>
      <c r="S22" s="502">
        <f>+$F22*係数表!G22</f>
        <v>0</v>
      </c>
      <c r="T22" s="502">
        <f>+$F22*係数表!H22</f>
        <v>0</v>
      </c>
      <c r="U22" s="502">
        <f>+$F22*係数表!I22</f>
        <v>0</v>
      </c>
      <c r="V22" s="502">
        <f>+$F22*係数表!J22</f>
        <v>0</v>
      </c>
      <c r="W22" s="502">
        <f>+$F22*係数表!K22</f>
        <v>0</v>
      </c>
      <c r="X22" s="502">
        <f>+$F22*係数表!L22</f>
        <v>0</v>
      </c>
      <c r="Y22" s="503">
        <f t="shared" si="2"/>
        <v>0</v>
      </c>
      <c r="Z22" s="503">
        <v>17.930729950535774</v>
      </c>
      <c r="AA22" s="505">
        <f t="shared" si="0"/>
        <v>17.930729950535774</v>
      </c>
      <c r="AB22" s="505">
        <f>+Z22*係数表!R22</f>
        <v>4.0736544605211664</v>
      </c>
      <c r="AC22" s="505"/>
      <c r="AD22" s="508">
        <v>16288</v>
      </c>
      <c r="AE22" s="508">
        <v>30117.624485813423</v>
      </c>
      <c r="AF22" s="509">
        <f t="shared" si="3"/>
        <v>1.8637435668642137E-3</v>
      </c>
      <c r="AG22" s="510">
        <f t="shared" si="4"/>
        <v>3.4197319899477678</v>
      </c>
      <c r="AH22" s="510">
        <f t="shared" si="5"/>
        <v>21.350461940483541</v>
      </c>
      <c r="AI22" s="511">
        <v>0.44064841126323945</v>
      </c>
      <c r="AJ22" s="503">
        <f t="shared" si="6"/>
        <v>0</v>
      </c>
      <c r="AK22" s="510">
        <f t="shared" si="7"/>
        <v>7.9011476654937729</v>
      </c>
      <c r="AL22" s="510">
        <f t="shared" si="8"/>
        <v>1.5068994683165602</v>
      </c>
      <c r="AM22" s="510">
        <f t="shared" si="9"/>
        <v>9.4080471338103333</v>
      </c>
      <c r="AN22" s="510">
        <v>14132</v>
      </c>
      <c r="AO22" s="512">
        <f>+AN22/取引基本表!EA22</f>
        <v>6.5191718640439905E-2</v>
      </c>
      <c r="AP22" s="513">
        <f t="shared" si="10"/>
        <v>0</v>
      </c>
      <c r="AQ22" s="510">
        <f t="shared" si="11"/>
        <v>1.1689351019530372</v>
      </c>
      <c r="AR22" s="510">
        <f t="shared" si="12"/>
        <v>0.22293820571438655</v>
      </c>
      <c r="AS22" s="510">
        <f t="shared" si="13"/>
        <v>1.3918733076674237</v>
      </c>
      <c r="AT22" s="516">
        <f>+AH22*環境!Q22</f>
        <v>4.2447303125658751E-4</v>
      </c>
      <c r="AU22" s="517">
        <f>+AH22*環境!R22</f>
        <v>6.7004700210417925E-4</v>
      </c>
      <c r="AV22" s="220">
        <v>164</v>
      </c>
      <c r="AW22" s="63" t="s">
        <v>118</v>
      </c>
    </row>
    <row r="23" spans="1:49">
      <c r="A23" s="108">
        <v>18</v>
      </c>
      <c r="B23" s="381">
        <v>191</v>
      </c>
      <c r="C23" s="382" t="s">
        <v>123</v>
      </c>
      <c r="D23" s="545">
        <f>SUMIF(入力!$V$6:$V$99,推計2!B23,入力!$N$6:$N$99)/1000000</f>
        <v>0</v>
      </c>
      <c r="E23" s="546">
        <f>SUMIF(入力!$V$6:$V$99,推計2!B23,入力!$T$6:$T$99)/1000000</f>
        <v>0</v>
      </c>
      <c r="F23" s="547">
        <f t="shared" si="1"/>
        <v>0</v>
      </c>
      <c r="G23" s="502">
        <f>+$E23*係数表!D23</f>
        <v>0</v>
      </c>
      <c r="H23" s="502">
        <f>+$E23*係数表!E23</f>
        <v>0</v>
      </c>
      <c r="I23" s="502">
        <f>+$E23*係数表!F23</f>
        <v>0</v>
      </c>
      <c r="J23" s="502">
        <f>+$E23*係数表!G23</f>
        <v>0</v>
      </c>
      <c r="K23" s="502">
        <f>+$E23*係数表!H23</f>
        <v>0</v>
      </c>
      <c r="L23" s="502">
        <f>+$E23*係数表!I23</f>
        <v>0</v>
      </c>
      <c r="M23" s="502">
        <f>+$E23*係数表!J23</f>
        <v>0</v>
      </c>
      <c r="N23" s="502">
        <f>+$E23*係数表!K23</f>
        <v>0</v>
      </c>
      <c r="O23" s="502">
        <f>+$E23*係数表!L23</f>
        <v>0</v>
      </c>
      <c r="P23" s="502">
        <f>+$F23*係数表!D23</f>
        <v>0</v>
      </c>
      <c r="Q23" s="502">
        <f>+$F23*係数表!E23</f>
        <v>0</v>
      </c>
      <c r="R23" s="502">
        <f>+$F23*係数表!F23</f>
        <v>0</v>
      </c>
      <c r="S23" s="502">
        <f>+$F23*係数表!G23</f>
        <v>0</v>
      </c>
      <c r="T23" s="502">
        <f>+$F23*係数表!H23</f>
        <v>0</v>
      </c>
      <c r="U23" s="502">
        <f>+$F23*係数表!I23</f>
        <v>0</v>
      </c>
      <c r="V23" s="502">
        <f>+$F23*係数表!J23</f>
        <v>0</v>
      </c>
      <c r="W23" s="502">
        <f>+$F23*係数表!K23</f>
        <v>0</v>
      </c>
      <c r="X23" s="502">
        <f>+$F23*係数表!L23</f>
        <v>0</v>
      </c>
      <c r="Y23" s="503">
        <f t="shared" si="2"/>
        <v>0</v>
      </c>
      <c r="Z23" s="503">
        <v>17.598286602807356</v>
      </c>
      <c r="AA23" s="505">
        <f t="shared" si="0"/>
        <v>17.598286602807356</v>
      </c>
      <c r="AB23" s="505">
        <f>+Z23*係数表!R23</f>
        <v>4.7168173311372454</v>
      </c>
      <c r="AC23" s="505"/>
      <c r="AD23" s="508">
        <v>2625</v>
      </c>
      <c r="AE23" s="508">
        <v>33458.993138108191</v>
      </c>
      <c r="AF23" s="509">
        <f t="shared" si="3"/>
        <v>2.0705146663966317E-3</v>
      </c>
      <c r="AG23" s="510">
        <f t="shared" si="4"/>
        <v>3.7991306133632179</v>
      </c>
      <c r="AH23" s="510">
        <f t="shared" si="5"/>
        <v>21.397417216170574</v>
      </c>
      <c r="AI23" s="511">
        <v>0.53631514558355764</v>
      </c>
      <c r="AJ23" s="503">
        <f t="shared" si="6"/>
        <v>0</v>
      </c>
      <c r="AK23" s="510">
        <f t="shared" si="7"/>
        <v>9.4382276414057991</v>
      </c>
      <c r="AL23" s="510">
        <f t="shared" si="8"/>
        <v>2.037531287996845</v>
      </c>
      <c r="AM23" s="510">
        <f t="shared" si="9"/>
        <v>11.475758929402645</v>
      </c>
      <c r="AN23" s="510">
        <v>19214</v>
      </c>
      <c r="AO23" s="512">
        <f>+AN23/取引基本表!EA23</f>
        <v>6.2683304787537725E-2</v>
      </c>
      <c r="AP23" s="513">
        <f t="shared" si="10"/>
        <v>0</v>
      </c>
      <c r="AQ23" s="510">
        <f t="shared" si="11"/>
        <v>1.1031187628622154</v>
      </c>
      <c r="AR23" s="510">
        <f t="shared" si="12"/>
        <v>0.23814206216511172</v>
      </c>
      <c r="AS23" s="510">
        <f t="shared" si="13"/>
        <v>1.3412608250273272</v>
      </c>
      <c r="AT23" s="516">
        <f>+AH23*環境!Q23</f>
        <v>4.7127894228623398E-5</v>
      </c>
      <c r="AU23" s="517">
        <f>+AH23*環境!R23</f>
        <v>2.5876112830913235E-4</v>
      </c>
      <c r="AV23" s="220">
        <v>191</v>
      </c>
      <c r="AW23" s="63" t="s">
        <v>123</v>
      </c>
    </row>
    <row r="24" spans="1:49">
      <c r="A24" s="108">
        <v>19</v>
      </c>
      <c r="B24" s="381">
        <v>201</v>
      </c>
      <c r="C24" s="382" t="s">
        <v>125</v>
      </c>
      <c r="D24" s="545">
        <f>SUMIF(入力!$V$6:$V$99,推計2!B24,入力!$N$6:$N$99)/1000000</f>
        <v>0</v>
      </c>
      <c r="E24" s="546">
        <f>SUMIF(入力!$V$6:$V$99,推計2!B24,入力!$T$6:$T$99)/1000000</f>
        <v>0</v>
      </c>
      <c r="F24" s="547">
        <f t="shared" si="1"/>
        <v>0</v>
      </c>
      <c r="G24" s="502">
        <f>+$E24*係数表!D24</f>
        <v>0</v>
      </c>
      <c r="H24" s="502">
        <f>+$E24*係数表!E24</f>
        <v>0</v>
      </c>
      <c r="I24" s="502">
        <f>+$E24*係数表!F24</f>
        <v>0</v>
      </c>
      <c r="J24" s="502">
        <f>+$E24*係数表!G24</f>
        <v>0</v>
      </c>
      <c r="K24" s="502">
        <f>+$E24*係数表!H24</f>
        <v>0</v>
      </c>
      <c r="L24" s="502">
        <f>+$E24*係数表!I24</f>
        <v>0</v>
      </c>
      <c r="M24" s="502">
        <f>+$E24*係数表!J24</f>
        <v>0</v>
      </c>
      <c r="N24" s="502">
        <f>+$E24*係数表!K24</f>
        <v>0</v>
      </c>
      <c r="O24" s="502">
        <f>+$E24*係数表!L24</f>
        <v>0</v>
      </c>
      <c r="P24" s="502">
        <f>+$F24*係数表!D24</f>
        <v>0</v>
      </c>
      <c r="Q24" s="502">
        <f>+$F24*係数表!E24</f>
        <v>0</v>
      </c>
      <c r="R24" s="502">
        <f>+$F24*係数表!F24</f>
        <v>0</v>
      </c>
      <c r="S24" s="502">
        <f>+$F24*係数表!G24</f>
        <v>0</v>
      </c>
      <c r="T24" s="502">
        <f>+$F24*係数表!H24</f>
        <v>0</v>
      </c>
      <c r="U24" s="502">
        <f>+$F24*係数表!I24</f>
        <v>0</v>
      </c>
      <c r="V24" s="502">
        <f>+$F24*係数表!J24</f>
        <v>0</v>
      </c>
      <c r="W24" s="502">
        <f>+$F24*係数表!K24</f>
        <v>0</v>
      </c>
      <c r="X24" s="502">
        <f>+$F24*係数表!L24</f>
        <v>0</v>
      </c>
      <c r="Y24" s="503">
        <f t="shared" si="2"/>
        <v>0</v>
      </c>
      <c r="Z24" s="503">
        <v>1.5187380430342652</v>
      </c>
      <c r="AA24" s="505">
        <f t="shared" si="0"/>
        <v>1.5187380430342652</v>
      </c>
      <c r="AB24" s="505">
        <f>+Z24*係数表!R24</f>
        <v>0.1201991428339306</v>
      </c>
      <c r="AC24" s="505"/>
      <c r="AD24" s="508">
        <v>483</v>
      </c>
      <c r="AE24" s="508">
        <v>1956.984012614565</v>
      </c>
      <c r="AF24" s="509">
        <f t="shared" si="3"/>
        <v>1.2110239191289934E-4</v>
      </c>
      <c r="AG24" s="510">
        <f t="shared" si="4"/>
        <v>0.22220745978510811</v>
      </c>
      <c r="AH24" s="510">
        <f t="shared" si="5"/>
        <v>1.7409455028193732</v>
      </c>
      <c r="AI24" s="511">
        <v>0.31650778410259928</v>
      </c>
      <c r="AJ24" s="503">
        <f t="shared" si="6"/>
        <v>0</v>
      </c>
      <c r="AK24" s="510">
        <f t="shared" si="7"/>
        <v>0.48069241263309331</v>
      </c>
      <c r="AL24" s="510">
        <f t="shared" si="8"/>
        <v>7.0330390707652013E-2</v>
      </c>
      <c r="AM24" s="510">
        <f t="shared" si="9"/>
        <v>0.55102280334074538</v>
      </c>
      <c r="AN24" s="510">
        <v>185</v>
      </c>
      <c r="AO24" s="512">
        <f>+AN24/取引基本表!EA24</f>
        <v>1.2687744324806254E-2</v>
      </c>
      <c r="AP24" s="513">
        <f t="shared" si="10"/>
        <v>0</v>
      </c>
      <c r="AQ24" s="510">
        <f t="shared" si="11"/>
        <v>1.9269359986375353E-2</v>
      </c>
      <c r="AR24" s="510">
        <f t="shared" si="12"/>
        <v>2.8193114368181196E-3</v>
      </c>
      <c r="AS24" s="510">
        <f t="shared" si="13"/>
        <v>2.2088671423193471E-2</v>
      </c>
      <c r="AT24" s="516">
        <f>+AH24*環境!Q24</f>
        <v>1.5866336407673962E-4</v>
      </c>
      <c r="AU24" s="517">
        <f>+AH24*環境!R24</f>
        <v>1.0439432278878378E-3</v>
      </c>
      <c r="AV24" s="220">
        <v>201</v>
      </c>
      <c r="AW24" s="63" t="s">
        <v>125</v>
      </c>
    </row>
    <row r="25" spans="1:49">
      <c r="A25" s="108">
        <v>20</v>
      </c>
      <c r="B25" s="381">
        <v>202</v>
      </c>
      <c r="C25" s="382" t="s">
        <v>127</v>
      </c>
      <c r="D25" s="545">
        <f>SUMIF(入力!$V$6:$V$99,推計2!B25,入力!$N$6:$N$99)/1000000</f>
        <v>0</v>
      </c>
      <c r="E25" s="546">
        <f>SUMIF(入力!$V$6:$V$99,推計2!B25,入力!$T$6:$T$99)/1000000</f>
        <v>0</v>
      </c>
      <c r="F25" s="547">
        <f t="shared" si="1"/>
        <v>0</v>
      </c>
      <c r="G25" s="502">
        <f>+$E25*係数表!D25</f>
        <v>0</v>
      </c>
      <c r="H25" s="502">
        <f>+$E25*係数表!E25</f>
        <v>0</v>
      </c>
      <c r="I25" s="502">
        <f>+$E25*係数表!F25</f>
        <v>0</v>
      </c>
      <c r="J25" s="502">
        <f>+$E25*係数表!G25</f>
        <v>0</v>
      </c>
      <c r="K25" s="502">
        <f>+$E25*係数表!H25</f>
        <v>0</v>
      </c>
      <c r="L25" s="502">
        <f>+$E25*係数表!I25</f>
        <v>0</v>
      </c>
      <c r="M25" s="502">
        <f>+$E25*係数表!J25</f>
        <v>0</v>
      </c>
      <c r="N25" s="502">
        <f>+$E25*係数表!K25</f>
        <v>0</v>
      </c>
      <c r="O25" s="502">
        <f>+$E25*係数表!L25</f>
        <v>0</v>
      </c>
      <c r="P25" s="502">
        <f>+$F25*係数表!D25</f>
        <v>0</v>
      </c>
      <c r="Q25" s="502">
        <f>+$F25*係数表!E25</f>
        <v>0</v>
      </c>
      <c r="R25" s="502">
        <f>+$F25*係数表!F25</f>
        <v>0</v>
      </c>
      <c r="S25" s="502">
        <f>+$F25*係数表!G25</f>
        <v>0</v>
      </c>
      <c r="T25" s="502">
        <f>+$F25*係数表!H25</f>
        <v>0</v>
      </c>
      <c r="U25" s="502">
        <f>+$F25*係数表!I25</f>
        <v>0</v>
      </c>
      <c r="V25" s="502">
        <f>+$F25*係数表!J25</f>
        <v>0</v>
      </c>
      <c r="W25" s="502">
        <f>+$F25*係数表!K25</f>
        <v>0</v>
      </c>
      <c r="X25" s="502">
        <f>+$F25*係数表!L25</f>
        <v>0</v>
      </c>
      <c r="Y25" s="503">
        <f t="shared" si="2"/>
        <v>0</v>
      </c>
      <c r="Z25" s="503">
        <v>1.8666262199209405</v>
      </c>
      <c r="AA25" s="505">
        <f t="shared" si="0"/>
        <v>1.8666262199209405</v>
      </c>
      <c r="AB25" s="505">
        <f>+Z25*係数表!R25</f>
        <v>0.226187163051705</v>
      </c>
      <c r="AC25" s="505"/>
      <c r="AD25" s="508">
        <v>539</v>
      </c>
      <c r="AE25" s="508">
        <v>2844.5055447188743</v>
      </c>
      <c r="AF25" s="509">
        <f t="shared" si="3"/>
        <v>1.7602413870245869E-4</v>
      </c>
      <c r="AG25" s="510">
        <f t="shared" si="4"/>
        <v>0.32298186769148884</v>
      </c>
      <c r="AH25" s="510">
        <f t="shared" si="5"/>
        <v>2.1896080876124291</v>
      </c>
      <c r="AI25" s="511">
        <v>0.35978064866734183</v>
      </c>
      <c r="AJ25" s="503">
        <f t="shared" si="6"/>
        <v>0</v>
      </c>
      <c r="AK25" s="510">
        <f t="shared" si="7"/>
        <v>0.67157599222262421</v>
      </c>
      <c r="AL25" s="510">
        <f t="shared" si="8"/>
        <v>0.11620262586583344</v>
      </c>
      <c r="AM25" s="510">
        <f t="shared" si="9"/>
        <v>0.78777861808845762</v>
      </c>
      <c r="AN25" s="510">
        <v>1421</v>
      </c>
      <c r="AO25" s="512">
        <f>+AN25/取引基本表!EA25</f>
        <v>1.7550576785317292E-2</v>
      </c>
      <c r="AP25" s="513">
        <f t="shared" si="10"/>
        <v>0</v>
      </c>
      <c r="AQ25" s="510">
        <f t="shared" si="11"/>
        <v>3.2760366802209027E-2</v>
      </c>
      <c r="AR25" s="510">
        <f t="shared" si="12"/>
        <v>5.6685180691846649E-3</v>
      </c>
      <c r="AS25" s="510">
        <f t="shared" si="13"/>
        <v>3.842888487139369E-2</v>
      </c>
      <c r="AT25" s="516">
        <f>+AH25*環境!Q25</f>
        <v>4.4611054198492601E-5</v>
      </c>
      <c r="AU25" s="517">
        <f>+AH25*環境!R25</f>
        <v>2.94549323501671E-4</v>
      </c>
      <c r="AV25" s="220">
        <v>202</v>
      </c>
      <c r="AW25" s="63" t="s">
        <v>127</v>
      </c>
    </row>
    <row r="26" spans="1:49">
      <c r="A26" s="108">
        <v>21</v>
      </c>
      <c r="B26" s="381">
        <v>203</v>
      </c>
      <c r="C26" s="382" t="s">
        <v>475</v>
      </c>
      <c r="D26" s="545">
        <f>SUMIF(入力!$V$6:$V$99,推計2!B26,入力!$N$6:$N$99)/1000000</f>
        <v>0</v>
      </c>
      <c r="E26" s="546">
        <f>SUMIF(入力!$V$6:$V$99,推計2!B26,入力!$T$6:$T$99)/1000000</f>
        <v>0</v>
      </c>
      <c r="F26" s="547">
        <f t="shared" si="1"/>
        <v>0</v>
      </c>
      <c r="G26" s="502">
        <f>+$E26*係数表!D26</f>
        <v>0</v>
      </c>
      <c r="H26" s="502">
        <f>+$E26*係数表!E26</f>
        <v>0</v>
      </c>
      <c r="I26" s="502">
        <f>+$E26*係数表!F26</f>
        <v>0</v>
      </c>
      <c r="J26" s="502">
        <f>+$E26*係数表!G26</f>
        <v>0</v>
      </c>
      <c r="K26" s="502">
        <f>+$E26*係数表!H26</f>
        <v>0</v>
      </c>
      <c r="L26" s="502">
        <f>+$E26*係数表!I26</f>
        <v>0</v>
      </c>
      <c r="M26" s="502">
        <f>+$E26*係数表!J26</f>
        <v>0</v>
      </c>
      <c r="N26" s="502">
        <f>+$E26*係数表!K26</f>
        <v>0</v>
      </c>
      <c r="O26" s="502">
        <f>+$E26*係数表!L26</f>
        <v>0</v>
      </c>
      <c r="P26" s="502">
        <f>+$F26*係数表!D26</f>
        <v>0</v>
      </c>
      <c r="Q26" s="502">
        <f>+$F26*係数表!E26</f>
        <v>0</v>
      </c>
      <c r="R26" s="502">
        <f>+$F26*係数表!F26</f>
        <v>0</v>
      </c>
      <c r="S26" s="502">
        <f>+$F26*係数表!G26</f>
        <v>0</v>
      </c>
      <c r="T26" s="502">
        <f>+$F26*係数表!H26</f>
        <v>0</v>
      </c>
      <c r="U26" s="502">
        <f>+$F26*係数表!I26</f>
        <v>0</v>
      </c>
      <c r="V26" s="502">
        <f>+$F26*係数表!J26</f>
        <v>0</v>
      </c>
      <c r="W26" s="502">
        <f>+$F26*係数表!K26</f>
        <v>0</v>
      </c>
      <c r="X26" s="502">
        <f>+$F26*係数表!L26</f>
        <v>0</v>
      </c>
      <c r="Y26" s="503">
        <f t="shared" si="2"/>
        <v>0</v>
      </c>
      <c r="Z26" s="503">
        <v>1.178359506585846E-2</v>
      </c>
      <c r="AA26" s="505">
        <f t="shared" si="0"/>
        <v>1.178359506585846E-2</v>
      </c>
      <c r="AB26" s="505">
        <f>+Z26*係数表!R26</f>
        <v>2.4995267691301279E-4</v>
      </c>
      <c r="AC26" s="505"/>
      <c r="AD26" s="508">
        <v>0</v>
      </c>
      <c r="AE26" s="508">
        <v>34.156975951855237</v>
      </c>
      <c r="AF26" s="509">
        <f t="shared" si="3"/>
        <v>2.1137073484594418E-6</v>
      </c>
      <c r="AG26" s="510">
        <f t="shared" si="4"/>
        <v>3.8783836818689649E-3</v>
      </c>
      <c r="AH26" s="510">
        <f t="shared" si="5"/>
        <v>1.5661978747727425E-2</v>
      </c>
      <c r="AI26" s="511">
        <v>0.12250613924470698</v>
      </c>
      <c r="AJ26" s="503">
        <f t="shared" si="6"/>
        <v>0</v>
      </c>
      <c r="AK26" s="510">
        <f t="shared" si="7"/>
        <v>1.4435627379412986E-3</v>
      </c>
      <c r="AL26" s="510">
        <f t="shared" si="8"/>
        <v>4.7512581137543875E-4</v>
      </c>
      <c r="AM26" s="510">
        <f t="shared" si="9"/>
        <v>1.9186885493167373E-3</v>
      </c>
      <c r="AN26" s="510">
        <v>168</v>
      </c>
      <c r="AO26" s="512">
        <f>+AN26/取引基本表!EA26</f>
        <v>2.2300391584256984E-3</v>
      </c>
      <c r="AP26" s="513">
        <f t="shared" si="10"/>
        <v>0</v>
      </c>
      <c r="AQ26" s="510">
        <f t="shared" si="11"/>
        <v>2.6277878423896213E-5</v>
      </c>
      <c r="AR26" s="510">
        <f t="shared" si="12"/>
        <v>8.6489474819670288E-6</v>
      </c>
      <c r="AS26" s="510">
        <f t="shared" si="13"/>
        <v>3.4926825905863242E-5</v>
      </c>
      <c r="AT26" s="516">
        <f>+AH26*環境!Q26</f>
        <v>1.3780747634740371E-6</v>
      </c>
      <c r="AU26" s="517">
        <f>+AH26*環境!R26</f>
        <v>7.6526559583136005E-6</v>
      </c>
      <c r="AV26" s="220">
        <v>203</v>
      </c>
      <c r="AW26" s="63" t="s">
        <v>475</v>
      </c>
    </row>
    <row r="27" spans="1:49">
      <c r="A27" s="108">
        <v>22</v>
      </c>
      <c r="B27" s="381">
        <v>204</v>
      </c>
      <c r="C27" s="382" t="s">
        <v>477</v>
      </c>
      <c r="D27" s="545">
        <f>SUMIF(入力!$V$6:$V$99,推計2!B27,入力!$N$6:$N$99)/1000000</f>
        <v>0</v>
      </c>
      <c r="E27" s="546">
        <f>SUMIF(入力!$V$6:$V$99,推計2!B27,入力!$T$6:$T$99)/1000000</f>
        <v>0</v>
      </c>
      <c r="F27" s="547">
        <f t="shared" si="1"/>
        <v>0</v>
      </c>
      <c r="G27" s="502">
        <f>+$E27*係数表!D27</f>
        <v>0</v>
      </c>
      <c r="H27" s="502">
        <f>+$E27*係数表!E27</f>
        <v>0</v>
      </c>
      <c r="I27" s="502">
        <f>+$E27*係数表!F27</f>
        <v>0</v>
      </c>
      <c r="J27" s="502">
        <f>+$E27*係数表!G27</f>
        <v>0</v>
      </c>
      <c r="K27" s="502">
        <f>+$E27*係数表!H27</f>
        <v>0</v>
      </c>
      <c r="L27" s="502">
        <f>+$E27*係数表!I27</f>
        <v>0</v>
      </c>
      <c r="M27" s="502">
        <f>+$E27*係数表!J27</f>
        <v>0</v>
      </c>
      <c r="N27" s="502">
        <f>+$E27*係数表!K27</f>
        <v>0</v>
      </c>
      <c r="O27" s="502">
        <f>+$E27*係数表!L27</f>
        <v>0</v>
      </c>
      <c r="P27" s="502">
        <f>+$F27*係数表!D27</f>
        <v>0</v>
      </c>
      <c r="Q27" s="502">
        <f>+$F27*係数表!E27</f>
        <v>0</v>
      </c>
      <c r="R27" s="502">
        <f>+$F27*係数表!F27</f>
        <v>0</v>
      </c>
      <c r="S27" s="502">
        <f>+$F27*係数表!G27</f>
        <v>0</v>
      </c>
      <c r="T27" s="502">
        <f>+$F27*係数表!H27</f>
        <v>0</v>
      </c>
      <c r="U27" s="502">
        <f>+$F27*係数表!I27</f>
        <v>0</v>
      </c>
      <c r="V27" s="502">
        <f>+$F27*係数表!J27</f>
        <v>0</v>
      </c>
      <c r="W27" s="502">
        <f>+$F27*係数表!K27</f>
        <v>0</v>
      </c>
      <c r="X27" s="502">
        <f>+$F27*係数表!L27</f>
        <v>0</v>
      </c>
      <c r="Y27" s="503">
        <f t="shared" si="2"/>
        <v>0</v>
      </c>
      <c r="Z27" s="503">
        <v>0.63425838656111666</v>
      </c>
      <c r="AA27" s="505">
        <f t="shared" si="0"/>
        <v>0.63425838656111666</v>
      </c>
      <c r="AB27" s="505">
        <f>+Z27*係数表!R27</f>
        <v>5.7413241577040378E-2</v>
      </c>
      <c r="AC27" s="505"/>
      <c r="AD27" s="508">
        <v>9</v>
      </c>
      <c r="AE27" s="508">
        <v>1566.7097834217284</v>
      </c>
      <c r="AF27" s="509">
        <f t="shared" si="3"/>
        <v>9.6951380789374005E-5</v>
      </c>
      <c r="AG27" s="510">
        <f t="shared" si="4"/>
        <v>0.1778934313977891</v>
      </c>
      <c r="AH27" s="510">
        <f t="shared" si="5"/>
        <v>0.81215181795890579</v>
      </c>
      <c r="AI27" s="511">
        <v>0.28348371220998358</v>
      </c>
      <c r="AJ27" s="503">
        <f t="shared" si="6"/>
        <v>0</v>
      </c>
      <c r="AK27" s="510">
        <f t="shared" si="7"/>
        <v>0.17980192192266012</v>
      </c>
      <c r="AL27" s="510">
        <f t="shared" si="8"/>
        <v>5.0429890310417301E-2</v>
      </c>
      <c r="AM27" s="510">
        <f t="shared" si="9"/>
        <v>0.23023181223307743</v>
      </c>
      <c r="AN27" s="510">
        <v>2177</v>
      </c>
      <c r="AO27" s="512">
        <f>+AN27/取引基本表!EA27</f>
        <v>1.0629052417779861E-2</v>
      </c>
      <c r="AP27" s="513">
        <f t="shared" si="10"/>
        <v>0</v>
      </c>
      <c r="AQ27" s="510">
        <f t="shared" si="11"/>
        <v>6.7415656371745906E-3</v>
      </c>
      <c r="AR27" s="510">
        <f t="shared" si="12"/>
        <v>1.8908386071058261E-3</v>
      </c>
      <c r="AS27" s="510">
        <f t="shared" si="13"/>
        <v>8.6324042442804168E-3</v>
      </c>
      <c r="AT27" s="516">
        <f>+AH27*環境!Q27</f>
        <v>3.4401729040421434E-5</v>
      </c>
      <c r="AU27" s="517">
        <f>+AH27*環境!R27</f>
        <v>2.4377111339451816E-4</v>
      </c>
      <c r="AV27" s="220">
        <v>204</v>
      </c>
      <c r="AW27" s="63" t="s">
        <v>477</v>
      </c>
    </row>
    <row r="28" spans="1:49">
      <c r="A28" s="108">
        <v>23</v>
      </c>
      <c r="B28" s="381">
        <v>205</v>
      </c>
      <c r="C28" s="382" t="s">
        <v>139</v>
      </c>
      <c r="D28" s="545">
        <f>SUMIF(入力!$V$6:$V$99,推計2!B28,入力!$N$6:$N$99)/1000000</f>
        <v>0</v>
      </c>
      <c r="E28" s="546">
        <f>SUMIF(入力!$V$6:$V$99,推計2!B28,入力!$T$6:$T$99)/1000000</f>
        <v>0</v>
      </c>
      <c r="F28" s="547">
        <f t="shared" si="1"/>
        <v>0</v>
      </c>
      <c r="G28" s="502">
        <f>+$E28*係数表!D28</f>
        <v>0</v>
      </c>
      <c r="H28" s="502">
        <f>+$E28*係数表!E28</f>
        <v>0</v>
      </c>
      <c r="I28" s="502">
        <f>+$E28*係数表!F28</f>
        <v>0</v>
      </c>
      <c r="J28" s="502">
        <f>+$E28*係数表!G28</f>
        <v>0</v>
      </c>
      <c r="K28" s="502">
        <f>+$E28*係数表!H28</f>
        <v>0</v>
      </c>
      <c r="L28" s="502">
        <f>+$E28*係数表!I28</f>
        <v>0</v>
      </c>
      <c r="M28" s="502">
        <f>+$E28*係数表!J28</f>
        <v>0</v>
      </c>
      <c r="N28" s="502">
        <f>+$E28*係数表!K28</f>
        <v>0</v>
      </c>
      <c r="O28" s="502">
        <f>+$E28*係数表!L28</f>
        <v>0</v>
      </c>
      <c r="P28" s="502">
        <f>+$F28*係数表!D28</f>
        <v>0</v>
      </c>
      <c r="Q28" s="502">
        <f>+$F28*係数表!E28</f>
        <v>0</v>
      </c>
      <c r="R28" s="502">
        <f>+$F28*係数表!F28</f>
        <v>0</v>
      </c>
      <c r="S28" s="502">
        <f>+$F28*係数表!G28</f>
        <v>0</v>
      </c>
      <c r="T28" s="502">
        <f>+$F28*係数表!H28</f>
        <v>0</v>
      </c>
      <c r="U28" s="502">
        <f>+$F28*係数表!I28</f>
        <v>0</v>
      </c>
      <c r="V28" s="502">
        <f>+$F28*係数表!J28</f>
        <v>0</v>
      </c>
      <c r="W28" s="502">
        <f>+$F28*係数表!K28</f>
        <v>0</v>
      </c>
      <c r="X28" s="502">
        <f>+$F28*係数表!L28</f>
        <v>0</v>
      </c>
      <c r="Y28" s="503">
        <f t="shared" si="2"/>
        <v>0</v>
      </c>
      <c r="Z28" s="503">
        <v>0.57815883406529378</v>
      </c>
      <c r="AA28" s="505">
        <f t="shared" si="0"/>
        <v>0.57815883406529378</v>
      </c>
      <c r="AB28" s="505">
        <f>+Z28*係数表!R28</f>
        <v>5.5420264658069908E-2</v>
      </c>
      <c r="AC28" s="505"/>
      <c r="AD28" s="508">
        <v>0</v>
      </c>
      <c r="AE28" s="508">
        <v>1222.5452140563345</v>
      </c>
      <c r="AF28" s="509">
        <f t="shared" si="3"/>
        <v>7.5653734874455127E-5</v>
      </c>
      <c r="AG28" s="510">
        <f t="shared" si="4"/>
        <v>0.13881496462761522</v>
      </c>
      <c r="AH28" s="510">
        <f t="shared" si="5"/>
        <v>0.716973798692909</v>
      </c>
      <c r="AI28" s="511">
        <v>0.25539127066115702</v>
      </c>
      <c r="AJ28" s="503">
        <f t="shared" si="6"/>
        <v>0</v>
      </c>
      <c r="AK28" s="510">
        <f t="shared" si="7"/>
        <v>0.14765671927590843</v>
      </c>
      <c r="AL28" s="510">
        <f t="shared" si="8"/>
        <v>3.5452130203030216E-2</v>
      </c>
      <c r="AM28" s="510">
        <f t="shared" si="9"/>
        <v>0.18310884947893863</v>
      </c>
      <c r="AN28" s="510">
        <v>1335</v>
      </c>
      <c r="AO28" s="512">
        <f>+AN28/取引基本表!EA28</f>
        <v>1.077447055785124E-2</v>
      </c>
      <c r="AP28" s="513">
        <f t="shared" si="10"/>
        <v>0</v>
      </c>
      <c r="AQ28" s="510">
        <f t="shared" si="11"/>
        <v>6.2293553353981084E-3</v>
      </c>
      <c r="AR28" s="510">
        <f t="shared" si="12"/>
        <v>1.4956577493694017E-3</v>
      </c>
      <c r="AS28" s="510">
        <f t="shared" si="13"/>
        <v>7.72501308476751E-3</v>
      </c>
      <c r="AT28" s="516">
        <f>+AH28*環境!Q28</f>
        <v>1.2748489256626082E-6</v>
      </c>
      <c r="AU28" s="517">
        <f>+AH28*環境!R28</f>
        <v>7.8732941637752297E-6</v>
      </c>
      <c r="AV28" s="220">
        <v>205</v>
      </c>
      <c r="AW28" s="63" t="s">
        <v>139</v>
      </c>
    </row>
    <row r="29" spans="1:49">
      <c r="A29" s="108">
        <v>24</v>
      </c>
      <c r="B29" s="381">
        <v>206</v>
      </c>
      <c r="C29" s="382" t="s">
        <v>141</v>
      </c>
      <c r="D29" s="545">
        <f>SUMIF(入力!$V$6:$V$99,推計2!B29,入力!$N$6:$N$99)/1000000</f>
        <v>0</v>
      </c>
      <c r="E29" s="546">
        <f>SUMIF(入力!$V$6:$V$99,推計2!B29,入力!$T$6:$T$99)/1000000</f>
        <v>0</v>
      </c>
      <c r="F29" s="547">
        <f t="shared" si="1"/>
        <v>0</v>
      </c>
      <c r="G29" s="502">
        <f>+$E29*係数表!D29</f>
        <v>0</v>
      </c>
      <c r="H29" s="502">
        <f>+$E29*係数表!E29</f>
        <v>0</v>
      </c>
      <c r="I29" s="502">
        <f>+$E29*係数表!F29</f>
        <v>0</v>
      </c>
      <c r="J29" s="502">
        <f>+$E29*係数表!G29</f>
        <v>0</v>
      </c>
      <c r="K29" s="502">
        <f>+$E29*係数表!H29</f>
        <v>0</v>
      </c>
      <c r="L29" s="502">
        <f>+$E29*係数表!I29</f>
        <v>0</v>
      </c>
      <c r="M29" s="502">
        <f>+$E29*係数表!J29</f>
        <v>0</v>
      </c>
      <c r="N29" s="502">
        <f>+$E29*係数表!K29</f>
        <v>0</v>
      </c>
      <c r="O29" s="502">
        <f>+$E29*係数表!L29</f>
        <v>0</v>
      </c>
      <c r="P29" s="502">
        <f>+$F29*係数表!D29</f>
        <v>0</v>
      </c>
      <c r="Q29" s="502">
        <f>+$F29*係数表!E29</f>
        <v>0</v>
      </c>
      <c r="R29" s="502">
        <f>+$F29*係数表!F29</f>
        <v>0</v>
      </c>
      <c r="S29" s="502">
        <f>+$F29*係数表!G29</f>
        <v>0</v>
      </c>
      <c r="T29" s="502">
        <f>+$F29*係数表!H29</f>
        <v>0</v>
      </c>
      <c r="U29" s="502">
        <f>+$F29*係数表!I29</f>
        <v>0</v>
      </c>
      <c r="V29" s="502">
        <f>+$F29*係数表!J29</f>
        <v>0</v>
      </c>
      <c r="W29" s="502">
        <f>+$F29*係数表!K29</f>
        <v>0</v>
      </c>
      <c r="X29" s="502">
        <f>+$F29*係数表!L29</f>
        <v>0</v>
      </c>
      <c r="Y29" s="503">
        <f t="shared" si="2"/>
        <v>0</v>
      </c>
      <c r="Z29" s="503">
        <v>0.40925981959359514</v>
      </c>
      <c r="AA29" s="505">
        <f t="shared" si="0"/>
        <v>0.40925981959359514</v>
      </c>
      <c r="AB29" s="505">
        <f>+Z29*係数表!R29</f>
        <v>5.414417538276272E-2</v>
      </c>
      <c r="AC29" s="505"/>
      <c r="AD29" s="508">
        <v>0</v>
      </c>
      <c r="AE29" s="508">
        <v>539.00275235854281</v>
      </c>
      <c r="AF29" s="509">
        <f t="shared" si="3"/>
        <v>3.3354652944276114E-5</v>
      </c>
      <c r="AG29" s="510">
        <f t="shared" si="4"/>
        <v>6.1201538513724542E-2</v>
      </c>
      <c r="AH29" s="510">
        <f t="shared" si="5"/>
        <v>0.4704613581073197</v>
      </c>
      <c r="AI29" s="511">
        <v>0.34576617811754395</v>
      </c>
      <c r="AJ29" s="503">
        <f t="shared" si="6"/>
        <v>0</v>
      </c>
      <c r="AK29" s="510">
        <f t="shared" si="7"/>
        <v>0.14150820367795292</v>
      </c>
      <c r="AL29" s="510">
        <f t="shared" si="8"/>
        <v>2.1161422066804207E-2</v>
      </c>
      <c r="AM29" s="510">
        <f t="shared" si="9"/>
        <v>0.16266962574475713</v>
      </c>
      <c r="AN29" s="510">
        <v>1311</v>
      </c>
      <c r="AO29" s="512">
        <f>+AN29/取引基本表!EA29</f>
        <v>2.1278667770365682E-2</v>
      </c>
      <c r="AP29" s="513">
        <f t="shared" si="10"/>
        <v>0</v>
      </c>
      <c r="AQ29" s="510">
        <f t="shared" si="11"/>
        <v>8.7085037328919063E-3</v>
      </c>
      <c r="AR29" s="510">
        <f t="shared" si="12"/>
        <v>1.3022872050687845E-3</v>
      </c>
      <c r="AS29" s="510">
        <f t="shared" si="13"/>
        <v>1.001079093796069E-2</v>
      </c>
      <c r="AT29" s="516">
        <f>+AH29*環境!Q29</f>
        <v>4.2586867464528088E-5</v>
      </c>
      <c r="AU29" s="517">
        <f>+AH29*環境!R29</f>
        <v>3.4279855467475416E-4</v>
      </c>
      <c r="AV29" s="220">
        <v>206</v>
      </c>
      <c r="AW29" s="63" t="s">
        <v>141</v>
      </c>
    </row>
    <row r="30" spans="1:49">
      <c r="A30" s="108">
        <v>25</v>
      </c>
      <c r="B30" s="381">
        <v>207</v>
      </c>
      <c r="C30" s="382" t="s">
        <v>143</v>
      </c>
      <c r="D30" s="545">
        <f>SUMIF(入力!$V$6:$V$99,推計2!B30,入力!$N$6:$N$99)/1000000</f>
        <v>5.4524999999999997</v>
      </c>
      <c r="E30" s="546">
        <f>SUMIF(入力!$V$6:$V$99,推計2!B30,入力!$T$6:$T$99)/1000000</f>
        <v>0.58775223750000005</v>
      </c>
      <c r="F30" s="547">
        <f t="shared" si="1"/>
        <v>4.8647477624999995</v>
      </c>
      <c r="G30" s="502">
        <f>+$E30*係数表!D30</f>
        <v>0.11451319979685556</v>
      </c>
      <c r="H30" s="502">
        <f>+$E30*係数表!E30</f>
        <v>2.8118206655247554E-2</v>
      </c>
      <c r="I30" s="502">
        <f>+$E30*係数表!F30</f>
        <v>2.7219838413855628E-4</v>
      </c>
      <c r="J30" s="502">
        <f>+$E30*係数表!G30</f>
        <v>1.3285224518755117E-2</v>
      </c>
      <c r="K30" s="502">
        <f>+$E30*係数表!H30</f>
        <v>6.8312498198271583E-5</v>
      </c>
      <c r="L30" s="502">
        <f>+$E30*係数表!I30</f>
        <v>1.6653274653137757E-4</v>
      </c>
      <c r="M30" s="502">
        <f>+$E30*係数表!J30</f>
        <v>4.5597751260422656E-5</v>
      </c>
      <c r="N30" s="502">
        <f>+$E30*係数表!K30</f>
        <v>1.1411636475498212E-3</v>
      </c>
      <c r="O30" s="502">
        <f>+$E30*係数表!L30</f>
        <v>9.1018832266884253E-4</v>
      </c>
      <c r="P30" s="502">
        <f>+$F30*係数表!D30</f>
        <v>0.94781065378499474</v>
      </c>
      <c r="Q30" s="502">
        <f>+$F30*係数表!E30</f>
        <v>0.23273068851843906</v>
      </c>
      <c r="R30" s="502">
        <f>+$F30*係数表!F30</f>
        <v>2.2529501305286938E-3</v>
      </c>
      <c r="S30" s="502">
        <f>+$F30*係数表!G30</f>
        <v>0.10996005141013875</v>
      </c>
      <c r="T30" s="502">
        <f>+$F30*係数表!H30</f>
        <v>5.6541353917147251E-4</v>
      </c>
      <c r="U30" s="502">
        <f>+$F30*係数表!I30</f>
        <v>1.3783695822536081E-3</v>
      </c>
      <c r="V30" s="502">
        <f>+$F30*係数表!J30</f>
        <v>3.7740657417603218E-4</v>
      </c>
      <c r="W30" s="502">
        <f>+$F30*係数表!K30</f>
        <v>9.4452610247431519E-3</v>
      </c>
      <c r="X30" s="502">
        <f>+$F30*係数表!L30</f>
        <v>7.5335087195765532E-3</v>
      </c>
      <c r="Y30" s="503">
        <f t="shared" si="2"/>
        <v>0.42923161317879455</v>
      </c>
      <c r="Z30" s="503">
        <v>0.70604249523528517</v>
      </c>
      <c r="AA30" s="505">
        <f t="shared" si="0"/>
        <v>0.27681088205649063</v>
      </c>
      <c r="AB30" s="505">
        <f>+Z30*係数表!R30</f>
        <v>6.0921150216942367E-2</v>
      </c>
      <c r="AC30" s="505"/>
      <c r="AD30" s="508">
        <v>33008</v>
      </c>
      <c r="AE30" s="508">
        <v>13982.993810555883</v>
      </c>
      <c r="AF30" s="509">
        <f t="shared" si="3"/>
        <v>8.6529781829909125E-4</v>
      </c>
      <c r="AG30" s="510">
        <f t="shared" si="4"/>
        <v>1.5877112509893925</v>
      </c>
      <c r="AH30" s="510">
        <f t="shared" si="5"/>
        <v>2.2937537462246778</v>
      </c>
      <c r="AI30" s="511">
        <v>0.52826905234617993</v>
      </c>
      <c r="AJ30" s="503">
        <f t="shared" si="6"/>
        <v>0.22674977753098388</v>
      </c>
      <c r="AK30" s="510">
        <f t="shared" si="7"/>
        <v>0.14623062234309248</v>
      </c>
      <c r="AL30" s="510">
        <f t="shared" si="8"/>
        <v>0.83873871795953425</v>
      </c>
      <c r="AM30" s="510">
        <f t="shared" si="9"/>
        <v>1.2117191178336106</v>
      </c>
      <c r="AN30" s="510">
        <v>2658</v>
      </c>
      <c r="AO30" s="512">
        <f>+AN30/取引基本表!EA30</f>
        <v>1.2777678962017893E-2</v>
      </c>
      <c r="AP30" s="513">
        <f t="shared" si="10"/>
        <v>5.4845837535476855E-3</v>
      </c>
      <c r="AQ30" s="510">
        <f t="shared" si="11"/>
        <v>3.5370005841108367E-3</v>
      </c>
      <c r="AR30" s="510">
        <f t="shared" si="12"/>
        <v>2.0287264649526272E-2</v>
      </c>
      <c r="AS30" s="510">
        <f t="shared" si="13"/>
        <v>2.9308848987184794E-2</v>
      </c>
      <c r="AT30" s="516">
        <f>+AH30*環境!Q30</f>
        <v>7.3448872665309397E-6</v>
      </c>
      <c r="AU30" s="517">
        <f>+AH30*環境!R30</f>
        <v>3.9690711444579906E-5</v>
      </c>
      <c r="AV30" s="220">
        <v>207</v>
      </c>
      <c r="AW30" s="63" t="s">
        <v>143</v>
      </c>
    </row>
    <row r="31" spans="1:49">
      <c r="A31" s="108">
        <v>26</v>
      </c>
      <c r="B31" s="381">
        <v>208</v>
      </c>
      <c r="C31" s="382" t="s">
        <v>482</v>
      </c>
      <c r="D31" s="545">
        <f>SUMIF(入力!$V$6:$V$99,推計2!B31,入力!$N$6:$N$99)/1000000</f>
        <v>27.2165</v>
      </c>
      <c r="E31" s="546">
        <f>SUMIF(入力!$V$6:$V$99,推計2!B31,入力!$T$6:$T$99)/1000000</f>
        <v>4.0766778855000005</v>
      </c>
      <c r="F31" s="547">
        <f t="shared" si="1"/>
        <v>23.139822114499999</v>
      </c>
      <c r="G31" s="502">
        <f>+$E31*係数表!D31</f>
        <v>0.68574601199963814</v>
      </c>
      <c r="H31" s="502">
        <f>+$E31*係数表!E31</f>
        <v>0.62551840942946568</v>
      </c>
      <c r="I31" s="502">
        <f>+$E31*係数表!F31</f>
        <v>1.0504563707242349E-3</v>
      </c>
      <c r="J31" s="502">
        <f>+$E31*係数表!G31</f>
        <v>5.6075530309759994E-2</v>
      </c>
      <c r="K31" s="502">
        <f>+$E31*係数表!H31</f>
        <v>3.8309981313119402E-4</v>
      </c>
      <c r="L31" s="502">
        <f>+$E31*係数表!I31</f>
        <v>1.1466459341944049E-3</v>
      </c>
      <c r="M31" s="502">
        <f>+$E31*係数表!J31</f>
        <v>8.1926973024593002E-5</v>
      </c>
      <c r="N31" s="502">
        <f>+$E31*係数表!K31</f>
        <v>4.5630338781349235E-3</v>
      </c>
      <c r="O31" s="502">
        <f>+$E31*係数表!L31</f>
        <v>5.9461734632059865E-3</v>
      </c>
      <c r="P31" s="502">
        <f>+$F31*係数表!D31</f>
        <v>3.8923950282751392</v>
      </c>
      <c r="Q31" s="502">
        <f>+$F31*係数表!E31</f>
        <v>3.5505343149689512</v>
      </c>
      <c r="R31" s="502">
        <f>+$F31*係数表!F31</f>
        <v>5.9625445620952672E-3</v>
      </c>
      <c r="S31" s="502">
        <f>+$F31*係数表!G31</f>
        <v>0.31829294165215916</v>
      </c>
      <c r="T31" s="502">
        <f>+$F31*係数表!H31</f>
        <v>2.1745307765140623E-3</v>
      </c>
      <c r="U31" s="502">
        <f>+$F31*係数表!I31</f>
        <v>6.5085306445100541E-3</v>
      </c>
      <c r="V31" s="502">
        <f>+$F31*係数表!J31</f>
        <v>4.6502952536707644E-4</v>
      </c>
      <c r="W31" s="502">
        <f>+$F31*係数表!K31</f>
        <v>2.5900450123380048E-2</v>
      </c>
      <c r="X31" s="502">
        <f>+$F31*係数表!L31</f>
        <v>3.3751353446378862E-2</v>
      </c>
      <c r="Y31" s="503">
        <f t="shared" si="2"/>
        <v>2.6961665973287214</v>
      </c>
      <c r="Z31" s="503">
        <v>6.6487254967525873</v>
      </c>
      <c r="AA31" s="505">
        <f t="shared" si="0"/>
        <v>3.9525588994238658</v>
      </c>
      <c r="AB31" s="505">
        <f>+Z31*係数表!R31</f>
        <v>0.76529829696519569</v>
      </c>
      <c r="AC31" s="505"/>
      <c r="AD31" s="508">
        <v>117766</v>
      </c>
      <c r="AE31" s="508">
        <v>22650.272543566898</v>
      </c>
      <c r="AF31" s="509">
        <f t="shared" si="3"/>
        <v>1.4016477216082736E-3</v>
      </c>
      <c r="AG31" s="510">
        <f t="shared" si="4"/>
        <v>2.5718449884637145</v>
      </c>
      <c r="AH31" s="510">
        <f t="shared" si="5"/>
        <v>9.2205704852163013</v>
      </c>
      <c r="AI31" s="511">
        <v>0.31420209935664878</v>
      </c>
      <c r="AJ31" s="503">
        <f t="shared" si="6"/>
        <v>0.84714120509595658</v>
      </c>
      <c r="AK31" s="510">
        <f t="shared" si="7"/>
        <v>1.2419023040297839</v>
      </c>
      <c r="AL31" s="510">
        <f t="shared" si="8"/>
        <v>0.80807909459517524</v>
      </c>
      <c r="AM31" s="510">
        <f t="shared" si="9"/>
        <v>2.8971226037209155</v>
      </c>
      <c r="AN31" s="510">
        <v>6573</v>
      </c>
      <c r="AO31" s="512">
        <f>+AN31/取引基本表!EA31</f>
        <v>1.7663941695286928E-2</v>
      </c>
      <c r="AP31" s="513">
        <f t="shared" si="10"/>
        <v>4.7624929575994686E-2</v>
      </c>
      <c r="AQ31" s="510">
        <f t="shared" si="11"/>
        <v>6.9817769946610639E-2</v>
      </c>
      <c r="AR31" s="510">
        <f t="shared" si="12"/>
        <v>4.5428919925538935E-2</v>
      </c>
      <c r="AS31" s="510">
        <f t="shared" si="13"/>
        <v>0.16287161944814427</v>
      </c>
      <c r="AT31" s="516">
        <f>+AH31*環境!Q31</f>
        <v>3.4039579405631625E-5</v>
      </c>
      <c r="AU31" s="517">
        <f>+AH31*環境!R31</f>
        <v>1.9512331365596766E-4</v>
      </c>
      <c r="AV31" s="220">
        <v>208</v>
      </c>
      <c r="AW31" s="63" t="s">
        <v>482</v>
      </c>
    </row>
    <row r="32" spans="1:49">
      <c r="A32" s="108">
        <v>27</v>
      </c>
      <c r="B32" s="381">
        <v>211</v>
      </c>
      <c r="C32" s="382" t="s">
        <v>156</v>
      </c>
      <c r="D32" s="545">
        <f>SUMIF(入力!$V$6:$V$99,推計2!B32,入力!$N$6:$N$99)/1000000</f>
        <v>415.8775</v>
      </c>
      <c r="E32" s="546">
        <f>SUMIF(入力!$V$6:$V$99,推計2!B32,入力!$T$6:$T$99)/1000000</f>
        <v>0</v>
      </c>
      <c r="F32" s="547">
        <f t="shared" si="1"/>
        <v>415.8775</v>
      </c>
      <c r="G32" s="502">
        <f>+$E32*係数表!D32</f>
        <v>0</v>
      </c>
      <c r="H32" s="502">
        <f>+$E32*係数表!E32</f>
        <v>0</v>
      </c>
      <c r="I32" s="502">
        <f>+$E32*係数表!F32</f>
        <v>0</v>
      </c>
      <c r="J32" s="502">
        <f>+$E32*係数表!G32</f>
        <v>0</v>
      </c>
      <c r="K32" s="502">
        <f>+$E32*係数表!H32</f>
        <v>0</v>
      </c>
      <c r="L32" s="502">
        <f>+$E32*係数表!I32</f>
        <v>0</v>
      </c>
      <c r="M32" s="502">
        <f>+$E32*係数表!J32</f>
        <v>0</v>
      </c>
      <c r="N32" s="502">
        <f>+$E32*係数表!K32</f>
        <v>0</v>
      </c>
      <c r="O32" s="502">
        <f>+$E32*係数表!L32</f>
        <v>0</v>
      </c>
      <c r="P32" s="502">
        <f>+$F32*係数表!D32</f>
        <v>40.158892460612876</v>
      </c>
      <c r="Q32" s="502">
        <f>+$F32*係数表!E32</f>
        <v>45.754710469867177</v>
      </c>
      <c r="R32" s="502">
        <f>+$F32*係数表!F32</f>
        <v>0.26935085776368467</v>
      </c>
      <c r="S32" s="502">
        <f>+$F32*係数表!G32</f>
        <v>3.8811723918632888</v>
      </c>
      <c r="T32" s="502">
        <f>+$F32*係数表!H32</f>
        <v>2.3699768584492467</v>
      </c>
      <c r="U32" s="502">
        <f>+$F32*係数表!I32</f>
        <v>0.10560003510401943</v>
      </c>
      <c r="V32" s="502">
        <f>+$F32*係数表!J32</f>
        <v>4.6603480676831062E-4</v>
      </c>
      <c r="W32" s="502">
        <f>+$F32*係数表!K32</f>
        <v>0.78768512618043907</v>
      </c>
      <c r="X32" s="502">
        <f>+$F32*係数表!L32</f>
        <v>0.67178054368232032</v>
      </c>
      <c r="Y32" s="503">
        <f t="shared" si="2"/>
        <v>0</v>
      </c>
      <c r="Z32" s="503">
        <v>66.512297453589625</v>
      </c>
      <c r="AA32" s="505">
        <f t="shared" si="0"/>
        <v>66.512297453589625</v>
      </c>
      <c r="AB32" s="505">
        <f>+Z32*係数表!R32</f>
        <v>0.61590854358504477</v>
      </c>
      <c r="AC32" s="505"/>
      <c r="AD32" s="508">
        <v>385601</v>
      </c>
      <c r="AE32" s="508">
        <v>203317.24231007526</v>
      </c>
      <c r="AF32" s="509">
        <f t="shared" si="3"/>
        <v>1.258170950921002E-2</v>
      </c>
      <c r="AG32" s="510">
        <f t="shared" si="4"/>
        <v>23.085833942953737</v>
      </c>
      <c r="AH32" s="510">
        <f t="shared" si="5"/>
        <v>89.598131396543366</v>
      </c>
      <c r="AI32" s="511">
        <v>0.31406874931225987</v>
      </c>
      <c r="AJ32" s="503">
        <f t="shared" si="6"/>
        <v>0</v>
      </c>
      <c r="AK32" s="510">
        <f t="shared" si="7"/>
        <v>20.889434075133899</v>
      </c>
      <c r="AL32" s="510">
        <f t="shared" si="8"/>
        <v>7.250538993293997</v>
      </c>
      <c r="AM32" s="510">
        <f t="shared" si="9"/>
        <v>28.139973068427896</v>
      </c>
      <c r="AN32" s="510">
        <v>628</v>
      </c>
      <c r="AO32" s="512">
        <f>+AN32/取引基本表!EA32</f>
        <v>7.0514418402017518E-4</v>
      </c>
      <c r="AP32" s="513">
        <f t="shared" si="10"/>
        <v>0</v>
      </c>
      <c r="AQ32" s="510">
        <f t="shared" si="11"/>
        <v>4.6900759715218635E-2</v>
      </c>
      <c r="AR32" s="510">
        <f t="shared" si="12"/>
        <v>1.6278841538129377E-2</v>
      </c>
      <c r="AS32" s="510">
        <f t="shared" si="13"/>
        <v>6.3179601253348011E-2</v>
      </c>
      <c r="AT32" s="516">
        <f>+AH32*環境!Q32</f>
        <v>2.7639586435143607E-3</v>
      </c>
      <c r="AU32" s="517">
        <f>+AH32*環境!R32</f>
        <v>1.9012888441787969E-2</v>
      </c>
      <c r="AV32" s="220">
        <v>211</v>
      </c>
      <c r="AW32" s="63" t="s">
        <v>156</v>
      </c>
    </row>
    <row r="33" spans="1:49">
      <c r="A33" s="108">
        <v>28</v>
      </c>
      <c r="B33" s="381">
        <v>212</v>
      </c>
      <c r="C33" s="382" t="s">
        <v>158</v>
      </c>
      <c r="D33" s="545">
        <f>SUMIF(入力!$V$6:$V$99,推計2!B33,入力!$N$6:$N$99)/1000000</f>
        <v>0</v>
      </c>
      <c r="E33" s="546">
        <f>SUMIF(入力!$V$6:$V$99,推計2!B33,入力!$T$6:$T$99)/1000000</f>
        <v>0</v>
      </c>
      <c r="F33" s="547">
        <f t="shared" si="1"/>
        <v>0</v>
      </c>
      <c r="G33" s="502">
        <f>+$E33*係数表!D33</f>
        <v>0</v>
      </c>
      <c r="H33" s="502">
        <f>+$E33*係数表!E33</f>
        <v>0</v>
      </c>
      <c r="I33" s="502">
        <f>+$E33*係数表!F33</f>
        <v>0</v>
      </c>
      <c r="J33" s="502">
        <f>+$E33*係数表!G33</f>
        <v>0</v>
      </c>
      <c r="K33" s="502">
        <f>+$E33*係数表!H33</f>
        <v>0</v>
      </c>
      <c r="L33" s="502">
        <f>+$E33*係数表!I33</f>
        <v>0</v>
      </c>
      <c r="M33" s="502">
        <f>+$E33*係数表!J33</f>
        <v>0</v>
      </c>
      <c r="N33" s="502">
        <f>+$E33*係数表!K33</f>
        <v>0</v>
      </c>
      <c r="O33" s="502">
        <f>+$E33*係数表!L33</f>
        <v>0</v>
      </c>
      <c r="P33" s="502">
        <f>+$F33*係数表!D33</f>
        <v>0</v>
      </c>
      <c r="Q33" s="502">
        <f>+$F33*係数表!E33</f>
        <v>0</v>
      </c>
      <c r="R33" s="502">
        <f>+$F33*係数表!F33</f>
        <v>0</v>
      </c>
      <c r="S33" s="502">
        <f>+$F33*係数表!G33</f>
        <v>0</v>
      </c>
      <c r="T33" s="502">
        <f>+$F33*係数表!H33</f>
        <v>0</v>
      </c>
      <c r="U33" s="502">
        <f>+$F33*係数表!I33</f>
        <v>0</v>
      </c>
      <c r="V33" s="502">
        <f>+$F33*係数表!J33</f>
        <v>0</v>
      </c>
      <c r="W33" s="502">
        <f>+$F33*係数表!K33</f>
        <v>0</v>
      </c>
      <c r="X33" s="502">
        <f>+$F33*係数表!L33</f>
        <v>0</v>
      </c>
      <c r="Y33" s="503">
        <f t="shared" si="2"/>
        <v>0</v>
      </c>
      <c r="Z33" s="503">
        <v>0.95078387450899626</v>
      </c>
      <c r="AA33" s="505">
        <f t="shared" si="0"/>
        <v>0.95078387450899626</v>
      </c>
      <c r="AB33" s="505">
        <f>+Z33*係数表!R33</f>
        <v>4.3827420245710021E-2</v>
      </c>
      <c r="AC33" s="505"/>
      <c r="AD33" s="508">
        <v>0</v>
      </c>
      <c r="AE33" s="508">
        <v>1048.4459753156068</v>
      </c>
      <c r="AF33" s="509">
        <f t="shared" si="3"/>
        <v>6.4880098449317101E-5</v>
      </c>
      <c r="AG33" s="510">
        <f t="shared" si="4"/>
        <v>0.11904671443153271</v>
      </c>
      <c r="AH33" s="510">
        <f t="shared" si="5"/>
        <v>1.0698305889405291</v>
      </c>
      <c r="AI33" s="511">
        <v>0.2010279380014823</v>
      </c>
      <c r="AJ33" s="503">
        <f t="shared" si="6"/>
        <v>0</v>
      </c>
      <c r="AK33" s="510">
        <f t="shared" si="7"/>
        <v>0.19113412177760364</v>
      </c>
      <c r="AL33" s="510">
        <f t="shared" si="8"/>
        <v>2.3931715528022326E-2</v>
      </c>
      <c r="AM33" s="510">
        <f t="shared" si="9"/>
        <v>0.21506583730562595</v>
      </c>
      <c r="AN33" s="510">
        <v>334</v>
      </c>
      <c r="AO33" s="512">
        <f>+AN33/取引基本表!EA33</f>
        <v>5.3813682209261108E-3</v>
      </c>
      <c r="AP33" s="513">
        <f t="shared" si="10"/>
        <v>0</v>
      </c>
      <c r="AQ33" s="510">
        <f t="shared" si="11"/>
        <v>5.1165181272517122E-3</v>
      </c>
      <c r="AR33" s="510">
        <f t="shared" si="12"/>
        <v>6.4063420584751596E-4</v>
      </c>
      <c r="AS33" s="510">
        <f t="shared" si="13"/>
        <v>5.7571523330992285E-3</v>
      </c>
      <c r="AT33" s="516">
        <f>+AH33*環境!Q33</f>
        <v>1.1775084057091847E-4</v>
      </c>
      <c r="AU33" s="517">
        <f>+AH33*環境!R33</f>
        <v>1.4557365615689305E-3</v>
      </c>
      <c r="AV33" s="220">
        <v>212</v>
      </c>
      <c r="AW33" s="63" t="s">
        <v>158</v>
      </c>
    </row>
    <row r="34" spans="1:49">
      <c r="A34" s="108">
        <v>29</v>
      </c>
      <c r="B34" s="381">
        <v>221</v>
      </c>
      <c r="C34" s="382" t="s">
        <v>160</v>
      </c>
      <c r="D34" s="545">
        <f>SUMIF(入力!$V$6:$V$99,推計2!B34,入力!$N$6:$N$99)/1000000</f>
        <v>0</v>
      </c>
      <c r="E34" s="546">
        <f>SUMIF(入力!$V$6:$V$99,推計2!B34,入力!$T$6:$T$99)/1000000</f>
        <v>0</v>
      </c>
      <c r="F34" s="547">
        <f t="shared" si="1"/>
        <v>0</v>
      </c>
      <c r="G34" s="502">
        <f>+$E34*係数表!D34</f>
        <v>0</v>
      </c>
      <c r="H34" s="502">
        <f>+$E34*係数表!E34</f>
        <v>0</v>
      </c>
      <c r="I34" s="502">
        <f>+$E34*係数表!F34</f>
        <v>0</v>
      </c>
      <c r="J34" s="502">
        <f>+$E34*係数表!G34</f>
        <v>0</v>
      </c>
      <c r="K34" s="502">
        <f>+$E34*係数表!H34</f>
        <v>0</v>
      </c>
      <c r="L34" s="502">
        <f>+$E34*係数表!I34</f>
        <v>0</v>
      </c>
      <c r="M34" s="502">
        <f>+$E34*係数表!J34</f>
        <v>0</v>
      </c>
      <c r="N34" s="502">
        <f>+$E34*係数表!K34</f>
        <v>0</v>
      </c>
      <c r="O34" s="502">
        <f>+$E34*係数表!L34</f>
        <v>0</v>
      </c>
      <c r="P34" s="502">
        <f>+$F34*係数表!D34</f>
        <v>0</v>
      </c>
      <c r="Q34" s="502">
        <f>+$F34*係数表!E34</f>
        <v>0</v>
      </c>
      <c r="R34" s="502">
        <f>+$F34*係数表!F34</f>
        <v>0</v>
      </c>
      <c r="S34" s="502">
        <f>+$F34*係数表!G34</f>
        <v>0</v>
      </c>
      <c r="T34" s="502">
        <f>+$F34*係数表!H34</f>
        <v>0</v>
      </c>
      <c r="U34" s="502">
        <f>+$F34*係数表!I34</f>
        <v>0</v>
      </c>
      <c r="V34" s="502">
        <f>+$F34*係数表!J34</f>
        <v>0</v>
      </c>
      <c r="W34" s="502">
        <f>+$F34*係数表!K34</f>
        <v>0</v>
      </c>
      <c r="X34" s="502">
        <f>+$F34*係数表!L34</f>
        <v>0</v>
      </c>
      <c r="Y34" s="503">
        <f t="shared" si="2"/>
        <v>0</v>
      </c>
      <c r="Z34" s="503">
        <v>22.768984523524672</v>
      </c>
      <c r="AA34" s="505">
        <f t="shared" si="0"/>
        <v>22.768984523524672</v>
      </c>
      <c r="AB34" s="505">
        <f>+Z34*係数表!R34</f>
        <v>5.0902270480225438</v>
      </c>
      <c r="AC34" s="505"/>
      <c r="AD34" s="508">
        <v>23264</v>
      </c>
      <c r="AE34" s="508">
        <v>47561.691831658805</v>
      </c>
      <c r="AF34" s="509">
        <f t="shared" si="3"/>
        <v>2.9432200810587347E-3</v>
      </c>
      <c r="AG34" s="510">
        <f t="shared" si="4"/>
        <v>5.4004338598940533</v>
      </c>
      <c r="AH34" s="510">
        <f t="shared" si="5"/>
        <v>28.169418383418726</v>
      </c>
      <c r="AI34" s="511">
        <v>0.35777226815765439</v>
      </c>
      <c r="AJ34" s="503">
        <f t="shared" si="6"/>
        <v>0</v>
      </c>
      <c r="AK34" s="510">
        <f t="shared" si="7"/>
        <v>8.1461112366279522</v>
      </c>
      <c r="AL34" s="510">
        <f t="shared" si="8"/>
        <v>1.9321254710896918</v>
      </c>
      <c r="AM34" s="510">
        <f t="shared" si="9"/>
        <v>10.078236707717643</v>
      </c>
      <c r="AN34" s="510">
        <v>68217</v>
      </c>
      <c r="AO34" s="512">
        <f>+AN34/取引基本表!EA34</f>
        <v>4.7522447367376097E-2</v>
      </c>
      <c r="AP34" s="513">
        <f t="shared" si="10"/>
        <v>0</v>
      </c>
      <c r="AQ34" s="510">
        <f t="shared" si="11"/>
        <v>1.0820378686278023</v>
      </c>
      <c r="AR34" s="510">
        <f t="shared" si="12"/>
        <v>0.25664183386781086</v>
      </c>
      <c r="AS34" s="510">
        <f t="shared" si="13"/>
        <v>1.3386797024956132</v>
      </c>
      <c r="AT34" s="516">
        <f>+AH34*環境!Q34</f>
        <v>6.078256485019353E-5</v>
      </c>
      <c r="AU34" s="517">
        <f>+AH34*環境!R34</f>
        <v>3.6418034760818239E-4</v>
      </c>
      <c r="AV34" s="220">
        <v>221</v>
      </c>
      <c r="AW34" s="63" t="s">
        <v>160</v>
      </c>
    </row>
    <row r="35" spans="1:49">
      <c r="A35" s="108">
        <v>30</v>
      </c>
      <c r="B35" s="381">
        <v>222</v>
      </c>
      <c r="C35" s="382" t="s">
        <v>161</v>
      </c>
      <c r="D35" s="545">
        <f>SUMIF(入力!$V$6:$V$99,推計2!B35,入力!$N$6:$N$99)/1000000</f>
        <v>0</v>
      </c>
      <c r="E35" s="546">
        <f>SUMIF(入力!$V$6:$V$99,推計2!B35,入力!$T$6:$T$99)/1000000</f>
        <v>0</v>
      </c>
      <c r="F35" s="547">
        <f t="shared" si="1"/>
        <v>0</v>
      </c>
      <c r="G35" s="502">
        <f>+$E35*係数表!D35</f>
        <v>0</v>
      </c>
      <c r="H35" s="502">
        <f>+$E35*係数表!E35</f>
        <v>0</v>
      </c>
      <c r="I35" s="502">
        <f>+$E35*係数表!F35</f>
        <v>0</v>
      </c>
      <c r="J35" s="502">
        <f>+$E35*係数表!G35</f>
        <v>0</v>
      </c>
      <c r="K35" s="502">
        <f>+$E35*係数表!H35</f>
        <v>0</v>
      </c>
      <c r="L35" s="502">
        <f>+$E35*係数表!I35</f>
        <v>0</v>
      </c>
      <c r="M35" s="502">
        <f>+$E35*係数表!J35</f>
        <v>0</v>
      </c>
      <c r="N35" s="502">
        <f>+$E35*係数表!K35</f>
        <v>0</v>
      </c>
      <c r="O35" s="502">
        <f>+$E35*係数表!L35</f>
        <v>0</v>
      </c>
      <c r="P35" s="502">
        <f>+$F35*係数表!D35</f>
        <v>0</v>
      </c>
      <c r="Q35" s="502">
        <f>+$F35*係数表!E35</f>
        <v>0</v>
      </c>
      <c r="R35" s="502">
        <f>+$F35*係数表!F35</f>
        <v>0</v>
      </c>
      <c r="S35" s="502">
        <f>+$F35*係数表!G35</f>
        <v>0</v>
      </c>
      <c r="T35" s="502">
        <f>+$F35*係数表!H35</f>
        <v>0</v>
      </c>
      <c r="U35" s="502">
        <f>+$F35*係数表!I35</f>
        <v>0</v>
      </c>
      <c r="V35" s="502">
        <f>+$F35*係数表!J35</f>
        <v>0</v>
      </c>
      <c r="W35" s="502">
        <f>+$F35*係数表!K35</f>
        <v>0</v>
      </c>
      <c r="X35" s="502">
        <f>+$F35*係数表!L35</f>
        <v>0</v>
      </c>
      <c r="Y35" s="503">
        <f t="shared" si="2"/>
        <v>0</v>
      </c>
      <c r="Z35" s="503">
        <v>7.2777588735043821</v>
      </c>
      <c r="AA35" s="505">
        <f t="shared" si="0"/>
        <v>7.2777588735043821</v>
      </c>
      <c r="AB35" s="505">
        <f>+Z35*係数表!R35</f>
        <v>1.6888542558268971</v>
      </c>
      <c r="AC35" s="505"/>
      <c r="AD35" s="508">
        <v>32081</v>
      </c>
      <c r="AE35" s="508">
        <v>24211.500492749125</v>
      </c>
      <c r="AF35" s="509">
        <f t="shared" si="3"/>
        <v>1.4982598746705969E-3</v>
      </c>
      <c r="AG35" s="510">
        <f t="shared" si="4"/>
        <v>2.7491159802025842</v>
      </c>
      <c r="AH35" s="510">
        <f t="shared" si="5"/>
        <v>10.026874853706966</v>
      </c>
      <c r="AI35" s="511">
        <v>0.46889631012015848</v>
      </c>
      <c r="AJ35" s="503">
        <f t="shared" si="6"/>
        <v>0</v>
      </c>
      <c r="AK35" s="510">
        <f t="shared" si="7"/>
        <v>3.4125142817304459</v>
      </c>
      <c r="AL35" s="510">
        <f t="shared" si="8"/>
        <v>1.2890503392093544</v>
      </c>
      <c r="AM35" s="510">
        <f t="shared" si="9"/>
        <v>4.7015646209398003</v>
      </c>
      <c r="AN35" s="510">
        <v>15557</v>
      </c>
      <c r="AO35" s="512">
        <f>+AN35/取引基本表!EA35</f>
        <v>3.6381962666217654E-2</v>
      </c>
      <c r="AP35" s="513">
        <f t="shared" si="10"/>
        <v>0</v>
      </c>
      <c r="AQ35" s="510">
        <f t="shared" si="11"/>
        <v>0.26477915162957066</v>
      </c>
      <c r="AR35" s="510">
        <f t="shared" si="12"/>
        <v>0.10001823495683276</v>
      </c>
      <c r="AS35" s="510">
        <f t="shared" si="13"/>
        <v>0.36479738658640343</v>
      </c>
      <c r="AT35" s="516">
        <f>+AH35*環境!Q35</f>
        <v>4.2866901304478052E-5</v>
      </c>
      <c r="AU35" s="517">
        <f>+AH35*環境!R35</f>
        <v>2.5264709451981168E-4</v>
      </c>
      <c r="AV35" s="220">
        <v>222</v>
      </c>
      <c r="AW35" s="63" t="s">
        <v>161</v>
      </c>
    </row>
    <row r="36" spans="1:49">
      <c r="A36" s="108">
        <v>31</v>
      </c>
      <c r="B36" s="381">
        <v>231</v>
      </c>
      <c r="C36" s="382" t="s">
        <v>488</v>
      </c>
      <c r="D36" s="545">
        <f>SUMIF(入力!$V$6:$V$99,推計2!B36,入力!$N$6:$N$99)/1000000</f>
        <v>122.5575</v>
      </c>
      <c r="E36" s="546">
        <f>SUMIF(入力!$V$6:$V$99,推計2!B36,入力!$T$6:$T$99)/1000000</f>
        <v>15.732216044999999</v>
      </c>
      <c r="F36" s="547">
        <f t="shared" si="1"/>
        <v>106.825283955</v>
      </c>
      <c r="G36" s="502">
        <f>+$E36*係数表!D36</f>
        <v>2.0247488115611492</v>
      </c>
      <c r="H36" s="502">
        <f>+$E36*係数表!E36</f>
        <v>4.3591336528798479</v>
      </c>
      <c r="I36" s="502">
        <f>+$E36*係数表!F36</f>
        <v>1.8729118480405053E-4</v>
      </c>
      <c r="J36" s="502">
        <f>+$E36*係数表!G36</f>
        <v>0.21295007712220546</v>
      </c>
      <c r="K36" s="502">
        <f>+$E36*係数表!H36</f>
        <v>6.4865180337136171E-3</v>
      </c>
      <c r="L36" s="502">
        <f>+$E36*係数表!I36</f>
        <v>4.2952111715062261E-3</v>
      </c>
      <c r="M36" s="502">
        <f>+$E36*係数表!J36</f>
        <v>1.423413004510784E-3</v>
      </c>
      <c r="N36" s="502">
        <f>+$E36*係数表!K36</f>
        <v>1.5882292471383487E-2</v>
      </c>
      <c r="O36" s="502">
        <f>+$E36*係数表!L36</f>
        <v>2.7662907995558265E-2</v>
      </c>
      <c r="P36" s="502">
        <f>+$F36*係数表!D36</f>
        <v>13.7484996464507</v>
      </c>
      <c r="Q36" s="502">
        <f>+$F36*係数表!E36</f>
        <v>29.599497549150662</v>
      </c>
      <c r="R36" s="502">
        <f>+$F36*係数表!F36</f>
        <v>1.2717492527265304E-3</v>
      </c>
      <c r="S36" s="502">
        <f>+$F36*係数表!G36</f>
        <v>1.4459789003500649</v>
      </c>
      <c r="T36" s="502">
        <f>+$F36*係数表!H36</f>
        <v>4.4044915786095505E-2</v>
      </c>
      <c r="U36" s="502">
        <f>+$F36*係数表!I36</f>
        <v>2.9165449529195097E-2</v>
      </c>
      <c r="V36" s="502">
        <f>+$F36*係数表!J36</f>
        <v>9.6652943207216312E-3</v>
      </c>
      <c r="W36" s="502">
        <f>+$F36*係数表!K36</f>
        <v>0.10784433663120978</v>
      </c>
      <c r="X36" s="502">
        <f>+$F36*係数表!L36</f>
        <v>0.18783736462770853</v>
      </c>
      <c r="Y36" s="503">
        <f t="shared" si="2"/>
        <v>9.07944586957532</v>
      </c>
      <c r="Z36" s="503">
        <v>9.5835464322857842</v>
      </c>
      <c r="AA36" s="505">
        <f t="shared" si="0"/>
        <v>0.50410056271046422</v>
      </c>
      <c r="AB36" s="505">
        <f>+Z36*係数表!R36</f>
        <v>2.250308930346709</v>
      </c>
      <c r="AC36" s="505"/>
      <c r="AD36" s="508">
        <v>65646</v>
      </c>
      <c r="AE36" s="508">
        <v>9194.8421560301849</v>
      </c>
      <c r="AF36" s="509">
        <f t="shared" si="3"/>
        <v>5.689966658793175E-4</v>
      </c>
      <c r="AG36" s="510">
        <f t="shared" si="4"/>
        <v>1.0440363873421699</v>
      </c>
      <c r="AH36" s="510">
        <f t="shared" si="5"/>
        <v>10.627582819627953</v>
      </c>
      <c r="AI36" s="511">
        <v>0.40416154902102447</v>
      </c>
      <c r="AJ36" s="503">
        <f t="shared" si="6"/>
        <v>3.6695629069001039</v>
      </c>
      <c r="AK36" s="510">
        <f t="shared" si="7"/>
        <v>0.2037380642874313</v>
      </c>
      <c r="AL36" s="510">
        <f t="shared" si="8"/>
        <v>0.42195936354252567</v>
      </c>
      <c r="AM36" s="510">
        <f t="shared" si="9"/>
        <v>4.2952603347300613</v>
      </c>
      <c r="AN36" s="510">
        <v>1346</v>
      </c>
      <c r="AO36" s="512">
        <f>+AN36/取引基本表!EA36</f>
        <v>9.7247308720468176E-2</v>
      </c>
      <c r="AP36" s="513">
        <f t="shared" si="10"/>
        <v>0.88295167548937081</v>
      </c>
      <c r="AQ36" s="510">
        <f t="shared" si="11"/>
        <v>4.9022423048066241E-2</v>
      </c>
      <c r="AR36" s="510">
        <f t="shared" si="12"/>
        <v>0.10152972887526629</v>
      </c>
      <c r="AS36" s="510">
        <f t="shared" si="13"/>
        <v>1.0335038274127033</v>
      </c>
      <c r="AT36" s="516">
        <f>+AH36*環境!Q36</f>
        <v>1.4130963926555244E-5</v>
      </c>
      <c r="AU36" s="517">
        <f>+AH36*環境!R36</f>
        <v>9.3284431424964326E-5</v>
      </c>
      <c r="AV36" s="220">
        <v>231</v>
      </c>
      <c r="AW36" s="63" t="s">
        <v>488</v>
      </c>
    </row>
    <row r="37" spans="1:49">
      <c r="A37" s="108">
        <v>32</v>
      </c>
      <c r="B37" s="381">
        <v>251</v>
      </c>
      <c r="C37" s="382" t="s">
        <v>171</v>
      </c>
      <c r="D37" s="545">
        <f>SUMIF(入力!$V$6:$V$99,推計2!B37,入力!$N$6:$N$99)/1000000</f>
        <v>20.5</v>
      </c>
      <c r="E37" s="546">
        <f>SUMIF(入力!$V$6:$V$99,推計2!B37,入力!$T$6:$T$99)/1000000</f>
        <v>7.7147035000000006</v>
      </c>
      <c r="F37" s="547">
        <f t="shared" si="1"/>
        <v>12.785296499999999</v>
      </c>
      <c r="G37" s="502">
        <f>+$E37*係数表!D37</f>
        <v>0.64373331957374103</v>
      </c>
      <c r="H37" s="502">
        <f>+$E37*係数表!E37</f>
        <v>0.53080560950698075</v>
      </c>
      <c r="I37" s="502">
        <f>+$E37*係数表!F37</f>
        <v>1.9334276925318569E-3</v>
      </c>
      <c r="J37" s="502">
        <f>+$E37*係数表!G37</f>
        <v>0.28780685799401279</v>
      </c>
      <c r="K37" s="502">
        <f>+$E37*係数表!H37</f>
        <v>2.2436753920311553E-2</v>
      </c>
      <c r="L37" s="502">
        <f>+$E37*係数表!I37</f>
        <v>1.3934577175139748E-2</v>
      </c>
      <c r="M37" s="502">
        <f>+$E37*係数表!J37</f>
        <v>2.3299234349749651E-4</v>
      </c>
      <c r="N37" s="502">
        <f>+$E37*係数表!K37</f>
        <v>2.2391790485601505E-2</v>
      </c>
      <c r="O37" s="502">
        <f>+$E37*係数表!L37</f>
        <v>4.8315254388428222E-2</v>
      </c>
      <c r="P37" s="502">
        <f>+$F37*係数表!D37</f>
        <v>1.0668357322714388</v>
      </c>
      <c r="Q37" s="502">
        <f>+$F37*係数表!E37</f>
        <v>0.87968476058865597</v>
      </c>
      <c r="R37" s="502">
        <f>+$F37*係数表!F37</f>
        <v>3.2041991387395021E-3</v>
      </c>
      <c r="S37" s="502">
        <f>+$F37*係数表!G37</f>
        <v>0.47697179991257582</v>
      </c>
      <c r="T37" s="502">
        <f>+$F37*係数表!H37</f>
        <v>3.718361326118632E-2</v>
      </c>
      <c r="U37" s="502">
        <f>+$F37*係数表!I37</f>
        <v>2.3093266097173284E-2</v>
      </c>
      <c r="V37" s="502">
        <f>+$F37*係数表!J37</f>
        <v>3.8612970593689561E-4</v>
      </c>
      <c r="W37" s="502">
        <f>+$F37*係数表!K37</f>
        <v>3.710909700214586E-2</v>
      </c>
      <c r="X37" s="502">
        <f>+$F37*係数表!L37</f>
        <v>8.0071107441650982E-2</v>
      </c>
      <c r="Y37" s="503">
        <f t="shared" si="2"/>
        <v>6.1431129169197556</v>
      </c>
      <c r="Z37" s="503">
        <v>8.3932370482724235</v>
      </c>
      <c r="AA37" s="505">
        <f t="shared" si="0"/>
        <v>2.2501241313526679</v>
      </c>
      <c r="AB37" s="505">
        <f>+Z37*係数表!R37</f>
        <v>1.8540357740508642</v>
      </c>
      <c r="AC37" s="505"/>
      <c r="AD37" s="508">
        <v>1070</v>
      </c>
      <c r="AE37" s="508">
        <v>2540.953599682809</v>
      </c>
      <c r="AF37" s="509">
        <f t="shared" si="3"/>
        <v>1.5723968958242357E-4</v>
      </c>
      <c r="AG37" s="510">
        <f t="shared" si="4"/>
        <v>0.28851479683934811</v>
      </c>
      <c r="AH37" s="510">
        <f t="shared" si="5"/>
        <v>8.681751845111771</v>
      </c>
      <c r="AI37" s="511">
        <v>0.50200197551769143</v>
      </c>
      <c r="AJ37" s="503">
        <f t="shared" si="6"/>
        <v>3.0838548201219651</v>
      </c>
      <c r="AK37" s="510">
        <f t="shared" si="7"/>
        <v>1.1295667590990688</v>
      </c>
      <c r="AL37" s="510">
        <f t="shared" si="8"/>
        <v>0.14483499797943813</v>
      </c>
      <c r="AM37" s="510">
        <f t="shared" si="9"/>
        <v>4.3582565772004722</v>
      </c>
      <c r="AN37" s="510">
        <v>4059</v>
      </c>
      <c r="AO37" s="512">
        <f>+AN37/取引基本表!EA37</f>
        <v>3.5797438882421422E-2</v>
      </c>
      <c r="AP37" s="513">
        <f t="shared" si="10"/>
        <v>0.21990770919124852</v>
      </c>
      <c r="AQ37" s="510">
        <f t="shared" si="11"/>
        <v>8.0548681069958716E-2</v>
      </c>
      <c r="AR37" s="510">
        <f t="shared" si="12"/>
        <v>1.0328090806530797E-2</v>
      </c>
      <c r="AS37" s="510">
        <f t="shared" si="13"/>
        <v>0.31078448106773804</v>
      </c>
      <c r="AT37" s="516">
        <f>+AH37*環境!Q37</f>
        <v>2.1406274683087213E-4</v>
      </c>
      <c r="AU37" s="517">
        <f>+AH37*環境!R37</f>
        <v>1.3318957736126904E-3</v>
      </c>
      <c r="AV37" s="220">
        <v>251</v>
      </c>
      <c r="AW37" s="63" t="s">
        <v>171</v>
      </c>
    </row>
    <row r="38" spans="1:49">
      <c r="A38" s="108">
        <v>33</v>
      </c>
      <c r="B38" s="381">
        <v>252</v>
      </c>
      <c r="C38" s="382" t="s">
        <v>176</v>
      </c>
      <c r="D38" s="545">
        <f>SUMIF(入力!$V$6:$V$99,推計2!B38,入力!$N$6:$N$99)/1000000</f>
        <v>0</v>
      </c>
      <c r="E38" s="546">
        <f>SUMIF(入力!$V$6:$V$99,推計2!B38,入力!$T$6:$T$99)/1000000</f>
        <v>0</v>
      </c>
      <c r="F38" s="547">
        <f t="shared" si="1"/>
        <v>0</v>
      </c>
      <c r="G38" s="502">
        <f>+$E38*係数表!D38</f>
        <v>0</v>
      </c>
      <c r="H38" s="502">
        <f>+$E38*係数表!E38</f>
        <v>0</v>
      </c>
      <c r="I38" s="502">
        <f>+$E38*係数表!F38</f>
        <v>0</v>
      </c>
      <c r="J38" s="502">
        <f>+$E38*係数表!G38</f>
        <v>0</v>
      </c>
      <c r="K38" s="502">
        <f>+$E38*係数表!H38</f>
        <v>0</v>
      </c>
      <c r="L38" s="502">
        <f>+$E38*係数表!I38</f>
        <v>0</v>
      </c>
      <c r="M38" s="502">
        <f>+$E38*係数表!J38</f>
        <v>0</v>
      </c>
      <c r="N38" s="502">
        <f>+$E38*係数表!K38</f>
        <v>0</v>
      </c>
      <c r="O38" s="502">
        <f>+$E38*係数表!L38</f>
        <v>0</v>
      </c>
      <c r="P38" s="502">
        <f>+$F38*係数表!D38</f>
        <v>0</v>
      </c>
      <c r="Q38" s="502">
        <f>+$F38*係数表!E38</f>
        <v>0</v>
      </c>
      <c r="R38" s="502">
        <f>+$F38*係数表!F38</f>
        <v>0</v>
      </c>
      <c r="S38" s="502">
        <f>+$F38*係数表!G38</f>
        <v>0</v>
      </c>
      <c r="T38" s="502">
        <f>+$F38*係数表!H38</f>
        <v>0</v>
      </c>
      <c r="U38" s="502">
        <f>+$F38*係数表!I38</f>
        <v>0</v>
      </c>
      <c r="V38" s="502">
        <f>+$F38*係数表!J38</f>
        <v>0</v>
      </c>
      <c r="W38" s="502">
        <f>+$F38*係数表!K38</f>
        <v>0</v>
      </c>
      <c r="X38" s="502">
        <f>+$F38*係数表!L38</f>
        <v>0</v>
      </c>
      <c r="Y38" s="503">
        <f t="shared" si="2"/>
        <v>0</v>
      </c>
      <c r="Z38" s="503">
        <v>7.724594753924259E-2</v>
      </c>
      <c r="AA38" s="505">
        <f t="shared" si="0"/>
        <v>7.724594753924259E-2</v>
      </c>
      <c r="AB38" s="505">
        <f>+Z38*係数表!R38</f>
        <v>1.6807370365311172E-2</v>
      </c>
      <c r="AC38" s="505"/>
      <c r="AD38" s="508">
        <v>99</v>
      </c>
      <c r="AE38" s="508">
        <v>160.35735393056504</v>
      </c>
      <c r="AF38" s="509">
        <f t="shared" si="3"/>
        <v>9.9232589518551011E-6</v>
      </c>
      <c r="AG38" s="510">
        <f t="shared" si="4"/>
        <v>1.8207915877231209E-2</v>
      </c>
      <c r="AH38" s="510">
        <f t="shared" si="5"/>
        <v>9.54538634164738E-2</v>
      </c>
      <c r="AI38" s="511">
        <v>0.50098861567674446</v>
      </c>
      <c r="AJ38" s="503">
        <f t="shared" si="6"/>
        <v>0</v>
      </c>
      <c r="AK38" s="510">
        <f t="shared" si="7"/>
        <v>3.8699340324323574E-2</v>
      </c>
      <c r="AL38" s="510">
        <f t="shared" si="8"/>
        <v>9.1219585696926796E-3</v>
      </c>
      <c r="AM38" s="510">
        <f t="shared" si="9"/>
        <v>4.7821298894016255E-2</v>
      </c>
      <c r="AN38" s="510">
        <v>5252</v>
      </c>
      <c r="AO38" s="512">
        <f>+AN38/取引基本表!EA38</f>
        <v>4.5746339508914963E-2</v>
      </c>
      <c r="AP38" s="513">
        <f t="shared" si="10"/>
        <v>0</v>
      </c>
      <c r="AQ38" s="510">
        <f t="shared" si="11"/>
        <v>3.533719341818026E-3</v>
      </c>
      <c r="AR38" s="510">
        <f t="shared" si="12"/>
        <v>8.3294550146958209E-4</v>
      </c>
      <c r="AS38" s="510">
        <f t="shared" si="13"/>
        <v>4.3666648432876083E-3</v>
      </c>
      <c r="AT38" s="516">
        <f>+AH38*環境!Q38</f>
        <v>6.9208690638246495E-6</v>
      </c>
      <c r="AU38" s="517">
        <f>+AH38*環境!R38</f>
        <v>6.0808036653347408E-5</v>
      </c>
      <c r="AV38" s="220">
        <v>252</v>
      </c>
      <c r="AW38" s="63" t="s">
        <v>176</v>
      </c>
    </row>
    <row r="39" spans="1:49">
      <c r="A39" s="108">
        <v>34</v>
      </c>
      <c r="B39" s="381">
        <v>253</v>
      </c>
      <c r="C39" s="382" t="s">
        <v>181</v>
      </c>
      <c r="D39" s="545">
        <f>SUMIF(入力!$V$6:$V$99,推計2!B39,入力!$N$6:$N$99)/1000000</f>
        <v>30.094999999999999</v>
      </c>
      <c r="E39" s="546">
        <f>SUMIF(入力!$V$6:$V$99,推計2!B39,入力!$T$6:$T$99)/1000000</f>
        <v>2.5941589050000005</v>
      </c>
      <c r="F39" s="547">
        <f t="shared" si="1"/>
        <v>27.500841094999998</v>
      </c>
      <c r="G39" s="502">
        <f>+$E39*係数表!D39</f>
        <v>0.28403696808813056</v>
      </c>
      <c r="H39" s="502">
        <f>+$E39*係数表!E39</f>
        <v>0.18923690262339796</v>
      </c>
      <c r="I39" s="502">
        <f>+$E39*係数表!F39</f>
        <v>9.5851914101052001E-5</v>
      </c>
      <c r="J39" s="502">
        <f>+$E39*係数表!G39</f>
        <v>6.844078908694326E-2</v>
      </c>
      <c r="K39" s="502">
        <f>+$E39*係数表!H39</f>
        <v>4.9313287386199122E-3</v>
      </c>
      <c r="L39" s="502">
        <f>+$E39*係数表!I39</f>
        <v>4.0409149049969815E-3</v>
      </c>
      <c r="M39" s="502">
        <f>+$E39*係数表!J39</f>
        <v>2.017935033706358E-5</v>
      </c>
      <c r="N39" s="502">
        <f>+$E39*係数表!K39</f>
        <v>4.9464632513727099E-3</v>
      </c>
      <c r="O39" s="502">
        <f>+$E39*係数表!L39</f>
        <v>1.9800987518243636E-3</v>
      </c>
      <c r="P39" s="502">
        <f>+$F39*係数表!D39</f>
        <v>3.0110936957029861</v>
      </c>
      <c r="Q39" s="502">
        <f>+$F39*係数表!E39</f>
        <v>2.0061122617914782</v>
      </c>
      <c r="R39" s="502">
        <f>+$F39*係数表!F39</f>
        <v>1.0161321472111672E-3</v>
      </c>
      <c r="S39" s="502">
        <f>+$F39*係数表!G39</f>
        <v>0.72554509342843676</v>
      </c>
      <c r="T39" s="502">
        <f>+$F39*係数表!H39</f>
        <v>5.2277324942048203E-2</v>
      </c>
      <c r="U39" s="502">
        <f>+$F39*係数表!I39</f>
        <v>4.283799210084973E-2</v>
      </c>
      <c r="V39" s="502">
        <f>+$F39*係数表!J39</f>
        <v>2.1392255730761414E-4</v>
      </c>
      <c r="W39" s="502">
        <f>+$F39*係数表!K39</f>
        <v>5.2437766860028913E-2</v>
      </c>
      <c r="X39" s="502">
        <f>+$F39*係数表!L39</f>
        <v>2.0991150935809638E-2</v>
      </c>
      <c r="Y39" s="503">
        <f t="shared" si="2"/>
        <v>2.0364294082902767</v>
      </c>
      <c r="Z39" s="503">
        <v>2.4088392639081051</v>
      </c>
      <c r="AA39" s="505">
        <f t="shared" si="0"/>
        <v>0.37240985561782836</v>
      </c>
      <c r="AB39" s="505">
        <f>+Z39*係数表!R39</f>
        <v>0.70681563376255951</v>
      </c>
      <c r="AC39" s="505"/>
      <c r="AD39" s="508">
        <v>1377</v>
      </c>
      <c r="AE39" s="508">
        <v>298.22382693137325</v>
      </c>
      <c r="AF39" s="509">
        <f t="shared" si="3"/>
        <v>1.8454733678972027E-5</v>
      </c>
      <c r="AG39" s="510">
        <f t="shared" si="4"/>
        <v>3.3862085026070063E-2</v>
      </c>
      <c r="AH39" s="510">
        <f t="shared" si="5"/>
        <v>2.4427013489341753</v>
      </c>
      <c r="AI39" s="511">
        <v>0.47597342519170555</v>
      </c>
      <c r="AJ39" s="503">
        <f t="shared" si="6"/>
        <v>0.96928628062504119</v>
      </c>
      <c r="AK39" s="510">
        <f t="shared" si="7"/>
        <v>0.17725719455356628</v>
      </c>
      <c r="AL39" s="510">
        <f t="shared" si="8"/>
        <v>1.6117452593991333E-2</v>
      </c>
      <c r="AM39" s="510">
        <f t="shared" si="9"/>
        <v>1.1626609277725988</v>
      </c>
      <c r="AN39" s="510">
        <v>14876</v>
      </c>
      <c r="AO39" s="512">
        <f>+AN39/取引基本表!EA39</f>
        <v>7.7759018132968136E-2</v>
      </c>
      <c r="AP39" s="513">
        <f t="shared" si="10"/>
        <v>0.15835075128575321</v>
      </c>
      <c r="AQ39" s="510">
        <f t="shared" si="11"/>
        <v>2.895822471588276E-2</v>
      </c>
      <c r="AR39" s="510">
        <f t="shared" si="12"/>
        <v>2.6330824835622906E-3</v>
      </c>
      <c r="AS39" s="510">
        <f t="shared" si="13"/>
        <v>0.18994205848519827</v>
      </c>
      <c r="AT39" s="516">
        <f>+AH39*環境!Q39</f>
        <v>1.3446340591871425E-4</v>
      </c>
      <c r="AU39" s="517">
        <f>+AH39*環境!R39</f>
        <v>7.6121989914936113E-4</v>
      </c>
      <c r="AV39" s="220">
        <v>253</v>
      </c>
      <c r="AW39" s="63" t="s">
        <v>181</v>
      </c>
    </row>
    <row r="40" spans="1:49">
      <c r="A40" s="108">
        <v>35</v>
      </c>
      <c r="B40" s="381">
        <v>259</v>
      </c>
      <c r="C40" s="382" t="s">
        <v>183</v>
      </c>
      <c r="D40" s="545">
        <f>SUMIF(入力!$V$6:$V$99,推計2!B40,入力!$N$6:$N$99)/1000000</f>
        <v>0</v>
      </c>
      <c r="E40" s="546">
        <f>SUMIF(入力!$V$6:$V$99,推計2!B40,入力!$T$6:$T$99)/1000000</f>
        <v>0</v>
      </c>
      <c r="F40" s="547">
        <f t="shared" si="1"/>
        <v>0</v>
      </c>
      <c r="G40" s="502">
        <f>+$E40*係数表!D40</f>
        <v>0</v>
      </c>
      <c r="H40" s="502">
        <f>+$E40*係数表!E40</f>
        <v>0</v>
      </c>
      <c r="I40" s="502">
        <f>+$E40*係数表!F40</f>
        <v>0</v>
      </c>
      <c r="J40" s="502">
        <f>+$E40*係数表!G40</f>
        <v>0</v>
      </c>
      <c r="K40" s="502">
        <f>+$E40*係数表!H40</f>
        <v>0</v>
      </c>
      <c r="L40" s="502">
        <f>+$E40*係数表!I40</f>
        <v>0</v>
      </c>
      <c r="M40" s="502">
        <f>+$E40*係数表!J40</f>
        <v>0</v>
      </c>
      <c r="N40" s="502">
        <f>+$E40*係数表!K40</f>
        <v>0</v>
      </c>
      <c r="O40" s="502">
        <f>+$E40*係数表!L40</f>
        <v>0</v>
      </c>
      <c r="P40" s="502">
        <f>+$F40*係数表!D40</f>
        <v>0</v>
      </c>
      <c r="Q40" s="502">
        <f>+$F40*係数表!E40</f>
        <v>0</v>
      </c>
      <c r="R40" s="502">
        <f>+$F40*係数表!F40</f>
        <v>0</v>
      </c>
      <c r="S40" s="502">
        <f>+$F40*係数表!G40</f>
        <v>0</v>
      </c>
      <c r="T40" s="502">
        <f>+$F40*係数表!H40</f>
        <v>0</v>
      </c>
      <c r="U40" s="502">
        <f>+$F40*係数表!I40</f>
        <v>0</v>
      </c>
      <c r="V40" s="502">
        <f>+$F40*係数表!J40</f>
        <v>0</v>
      </c>
      <c r="W40" s="502">
        <f>+$F40*係数表!K40</f>
        <v>0</v>
      </c>
      <c r="X40" s="502">
        <f>+$F40*係数表!L40</f>
        <v>0</v>
      </c>
      <c r="Y40" s="503">
        <f t="shared" si="2"/>
        <v>0</v>
      </c>
      <c r="Z40" s="503">
        <v>0.86092790338415059</v>
      </c>
      <c r="AA40" s="505">
        <f t="shared" si="0"/>
        <v>0.86092790338415059</v>
      </c>
      <c r="AB40" s="505">
        <f>+Z40*係数表!R40</f>
        <v>0.19083595626283886</v>
      </c>
      <c r="AC40" s="505"/>
      <c r="AD40" s="508">
        <v>4844</v>
      </c>
      <c r="AE40" s="508">
        <v>2765.4228103103769</v>
      </c>
      <c r="AF40" s="509">
        <f t="shared" si="3"/>
        <v>1.7113032851589187E-4</v>
      </c>
      <c r="AG40" s="510">
        <f t="shared" si="4"/>
        <v>0.3140023495081517</v>
      </c>
      <c r="AH40" s="510">
        <f t="shared" si="5"/>
        <v>1.1749302528923022</v>
      </c>
      <c r="AI40" s="511">
        <v>0.49585886867816653</v>
      </c>
      <c r="AJ40" s="503">
        <f t="shared" si="6"/>
        <v>0</v>
      </c>
      <c r="AK40" s="510">
        <f t="shared" si="7"/>
        <v>0.42689873618553076</v>
      </c>
      <c r="AL40" s="510">
        <f t="shared" si="8"/>
        <v>0.15570084978939835</v>
      </c>
      <c r="AM40" s="510">
        <f t="shared" si="9"/>
        <v>0.58259958597492911</v>
      </c>
      <c r="AN40" s="510">
        <v>9967</v>
      </c>
      <c r="AO40" s="512">
        <f>+AN40/取引基本表!EA40</f>
        <v>4.8788009319992949E-2</v>
      </c>
      <c r="AP40" s="513">
        <f t="shared" si="10"/>
        <v>0</v>
      </c>
      <c r="AQ40" s="510">
        <f t="shared" si="11"/>
        <v>4.2002958574147931E-2</v>
      </c>
      <c r="AR40" s="510">
        <f t="shared" si="12"/>
        <v>1.5319549554303388E-2</v>
      </c>
      <c r="AS40" s="510">
        <f t="shared" si="13"/>
        <v>5.732250812845132E-2</v>
      </c>
      <c r="AT40" s="516">
        <f>+AH40*環境!Q40</f>
        <v>2.2224831528066901E-5</v>
      </c>
      <c r="AU40" s="517">
        <f>+AH40*環境!R40</f>
        <v>1.3480210569966351E-4</v>
      </c>
      <c r="AV40" s="220">
        <v>259</v>
      </c>
      <c r="AW40" s="63" t="s">
        <v>183</v>
      </c>
    </row>
    <row r="41" spans="1:49">
      <c r="A41" s="108">
        <v>36</v>
      </c>
      <c r="B41" s="381">
        <v>261</v>
      </c>
      <c r="C41" s="382" t="s">
        <v>188</v>
      </c>
      <c r="D41" s="545">
        <f>SUMIF(入力!$V$6:$V$99,推計2!B41,入力!$N$6:$N$99)/1000000</f>
        <v>0</v>
      </c>
      <c r="E41" s="546">
        <f>SUMIF(入力!$V$6:$V$99,推計2!B41,入力!$T$6:$T$99)/1000000</f>
        <v>0</v>
      </c>
      <c r="F41" s="547">
        <f t="shared" si="1"/>
        <v>0</v>
      </c>
      <c r="G41" s="502">
        <f>+$E41*係数表!D41</f>
        <v>0</v>
      </c>
      <c r="H41" s="502">
        <f>+$E41*係数表!E41</f>
        <v>0</v>
      </c>
      <c r="I41" s="502">
        <f>+$E41*係数表!F41</f>
        <v>0</v>
      </c>
      <c r="J41" s="502">
        <f>+$E41*係数表!G41</f>
        <v>0</v>
      </c>
      <c r="K41" s="502">
        <f>+$E41*係数表!H41</f>
        <v>0</v>
      </c>
      <c r="L41" s="502">
        <f>+$E41*係数表!I41</f>
        <v>0</v>
      </c>
      <c r="M41" s="502">
        <f>+$E41*係数表!J41</f>
        <v>0</v>
      </c>
      <c r="N41" s="502">
        <f>+$E41*係数表!K41</f>
        <v>0</v>
      </c>
      <c r="O41" s="502">
        <f>+$E41*係数表!L41</f>
        <v>0</v>
      </c>
      <c r="P41" s="502">
        <f>+$F41*係数表!D41</f>
        <v>0</v>
      </c>
      <c r="Q41" s="502">
        <f>+$F41*係数表!E41</f>
        <v>0</v>
      </c>
      <c r="R41" s="502">
        <f>+$F41*係数表!F41</f>
        <v>0</v>
      </c>
      <c r="S41" s="502">
        <f>+$F41*係数表!G41</f>
        <v>0</v>
      </c>
      <c r="T41" s="502">
        <f>+$F41*係数表!H41</f>
        <v>0</v>
      </c>
      <c r="U41" s="502">
        <f>+$F41*係数表!I41</f>
        <v>0</v>
      </c>
      <c r="V41" s="502">
        <f>+$F41*係数表!J41</f>
        <v>0</v>
      </c>
      <c r="W41" s="502">
        <f>+$F41*係数表!K41</f>
        <v>0</v>
      </c>
      <c r="X41" s="502">
        <f>+$F41*係数表!L41</f>
        <v>0</v>
      </c>
      <c r="Y41" s="503">
        <f t="shared" si="2"/>
        <v>0</v>
      </c>
      <c r="Z41" s="503">
        <v>1.8146732222222963</v>
      </c>
      <c r="AA41" s="505">
        <f t="shared" si="0"/>
        <v>1.8146732222222963</v>
      </c>
      <c r="AB41" s="505">
        <f>+Z41*係数表!R41</f>
        <v>5.9934958500017857E-2</v>
      </c>
      <c r="AC41" s="505"/>
      <c r="AD41" s="508">
        <v>0</v>
      </c>
      <c r="AE41" s="508">
        <v>2044.5550468204931</v>
      </c>
      <c r="AF41" s="509">
        <f t="shared" si="3"/>
        <v>1.2652147640018427E-4</v>
      </c>
      <c r="AG41" s="510">
        <f t="shared" si="4"/>
        <v>0.23215078938628178</v>
      </c>
      <c r="AH41" s="510">
        <f t="shared" si="5"/>
        <v>2.0468240116085781</v>
      </c>
      <c r="AI41" s="511">
        <v>0.28801470460807932</v>
      </c>
      <c r="AJ41" s="503">
        <f t="shared" si="6"/>
        <v>0</v>
      </c>
      <c r="AK41" s="510">
        <f t="shared" si="7"/>
        <v>0.52265257205854621</v>
      </c>
      <c r="AL41" s="510">
        <f t="shared" si="8"/>
        <v>6.686284102962238E-2</v>
      </c>
      <c r="AM41" s="510">
        <f t="shared" si="9"/>
        <v>0.58951541308816857</v>
      </c>
      <c r="AN41" s="510">
        <v>3215</v>
      </c>
      <c r="AO41" s="512">
        <f>+AN41/取引基本表!EA41</f>
        <v>3.4822712857217131E-3</v>
      </c>
      <c r="AP41" s="513">
        <f t="shared" si="10"/>
        <v>0</v>
      </c>
      <c r="AQ41" s="510">
        <f t="shared" si="11"/>
        <v>6.3191844547127998E-3</v>
      </c>
      <c r="AR41" s="510">
        <f t="shared" si="12"/>
        <v>8.0841202783747809E-4</v>
      </c>
      <c r="AS41" s="510">
        <f t="shared" si="13"/>
        <v>7.1275964825502774E-3</v>
      </c>
      <c r="AT41" s="516">
        <f>+AH41*環境!Q41</f>
        <v>2.642885457722103E-4</v>
      </c>
      <c r="AU41" s="517">
        <f>+AH41*環境!R41</f>
        <v>2.652558954208145E-3</v>
      </c>
      <c r="AV41" s="220">
        <v>261</v>
      </c>
      <c r="AW41" s="63" t="s">
        <v>188</v>
      </c>
    </row>
    <row r="42" spans="1:49">
      <c r="A42" s="108">
        <v>37</v>
      </c>
      <c r="B42" s="381">
        <v>262</v>
      </c>
      <c r="C42" s="382" t="s">
        <v>192</v>
      </c>
      <c r="D42" s="545">
        <f>SUMIF(入力!$V$6:$V$99,推計2!B42,入力!$N$6:$N$99)/1000000</f>
        <v>0</v>
      </c>
      <c r="E42" s="546">
        <f>SUMIF(入力!$V$6:$V$99,推計2!B42,入力!$T$6:$T$99)/1000000</f>
        <v>0</v>
      </c>
      <c r="F42" s="547">
        <f t="shared" si="1"/>
        <v>0</v>
      </c>
      <c r="G42" s="502">
        <f>+$E42*係数表!D42</f>
        <v>0</v>
      </c>
      <c r="H42" s="502">
        <f>+$E42*係数表!E42</f>
        <v>0</v>
      </c>
      <c r="I42" s="502">
        <f>+$E42*係数表!F42</f>
        <v>0</v>
      </c>
      <c r="J42" s="502">
        <f>+$E42*係数表!G42</f>
        <v>0</v>
      </c>
      <c r="K42" s="502">
        <f>+$E42*係数表!H42</f>
        <v>0</v>
      </c>
      <c r="L42" s="502">
        <f>+$E42*係数表!I42</f>
        <v>0</v>
      </c>
      <c r="M42" s="502">
        <f>+$E42*係数表!J42</f>
        <v>0</v>
      </c>
      <c r="N42" s="502">
        <f>+$E42*係数表!K42</f>
        <v>0</v>
      </c>
      <c r="O42" s="502">
        <f>+$E42*係数表!L42</f>
        <v>0</v>
      </c>
      <c r="P42" s="502">
        <f>+$F42*係数表!D42</f>
        <v>0</v>
      </c>
      <c r="Q42" s="502">
        <f>+$F42*係数表!E42</f>
        <v>0</v>
      </c>
      <c r="R42" s="502">
        <f>+$F42*係数表!F42</f>
        <v>0</v>
      </c>
      <c r="S42" s="502">
        <f>+$F42*係数表!G42</f>
        <v>0</v>
      </c>
      <c r="T42" s="502">
        <f>+$F42*係数表!H42</f>
        <v>0</v>
      </c>
      <c r="U42" s="502">
        <f>+$F42*係数表!I42</f>
        <v>0</v>
      </c>
      <c r="V42" s="502">
        <f>+$F42*係数表!J42</f>
        <v>0</v>
      </c>
      <c r="W42" s="502">
        <f>+$F42*係数表!K42</f>
        <v>0</v>
      </c>
      <c r="X42" s="502">
        <f>+$F42*係数表!L42</f>
        <v>0</v>
      </c>
      <c r="Y42" s="503">
        <f t="shared" si="2"/>
        <v>0</v>
      </c>
      <c r="Z42" s="503">
        <v>2.955099131717986</v>
      </c>
      <c r="AA42" s="505">
        <f t="shared" si="0"/>
        <v>2.955099131717986</v>
      </c>
      <c r="AB42" s="505">
        <f>+Z42*係数表!R42</f>
        <v>0.17552713296667052</v>
      </c>
      <c r="AC42" s="505"/>
      <c r="AD42" s="508">
        <v>0</v>
      </c>
      <c r="AE42" s="508">
        <v>3727.314895329509</v>
      </c>
      <c r="AF42" s="509">
        <f t="shared" si="3"/>
        <v>2.3065428553701927E-4</v>
      </c>
      <c r="AG42" s="510">
        <f t="shared" si="4"/>
        <v>0.42322122683252122</v>
      </c>
      <c r="AH42" s="510">
        <f t="shared" si="5"/>
        <v>3.3783203585505071</v>
      </c>
      <c r="AI42" s="511">
        <v>0.23086741636475977</v>
      </c>
      <c r="AJ42" s="503">
        <f t="shared" si="6"/>
        <v>0</v>
      </c>
      <c r="AK42" s="510">
        <f t="shared" si="7"/>
        <v>0.6822361016414763</v>
      </c>
      <c r="AL42" s="510">
        <f t="shared" si="8"/>
        <v>9.7707991189548121E-2</v>
      </c>
      <c r="AM42" s="510">
        <f t="shared" si="9"/>
        <v>0.77994409283102439</v>
      </c>
      <c r="AN42" s="510">
        <v>10912</v>
      </c>
      <c r="AO42" s="512">
        <f>+AN42/取引基本表!EA42</f>
        <v>6.5268115460923168E-3</v>
      </c>
      <c r="AP42" s="513">
        <f t="shared" si="10"/>
        <v>0</v>
      </c>
      <c r="AQ42" s="510">
        <f t="shared" si="11"/>
        <v>1.9287375132744332E-2</v>
      </c>
      <c r="AR42" s="510">
        <f t="shared" si="12"/>
        <v>2.7622851898418551E-3</v>
      </c>
      <c r="AS42" s="510">
        <f t="shared" si="13"/>
        <v>2.2049660322586186E-2</v>
      </c>
      <c r="AT42" s="516">
        <f>+AH42*環境!Q42</f>
        <v>5.5673732107853589E-5</v>
      </c>
      <c r="AU42" s="517">
        <f>+AH42*環境!R42</f>
        <v>3.7642595823035596E-4</v>
      </c>
      <c r="AV42" s="220">
        <v>262</v>
      </c>
      <c r="AW42" s="63" t="s">
        <v>192</v>
      </c>
    </row>
    <row r="43" spans="1:49">
      <c r="A43" s="108">
        <v>38</v>
      </c>
      <c r="B43" s="381">
        <v>263</v>
      </c>
      <c r="C43" s="382" t="s">
        <v>496</v>
      </c>
      <c r="D43" s="545">
        <f>SUMIF(入力!$V$6:$V$99,推計2!B43,入力!$N$6:$N$99)/1000000</f>
        <v>0</v>
      </c>
      <c r="E43" s="546">
        <f>SUMIF(入力!$V$6:$V$99,推計2!B43,入力!$T$6:$T$99)/1000000</f>
        <v>0</v>
      </c>
      <c r="F43" s="547">
        <f t="shared" si="1"/>
        <v>0</v>
      </c>
      <c r="G43" s="502">
        <f>+$E43*係数表!D43</f>
        <v>0</v>
      </c>
      <c r="H43" s="502">
        <f>+$E43*係数表!E43</f>
        <v>0</v>
      </c>
      <c r="I43" s="502">
        <f>+$E43*係数表!F43</f>
        <v>0</v>
      </c>
      <c r="J43" s="502">
        <f>+$E43*係数表!G43</f>
        <v>0</v>
      </c>
      <c r="K43" s="502">
        <f>+$E43*係数表!H43</f>
        <v>0</v>
      </c>
      <c r="L43" s="502">
        <f>+$E43*係数表!I43</f>
        <v>0</v>
      </c>
      <c r="M43" s="502">
        <f>+$E43*係数表!J43</f>
        <v>0</v>
      </c>
      <c r="N43" s="502">
        <f>+$E43*係数表!K43</f>
        <v>0</v>
      </c>
      <c r="O43" s="502">
        <f>+$E43*係数表!L43</f>
        <v>0</v>
      </c>
      <c r="P43" s="502">
        <f>+$F43*係数表!D43</f>
        <v>0</v>
      </c>
      <c r="Q43" s="502">
        <f>+$F43*係数表!E43</f>
        <v>0</v>
      </c>
      <c r="R43" s="502">
        <f>+$F43*係数表!F43</f>
        <v>0</v>
      </c>
      <c r="S43" s="502">
        <f>+$F43*係数表!G43</f>
        <v>0</v>
      </c>
      <c r="T43" s="502">
        <f>+$F43*係数表!H43</f>
        <v>0</v>
      </c>
      <c r="U43" s="502">
        <f>+$F43*係数表!I43</f>
        <v>0</v>
      </c>
      <c r="V43" s="502">
        <f>+$F43*係数表!J43</f>
        <v>0</v>
      </c>
      <c r="W43" s="502">
        <f>+$F43*係数表!K43</f>
        <v>0</v>
      </c>
      <c r="X43" s="502">
        <f>+$F43*係数表!L43</f>
        <v>0</v>
      </c>
      <c r="Y43" s="503">
        <f t="shared" si="2"/>
        <v>0</v>
      </c>
      <c r="Z43" s="503">
        <v>1.9763587004522416</v>
      </c>
      <c r="AA43" s="505">
        <f t="shared" si="0"/>
        <v>1.9763587004522416</v>
      </c>
      <c r="AB43" s="505">
        <f>+Z43*係数表!R43</f>
        <v>0.36213466296403313</v>
      </c>
      <c r="AC43" s="505"/>
      <c r="AD43" s="508">
        <v>2</v>
      </c>
      <c r="AE43" s="508">
        <v>1356.0572384075379</v>
      </c>
      <c r="AF43" s="509">
        <f t="shared" si="3"/>
        <v>8.3915746926593667E-5</v>
      </c>
      <c r="AG43" s="510">
        <f t="shared" si="4"/>
        <v>0.15397470409948361</v>
      </c>
      <c r="AH43" s="510">
        <f t="shared" si="5"/>
        <v>2.1303334045517253</v>
      </c>
      <c r="AI43" s="511">
        <v>0.40732521137348998</v>
      </c>
      <c r="AJ43" s="503">
        <f t="shared" si="6"/>
        <v>0</v>
      </c>
      <c r="AK43" s="510">
        <f t="shared" si="7"/>
        <v>0.80502072541154523</v>
      </c>
      <c r="AL43" s="510">
        <f t="shared" si="8"/>
        <v>6.271777889349274E-2</v>
      </c>
      <c r="AM43" s="510">
        <f t="shared" si="9"/>
        <v>0.86773850430503796</v>
      </c>
      <c r="AN43" s="510">
        <v>11730</v>
      </c>
      <c r="AO43" s="512">
        <f>+AN43/取引基本表!EA43</f>
        <v>3.0199890837564237E-2</v>
      </c>
      <c r="AP43" s="513">
        <f t="shared" si="10"/>
        <v>0</v>
      </c>
      <c r="AQ43" s="510">
        <f t="shared" si="11"/>
        <v>5.9685817009528012E-2</v>
      </c>
      <c r="AR43" s="510">
        <f t="shared" si="12"/>
        <v>4.6500192555506597E-3</v>
      </c>
      <c r="AS43" s="510">
        <f t="shared" si="13"/>
        <v>6.4335836265078675E-2</v>
      </c>
      <c r="AT43" s="516">
        <f>+AH43*環境!Q43</f>
        <v>5.8584047644622345E-5</v>
      </c>
      <c r="AU43" s="517">
        <f>+AH43*環境!R43</f>
        <v>3.7639824794411035E-4</v>
      </c>
      <c r="AV43" s="220">
        <v>263</v>
      </c>
      <c r="AW43" s="63" t="s">
        <v>496</v>
      </c>
    </row>
    <row r="44" spans="1:49">
      <c r="A44" s="108">
        <v>39</v>
      </c>
      <c r="B44" s="381">
        <v>269</v>
      </c>
      <c r="C44" s="382" t="s">
        <v>202</v>
      </c>
      <c r="D44" s="545">
        <f>SUMIF(入力!$V$6:$V$99,推計2!B44,入力!$N$6:$N$99)/1000000</f>
        <v>0</v>
      </c>
      <c r="E44" s="546">
        <f>SUMIF(入力!$V$6:$V$99,推計2!B44,入力!$T$6:$T$99)/1000000</f>
        <v>0</v>
      </c>
      <c r="F44" s="547">
        <f t="shared" si="1"/>
        <v>0</v>
      </c>
      <c r="G44" s="502">
        <f>+$E44*係数表!D44</f>
        <v>0</v>
      </c>
      <c r="H44" s="502">
        <f>+$E44*係数表!E44</f>
        <v>0</v>
      </c>
      <c r="I44" s="502">
        <f>+$E44*係数表!F44</f>
        <v>0</v>
      </c>
      <c r="J44" s="502">
        <f>+$E44*係数表!G44</f>
        <v>0</v>
      </c>
      <c r="K44" s="502">
        <f>+$E44*係数表!H44</f>
        <v>0</v>
      </c>
      <c r="L44" s="502">
        <f>+$E44*係数表!I44</f>
        <v>0</v>
      </c>
      <c r="M44" s="502">
        <f>+$E44*係数表!J44</f>
        <v>0</v>
      </c>
      <c r="N44" s="502">
        <f>+$E44*係数表!K44</f>
        <v>0</v>
      </c>
      <c r="O44" s="502">
        <f>+$E44*係数表!L44</f>
        <v>0</v>
      </c>
      <c r="P44" s="502">
        <f>+$F44*係数表!D44</f>
        <v>0</v>
      </c>
      <c r="Q44" s="502">
        <f>+$F44*係数表!E44</f>
        <v>0</v>
      </c>
      <c r="R44" s="502">
        <f>+$F44*係数表!F44</f>
        <v>0</v>
      </c>
      <c r="S44" s="502">
        <f>+$F44*係数表!G44</f>
        <v>0</v>
      </c>
      <c r="T44" s="502">
        <f>+$F44*係数表!H44</f>
        <v>0</v>
      </c>
      <c r="U44" s="502">
        <f>+$F44*係数表!I44</f>
        <v>0</v>
      </c>
      <c r="V44" s="502">
        <f>+$F44*係数表!J44</f>
        <v>0</v>
      </c>
      <c r="W44" s="502">
        <f>+$F44*係数表!K44</f>
        <v>0</v>
      </c>
      <c r="X44" s="502">
        <f>+$F44*係数表!L44</f>
        <v>0</v>
      </c>
      <c r="Y44" s="503">
        <f t="shared" si="2"/>
        <v>0</v>
      </c>
      <c r="Z44" s="503">
        <v>3.9058521746146355</v>
      </c>
      <c r="AA44" s="505">
        <f t="shared" si="0"/>
        <v>3.9058521746146355</v>
      </c>
      <c r="AB44" s="505">
        <f>+Z44*係数表!R44</f>
        <v>0.42171020807358417</v>
      </c>
      <c r="AC44" s="505"/>
      <c r="AD44" s="508">
        <v>0</v>
      </c>
      <c r="AE44" s="508">
        <v>3341.8000308136552</v>
      </c>
      <c r="AF44" s="509">
        <f t="shared" si="3"/>
        <v>2.0679779416564987E-4</v>
      </c>
      <c r="AG44" s="510">
        <f t="shared" si="4"/>
        <v>0.37944760466632932</v>
      </c>
      <c r="AH44" s="510">
        <f t="shared" si="5"/>
        <v>4.2852997792809653</v>
      </c>
      <c r="AI44" s="511">
        <v>0.28266926590279046</v>
      </c>
      <c r="AJ44" s="503">
        <f t="shared" si="6"/>
        <v>0</v>
      </c>
      <c r="AK44" s="510">
        <f t="shared" si="7"/>
        <v>1.1040643669231367</v>
      </c>
      <c r="AL44" s="510">
        <f t="shared" si="8"/>
        <v>0.10725817585960355</v>
      </c>
      <c r="AM44" s="510">
        <f t="shared" si="9"/>
        <v>1.2113225427827403</v>
      </c>
      <c r="AN44" s="510">
        <v>8826</v>
      </c>
      <c r="AO44" s="512">
        <f>+AN44/取引基本表!EA44</f>
        <v>2.0630268011163626E-2</v>
      </c>
      <c r="AP44" s="513">
        <f t="shared" si="10"/>
        <v>0</v>
      </c>
      <c r="AQ44" s="510">
        <f t="shared" si="11"/>
        <v>8.0578777174286201E-2</v>
      </c>
      <c r="AR44" s="510">
        <f t="shared" si="12"/>
        <v>7.828105780460436E-3</v>
      </c>
      <c r="AS44" s="510">
        <f t="shared" si="13"/>
        <v>8.8406882954746635E-2</v>
      </c>
      <c r="AT44" s="516">
        <f>+AH44*環境!Q44</f>
        <v>1.1790353244511214E-4</v>
      </c>
      <c r="AU44" s="517">
        <f>+AH44*環境!R44</f>
        <v>8.0808983153390945E-4</v>
      </c>
      <c r="AV44" s="220">
        <v>269</v>
      </c>
      <c r="AW44" s="63" t="s">
        <v>202</v>
      </c>
    </row>
    <row r="45" spans="1:49">
      <c r="A45" s="108">
        <v>40</v>
      </c>
      <c r="B45" s="381">
        <v>271</v>
      </c>
      <c r="C45" s="382" t="s">
        <v>204</v>
      </c>
      <c r="D45" s="545">
        <f>SUMIF(入力!$V$6:$V$99,推計2!B45,入力!$N$6:$N$99)/1000000</f>
        <v>0</v>
      </c>
      <c r="E45" s="546">
        <f>SUMIF(入力!$V$6:$V$99,推計2!B45,入力!$T$6:$T$99)/1000000</f>
        <v>0</v>
      </c>
      <c r="F45" s="547">
        <f t="shared" si="1"/>
        <v>0</v>
      </c>
      <c r="G45" s="502">
        <f>+$E45*係数表!D45</f>
        <v>0</v>
      </c>
      <c r="H45" s="502">
        <f>+$E45*係数表!E45</f>
        <v>0</v>
      </c>
      <c r="I45" s="502">
        <f>+$E45*係数表!F45</f>
        <v>0</v>
      </c>
      <c r="J45" s="502">
        <f>+$E45*係数表!G45</f>
        <v>0</v>
      </c>
      <c r="K45" s="502">
        <f>+$E45*係数表!H45</f>
        <v>0</v>
      </c>
      <c r="L45" s="502">
        <f>+$E45*係数表!I45</f>
        <v>0</v>
      </c>
      <c r="M45" s="502">
        <f>+$E45*係数表!J45</f>
        <v>0</v>
      </c>
      <c r="N45" s="502">
        <f>+$E45*係数表!K45</f>
        <v>0</v>
      </c>
      <c r="O45" s="502">
        <f>+$E45*係数表!L45</f>
        <v>0</v>
      </c>
      <c r="P45" s="502">
        <f>+$F45*係数表!D45</f>
        <v>0</v>
      </c>
      <c r="Q45" s="502">
        <f>+$F45*係数表!E45</f>
        <v>0</v>
      </c>
      <c r="R45" s="502">
        <f>+$F45*係数表!F45</f>
        <v>0</v>
      </c>
      <c r="S45" s="502">
        <f>+$F45*係数表!G45</f>
        <v>0</v>
      </c>
      <c r="T45" s="502">
        <f>+$F45*係数表!H45</f>
        <v>0</v>
      </c>
      <c r="U45" s="502">
        <f>+$F45*係数表!I45</f>
        <v>0</v>
      </c>
      <c r="V45" s="502">
        <f>+$F45*係数表!J45</f>
        <v>0</v>
      </c>
      <c r="W45" s="502">
        <f>+$F45*係数表!K45</f>
        <v>0</v>
      </c>
      <c r="X45" s="502">
        <f>+$F45*係数表!L45</f>
        <v>0</v>
      </c>
      <c r="Y45" s="503">
        <f t="shared" si="2"/>
        <v>0</v>
      </c>
      <c r="Z45" s="503">
        <v>0.40473393761717419</v>
      </c>
      <c r="AA45" s="505">
        <f t="shared" si="0"/>
        <v>0.40473393761717419</v>
      </c>
      <c r="AB45" s="505">
        <f>+Z45*係数表!R45</f>
        <v>2.76237029354089E-2</v>
      </c>
      <c r="AC45" s="505"/>
      <c r="AD45" s="508">
        <v>10286</v>
      </c>
      <c r="AE45" s="508">
        <v>2244.1091500007778</v>
      </c>
      <c r="AF45" s="509">
        <f t="shared" si="3"/>
        <v>1.3887031474295599E-4</v>
      </c>
      <c r="AG45" s="510">
        <f t="shared" si="4"/>
        <v>0.25480933440839681</v>
      </c>
      <c r="AH45" s="510">
        <f t="shared" si="5"/>
        <v>0.65954327202557095</v>
      </c>
      <c r="AI45" s="511">
        <v>0.17138810198300283</v>
      </c>
      <c r="AJ45" s="503">
        <f t="shared" si="6"/>
        <v>0</v>
      </c>
      <c r="AK45" s="510">
        <f t="shared" si="7"/>
        <v>6.9366581376314559E-2</v>
      </c>
      <c r="AL45" s="510">
        <f t="shared" si="8"/>
        <v>4.3671288191807385E-2</v>
      </c>
      <c r="AM45" s="510">
        <f t="shared" si="9"/>
        <v>0.11303786956812195</v>
      </c>
      <c r="AN45" s="510">
        <v>845</v>
      </c>
      <c r="AO45" s="512">
        <f>+AN45/取引基本表!EA45</f>
        <v>6.1695043953155573E-3</v>
      </c>
      <c r="AP45" s="513">
        <f t="shared" si="10"/>
        <v>0</v>
      </c>
      <c r="AQ45" s="510">
        <f t="shared" si="11"/>
        <v>2.4970078070625287E-3</v>
      </c>
      <c r="AR45" s="510">
        <f t="shared" si="12"/>
        <v>1.5720473086000357E-3</v>
      </c>
      <c r="AS45" s="510">
        <f t="shared" si="13"/>
        <v>4.0690551156625648E-3</v>
      </c>
      <c r="AT45" s="516">
        <f>+AH45*環境!Q45</f>
        <v>4.2065689887642315E-6</v>
      </c>
      <c r="AU45" s="517">
        <f>+AH45*環境!R45</f>
        <v>3.5578614397097296E-5</v>
      </c>
      <c r="AV45" s="220">
        <v>271</v>
      </c>
      <c r="AW45" s="63" t="s">
        <v>204</v>
      </c>
    </row>
    <row r="46" spans="1:49">
      <c r="A46" s="108">
        <v>41</v>
      </c>
      <c r="B46" s="381">
        <v>272</v>
      </c>
      <c r="C46" s="382" t="s">
        <v>207</v>
      </c>
      <c r="D46" s="545">
        <f>SUMIF(入力!$V$6:$V$99,推計2!B46,入力!$N$6:$N$99)/1000000</f>
        <v>0</v>
      </c>
      <c r="E46" s="546">
        <f>SUMIF(入力!$V$6:$V$99,推計2!B46,入力!$T$6:$T$99)/1000000</f>
        <v>0</v>
      </c>
      <c r="F46" s="547">
        <f t="shared" si="1"/>
        <v>0</v>
      </c>
      <c r="G46" s="502">
        <f>+$E46*係数表!D46</f>
        <v>0</v>
      </c>
      <c r="H46" s="502">
        <f>+$E46*係数表!E46</f>
        <v>0</v>
      </c>
      <c r="I46" s="502">
        <f>+$E46*係数表!F46</f>
        <v>0</v>
      </c>
      <c r="J46" s="502">
        <f>+$E46*係数表!G46</f>
        <v>0</v>
      </c>
      <c r="K46" s="502">
        <f>+$E46*係数表!H46</f>
        <v>0</v>
      </c>
      <c r="L46" s="502">
        <f>+$E46*係数表!I46</f>
        <v>0</v>
      </c>
      <c r="M46" s="502">
        <f>+$E46*係数表!J46</f>
        <v>0</v>
      </c>
      <c r="N46" s="502">
        <f>+$E46*係数表!K46</f>
        <v>0</v>
      </c>
      <c r="O46" s="502">
        <f>+$E46*係数表!L46</f>
        <v>0</v>
      </c>
      <c r="P46" s="502">
        <f>+$F46*係数表!D46</f>
        <v>0</v>
      </c>
      <c r="Q46" s="502">
        <f>+$F46*係数表!E46</f>
        <v>0</v>
      </c>
      <c r="R46" s="502">
        <f>+$F46*係数表!F46</f>
        <v>0</v>
      </c>
      <c r="S46" s="502">
        <f>+$F46*係数表!G46</f>
        <v>0</v>
      </c>
      <c r="T46" s="502">
        <f>+$F46*係数表!H46</f>
        <v>0</v>
      </c>
      <c r="U46" s="502">
        <f>+$F46*係数表!I46</f>
        <v>0</v>
      </c>
      <c r="V46" s="502">
        <f>+$F46*係数表!J46</f>
        <v>0</v>
      </c>
      <c r="W46" s="502">
        <f>+$F46*係数表!K46</f>
        <v>0</v>
      </c>
      <c r="X46" s="502">
        <f>+$F46*係数表!L46</f>
        <v>0</v>
      </c>
      <c r="Y46" s="503">
        <f t="shared" si="2"/>
        <v>0</v>
      </c>
      <c r="Z46" s="503">
        <v>1.7248105966587424</v>
      </c>
      <c r="AA46" s="505">
        <f t="shared" si="0"/>
        <v>1.7248105966587424</v>
      </c>
      <c r="AB46" s="505">
        <f>+Z46*係数表!R46</f>
        <v>0.29363402980036141</v>
      </c>
      <c r="AC46" s="505"/>
      <c r="AD46" s="508">
        <v>389</v>
      </c>
      <c r="AE46" s="508">
        <v>2994.9883067388178</v>
      </c>
      <c r="AF46" s="509">
        <f t="shared" si="3"/>
        <v>1.8533633660740089E-4</v>
      </c>
      <c r="AG46" s="510">
        <f t="shared" si="4"/>
        <v>0.34006856440150651</v>
      </c>
      <c r="AH46" s="510">
        <f t="shared" si="5"/>
        <v>2.064879161060249</v>
      </c>
      <c r="AI46" s="511">
        <v>0.16044886142793957</v>
      </c>
      <c r="AJ46" s="503">
        <f t="shared" si="6"/>
        <v>0</v>
      </c>
      <c r="AK46" s="510">
        <f t="shared" si="7"/>
        <v>0.27674389641274033</v>
      </c>
      <c r="AL46" s="510">
        <f t="shared" si="8"/>
        <v>5.4563613965655663E-2</v>
      </c>
      <c r="AM46" s="510">
        <f t="shared" si="9"/>
        <v>0.33130751037839601</v>
      </c>
      <c r="AN46" s="510">
        <v>9701</v>
      </c>
      <c r="AO46" s="512">
        <f>+AN46/取引基本表!EA46</f>
        <v>1.6252630309203736E-2</v>
      </c>
      <c r="AP46" s="513">
        <f t="shared" si="10"/>
        <v>0</v>
      </c>
      <c r="AQ46" s="510">
        <f t="shared" si="11"/>
        <v>2.8032708980891656E-2</v>
      </c>
      <c r="AR46" s="510">
        <f t="shared" si="12"/>
        <v>5.5270086569993273E-3</v>
      </c>
      <c r="AS46" s="510">
        <f t="shared" si="13"/>
        <v>3.3559717637890986E-2</v>
      </c>
      <c r="AT46" s="516">
        <f>+AH46*環境!Q46</f>
        <v>1.0814923647194524E-5</v>
      </c>
      <c r="AU46" s="517">
        <f>+AH46*環境!R46</f>
        <v>6.4610179736930695E-5</v>
      </c>
      <c r="AV46" s="220">
        <v>272</v>
      </c>
      <c r="AW46" s="63" t="s">
        <v>207</v>
      </c>
    </row>
    <row r="47" spans="1:49">
      <c r="A47" s="108">
        <v>42</v>
      </c>
      <c r="B47" s="381">
        <v>281</v>
      </c>
      <c r="C47" s="382" t="s">
        <v>501</v>
      </c>
      <c r="D47" s="545">
        <f>SUMIF(入力!$V$6:$V$99,推計2!B47,入力!$N$6:$N$99)/1000000</f>
        <v>0</v>
      </c>
      <c r="E47" s="546">
        <f>SUMIF(入力!$V$6:$V$99,推計2!B47,入力!$T$6:$T$99)/1000000</f>
        <v>0</v>
      </c>
      <c r="F47" s="547">
        <f t="shared" si="1"/>
        <v>0</v>
      </c>
      <c r="G47" s="502">
        <f>+$E47*係数表!D47</f>
        <v>0</v>
      </c>
      <c r="H47" s="502">
        <f>+$E47*係数表!E47</f>
        <v>0</v>
      </c>
      <c r="I47" s="502">
        <f>+$E47*係数表!F47</f>
        <v>0</v>
      </c>
      <c r="J47" s="502">
        <f>+$E47*係数表!G47</f>
        <v>0</v>
      </c>
      <c r="K47" s="502">
        <f>+$E47*係数表!H47</f>
        <v>0</v>
      </c>
      <c r="L47" s="502">
        <f>+$E47*係数表!I47</f>
        <v>0</v>
      </c>
      <c r="M47" s="502">
        <f>+$E47*係数表!J47</f>
        <v>0</v>
      </c>
      <c r="N47" s="502">
        <f>+$E47*係数表!K47</f>
        <v>0</v>
      </c>
      <c r="O47" s="502">
        <f>+$E47*係数表!L47</f>
        <v>0</v>
      </c>
      <c r="P47" s="502">
        <f>+$F47*係数表!D47</f>
        <v>0</v>
      </c>
      <c r="Q47" s="502">
        <f>+$F47*係数表!E47</f>
        <v>0</v>
      </c>
      <c r="R47" s="502">
        <f>+$F47*係数表!F47</f>
        <v>0</v>
      </c>
      <c r="S47" s="502">
        <f>+$F47*係数表!G47</f>
        <v>0</v>
      </c>
      <c r="T47" s="502">
        <f>+$F47*係数表!H47</f>
        <v>0</v>
      </c>
      <c r="U47" s="502">
        <f>+$F47*係数表!I47</f>
        <v>0</v>
      </c>
      <c r="V47" s="502">
        <f>+$F47*係数表!J47</f>
        <v>0</v>
      </c>
      <c r="W47" s="502">
        <f>+$F47*係数表!K47</f>
        <v>0</v>
      </c>
      <c r="X47" s="502">
        <f>+$F47*係数表!L47</f>
        <v>0</v>
      </c>
      <c r="Y47" s="503">
        <f t="shared" si="2"/>
        <v>0</v>
      </c>
      <c r="Z47" s="503">
        <v>1.0735917652703104</v>
      </c>
      <c r="AA47" s="505">
        <f t="shared" si="0"/>
        <v>1.0735917652703104</v>
      </c>
      <c r="AB47" s="505">
        <f>+Z47*係数表!R47</f>
        <v>0.2462222669933101</v>
      </c>
      <c r="AC47" s="505"/>
      <c r="AD47" s="508">
        <v>2033</v>
      </c>
      <c r="AE47" s="508">
        <v>2132.2630123046065</v>
      </c>
      <c r="AF47" s="509">
        <f t="shared" si="3"/>
        <v>1.3194903449032395E-4</v>
      </c>
      <c r="AG47" s="510">
        <f t="shared" si="4"/>
        <v>0.24210966696909186</v>
      </c>
      <c r="AH47" s="510">
        <f t="shared" si="5"/>
        <v>1.3157014322394023</v>
      </c>
      <c r="AI47" s="511">
        <v>0.39056801595296342</v>
      </c>
      <c r="AJ47" s="503">
        <f t="shared" si="6"/>
        <v>0</v>
      </c>
      <c r="AK47" s="510">
        <f t="shared" si="7"/>
        <v>0.41931060570506473</v>
      </c>
      <c r="AL47" s="510">
        <f t="shared" si="8"/>
        <v>9.4560292271150925E-2</v>
      </c>
      <c r="AM47" s="510">
        <f t="shared" si="9"/>
        <v>0.51387089797621566</v>
      </c>
      <c r="AN47" s="510">
        <v>14253</v>
      </c>
      <c r="AO47" s="512">
        <f>+AN47/取引基本表!EA47</f>
        <v>5.8602471064695842E-2</v>
      </c>
      <c r="AP47" s="513">
        <f t="shared" si="10"/>
        <v>0</v>
      </c>
      <c r="AQ47" s="510">
        <f t="shared" si="11"/>
        <v>6.2915130359549098E-2</v>
      </c>
      <c r="AR47" s="510">
        <f t="shared" si="12"/>
        <v>1.4188224753039352E-2</v>
      </c>
      <c r="AS47" s="510">
        <f t="shared" si="13"/>
        <v>7.7103355112588451E-2</v>
      </c>
      <c r="AT47" s="516">
        <f>+AH47*環境!Q47</f>
        <v>2.9777925435868349E-6</v>
      </c>
      <c r="AU47" s="517">
        <f>+AH47*環境!R47</f>
        <v>1.7979702642121317E-5</v>
      </c>
      <c r="AV47" s="220">
        <v>281</v>
      </c>
      <c r="AW47" s="63" t="s">
        <v>501</v>
      </c>
    </row>
    <row r="48" spans="1:49">
      <c r="A48" s="108">
        <v>43</v>
      </c>
      <c r="B48" s="381">
        <v>289</v>
      </c>
      <c r="C48" s="382" t="s">
        <v>217</v>
      </c>
      <c r="D48" s="545">
        <f>SUMIF(入力!$V$6:$V$99,推計2!B48,入力!$N$6:$N$99)/1000000</f>
        <v>0</v>
      </c>
      <c r="E48" s="546">
        <f>SUMIF(入力!$V$6:$V$99,推計2!B48,入力!$T$6:$T$99)/1000000</f>
        <v>0</v>
      </c>
      <c r="F48" s="547">
        <f t="shared" si="1"/>
        <v>0</v>
      </c>
      <c r="G48" s="502">
        <f>+$E48*係数表!D48</f>
        <v>0</v>
      </c>
      <c r="H48" s="502">
        <f>+$E48*係数表!E48</f>
        <v>0</v>
      </c>
      <c r="I48" s="502">
        <f>+$E48*係数表!F48</f>
        <v>0</v>
      </c>
      <c r="J48" s="502">
        <f>+$E48*係数表!G48</f>
        <v>0</v>
      </c>
      <c r="K48" s="502">
        <f>+$E48*係数表!H48</f>
        <v>0</v>
      </c>
      <c r="L48" s="502">
        <f>+$E48*係数表!I48</f>
        <v>0</v>
      </c>
      <c r="M48" s="502">
        <f>+$E48*係数表!J48</f>
        <v>0</v>
      </c>
      <c r="N48" s="502">
        <f>+$E48*係数表!K48</f>
        <v>0</v>
      </c>
      <c r="O48" s="502">
        <f>+$E48*係数表!L48</f>
        <v>0</v>
      </c>
      <c r="P48" s="502">
        <f>+$F48*係数表!D48</f>
        <v>0</v>
      </c>
      <c r="Q48" s="502">
        <f>+$F48*係数表!E48</f>
        <v>0</v>
      </c>
      <c r="R48" s="502">
        <f>+$F48*係数表!F48</f>
        <v>0</v>
      </c>
      <c r="S48" s="502">
        <f>+$F48*係数表!G48</f>
        <v>0</v>
      </c>
      <c r="T48" s="502">
        <f>+$F48*係数表!H48</f>
        <v>0</v>
      </c>
      <c r="U48" s="502">
        <f>+$F48*係数表!I48</f>
        <v>0</v>
      </c>
      <c r="V48" s="502">
        <f>+$F48*係数表!J48</f>
        <v>0</v>
      </c>
      <c r="W48" s="502">
        <f>+$F48*係数表!K48</f>
        <v>0</v>
      </c>
      <c r="X48" s="502">
        <f>+$F48*係数表!L48</f>
        <v>0</v>
      </c>
      <c r="Y48" s="503">
        <f t="shared" si="2"/>
        <v>0</v>
      </c>
      <c r="Z48" s="503">
        <v>17.707392087373798</v>
      </c>
      <c r="AA48" s="505">
        <f t="shared" si="0"/>
        <v>17.707392087373798</v>
      </c>
      <c r="AB48" s="505">
        <f>+Z48*係数表!R48</f>
        <v>5.0318029166937164</v>
      </c>
      <c r="AC48" s="505"/>
      <c r="AD48" s="508">
        <v>16431</v>
      </c>
      <c r="AE48" s="508">
        <v>30055.123401030403</v>
      </c>
      <c r="AF48" s="509">
        <f t="shared" si="3"/>
        <v>1.8598758649230709E-3</v>
      </c>
      <c r="AG48" s="510">
        <f t="shared" si="4"/>
        <v>3.4126352496607102</v>
      </c>
      <c r="AH48" s="510">
        <f t="shared" si="5"/>
        <v>21.120027337034507</v>
      </c>
      <c r="AI48" s="511">
        <v>0.43623226185786979</v>
      </c>
      <c r="AJ48" s="503">
        <f t="shared" si="6"/>
        <v>0</v>
      </c>
      <c r="AK48" s="510">
        <f t="shared" si="7"/>
        <v>7.7245357018792182</v>
      </c>
      <c r="AL48" s="510">
        <f t="shared" si="8"/>
        <v>1.4887015938553878</v>
      </c>
      <c r="AM48" s="510">
        <f t="shared" si="9"/>
        <v>9.213237295734606</v>
      </c>
      <c r="AN48" s="510">
        <v>66501</v>
      </c>
      <c r="AO48" s="512">
        <f>+AN48/取引基本表!EA48</f>
        <v>7.6368321748107759E-2</v>
      </c>
      <c r="AP48" s="513">
        <f t="shared" si="10"/>
        <v>0</v>
      </c>
      <c r="AQ48" s="510">
        <f t="shared" si="11"/>
        <v>1.3522838162484596</v>
      </c>
      <c r="AR48" s="510">
        <f t="shared" si="12"/>
        <v>0.26061722675502319</v>
      </c>
      <c r="AS48" s="510">
        <f t="shared" si="13"/>
        <v>1.6129010430034829</v>
      </c>
      <c r="AT48" s="516">
        <f>+AH48*環境!Q48</f>
        <v>6.7254697996362766E-5</v>
      </c>
      <c r="AU48" s="517">
        <f>+AH48*環境!R48</f>
        <v>3.8461741220889399E-4</v>
      </c>
      <c r="AV48" s="220">
        <v>289</v>
      </c>
      <c r="AW48" s="63" t="s">
        <v>217</v>
      </c>
    </row>
    <row r="49" spans="1:49">
      <c r="A49" s="108">
        <v>44</v>
      </c>
      <c r="B49" s="381">
        <v>291</v>
      </c>
      <c r="C49" s="382" t="s">
        <v>504</v>
      </c>
      <c r="D49" s="545">
        <f>SUMIF(入力!$V$6:$V$99,推計2!B49,入力!$N$6:$N$99)/1000000</f>
        <v>0</v>
      </c>
      <c r="E49" s="546">
        <f>SUMIF(入力!$V$6:$V$99,推計2!B49,入力!$T$6:$T$99)/1000000</f>
        <v>0</v>
      </c>
      <c r="F49" s="547">
        <f t="shared" si="1"/>
        <v>0</v>
      </c>
      <c r="G49" s="502">
        <f>+$E49*係数表!D49</f>
        <v>0</v>
      </c>
      <c r="H49" s="502">
        <f>+$E49*係数表!E49</f>
        <v>0</v>
      </c>
      <c r="I49" s="502">
        <f>+$E49*係数表!F49</f>
        <v>0</v>
      </c>
      <c r="J49" s="502">
        <f>+$E49*係数表!G49</f>
        <v>0</v>
      </c>
      <c r="K49" s="502">
        <f>+$E49*係数表!H49</f>
        <v>0</v>
      </c>
      <c r="L49" s="502">
        <f>+$E49*係数表!I49</f>
        <v>0</v>
      </c>
      <c r="M49" s="502">
        <f>+$E49*係数表!J49</f>
        <v>0</v>
      </c>
      <c r="N49" s="502">
        <f>+$E49*係数表!K49</f>
        <v>0</v>
      </c>
      <c r="O49" s="502">
        <f>+$E49*係数表!L49</f>
        <v>0</v>
      </c>
      <c r="P49" s="502">
        <f>+$F49*係数表!D49</f>
        <v>0</v>
      </c>
      <c r="Q49" s="502">
        <f>+$F49*係数表!E49</f>
        <v>0</v>
      </c>
      <c r="R49" s="502">
        <f>+$F49*係数表!F49</f>
        <v>0</v>
      </c>
      <c r="S49" s="502">
        <f>+$F49*係数表!G49</f>
        <v>0</v>
      </c>
      <c r="T49" s="502">
        <f>+$F49*係数表!H49</f>
        <v>0</v>
      </c>
      <c r="U49" s="502">
        <f>+$F49*係数表!I49</f>
        <v>0</v>
      </c>
      <c r="V49" s="502">
        <f>+$F49*係数表!J49</f>
        <v>0</v>
      </c>
      <c r="W49" s="502">
        <f>+$F49*係数表!K49</f>
        <v>0</v>
      </c>
      <c r="X49" s="502">
        <f>+$F49*係数表!L49</f>
        <v>0</v>
      </c>
      <c r="Y49" s="503">
        <f t="shared" si="2"/>
        <v>0</v>
      </c>
      <c r="Z49" s="503">
        <v>2.5721091723245131</v>
      </c>
      <c r="AA49" s="505">
        <f t="shared" si="0"/>
        <v>2.5721091723245131</v>
      </c>
      <c r="AB49" s="505">
        <f>+Z49*係数表!R49</f>
        <v>0.59249827276782363</v>
      </c>
      <c r="AC49" s="505"/>
      <c r="AD49" s="508">
        <v>812</v>
      </c>
      <c r="AE49" s="508">
        <v>4999.2493781479889</v>
      </c>
      <c r="AF49" s="509">
        <f t="shared" si="3"/>
        <v>3.0936433489507301E-4</v>
      </c>
      <c r="AG49" s="510">
        <f t="shared" si="4"/>
        <v>0.56764413913959544</v>
      </c>
      <c r="AH49" s="510">
        <f t="shared" si="5"/>
        <v>3.1397533114641085</v>
      </c>
      <c r="AI49" s="511">
        <v>0.4287860351687845</v>
      </c>
      <c r="AJ49" s="503">
        <f t="shared" si="6"/>
        <v>0</v>
      </c>
      <c r="AK49" s="510">
        <f t="shared" si="7"/>
        <v>1.1028844940222919</v>
      </c>
      <c r="AL49" s="510">
        <f t="shared" si="8"/>
        <v>0.24339787980846497</v>
      </c>
      <c r="AM49" s="510">
        <f t="shared" si="9"/>
        <v>1.346282373830757</v>
      </c>
      <c r="AN49" s="510">
        <v>34755</v>
      </c>
      <c r="AO49" s="512">
        <f>+AN49/取引基本表!EA49</f>
        <v>3.5687331536388138E-2</v>
      </c>
      <c r="AP49" s="513">
        <f t="shared" si="10"/>
        <v>0</v>
      </c>
      <c r="AQ49" s="510">
        <f t="shared" si="11"/>
        <v>9.1791712780529791E-2</v>
      </c>
      <c r="AR49" s="510">
        <f t="shared" si="12"/>
        <v>2.0257704588162381E-2</v>
      </c>
      <c r="AS49" s="510">
        <f t="shared" si="13"/>
        <v>0.11204941736869217</v>
      </c>
      <c r="AT49" s="516">
        <f>+AH49*環境!Q49</f>
        <v>2.7813151365369175E-6</v>
      </c>
      <c r="AU49" s="517">
        <f>+AH49*環境!R49</f>
        <v>1.582760141197836E-5</v>
      </c>
      <c r="AV49" s="220">
        <v>291</v>
      </c>
      <c r="AW49" s="63" t="s">
        <v>504</v>
      </c>
    </row>
    <row r="50" spans="1:49">
      <c r="A50" s="108">
        <v>45</v>
      </c>
      <c r="B50" s="381">
        <v>301</v>
      </c>
      <c r="C50" s="382" t="s">
        <v>506</v>
      </c>
      <c r="D50" s="545">
        <f>SUMIF(入力!$V$6:$V$99,推計2!B50,入力!$N$6:$N$99)/1000000</f>
        <v>0</v>
      </c>
      <c r="E50" s="546">
        <f>SUMIF(入力!$V$6:$V$99,推計2!B50,入力!$T$6:$T$99)/1000000</f>
        <v>0</v>
      </c>
      <c r="F50" s="547">
        <f t="shared" si="1"/>
        <v>0</v>
      </c>
      <c r="G50" s="502">
        <f>+$E50*係数表!D50</f>
        <v>0</v>
      </c>
      <c r="H50" s="502">
        <f>+$E50*係数表!E50</f>
        <v>0</v>
      </c>
      <c r="I50" s="502">
        <f>+$E50*係数表!F50</f>
        <v>0</v>
      </c>
      <c r="J50" s="502">
        <f>+$E50*係数表!G50</f>
        <v>0</v>
      </c>
      <c r="K50" s="502">
        <f>+$E50*係数表!H50</f>
        <v>0</v>
      </c>
      <c r="L50" s="502">
        <f>+$E50*係数表!I50</f>
        <v>0</v>
      </c>
      <c r="M50" s="502">
        <f>+$E50*係数表!J50</f>
        <v>0</v>
      </c>
      <c r="N50" s="502">
        <f>+$E50*係数表!K50</f>
        <v>0</v>
      </c>
      <c r="O50" s="502">
        <f>+$E50*係数表!L50</f>
        <v>0</v>
      </c>
      <c r="P50" s="502">
        <f>+$F50*係数表!D50</f>
        <v>0</v>
      </c>
      <c r="Q50" s="502">
        <f>+$F50*係数表!E50</f>
        <v>0</v>
      </c>
      <c r="R50" s="502">
        <f>+$F50*係数表!F50</f>
        <v>0</v>
      </c>
      <c r="S50" s="502">
        <f>+$F50*係数表!G50</f>
        <v>0</v>
      </c>
      <c r="T50" s="502">
        <f>+$F50*係数表!H50</f>
        <v>0</v>
      </c>
      <c r="U50" s="502">
        <f>+$F50*係数表!I50</f>
        <v>0</v>
      </c>
      <c r="V50" s="502">
        <f>+$F50*係数表!J50</f>
        <v>0</v>
      </c>
      <c r="W50" s="502">
        <f>+$F50*係数表!K50</f>
        <v>0</v>
      </c>
      <c r="X50" s="502">
        <f>+$F50*係数表!L50</f>
        <v>0</v>
      </c>
      <c r="Y50" s="503">
        <f t="shared" si="2"/>
        <v>0</v>
      </c>
      <c r="Z50" s="503">
        <v>3.1172091494610523</v>
      </c>
      <c r="AA50" s="505">
        <f t="shared" si="0"/>
        <v>3.1172091494610523</v>
      </c>
      <c r="AB50" s="505">
        <f>+Z50*係数表!R50</f>
        <v>0.81406292442410733</v>
      </c>
      <c r="AC50" s="505"/>
      <c r="AD50" s="508">
        <v>461</v>
      </c>
      <c r="AE50" s="508">
        <v>7861.8556855046772</v>
      </c>
      <c r="AF50" s="509">
        <f t="shared" si="3"/>
        <v>4.8650858783288423E-4</v>
      </c>
      <c r="AG50" s="510">
        <f t="shared" si="4"/>
        <v>0.89268127374179762</v>
      </c>
      <c r="AH50" s="510">
        <f t="shared" si="5"/>
        <v>4.0098904232028501</v>
      </c>
      <c r="AI50" s="511">
        <v>0.47101108940023206</v>
      </c>
      <c r="AJ50" s="503">
        <f t="shared" si="6"/>
        <v>0</v>
      </c>
      <c r="AK50" s="510">
        <f t="shared" si="7"/>
        <v>1.4682400773760211</v>
      </c>
      <c r="AL50" s="510">
        <f t="shared" si="8"/>
        <v>0.42046277923231085</v>
      </c>
      <c r="AM50" s="510">
        <f t="shared" si="9"/>
        <v>1.8887028566083319</v>
      </c>
      <c r="AN50" s="510">
        <v>84505</v>
      </c>
      <c r="AO50" s="512">
        <f>+AN50/取引基本表!EA50</f>
        <v>4.2722122936378136E-2</v>
      </c>
      <c r="AP50" s="513">
        <f t="shared" si="10"/>
        <v>0</v>
      </c>
      <c r="AQ50" s="510">
        <f t="shared" si="11"/>
        <v>0.1331737925016778</v>
      </c>
      <c r="AR50" s="510">
        <f t="shared" si="12"/>
        <v>3.8137239119799701E-2</v>
      </c>
      <c r="AS50" s="510">
        <f t="shared" si="13"/>
        <v>0.17131103162147748</v>
      </c>
      <c r="AT50" s="516">
        <f>+AH50*環境!Q50</f>
        <v>2.2377414368538047E-6</v>
      </c>
      <c r="AU50" s="517">
        <f>+AH50*環境!R50</f>
        <v>1.3572787249259265E-5</v>
      </c>
      <c r="AV50" s="220">
        <v>301</v>
      </c>
      <c r="AW50" s="63" t="s">
        <v>506</v>
      </c>
    </row>
    <row r="51" spans="1:49">
      <c r="A51" s="108">
        <v>46</v>
      </c>
      <c r="B51" s="381">
        <v>311</v>
      </c>
      <c r="C51" s="382" t="s">
        <v>508</v>
      </c>
      <c r="D51" s="545">
        <f>SUMIF(入力!$V$6:$V$99,推計2!B51,入力!$N$6:$N$99)/1000000</f>
        <v>0</v>
      </c>
      <c r="E51" s="546">
        <f>SUMIF(入力!$V$6:$V$99,推計2!B51,入力!$T$6:$T$99)/1000000</f>
        <v>0</v>
      </c>
      <c r="F51" s="547">
        <f t="shared" si="1"/>
        <v>0</v>
      </c>
      <c r="G51" s="502">
        <f>+$E51*係数表!D51</f>
        <v>0</v>
      </c>
      <c r="H51" s="502">
        <f>+$E51*係数表!E51</f>
        <v>0</v>
      </c>
      <c r="I51" s="502">
        <f>+$E51*係数表!F51</f>
        <v>0</v>
      </c>
      <c r="J51" s="502">
        <f>+$E51*係数表!G51</f>
        <v>0</v>
      </c>
      <c r="K51" s="502">
        <f>+$E51*係数表!H51</f>
        <v>0</v>
      </c>
      <c r="L51" s="502">
        <f>+$E51*係数表!I51</f>
        <v>0</v>
      </c>
      <c r="M51" s="502">
        <f>+$E51*係数表!J51</f>
        <v>0</v>
      </c>
      <c r="N51" s="502">
        <f>+$E51*係数表!K51</f>
        <v>0</v>
      </c>
      <c r="O51" s="502">
        <f>+$E51*係数表!L51</f>
        <v>0</v>
      </c>
      <c r="P51" s="502">
        <f>+$F51*係数表!D51</f>
        <v>0</v>
      </c>
      <c r="Q51" s="502">
        <f>+$F51*係数表!E51</f>
        <v>0</v>
      </c>
      <c r="R51" s="502">
        <f>+$F51*係数表!F51</f>
        <v>0</v>
      </c>
      <c r="S51" s="502">
        <f>+$F51*係数表!G51</f>
        <v>0</v>
      </c>
      <c r="T51" s="502">
        <f>+$F51*係数表!H51</f>
        <v>0</v>
      </c>
      <c r="U51" s="502">
        <f>+$F51*係数表!I51</f>
        <v>0</v>
      </c>
      <c r="V51" s="502">
        <f>+$F51*係数表!J51</f>
        <v>0</v>
      </c>
      <c r="W51" s="502">
        <f>+$F51*係数表!K51</f>
        <v>0</v>
      </c>
      <c r="X51" s="502">
        <f>+$F51*係数表!L51</f>
        <v>0</v>
      </c>
      <c r="Y51" s="503">
        <f t="shared" si="2"/>
        <v>0</v>
      </c>
      <c r="Z51" s="503">
        <v>2.894152605249722</v>
      </c>
      <c r="AA51" s="505">
        <f t="shared" si="0"/>
        <v>2.894152605249722</v>
      </c>
      <c r="AB51" s="505">
        <f>+Z51*係数表!R51</f>
        <v>0.4603623580376966</v>
      </c>
      <c r="AC51" s="505"/>
      <c r="AD51" s="508">
        <v>6389</v>
      </c>
      <c r="AE51" s="508">
        <v>8700.0001680970508</v>
      </c>
      <c r="AF51" s="509">
        <f t="shared" si="3"/>
        <v>5.3837477629240481E-4</v>
      </c>
      <c r="AG51" s="510">
        <f t="shared" si="4"/>
        <v>0.98784912141416192</v>
      </c>
      <c r="AH51" s="510">
        <f t="shared" si="5"/>
        <v>3.882001726663884</v>
      </c>
      <c r="AI51" s="511">
        <v>0.37463269371919888</v>
      </c>
      <c r="AJ51" s="503">
        <f t="shared" si="6"/>
        <v>0</v>
      </c>
      <c r="AK51" s="510">
        <f t="shared" si="7"/>
        <v>1.0842441865391406</v>
      </c>
      <c r="AL51" s="510">
        <f t="shared" si="8"/>
        <v>0.37008057734353145</v>
      </c>
      <c r="AM51" s="510">
        <f t="shared" si="9"/>
        <v>1.454324763882672</v>
      </c>
      <c r="AN51" s="510">
        <v>18144</v>
      </c>
      <c r="AO51" s="512">
        <f>+AN51/取引基本表!EA51</f>
        <v>1.5219880465555205E-2</v>
      </c>
      <c r="AP51" s="513">
        <f t="shared" si="10"/>
        <v>0</v>
      </c>
      <c r="AQ51" s="510">
        <f t="shared" si="11"/>
        <v>4.4048656700975949E-2</v>
      </c>
      <c r="AR51" s="510">
        <f t="shared" si="12"/>
        <v>1.5034945545927275E-2</v>
      </c>
      <c r="AS51" s="510">
        <f t="shared" si="13"/>
        <v>5.9083602246903226E-2</v>
      </c>
      <c r="AT51" s="516">
        <f>+AH51*環境!Q51</f>
        <v>2.7606072826389646E-6</v>
      </c>
      <c r="AU51" s="517">
        <f>+AH51*環境!R51</f>
        <v>1.6293020331695926E-5</v>
      </c>
      <c r="AV51" s="220">
        <v>311</v>
      </c>
      <c r="AW51" s="63" t="s">
        <v>508</v>
      </c>
    </row>
    <row r="52" spans="1:49">
      <c r="A52" s="108">
        <v>47</v>
      </c>
      <c r="B52" s="381">
        <v>321</v>
      </c>
      <c r="C52" s="382" t="s">
        <v>510</v>
      </c>
      <c r="D52" s="545">
        <f>SUMIF(入力!$V$6:$V$99,推計2!B52,入力!$N$6:$N$99)/1000000</f>
        <v>0</v>
      </c>
      <c r="E52" s="546">
        <f>SUMIF(入力!$V$6:$V$99,推計2!B52,入力!$T$6:$T$99)/1000000</f>
        <v>0</v>
      </c>
      <c r="F52" s="547">
        <f t="shared" si="1"/>
        <v>0</v>
      </c>
      <c r="G52" s="502">
        <f>+$E52*係数表!D52</f>
        <v>0</v>
      </c>
      <c r="H52" s="502">
        <f>+$E52*係数表!E52</f>
        <v>0</v>
      </c>
      <c r="I52" s="502">
        <f>+$E52*係数表!F52</f>
        <v>0</v>
      </c>
      <c r="J52" s="502">
        <f>+$E52*係数表!G52</f>
        <v>0</v>
      </c>
      <c r="K52" s="502">
        <f>+$E52*係数表!H52</f>
        <v>0</v>
      </c>
      <c r="L52" s="502">
        <f>+$E52*係数表!I52</f>
        <v>0</v>
      </c>
      <c r="M52" s="502">
        <f>+$E52*係数表!J52</f>
        <v>0</v>
      </c>
      <c r="N52" s="502">
        <f>+$E52*係数表!K52</f>
        <v>0</v>
      </c>
      <c r="O52" s="502">
        <f>+$E52*係数表!L52</f>
        <v>0</v>
      </c>
      <c r="P52" s="502">
        <f>+$F52*係数表!D52</f>
        <v>0</v>
      </c>
      <c r="Q52" s="502">
        <f>+$F52*係数表!E52</f>
        <v>0</v>
      </c>
      <c r="R52" s="502">
        <f>+$F52*係数表!F52</f>
        <v>0</v>
      </c>
      <c r="S52" s="502">
        <f>+$F52*係数表!G52</f>
        <v>0</v>
      </c>
      <c r="T52" s="502">
        <f>+$F52*係数表!H52</f>
        <v>0</v>
      </c>
      <c r="U52" s="502">
        <f>+$F52*係数表!I52</f>
        <v>0</v>
      </c>
      <c r="V52" s="502">
        <f>+$F52*係数表!J52</f>
        <v>0</v>
      </c>
      <c r="W52" s="502">
        <f>+$F52*係数表!K52</f>
        <v>0</v>
      </c>
      <c r="X52" s="502">
        <f>+$F52*係数表!L52</f>
        <v>0</v>
      </c>
      <c r="Y52" s="503">
        <f t="shared" si="2"/>
        <v>0</v>
      </c>
      <c r="Z52" s="503">
        <v>0.69446930261128659</v>
      </c>
      <c r="AA52" s="505">
        <f t="shared" si="0"/>
        <v>0.69446930261128659</v>
      </c>
      <c r="AB52" s="505">
        <f>+Z52*係数表!R52</f>
        <v>8.6135934081387464E-2</v>
      </c>
      <c r="AC52" s="505"/>
      <c r="AD52" s="508">
        <v>107</v>
      </c>
      <c r="AE52" s="508">
        <v>2963.9997882117245</v>
      </c>
      <c r="AF52" s="509">
        <f t="shared" si="3"/>
        <v>1.8341870023874481E-4</v>
      </c>
      <c r="AG52" s="510">
        <f t="shared" si="4"/>
        <v>0.33654994598662763</v>
      </c>
      <c r="AH52" s="510">
        <f t="shared" si="5"/>
        <v>1.0310192485979142</v>
      </c>
      <c r="AI52" s="511">
        <v>0.40961698831460203</v>
      </c>
      <c r="AJ52" s="503">
        <f t="shared" si="6"/>
        <v>0</v>
      </c>
      <c r="AK52" s="510">
        <f t="shared" si="7"/>
        <v>0.28446642421257717</v>
      </c>
      <c r="AL52" s="510">
        <f t="shared" si="8"/>
        <v>0.13785657529248441</v>
      </c>
      <c r="AM52" s="510">
        <f t="shared" si="9"/>
        <v>0.42232299950506158</v>
      </c>
      <c r="AN52" s="510">
        <v>4373</v>
      </c>
      <c r="AO52" s="512">
        <f>+AN52/取引基本表!EA52</f>
        <v>1.5258359298945907E-2</v>
      </c>
      <c r="AP52" s="513">
        <f t="shared" si="10"/>
        <v>0</v>
      </c>
      <c r="AQ52" s="510">
        <f t="shared" si="11"/>
        <v>1.0596462141331404E-2</v>
      </c>
      <c r="AR52" s="510">
        <f t="shared" si="12"/>
        <v>5.1351999979048022E-3</v>
      </c>
      <c r="AS52" s="510">
        <f t="shared" si="13"/>
        <v>1.5731662139236206E-2</v>
      </c>
      <c r="AT52" s="516">
        <f>+AH52*環境!Q52</f>
        <v>1.6322188244785888E-6</v>
      </c>
      <c r="AU52" s="517">
        <f>+AH52*環境!R52</f>
        <v>9.2610921546142465E-6</v>
      </c>
      <c r="AV52" s="220">
        <v>321</v>
      </c>
      <c r="AW52" s="63" t="s">
        <v>510</v>
      </c>
    </row>
    <row r="53" spans="1:49">
      <c r="A53" s="108">
        <v>48</v>
      </c>
      <c r="B53" s="381">
        <v>329</v>
      </c>
      <c r="C53" s="382" t="s">
        <v>512</v>
      </c>
      <c r="D53" s="545">
        <f>SUMIF(入力!$V$6:$V$99,推計2!B53,入力!$N$6:$N$99)/1000000</f>
        <v>0</v>
      </c>
      <c r="E53" s="546">
        <f>SUMIF(入力!$V$6:$V$99,推計2!B53,入力!$T$6:$T$99)/1000000</f>
        <v>0</v>
      </c>
      <c r="F53" s="547">
        <f t="shared" si="1"/>
        <v>0</v>
      </c>
      <c r="G53" s="502">
        <f>+$E53*係数表!D53</f>
        <v>0</v>
      </c>
      <c r="H53" s="502">
        <f>+$E53*係数表!E53</f>
        <v>0</v>
      </c>
      <c r="I53" s="502">
        <f>+$E53*係数表!F53</f>
        <v>0</v>
      </c>
      <c r="J53" s="502">
        <f>+$E53*係数表!G53</f>
        <v>0</v>
      </c>
      <c r="K53" s="502">
        <f>+$E53*係数表!H53</f>
        <v>0</v>
      </c>
      <c r="L53" s="502">
        <f>+$E53*係数表!I53</f>
        <v>0</v>
      </c>
      <c r="M53" s="502">
        <f>+$E53*係数表!J53</f>
        <v>0</v>
      </c>
      <c r="N53" s="502">
        <f>+$E53*係数表!K53</f>
        <v>0</v>
      </c>
      <c r="O53" s="502">
        <f>+$E53*係数表!L53</f>
        <v>0</v>
      </c>
      <c r="P53" s="502">
        <f>+$F53*係数表!D53</f>
        <v>0</v>
      </c>
      <c r="Q53" s="502">
        <f>+$F53*係数表!E53</f>
        <v>0</v>
      </c>
      <c r="R53" s="502">
        <f>+$F53*係数表!F53</f>
        <v>0</v>
      </c>
      <c r="S53" s="502">
        <f>+$F53*係数表!G53</f>
        <v>0</v>
      </c>
      <c r="T53" s="502">
        <f>+$F53*係数表!H53</f>
        <v>0</v>
      </c>
      <c r="U53" s="502">
        <f>+$F53*係数表!I53</f>
        <v>0</v>
      </c>
      <c r="V53" s="502">
        <f>+$F53*係数表!J53</f>
        <v>0</v>
      </c>
      <c r="W53" s="502">
        <f>+$F53*係数表!K53</f>
        <v>0</v>
      </c>
      <c r="X53" s="502">
        <f>+$F53*係数表!L53</f>
        <v>0</v>
      </c>
      <c r="Y53" s="503">
        <f t="shared" si="2"/>
        <v>0</v>
      </c>
      <c r="Z53" s="503">
        <v>2.2517369198931494</v>
      </c>
      <c r="AA53" s="505">
        <f t="shared" si="0"/>
        <v>2.2517369198931494</v>
      </c>
      <c r="AB53" s="505">
        <f>+Z53*係数表!R53</f>
        <v>0.65608145353533254</v>
      </c>
      <c r="AC53" s="505"/>
      <c r="AD53" s="508">
        <v>9292</v>
      </c>
      <c r="AE53" s="508">
        <v>8586.4379972189145</v>
      </c>
      <c r="AF53" s="509">
        <f t="shared" si="3"/>
        <v>5.3134730420499111E-4</v>
      </c>
      <c r="AG53" s="510">
        <f t="shared" si="4"/>
        <v>0.97495460548768809</v>
      </c>
      <c r="AH53" s="510">
        <f t="shared" si="5"/>
        <v>3.2266915253808373</v>
      </c>
      <c r="AI53" s="511">
        <v>0.362144923950322</v>
      </c>
      <c r="AJ53" s="503">
        <f t="shared" si="6"/>
        <v>0</v>
      </c>
      <c r="AK53" s="510">
        <f t="shared" si="7"/>
        <v>0.81545509561083684</v>
      </c>
      <c r="AL53" s="510">
        <f t="shared" si="8"/>
        <v>0.35307486145935496</v>
      </c>
      <c r="AM53" s="510">
        <f t="shared" si="9"/>
        <v>1.1685299570701919</v>
      </c>
      <c r="AN53" s="510">
        <v>8045</v>
      </c>
      <c r="AO53" s="512">
        <f>+AN53/取引基本表!EA53</f>
        <v>5.5293236286658831E-2</v>
      </c>
      <c r="AP53" s="513">
        <f t="shared" si="10"/>
        <v>0</v>
      </c>
      <c r="AQ53" s="510">
        <f t="shared" si="11"/>
        <v>0.12450582156704527</v>
      </c>
      <c r="AR53" s="510">
        <f t="shared" si="12"/>
        <v>5.3908395369996982E-2</v>
      </c>
      <c r="AS53" s="510">
        <f t="shared" si="13"/>
        <v>0.17841421693704226</v>
      </c>
      <c r="AT53" s="516">
        <f>+AH53*環境!Q53</f>
        <v>3.2993959250622506E-6</v>
      </c>
      <c r="AU53" s="517">
        <f>+AH53*環境!R53</f>
        <v>1.8815130537232247E-5</v>
      </c>
      <c r="AV53" s="220">
        <v>329</v>
      </c>
      <c r="AW53" s="63" t="s">
        <v>512</v>
      </c>
    </row>
    <row r="54" spans="1:49">
      <c r="A54" s="108">
        <v>49</v>
      </c>
      <c r="B54" s="381">
        <v>331</v>
      </c>
      <c r="C54" s="382" t="s">
        <v>514</v>
      </c>
      <c r="D54" s="545">
        <f>SUMIF(入力!$V$6:$V$99,推計2!B54,入力!$N$6:$N$99)/1000000</f>
        <v>0</v>
      </c>
      <c r="E54" s="546">
        <f>SUMIF(入力!$V$6:$V$99,推計2!B54,入力!$T$6:$T$99)/1000000</f>
        <v>0</v>
      </c>
      <c r="F54" s="547">
        <f t="shared" si="1"/>
        <v>0</v>
      </c>
      <c r="G54" s="502">
        <f>+$E54*係数表!D54</f>
        <v>0</v>
      </c>
      <c r="H54" s="502">
        <f>+$E54*係数表!E54</f>
        <v>0</v>
      </c>
      <c r="I54" s="502">
        <f>+$E54*係数表!F54</f>
        <v>0</v>
      </c>
      <c r="J54" s="502">
        <f>+$E54*係数表!G54</f>
        <v>0</v>
      </c>
      <c r="K54" s="502">
        <f>+$E54*係数表!H54</f>
        <v>0</v>
      </c>
      <c r="L54" s="502">
        <f>+$E54*係数表!I54</f>
        <v>0</v>
      </c>
      <c r="M54" s="502">
        <f>+$E54*係数表!J54</f>
        <v>0</v>
      </c>
      <c r="N54" s="502">
        <f>+$E54*係数表!K54</f>
        <v>0</v>
      </c>
      <c r="O54" s="502">
        <f>+$E54*係数表!L54</f>
        <v>0</v>
      </c>
      <c r="P54" s="502">
        <f>+$F54*係数表!D54</f>
        <v>0</v>
      </c>
      <c r="Q54" s="502">
        <f>+$F54*係数表!E54</f>
        <v>0</v>
      </c>
      <c r="R54" s="502">
        <f>+$F54*係数表!F54</f>
        <v>0</v>
      </c>
      <c r="S54" s="502">
        <f>+$F54*係数表!G54</f>
        <v>0</v>
      </c>
      <c r="T54" s="502">
        <f>+$F54*係数表!H54</f>
        <v>0</v>
      </c>
      <c r="U54" s="502">
        <f>+$F54*係数表!I54</f>
        <v>0</v>
      </c>
      <c r="V54" s="502">
        <f>+$F54*係数表!J54</f>
        <v>0</v>
      </c>
      <c r="W54" s="502">
        <f>+$F54*係数表!K54</f>
        <v>0</v>
      </c>
      <c r="X54" s="502">
        <f>+$F54*係数表!L54</f>
        <v>0</v>
      </c>
      <c r="Y54" s="503">
        <f t="shared" si="2"/>
        <v>0</v>
      </c>
      <c r="Z54" s="503">
        <v>1.6880541223614685</v>
      </c>
      <c r="AA54" s="505">
        <f t="shared" si="0"/>
        <v>1.6880541223614685</v>
      </c>
      <c r="AB54" s="505">
        <f>+Z54*係数表!R54</f>
        <v>0.35526906785653523</v>
      </c>
      <c r="AC54" s="505"/>
      <c r="AD54" s="508">
        <v>497</v>
      </c>
      <c r="AE54" s="508">
        <v>4283.7641359103636</v>
      </c>
      <c r="AF54" s="509">
        <f t="shared" si="3"/>
        <v>2.6508856480454744E-4</v>
      </c>
      <c r="AG54" s="510">
        <f t="shared" si="4"/>
        <v>0.48640374209672577</v>
      </c>
      <c r="AH54" s="510">
        <f t="shared" si="5"/>
        <v>2.1744578644581942</v>
      </c>
      <c r="AI54" s="511">
        <v>0.36244328819940347</v>
      </c>
      <c r="AJ54" s="503">
        <f t="shared" si="6"/>
        <v>0</v>
      </c>
      <c r="AK54" s="510">
        <f t="shared" si="7"/>
        <v>0.61182388676724875</v>
      </c>
      <c r="AL54" s="510">
        <f t="shared" si="8"/>
        <v>0.1762937716780319</v>
      </c>
      <c r="AM54" s="510">
        <f t="shared" si="9"/>
        <v>0.7881176584452807</v>
      </c>
      <c r="AN54" s="510">
        <v>46759</v>
      </c>
      <c r="AO54" s="512">
        <f>+AN54/取引基本表!EA54</f>
        <v>2.949707546265222E-2</v>
      </c>
      <c r="AP54" s="513">
        <f t="shared" si="10"/>
        <v>0</v>
      </c>
      <c r="AQ54" s="510">
        <f t="shared" si="11"/>
        <v>4.9792659832337396E-2</v>
      </c>
      <c r="AR54" s="510">
        <f t="shared" si="12"/>
        <v>1.4347487885943548E-2</v>
      </c>
      <c r="AS54" s="510">
        <f t="shared" si="13"/>
        <v>6.4140147718280943E-2</v>
      </c>
      <c r="AT54" s="516">
        <f>+AH54*環境!Q54</f>
        <v>1.3716117440860858E-6</v>
      </c>
      <c r="AU54" s="517">
        <f>+AH54*環境!R54</f>
        <v>7.8649227501407485E-6</v>
      </c>
      <c r="AV54" s="220">
        <v>331</v>
      </c>
      <c r="AW54" s="63" t="s">
        <v>514</v>
      </c>
    </row>
    <row r="55" spans="1:49">
      <c r="A55" s="108">
        <v>50</v>
      </c>
      <c r="B55" s="381">
        <v>332</v>
      </c>
      <c r="C55" s="382" t="s">
        <v>516</v>
      </c>
      <c r="D55" s="545">
        <f>SUMIF(入力!$V$6:$V$99,推計2!B55,入力!$N$6:$N$99)/1000000</f>
        <v>0</v>
      </c>
      <c r="E55" s="546">
        <f>SUMIF(入力!$V$6:$V$99,推計2!B55,入力!$T$6:$T$99)/1000000</f>
        <v>0</v>
      </c>
      <c r="F55" s="547">
        <f t="shared" si="1"/>
        <v>0</v>
      </c>
      <c r="G55" s="502">
        <f>+$E55*係数表!D55</f>
        <v>0</v>
      </c>
      <c r="H55" s="502">
        <f>+$E55*係数表!E55</f>
        <v>0</v>
      </c>
      <c r="I55" s="502">
        <f>+$E55*係数表!F55</f>
        <v>0</v>
      </c>
      <c r="J55" s="502">
        <f>+$E55*係数表!G55</f>
        <v>0</v>
      </c>
      <c r="K55" s="502">
        <f>+$E55*係数表!H55</f>
        <v>0</v>
      </c>
      <c r="L55" s="502">
        <f>+$E55*係数表!I55</f>
        <v>0</v>
      </c>
      <c r="M55" s="502">
        <f>+$E55*係数表!J55</f>
        <v>0</v>
      </c>
      <c r="N55" s="502">
        <f>+$E55*係数表!K55</f>
        <v>0</v>
      </c>
      <c r="O55" s="502">
        <f>+$E55*係数表!L55</f>
        <v>0</v>
      </c>
      <c r="P55" s="502">
        <f>+$F55*係数表!D55</f>
        <v>0</v>
      </c>
      <c r="Q55" s="502">
        <f>+$F55*係数表!E55</f>
        <v>0</v>
      </c>
      <c r="R55" s="502">
        <f>+$F55*係数表!F55</f>
        <v>0</v>
      </c>
      <c r="S55" s="502">
        <f>+$F55*係数表!G55</f>
        <v>0</v>
      </c>
      <c r="T55" s="502">
        <f>+$F55*係数表!H55</f>
        <v>0</v>
      </c>
      <c r="U55" s="502">
        <f>+$F55*係数表!I55</f>
        <v>0</v>
      </c>
      <c r="V55" s="502">
        <f>+$F55*係数表!J55</f>
        <v>0</v>
      </c>
      <c r="W55" s="502">
        <f>+$F55*係数表!K55</f>
        <v>0</v>
      </c>
      <c r="X55" s="502">
        <f>+$F55*係数表!L55</f>
        <v>0</v>
      </c>
      <c r="Y55" s="503">
        <f t="shared" si="2"/>
        <v>0</v>
      </c>
      <c r="Z55" s="503">
        <v>0.13115471740277174</v>
      </c>
      <c r="AA55" s="505">
        <f t="shared" si="0"/>
        <v>0.13115471740277174</v>
      </c>
      <c r="AB55" s="505">
        <f>+Z55*係数表!R55</f>
        <v>2.292130128391549E-2</v>
      </c>
      <c r="AC55" s="505"/>
      <c r="AD55" s="508">
        <v>146984</v>
      </c>
      <c r="AE55" s="508">
        <v>14180.02222230151</v>
      </c>
      <c r="AF55" s="509">
        <f t="shared" si="3"/>
        <v>8.7749036140797275E-4</v>
      </c>
      <c r="AG55" s="510">
        <f t="shared" si="4"/>
        <v>1.6100830141705325</v>
      </c>
      <c r="AH55" s="510">
        <f t="shared" si="5"/>
        <v>1.7412377315733041</v>
      </c>
      <c r="AI55" s="511">
        <v>0.33173582700175336</v>
      </c>
      <c r="AJ55" s="503">
        <f t="shared" si="6"/>
        <v>0</v>
      </c>
      <c r="AK55" s="510">
        <f t="shared" si="7"/>
        <v>4.3508718642789733E-2</v>
      </c>
      <c r="AL55" s="510">
        <f t="shared" si="8"/>
        <v>0.53412222024733735</v>
      </c>
      <c r="AM55" s="510">
        <f t="shared" si="9"/>
        <v>0.57763093889012707</v>
      </c>
      <c r="AN55" s="510">
        <v>3427</v>
      </c>
      <c r="AO55" s="512">
        <f>+AN55/取引基本表!EA55</f>
        <v>2.3563791384467288E-2</v>
      </c>
      <c r="AP55" s="513">
        <f t="shared" si="10"/>
        <v>0</v>
      </c>
      <c r="AQ55" s="510">
        <f t="shared" si="11"/>
        <v>3.0905023999676746E-3</v>
      </c>
      <c r="AR55" s="510">
        <f t="shared" si="12"/>
        <v>3.7939660257588714E-2</v>
      </c>
      <c r="AS55" s="510">
        <f t="shared" si="13"/>
        <v>4.1030162657556386E-2</v>
      </c>
      <c r="AT55" s="516">
        <f>+AH55*環境!Q55</f>
        <v>4.465904582687518E-7</v>
      </c>
      <c r="AU55" s="517">
        <f>+AH55*環境!R55</f>
        <v>2.5770966413136905E-6</v>
      </c>
      <c r="AV55" s="220">
        <v>332</v>
      </c>
      <c r="AW55" s="63" t="s">
        <v>516</v>
      </c>
    </row>
    <row r="56" spans="1:49">
      <c r="A56" s="108">
        <v>51</v>
      </c>
      <c r="B56" s="381">
        <v>333</v>
      </c>
      <c r="C56" s="382" t="s">
        <v>518</v>
      </c>
      <c r="D56" s="545">
        <f>SUMIF(入力!$V$6:$V$99,推計2!B56,入力!$N$6:$N$99)/1000000</f>
        <v>0</v>
      </c>
      <c r="E56" s="546">
        <f>SUMIF(入力!$V$6:$V$99,推計2!B56,入力!$T$6:$T$99)/1000000</f>
        <v>0</v>
      </c>
      <c r="F56" s="547">
        <f t="shared" si="1"/>
        <v>0</v>
      </c>
      <c r="G56" s="502">
        <f>+$E56*係数表!D56</f>
        <v>0</v>
      </c>
      <c r="H56" s="502">
        <f>+$E56*係数表!E56</f>
        <v>0</v>
      </c>
      <c r="I56" s="502">
        <f>+$E56*係数表!F56</f>
        <v>0</v>
      </c>
      <c r="J56" s="502">
        <f>+$E56*係数表!G56</f>
        <v>0</v>
      </c>
      <c r="K56" s="502">
        <f>+$E56*係数表!H56</f>
        <v>0</v>
      </c>
      <c r="L56" s="502">
        <f>+$E56*係数表!I56</f>
        <v>0</v>
      </c>
      <c r="M56" s="502">
        <f>+$E56*係数表!J56</f>
        <v>0</v>
      </c>
      <c r="N56" s="502">
        <f>+$E56*係数表!K56</f>
        <v>0</v>
      </c>
      <c r="O56" s="502">
        <f>+$E56*係数表!L56</f>
        <v>0</v>
      </c>
      <c r="P56" s="502">
        <f>+$F56*係数表!D56</f>
        <v>0</v>
      </c>
      <c r="Q56" s="502">
        <f>+$F56*係数表!E56</f>
        <v>0</v>
      </c>
      <c r="R56" s="502">
        <f>+$F56*係数表!F56</f>
        <v>0</v>
      </c>
      <c r="S56" s="502">
        <f>+$F56*係数表!G56</f>
        <v>0</v>
      </c>
      <c r="T56" s="502">
        <f>+$F56*係数表!H56</f>
        <v>0</v>
      </c>
      <c r="U56" s="502">
        <f>+$F56*係数表!I56</f>
        <v>0</v>
      </c>
      <c r="V56" s="502">
        <f>+$F56*係数表!J56</f>
        <v>0</v>
      </c>
      <c r="W56" s="502">
        <f>+$F56*係数表!K56</f>
        <v>0</v>
      </c>
      <c r="X56" s="502">
        <f>+$F56*係数表!L56</f>
        <v>0</v>
      </c>
      <c r="Y56" s="503">
        <f t="shared" si="2"/>
        <v>0</v>
      </c>
      <c r="Z56" s="503">
        <v>4.9881136668234648E-2</v>
      </c>
      <c r="AA56" s="505">
        <f t="shared" si="0"/>
        <v>4.9881136668234648E-2</v>
      </c>
      <c r="AB56" s="505">
        <f>+Z56*係数表!R56</f>
        <v>1.0479125332607968E-2</v>
      </c>
      <c r="AC56" s="505"/>
      <c r="AD56" s="508">
        <v>6</v>
      </c>
      <c r="AE56" s="508">
        <v>119.53158764053735</v>
      </c>
      <c r="AF56" s="509">
        <f t="shared" si="3"/>
        <v>7.396872472696303E-6</v>
      </c>
      <c r="AG56" s="510">
        <f t="shared" si="4"/>
        <v>1.3572318569020461E-2</v>
      </c>
      <c r="AH56" s="510">
        <f t="shared" si="5"/>
        <v>6.345345523725511E-2</v>
      </c>
      <c r="AI56" s="511">
        <v>0.36980121246299169</v>
      </c>
      <c r="AJ56" s="503">
        <f t="shared" si="6"/>
        <v>0</v>
      </c>
      <c r="AK56" s="510">
        <f t="shared" si="7"/>
        <v>1.8446104818945368E-2</v>
      </c>
      <c r="AL56" s="510">
        <f t="shared" si="8"/>
        <v>5.019059862757743E-3</v>
      </c>
      <c r="AM56" s="510">
        <f t="shared" si="9"/>
        <v>2.3465164681703111E-2</v>
      </c>
      <c r="AN56" s="510">
        <v>1535</v>
      </c>
      <c r="AO56" s="512">
        <f>+AN56/取引基本表!EA56</f>
        <v>2.404561617870514E-2</v>
      </c>
      <c r="AP56" s="513">
        <f t="shared" si="10"/>
        <v>0</v>
      </c>
      <c r="AQ56" s="510">
        <f t="shared" si="11"/>
        <v>1.1994226668819053E-3</v>
      </c>
      <c r="AR56" s="510">
        <f t="shared" si="12"/>
        <v>3.2635476296577861E-4</v>
      </c>
      <c r="AS56" s="510">
        <f t="shared" si="13"/>
        <v>1.5257774298476838E-3</v>
      </c>
      <c r="AT56" s="516">
        <f>+AH56*環境!Q56</f>
        <v>1.4042418874452115E-8</v>
      </c>
      <c r="AU56" s="517">
        <f>+AH56*環境!R56</f>
        <v>8.0451369089994192E-8</v>
      </c>
      <c r="AV56" s="220">
        <v>333</v>
      </c>
      <c r="AW56" s="63" t="s">
        <v>518</v>
      </c>
    </row>
    <row r="57" spans="1:49">
      <c r="A57" s="108">
        <v>52</v>
      </c>
      <c r="B57" s="381">
        <v>339</v>
      </c>
      <c r="C57" s="382" t="s">
        <v>520</v>
      </c>
      <c r="D57" s="545">
        <f>SUMIF(入力!$V$6:$V$99,推計2!B57,入力!$N$6:$N$99)/1000000</f>
        <v>0</v>
      </c>
      <c r="E57" s="546">
        <f>SUMIF(入力!$V$6:$V$99,推計2!B57,入力!$T$6:$T$99)/1000000</f>
        <v>0</v>
      </c>
      <c r="F57" s="547">
        <f t="shared" si="1"/>
        <v>0</v>
      </c>
      <c r="G57" s="502">
        <f>+$E57*係数表!D57</f>
        <v>0</v>
      </c>
      <c r="H57" s="502">
        <f>+$E57*係数表!E57</f>
        <v>0</v>
      </c>
      <c r="I57" s="502">
        <f>+$E57*係数表!F57</f>
        <v>0</v>
      </c>
      <c r="J57" s="502">
        <f>+$E57*係数表!G57</f>
        <v>0</v>
      </c>
      <c r="K57" s="502">
        <f>+$E57*係数表!H57</f>
        <v>0</v>
      </c>
      <c r="L57" s="502">
        <f>+$E57*係数表!I57</f>
        <v>0</v>
      </c>
      <c r="M57" s="502">
        <f>+$E57*係数表!J57</f>
        <v>0</v>
      </c>
      <c r="N57" s="502">
        <f>+$E57*係数表!K57</f>
        <v>0</v>
      </c>
      <c r="O57" s="502">
        <f>+$E57*係数表!L57</f>
        <v>0</v>
      </c>
      <c r="P57" s="502">
        <f>+$F57*係数表!D57</f>
        <v>0</v>
      </c>
      <c r="Q57" s="502">
        <f>+$F57*係数表!E57</f>
        <v>0</v>
      </c>
      <c r="R57" s="502">
        <f>+$F57*係数表!F57</f>
        <v>0</v>
      </c>
      <c r="S57" s="502">
        <f>+$F57*係数表!G57</f>
        <v>0</v>
      </c>
      <c r="T57" s="502">
        <f>+$F57*係数表!H57</f>
        <v>0</v>
      </c>
      <c r="U57" s="502">
        <f>+$F57*係数表!I57</f>
        <v>0</v>
      </c>
      <c r="V57" s="502">
        <f>+$F57*係数表!J57</f>
        <v>0</v>
      </c>
      <c r="W57" s="502">
        <f>+$F57*係数表!K57</f>
        <v>0</v>
      </c>
      <c r="X57" s="502">
        <f>+$F57*係数表!L57</f>
        <v>0</v>
      </c>
      <c r="Y57" s="503">
        <f t="shared" si="2"/>
        <v>0</v>
      </c>
      <c r="Z57" s="503">
        <v>1.047138007241176</v>
      </c>
      <c r="AA57" s="505">
        <f t="shared" si="0"/>
        <v>1.047138007241176</v>
      </c>
      <c r="AB57" s="505">
        <f>+Z57*係数表!R57</f>
        <v>0.15721742705486841</v>
      </c>
      <c r="AC57" s="505"/>
      <c r="AD57" s="508">
        <v>44874</v>
      </c>
      <c r="AE57" s="508">
        <v>11691.542343402049</v>
      </c>
      <c r="AF57" s="509">
        <f t="shared" si="3"/>
        <v>7.2349785885337929E-4</v>
      </c>
      <c r="AG57" s="510">
        <f t="shared" si="4"/>
        <v>1.3275263918106797</v>
      </c>
      <c r="AH57" s="510">
        <f t="shared" si="5"/>
        <v>2.3746643990518557</v>
      </c>
      <c r="AI57" s="511">
        <v>0.37439684780547422</v>
      </c>
      <c r="AJ57" s="503">
        <f t="shared" si="6"/>
        <v>0</v>
      </c>
      <c r="AK57" s="510">
        <f t="shared" si="7"/>
        <v>0.39204516912840215</v>
      </c>
      <c r="AL57" s="510">
        <f t="shared" si="8"/>
        <v>0.49702169647249339</v>
      </c>
      <c r="AM57" s="510">
        <f t="shared" si="9"/>
        <v>0.88906686560089554</v>
      </c>
      <c r="AN57" s="510">
        <v>1697</v>
      </c>
      <c r="AO57" s="512">
        <f>+AN57/取引基本表!EA57</f>
        <v>1.7878589940790997E-2</v>
      </c>
      <c r="AP57" s="513">
        <f t="shared" si="10"/>
        <v>0</v>
      </c>
      <c r="AQ57" s="510">
        <f t="shared" si="11"/>
        <v>1.8721351042882022E-2</v>
      </c>
      <c r="AR57" s="510">
        <f t="shared" si="12"/>
        <v>2.3734299994760986E-2</v>
      </c>
      <c r="AS57" s="510">
        <f t="shared" si="13"/>
        <v>4.2455651037643011E-2</v>
      </c>
      <c r="AT57" s="516">
        <f>+AH57*環境!Q57</f>
        <v>3.6920268893625619E-6</v>
      </c>
      <c r="AU57" s="517">
        <f>+AH57*環境!R57</f>
        <v>2.0934919725239683E-5</v>
      </c>
      <c r="AV57" s="220">
        <v>339</v>
      </c>
      <c r="AW57" s="63" t="s">
        <v>520</v>
      </c>
    </row>
    <row r="58" spans="1:49">
      <c r="A58" s="108">
        <v>53</v>
      </c>
      <c r="B58" s="381">
        <v>341</v>
      </c>
      <c r="C58" s="382" t="s">
        <v>522</v>
      </c>
      <c r="D58" s="545">
        <f>SUMIF(入力!$V$6:$V$99,推計2!B58,入力!$N$6:$N$99)/1000000</f>
        <v>0</v>
      </c>
      <c r="E58" s="546">
        <f>SUMIF(入力!$V$6:$V$99,推計2!B58,入力!$T$6:$T$99)/1000000</f>
        <v>0</v>
      </c>
      <c r="F58" s="547">
        <f t="shared" si="1"/>
        <v>0</v>
      </c>
      <c r="G58" s="502">
        <f>+$E58*係数表!D58</f>
        <v>0</v>
      </c>
      <c r="H58" s="502">
        <f>+$E58*係数表!E58</f>
        <v>0</v>
      </c>
      <c r="I58" s="502">
        <f>+$E58*係数表!F58</f>
        <v>0</v>
      </c>
      <c r="J58" s="502">
        <f>+$E58*係数表!G58</f>
        <v>0</v>
      </c>
      <c r="K58" s="502">
        <f>+$E58*係数表!H58</f>
        <v>0</v>
      </c>
      <c r="L58" s="502">
        <f>+$E58*係数表!I58</f>
        <v>0</v>
      </c>
      <c r="M58" s="502">
        <f>+$E58*係数表!J58</f>
        <v>0</v>
      </c>
      <c r="N58" s="502">
        <f>+$E58*係数表!K58</f>
        <v>0</v>
      </c>
      <c r="O58" s="502">
        <f>+$E58*係数表!L58</f>
        <v>0</v>
      </c>
      <c r="P58" s="502">
        <f>+$F58*係数表!D58</f>
        <v>0</v>
      </c>
      <c r="Q58" s="502">
        <f>+$F58*係数表!E58</f>
        <v>0</v>
      </c>
      <c r="R58" s="502">
        <f>+$F58*係数表!F58</f>
        <v>0</v>
      </c>
      <c r="S58" s="502">
        <f>+$F58*係数表!G58</f>
        <v>0</v>
      </c>
      <c r="T58" s="502">
        <f>+$F58*係数表!H58</f>
        <v>0</v>
      </c>
      <c r="U58" s="502">
        <f>+$F58*係数表!I58</f>
        <v>0</v>
      </c>
      <c r="V58" s="502">
        <f>+$F58*係数表!J58</f>
        <v>0</v>
      </c>
      <c r="W58" s="502">
        <f>+$F58*係数表!K58</f>
        <v>0</v>
      </c>
      <c r="X58" s="502">
        <f>+$F58*係数表!L58</f>
        <v>0</v>
      </c>
      <c r="Y58" s="503">
        <f t="shared" si="2"/>
        <v>0</v>
      </c>
      <c r="Z58" s="503">
        <v>0.1804794335782379</v>
      </c>
      <c r="AA58" s="505">
        <f t="shared" si="0"/>
        <v>0.1804794335782379</v>
      </c>
      <c r="AB58" s="505">
        <f>+Z58*係数表!R58</f>
        <v>3.8036957661828678E-2</v>
      </c>
      <c r="AC58" s="505"/>
      <c r="AD58" s="508">
        <v>156009</v>
      </c>
      <c r="AE58" s="508">
        <v>12665.350117605522</v>
      </c>
      <c r="AF58" s="509">
        <f t="shared" si="3"/>
        <v>7.8375918442336186E-4</v>
      </c>
      <c r="AG58" s="510">
        <f t="shared" si="4"/>
        <v>1.4380982464757808</v>
      </c>
      <c r="AH58" s="510">
        <f t="shared" si="5"/>
        <v>1.6185776800540186</v>
      </c>
      <c r="AI58" s="511">
        <v>0.37092077125023903</v>
      </c>
      <c r="AJ58" s="503">
        <f t="shared" si="6"/>
        <v>0</v>
      </c>
      <c r="AK58" s="510">
        <f t="shared" si="7"/>
        <v>6.6943570697646282E-2</v>
      </c>
      <c r="AL58" s="510">
        <f t="shared" si="8"/>
        <v>0.53342051071641294</v>
      </c>
      <c r="AM58" s="510">
        <f t="shared" si="9"/>
        <v>0.60036408141405917</v>
      </c>
      <c r="AN58" s="510">
        <v>6178</v>
      </c>
      <c r="AO58" s="512">
        <f>+AN58/取引基本表!EA58</f>
        <v>2.6852930437957473E-2</v>
      </c>
      <c r="AP58" s="513">
        <f t="shared" si="10"/>
        <v>0</v>
      </c>
      <c r="AQ58" s="510">
        <f t="shared" si="11"/>
        <v>4.8464016753583883E-3</v>
      </c>
      <c r="AR58" s="510">
        <f t="shared" si="12"/>
        <v>3.8617152175562761E-2</v>
      </c>
      <c r="AS58" s="510">
        <f t="shared" si="13"/>
        <v>4.3463553850921148E-2</v>
      </c>
      <c r="AT58" s="516">
        <f>+AH58*環境!Q58</f>
        <v>7.6281659954036244E-7</v>
      </c>
      <c r="AU58" s="517">
        <f>+AH58*環境!R58</f>
        <v>4.366642602416946E-6</v>
      </c>
      <c r="AV58" s="220">
        <v>341</v>
      </c>
      <c r="AW58" s="63" t="s">
        <v>522</v>
      </c>
    </row>
    <row r="59" spans="1:49">
      <c r="A59" s="108">
        <v>54</v>
      </c>
      <c r="B59" s="381">
        <v>342</v>
      </c>
      <c r="C59" s="382" t="s">
        <v>524</v>
      </c>
      <c r="D59" s="545">
        <f>SUMIF(入力!$V$6:$V$99,推計2!B59,入力!$N$6:$N$99)/1000000</f>
        <v>0</v>
      </c>
      <c r="E59" s="546">
        <f>SUMIF(入力!$V$6:$V$99,推計2!B59,入力!$T$6:$T$99)/1000000</f>
        <v>0</v>
      </c>
      <c r="F59" s="547">
        <f t="shared" si="1"/>
        <v>0</v>
      </c>
      <c r="G59" s="502">
        <f>+$E59*係数表!D59</f>
        <v>0</v>
      </c>
      <c r="H59" s="502">
        <f>+$E59*係数表!E59</f>
        <v>0</v>
      </c>
      <c r="I59" s="502">
        <f>+$E59*係数表!F59</f>
        <v>0</v>
      </c>
      <c r="J59" s="502">
        <f>+$E59*係数表!G59</f>
        <v>0</v>
      </c>
      <c r="K59" s="502">
        <f>+$E59*係数表!H59</f>
        <v>0</v>
      </c>
      <c r="L59" s="502">
        <f>+$E59*係数表!I59</f>
        <v>0</v>
      </c>
      <c r="M59" s="502">
        <f>+$E59*係数表!J59</f>
        <v>0</v>
      </c>
      <c r="N59" s="502">
        <f>+$E59*係数表!K59</f>
        <v>0</v>
      </c>
      <c r="O59" s="502">
        <f>+$E59*係数表!L59</f>
        <v>0</v>
      </c>
      <c r="P59" s="502">
        <f>+$F59*係数表!D59</f>
        <v>0</v>
      </c>
      <c r="Q59" s="502">
        <f>+$F59*係数表!E59</f>
        <v>0</v>
      </c>
      <c r="R59" s="502">
        <f>+$F59*係数表!F59</f>
        <v>0</v>
      </c>
      <c r="S59" s="502">
        <f>+$F59*係数表!G59</f>
        <v>0</v>
      </c>
      <c r="T59" s="502">
        <f>+$F59*係数表!H59</f>
        <v>0</v>
      </c>
      <c r="U59" s="502">
        <f>+$F59*係数表!I59</f>
        <v>0</v>
      </c>
      <c r="V59" s="502">
        <f>+$F59*係数表!J59</f>
        <v>0</v>
      </c>
      <c r="W59" s="502">
        <f>+$F59*係数表!K59</f>
        <v>0</v>
      </c>
      <c r="X59" s="502">
        <f>+$F59*係数表!L59</f>
        <v>0</v>
      </c>
      <c r="Y59" s="503">
        <f t="shared" si="2"/>
        <v>0</v>
      </c>
      <c r="Z59" s="503">
        <v>2.6469613524249938E-2</v>
      </c>
      <c r="AA59" s="505">
        <f t="shared" si="0"/>
        <v>2.6469613524249938E-2</v>
      </c>
      <c r="AB59" s="505">
        <f>+Z59*係数表!R59</f>
        <v>4.9547845397505562E-3</v>
      </c>
      <c r="AC59" s="505"/>
      <c r="AD59" s="508">
        <v>38546</v>
      </c>
      <c r="AE59" s="508">
        <v>1615.2205084229186</v>
      </c>
      <c r="AF59" s="509">
        <f t="shared" si="3"/>
        <v>9.9953329090026819E-5</v>
      </c>
      <c r="AG59" s="510">
        <f t="shared" si="4"/>
        <v>0.18340162405821195</v>
      </c>
      <c r="AH59" s="510">
        <f t="shared" si="5"/>
        <v>0.2098712375824619</v>
      </c>
      <c r="AI59" s="511">
        <v>0.31101565404155135</v>
      </c>
      <c r="AJ59" s="503">
        <f t="shared" si="6"/>
        <v>0</v>
      </c>
      <c r="AK59" s="510">
        <f t="shared" si="7"/>
        <v>8.2324641624716872E-3</v>
      </c>
      <c r="AL59" s="510">
        <f t="shared" si="8"/>
        <v>5.7040776058747508E-2</v>
      </c>
      <c r="AM59" s="510">
        <f t="shared" si="9"/>
        <v>6.5273240221219192E-2</v>
      </c>
      <c r="AN59" s="510">
        <v>1832</v>
      </c>
      <c r="AO59" s="512">
        <f>+AN59/取引基本表!EA59</f>
        <v>2.5222694918287832E-2</v>
      </c>
      <c r="AP59" s="513">
        <f t="shared" si="10"/>
        <v>0</v>
      </c>
      <c r="AQ59" s="510">
        <f t="shared" si="11"/>
        <v>6.6763498652714173E-4</v>
      </c>
      <c r="AR59" s="510">
        <f t="shared" si="12"/>
        <v>4.6258832111387982E-3</v>
      </c>
      <c r="AS59" s="510">
        <f t="shared" si="13"/>
        <v>5.2935181976659397E-3</v>
      </c>
      <c r="AT59" s="516">
        <f>+AH59*環境!Q59</f>
        <v>8.4659618289754337E-8</v>
      </c>
      <c r="AU59" s="517">
        <f>+AH59*環境!R59</f>
        <v>4.9591293019601929E-7</v>
      </c>
      <c r="AV59" s="220">
        <v>342</v>
      </c>
      <c r="AW59" s="63" t="s">
        <v>524</v>
      </c>
    </row>
    <row r="60" spans="1:49">
      <c r="A60" s="108">
        <v>55</v>
      </c>
      <c r="B60" s="381">
        <v>351</v>
      </c>
      <c r="C60" s="382" t="s">
        <v>526</v>
      </c>
      <c r="D60" s="545">
        <f>SUMIF(入力!$V$6:$V$99,推計2!B60,入力!$N$6:$N$99)/1000000</f>
        <v>0</v>
      </c>
      <c r="E60" s="546">
        <f>SUMIF(入力!$V$6:$V$99,推計2!B60,入力!$T$6:$T$99)/1000000</f>
        <v>0</v>
      </c>
      <c r="F60" s="547">
        <f t="shared" si="1"/>
        <v>0</v>
      </c>
      <c r="G60" s="502">
        <f>+$E60*係数表!D60</f>
        <v>0</v>
      </c>
      <c r="H60" s="502">
        <f>+$E60*係数表!E60</f>
        <v>0</v>
      </c>
      <c r="I60" s="502">
        <f>+$E60*係数表!F60</f>
        <v>0</v>
      </c>
      <c r="J60" s="502">
        <f>+$E60*係数表!G60</f>
        <v>0</v>
      </c>
      <c r="K60" s="502">
        <f>+$E60*係数表!H60</f>
        <v>0</v>
      </c>
      <c r="L60" s="502">
        <f>+$E60*係数表!I60</f>
        <v>0</v>
      </c>
      <c r="M60" s="502">
        <f>+$E60*係数表!J60</f>
        <v>0</v>
      </c>
      <c r="N60" s="502">
        <f>+$E60*係数表!K60</f>
        <v>0</v>
      </c>
      <c r="O60" s="502">
        <f>+$E60*係数表!L60</f>
        <v>0</v>
      </c>
      <c r="P60" s="502">
        <f>+$F60*係数表!D60</f>
        <v>0</v>
      </c>
      <c r="Q60" s="502">
        <f>+$F60*係数表!E60</f>
        <v>0</v>
      </c>
      <c r="R60" s="502">
        <f>+$F60*係数表!F60</f>
        <v>0</v>
      </c>
      <c r="S60" s="502">
        <f>+$F60*係数表!G60</f>
        <v>0</v>
      </c>
      <c r="T60" s="502">
        <f>+$F60*係数表!H60</f>
        <v>0</v>
      </c>
      <c r="U60" s="502">
        <f>+$F60*係数表!I60</f>
        <v>0</v>
      </c>
      <c r="V60" s="502">
        <f>+$F60*係数表!J60</f>
        <v>0</v>
      </c>
      <c r="W60" s="502">
        <f>+$F60*係数表!K60</f>
        <v>0</v>
      </c>
      <c r="X60" s="502">
        <f>+$F60*係数表!L60</f>
        <v>0</v>
      </c>
      <c r="Y60" s="503">
        <f t="shared" si="2"/>
        <v>0</v>
      </c>
      <c r="Z60" s="503">
        <v>0</v>
      </c>
      <c r="AA60" s="505">
        <f t="shared" si="0"/>
        <v>0</v>
      </c>
      <c r="AB60" s="505">
        <f>+Z60*係数表!R60</f>
        <v>0</v>
      </c>
      <c r="AC60" s="505"/>
      <c r="AD60" s="508">
        <v>435890</v>
      </c>
      <c r="AE60" s="508">
        <v>28253.670826180361</v>
      </c>
      <c r="AF60" s="509">
        <f t="shared" si="3"/>
        <v>1.7483980938601763E-3</v>
      </c>
      <c r="AG60" s="510">
        <f t="shared" si="4"/>
        <v>3.2080877428847265</v>
      </c>
      <c r="AH60" s="510">
        <f t="shared" si="5"/>
        <v>3.2080877428847265</v>
      </c>
      <c r="AI60" s="511">
        <v>0.1707351179915888</v>
      </c>
      <c r="AJ60" s="503">
        <f t="shared" si="6"/>
        <v>0</v>
      </c>
      <c r="AK60" s="510">
        <f t="shared" si="7"/>
        <v>0</v>
      </c>
      <c r="AL60" s="510">
        <f t="shared" si="8"/>
        <v>0.54773323930879358</v>
      </c>
      <c r="AM60" s="510">
        <f t="shared" si="9"/>
        <v>0.54773323930879358</v>
      </c>
      <c r="AN60" s="510">
        <v>42862</v>
      </c>
      <c r="AO60" s="512">
        <f>+AN60/取引基本表!EA60</f>
        <v>8.1547232308396261E-3</v>
      </c>
      <c r="AP60" s="513">
        <f t="shared" si="10"/>
        <v>0</v>
      </c>
      <c r="AQ60" s="510">
        <f t="shared" si="11"/>
        <v>0</v>
      </c>
      <c r="AR60" s="510">
        <f t="shared" si="12"/>
        <v>2.616106764347394E-2</v>
      </c>
      <c r="AS60" s="510">
        <f t="shared" si="13"/>
        <v>2.616106764347394E-2</v>
      </c>
      <c r="AT60" s="516">
        <f>+AH60*環境!Q60</f>
        <v>1.359162150362684E-6</v>
      </c>
      <c r="AU60" s="517">
        <f>+AH60*環境!R60</f>
        <v>7.4755874085179066E-6</v>
      </c>
      <c r="AV60" s="220">
        <v>351</v>
      </c>
      <c r="AW60" s="63" t="s">
        <v>526</v>
      </c>
    </row>
    <row r="61" spans="1:49">
      <c r="A61" s="108">
        <v>56</v>
      </c>
      <c r="B61" s="381">
        <v>352</v>
      </c>
      <c r="C61" s="382" t="s">
        <v>528</v>
      </c>
      <c r="D61" s="545">
        <f>SUMIF(入力!$V$6:$V$99,推計2!B61,入力!$N$6:$N$99)/1000000</f>
        <v>0</v>
      </c>
      <c r="E61" s="546">
        <f>SUMIF(入力!$V$6:$V$99,推計2!B61,入力!$T$6:$T$99)/1000000</f>
        <v>0</v>
      </c>
      <c r="F61" s="547">
        <f t="shared" si="1"/>
        <v>0</v>
      </c>
      <c r="G61" s="502">
        <f>+$E61*係数表!D61</f>
        <v>0</v>
      </c>
      <c r="H61" s="502">
        <f>+$E61*係数表!E61</f>
        <v>0</v>
      </c>
      <c r="I61" s="502">
        <f>+$E61*係数表!F61</f>
        <v>0</v>
      </c>
      <c r="J61" s="502">
        <f>+$E61*係数表!G61</f>
        <v>0</v>
      </c>
      <c r="K61" s="502">
        <f>+$E61*係数表!H61</f>
        <v>0</v>
      </c>
      <c r="L61" s="502">
        <f>+$E61*係数表!I61</f>
        <v>0</v>
      </c>
      <c r="M61" s="502">
        <f>+$E61*係数表!J61</f>
        <v>0</v>
      </c>
      <c r="N61" s="502">
        <f>+$E61*係数表!K61</f>
        <v>0</v>
      </c>
      <c r="O61" s="502">
        <f>+$E61*係数表!L61</f>
        <v>0</v>
      </c>
      <c r="P61" s="502">
        <f>+$F61*係数表!D61</f>
        <v>0</v>
      </c>
      <c r="Q61" s="502">
        <f>+$F61*係数表!E61</f>
        <v>0</v>
      </c>
      <c r="R61" s="502">
        <f>+$F61*係数表!F61</f>
        <v>0</v>
      </c>
      <c r="S61" s="502">
        <f>+$F61*係数表!G61</f>
        <v>0</v>
      </c>
      <c r="T61" s="502">
        <f>+$F61*係数表!H61</f>
        <v>0</v>
      </c>
      <c r="U61" s="502">
        <f>+$F61*係数表!I61</f>
        <v>0</v>
      </c>
      <c r="V61" s="502">
        <f>+$F61*係数表!J61</f>
        <v>0</v>
      </c>
      <c r="W61" s="502">
        <f>+$F61*係数表!K61</f>
        <v>0</v>
      </c>
      <c r="X61" s="502">
        <f>+$F61*係数表!L61</f>
        <v>0</v>
      </c>
      <c r="Y61" s="503">
        <f t="shared" si="2"/>
        <v>0</v>
      </c>
      <c r="Z61" s="503">
        <v>0.28138831025607497</v>
      </c>
      <c r="AA61" s="505">
        <f t="shared" si="0"/>
        <v>0.28138831025607497</v>
      </c>
      <c r="AB61" s="505">
        <f>+Z61*係数表!R61</f>
        <v>2.8023172397030689E-2</v>
      </c>
      <c r="AC61" s="505"/>
      <c r="AD61" s="508">
        <v>32362</v>
      </c>
      <c r="AE61" s="508">
        <v>26341.156589882128</v>
      </c>
      <c r="AF61" s="509">
        <f t="shared" si="3"/>
        <v>1.6300475876269889E-3</v>
      </c>
      <c r="AG61" s="510">
        <f t="shared" si="4"/>
        <v>2.9909296427105136</v>
      </c>
      <c r="AH61" s="510">
        <f t="shared" si="5"/>
        <v>3.2723179529665885</v>
      </c>
      <c r="AI61" s="511">
        <v>0.20013442443077861</v>
      </c>
      <c r="AJ61" s="503">
        <f t="shared" si="6"/>
        <v>0</v>
      </c>
      <c r="AK61" s="510">
        <f t="shared" si="7"/>
        <v>5.6315487514648925E-2</v>
      </c>
      <c r="AL61" s="510">
        <f t="shared" si="8"/>
        <v>0.598587982556823</v>
      </c>
      <c r="AM61" s="510">
        <f t="shared" si="9"/>
        <v>0.65490347007147187</v>
      </c>
      <c r="AN61" s="510">
        <v>4857</v>
      </c>
      <c r="AO61" s="512">
        <f>+AN61/取引基本表!EA61</f>
        <v>1.3950843168625108E-2</v>
      </c>
      <c r="AP61" s="513">
        <f t="shared" si="10"/>
        <v>0</v>
      </c>
      <c r="AQ61" s="510">
        <f t="shared" si="11"/>
        <v>3.9256041858669261E-3</v>
      </c>
      <c r="AR61" s="510">
        <f t="shared" si="12"/>
        <v>4.1725990373846306E-2</v>
      </c>
      <c r="AS61" s="510">
        <f t="shared" si="13"/>
        <v>4.5651594559713231E-2</v>
      </c>
      <c r="AT61" s="516">
        <f>+AH61*環境!Q61</f>
        <v>3.7071362381030602E-6</v>
      </c>
      <c r="AU61" s="517">
        <f>+AH61*環境!R61</f>
        <v>1.9458093547681058E-5</v>
      </c>
      <c r="AV61" s="220">
        <v>352</v>
      </c>
      <c r="AW61" s="63" t="s">
        <v>528</v>
      </c>
    </row>
    <row r="62" spans="1:49">
      <c r="A62" s="108">
        <v>57</v>
      </c>
      <c r="B62" s="381">
        <v>353</v>
      </c>
      <c r="C62" s="382" t="s">
        <v>530</v>
      </c>
      <c r="D62" s="545">
        <f>SUMIF(入力!$V$6:$V$99,推計2!B62,入力!$N$6:$N$99)/1000000</f>
        <v>0</v>
      </c>
      <c r="E62" s="546">
        <f>SUMIF(入力!$V$6:$V$99,推計2!B62,入力!$T$6:$T$99)/1000000</f>
        <v>0</v>
      </c>
      <c r="F62" s="547">
        <f t="shared" si="1"/>
        <v>0</v>
      </c>
      <c r="G62" s="502">
        <f>+$E62*係数表!D62</f>
        <v>0</v>
      </c>
      <c r="H62" s="502">
        <f>+$E62*係数表!E62</f>
        <v>0</v>
      </c>
      <c r="I62" s="502">
        <f>+$E62*係数表!F62</f>
        <v>0</v>
      </c>
      <c r="J62" s="502">
        <f>+$E62*係数表!G62</f>
        <v>0</v>
      </c>
      <c r="K62" s="502">
        <f>+$E62*係数表!H62</f>
        <v>0</v>
      </c>
      <c r="L62" s="502">
        <f>+$E62*係数表!I62</f>
        <v>0</v>
      </c>
      <c r="M62" s="502">
        <f>+$E62*係数表!J62</f>
        <v>0</v>
      </c>
      <c r="N62" s="502">
        <f>+$E62*係数表!K62</f>
        <v>0</v>
      </c>
      <c r="O62" s="502">
        <f>+$E62*係数表!L62</f>
        <v>0</v>
      </c>
      <c r="P62" s="502">
        <f>+$F62*係数表!D62</f>
        <v>0</v>
      </c>
      <c r="Q62" s="502">
        <f>+$F62*係数表!E62</f>
        <v>0</v>
      </c>
      <c r="R62" s="502">
        <f>+$F62*係数表!F62</f>
        <v>0</v>
      </c>
      <c r="S62" s="502">
        <f>+$F62*係数表!G62</f>
        <v>0</v>
      </c>
      <c r="T62" s="502">
        <f>+$F62*係数表!H62</f>
        <v>0</v>
      </c>
      <c r="U62" s="502">
        <f>+$F62*係数表!I62</f>
        <v>0</v>
      </c>
      <c r="V62" s="502">
        <f>+$F62*係数表!J62</f>
        <v>0</v>
      </c>
      <c r="W62" s="502">
        <f>+$F62*係数表!K62</f>
        <v>0</v>
      </c>
      <c r="X62" s="502">
        <f>+$F62*係数表!L62</f>
        <v>0</v>
      </c>
      <c r="Y62" s="503">
        <f t="shared" si="2"/>
        <v>0</v>
      </c>
      <c r="Z62" s="503">
        <v>23.375731284602143</v>
      </c>
      <c r="AA62" s="505">
        <f t="shared" si="0"/>
        <v>23.375731284602143</v>
      </c>
      <c r="AB62" s="505">
        <f>+Z62*係数表!R62</f>
        <v>3.6381741606119862</v>
      </c>
      <c r="AC62" s="505"/>
      <c r="AD62" s="508">
        <v>874</v>
      </c>
      <c r="AE62" s="508">
        <v>63710.373366214044</v>
      </c>
      <c r="AF62" s="509">
        <f t="shared" si="3"/>
        <v>3.9425353271048862E-3</v>
      </c>
      <c r="AG62" s="510">
        <f t="shared" si="4"/>
        <v>7.2340500159494585</v>
      </c>
      <c r="AH62" s="510">
        <f t="shared" si="5"/>
        <v>30.609781300551603</v>
      </c>
      <c r="AI62" s="511">
        <v>0.2594924833156686</v>
      </c>
      <c r="AJ62" s="503">
        <f t="shared" si="6"/>
        <v>0</v>
      </c>
      <c r="AK62" s="510">
        <f t="shared" si="7"/>
        <v>6.0658265603611738</v>
      </c>
      <c r="AL62" s="510">
        <f t="shared" si="8"/>
        <v>1.8771816030684769</v>
      </c>
      <c r="AM62" s="510">
        <f t="shared" si="9"/>
        <v>7.943008163429651</v>
      </c>
      <c r="AN62" s="510">
        <v>227859</v>
      </c>
      <c r="AO62" s="512">
        <f>+AN62/取引基本表!EA62</f>
        <v>2.1430866998342124E-2</v>
      </c>
      <c r="AP62" s="513">
        <f t="shared" si="10"/>
        <v>0</v>
      </c>
      <c r="AQ62" s="510">
        <f t="shared" si="11"/>
        <v>0.50096218814929361</v>
      </c>
      <c r="AR62" s="510">
        <f t="shared" si="12"/>
        <v>0.15503196375116757</v>
      </c>
      <c r="AS62" s="510">
        <f t="shared" si="13"/>
        <v>0.65599415190046118</v>
      </c>
      <c r="AT62" s="516">
        <f>+AH62*環境!Q62</f>
        <v>3.0538848656227234E-5</v>
      </c>
      <c r="AU62" s="517">
        <f>+AH62*環境!R62</f>
        <v>1.7020485608127176E-4</v>
      </c>
      <c r="AV62" s="220">
        <v>353</v>
      </c>
      <c r="AW62" s="63" t="s">
        <v>530</v>
      </c>
    </row>
    <row r="63" spans="1:49">
      <c r="A63" s="108">
        <v>58</v>
      </c>
      <c r="B63" s="381">
        <v>354</v>
      </c>
      <c r="C63" s="382" t="s">
        <v>532</v>
      </c>
      <c r="D63" s="545">
        <f>SUMIF(入力!$V$6:$V$99,推計2!B63,入力!$N$6:$N$99)/1000000</f>
        <v>0</v>
      </c>
      <c r="E63" s="546">
        <f>SUMIF(入力!$V$6:$V$99,推計2!B63,入力!$T$6:$T$99)/1000000</f>
        <v>0</v>
      </c>
      <c r="F63" s="547">
        <f t="shared" si="1"/>
        <v>0</v>
      </c>
      <c r="G63" s="502">
        <f>+$E63*係数表!D63</f>
        <v>0</v>
      </c>
      <c r="H63" s="502">
        <f>+$E63*係数表!E63</f>
        <v>0</v>
      </c>
      <c r="I63" s="502">
        <f>+$E63*係数表!F63</f>
        <v>0</v>
      </c>
      <c r="J63" s="502">
        <f>+$E63*係数表!G63</f>
        <v>0</v>
      </c>
      <c r="K63" s="502">
        <f>+$E63*係数表!H63</f>
        <v>0</v>
      </c>
      <c r="L63" s="502">
        <f>+$E63*係数表!I63</f>
        <v>0</v>
      </c>
      <c r="M63" s="502">
        <f>+$E63*係数表!J63</f>
        <v>0</v>
      </c>
      <c r="N63" s="502">
        <f>+$E63*係数表!K63</f>
        <v>0</v>
      </c>
      <c r="O63" s="502">
        <f>+$E63*係数表!L63</f>
        <v>0</v>
      </c>
      <c r="P63" s="502">
        <f>+$F63*係数表!D63</f>
        <v>0</v>
      </c>
      <c r="Q63" s="502">
        <f>+$F63*係数表!E63</f>
        <v>0</v>
      </c>
      <c r="R63" s="502">
        <f>+$F63*係数表!F63</f>
        <v>0</v>
      </c>
      <c r="S63" s="502">
        <f>+$F63*係数表!G63</f>
        <v>0</v>
      </c>
      <c r="T63" s="502">
        <f>+$F63*係数表!H63</f>
        <v>0</v>
      </c>
      <c r="U63" s="502">
        <f>+$F63*係数表!I63</f>
        <v>0</v>
      </c>
      <c r="V63" s="502">
        <f>+$F63*係数表!J63</f>
        <v>0</v>
      </c>
      <c r="W63" s="502">
        <f>+$F63*係数表!K63</f>
        <v>0</v>
      </c>
      <c r="X63" s="502">
        <f>+$F63*係数表!L63</f>
        <v>0</v>
      </c>
      <c r="Y63" s="503">
        <f t="shared" si="2"/>
        <v>0</v>
      </c>
      <c r="Z63" s="503">
        <v>0.13615863532593958</v>
      </c>
      <c r="AA63" s="505">
        <f t="shared" si="0"/>
        <v>0.13615863532593958</v>
      </c>
      <c r="AB63" s="505">
        <f>+Z63*係数表!R63</f>
        <v>2.2758075686644251E-2</v>
      </c>
      <c r="AC63" s="505"/>
      <c r="AD63" s="508">
        <v>1385</v>
      </c>
      <c r="AE63" s="508">
        <v>188.01443108681127</v>
      </c>
      <c r="AF63" s="509">
        <f t="shared" si="3"/>
        <v>1.1634738542567879E-5</v>
      </c>
      <c r="AG63" s="510">
        <f t="shared" si="4"/>
        <v>2.1348262870541378E-2</v>
      </c>
      <c r="AH63" s="510">
        <f t="shared" si="5"/>
        <v>0.15750689819648095</v>
      </c>
      <c r="AI63" s="511">
        <v>0.35425145395488566</v>
      </c>
      <c r="AJ63" s="503">
        <f t="shared" si="6"/>
        <v>0</v>
      </c>
      <c r="AK63" s="510">
        <f t="shared" si="7"/>
        <v>4.8234394532727154E-2</v>
      </c>
      <c r="AL63" s="510">
        <f t="shared" si="8"/>
        <v>7.5626531613003844E-3</v>
      </c>
      <c r="AM63" s="510">
        <f t="shared" si="9"/>
        <v>5.5797047694027539E-2</v>
      </c>
      <c r="AN63" s="510">
        <v>2111</v>
      </c>
      <c r="AO63" s="512">
        <f>+AN63/取引基本表!EA63</f>
        <v>2.7101975838030069E-2</v>
      </c>
      <c r="AP63" s="513">
        <f t="shared" si="10"/>
        <v>0</v>
      </c>
      <c r="AQ63" s="510">
        <f t="shared" si="11"/>
        <v>3.6901680447427618E-3</v>
      </c>
      <c r="AR63" s="510">
        <f t="shared" si="12"/>
        <v>5.7858010450132684E-4</v>
      </c>
      <c r="AS63" s="510">
        <f t="shared" si="13"/>
        <v>4.2687481492440886E-3</v>
      </c>
      <c r="AT63" s="516">
        <f>+AH63*環境!Q63</f>
        <v>5.2797359329087418E-7</v>
      </c>
      <c r="AU63" s="517">
        <f>+AH63*環境!R63</f>
        <v>3.1846951413991023E-6</v>
      </c>
      <c r="AV63" s="220">
        <v>354</v>
      </c>
      <c r="AW63" s="63" t="s">
        <v>532</v>
      </c>
    </row>
    <row r="64" spans="1:49">
      <c r="A64" s="108">
        <v>59</v>
      </c>
      <c r="B64" s="381">
        <v>355</v>
      </c>
      <c r="C64" s="382" t="s">
        <v>533</v>
      </c>
      <c r="D64" s="545">
        <f>SUMIF(入力!$V$6:$V$99,推計2!B64,入力!$N$6:$N$99)/1000000</f>
        <v>0</v>
      </c>
      <c r="E64" s="546">
        <f>SUMIF(入力!$V$6:$V$99,推計2!B64,入力!$T$6:$T$99)/1000000</f>
        <v>0</v>
      </c>
      <c r="F64" s="547">
        <f t="shared" si="1"/>
        <v>0</v>
      </c>
      <c r="G64" s="502">
        <f>+$E64*係数表!D64</f>
        <v>0</v>
      </c>
      <c r="H64" s="502">
        <f>+$E64*係数表!E64</f>
        <v>0</v>
      </c>
      <c r="I64" s="502">
        <f>+$E64*係数表!F64</f>
        <v>0</v>
      </c>
      <c r="J64" s="502">
        <f>+$E64*係数表!G64</f>
        <v>0</v>
      </c>
      <c r="K64" s="502">
        <f>+$E64*係数表!H64</f>
        <v>0</v>
      </c>
      <c r="L64" s="502">
        <f>+$E64*係数表!I64</f>
        <v>0</v>
      </c>
      <c r="M64" s="502">
        <f>+$E64*係数表!J64</f>
        <v>0</v>
      </c>
      <c r="N64" s="502">
        <f>+$E64*係数表!K64</f>
        <v>0</v>
      </c>
      <c r="O64" s="502">
        <f>+$E64*係数表!L64</f>
        <v>0</v>
      </c>
      <c r="P64" s="502">
        <f>+$F64*係数表!D64</f>
        <v>0</v>
      </c>
      <c r="Q64" s="502">
        <f>+$F64*係数表!E64</f>
        <v>0</v>
      </c>
      <c r="R64" s="502">
        <f>+$F64*係数表!F64</f>
        <v>0</v>
      </c>
      <c r="S64" s="502">
        <f>+$F64*係数表!G64</f>
        <v>0</v>
      </c>
      <c r="T64" s="502">
        <f>+$F64*係数表!H64</f>
        <v>0</v>
      </c>
      <c r="U64" s="502">
        <f>+$F64*係数表!I64</f>
        <v>0</v>
      </c>
      <c r="V64" s="502">
        <f>+$F64*係数表!J64</f>
        <v>0</v>
      </c>
      <c r="W64" s="502">
        <f>+$F64*係数表!K64</f>
        <v>0</v>
      </c>
      <c r="X64" s="502">
        <f>+$F64*係数表!L64</f>
        <v>0</v>
      </c>
      <c r="Y64" s="503">
        <f t="shared" si="2"/>
        <v>0</v>
      </c>
      <c r="Z64" s="503">
        <v>2.6882338148389961</v>
      </c>
      <c r="AA64" s="505">
        <f t="shared" si="0"/>
        <v>2.6882338148389961</v>
      </c>
      <c r="AB64" s="505">
        <f>+Z64*係数表!R64</f>
        <v>0.58334461814932048</v>
      </c>
      <c r="AC64" s="505"/>
      <c r="AD64" s="508">
        <v>0</v>
      </c>
      <c r="AE64" s="508">
        <v>1793.1396266448828</v>
      </c>
      <c r="AF64" s="509">
        <f t="shared" si="3"/>
        <v>1.1096334789693949E-4</v>
      </c>
      <c r="AG64" s="510">
        <f t="shared" si="4"/>
        <v>0.20360360580791956</v>
      </c>
      <c r="AH64" s="510">
        <f t="shared" si="5"/>
        <v>2.8918374206469157</v>
      </c>
      <c r="AI64" s="511">
        <v>0.4390949489041947</v>
      </c>
      <c r="AJ64" s="503">
        <f t="shared" si="6"/>
        <v>0</v>
      </c>
      <c r="AK64" s="510">
        <f t="shared" si="7"/>
        <v>1.1803898895692575</v>
      </c>
      <c r="AL64" s="510">
        <f t="shared" si="8"/>
        <v>8.9401314888938238E-2</v>
      </c>
      <c r="AM64" s="510">
        <f t="shared" si="9"/>
        <v>1.2697912044581958</v>
      </c>
      <c r="AN64" s="510">
        <v>15099</v>
      </c>
      <c r="AO64" s="512">
        <f>+AN64/取引基本表!EA64</f>
        <v>2.6281572612439491E-2</v>
      </c>
      <c r="AP64" s="513">
        <f t="shared" si="10"/>
        <v>0</v>
      </c>
      <c r="AQ64" s="510">
        <f t="shared" si="11"/>
        <v>7.0651012203906294E-2</v>
      </c>
      <c r="AR64" s="510">
        <f t="shared" si="12"/>
        <v>5.3510229501953447E-3</v>
      </c>
      <c r="AS64" s="510">
        <f t="shared" si="13"/>
        <v>7.6002035154101644E-2</v>
      </c>
      <c r="AT64" s="516">
        <f>+AH64*環境!Q64</f>
        <v>1.0914652287308972E-5</v>
      </c>
      <c r="AU64" s="517">
        <f>+AH64*環境!R64</f>
        <v>6.6259991969251631E-5</v>
      </c>
      <c r="AV64" s="220">
        <v>355</v>
      </c>
      <c r="AW64" s="63" t="s">
        <v>533</v>
      </c>
    </row>
    <row r="65" spans="1:49">
      <c r="A65" s="108">
        <v>60</v>
      </c>
      <c r="B65" s="381">
        <v>359</v>
      </c>
      <c r="C65" s="382" t="s">
        <v>535</v>
      </c>
      <c r="D65" s="545">
        <f>SUMIF(入力!$V$6:$V$99,推計2!B65,入力!$N$6:$N$99)/1000000</f>
        <v>0</v>
      </c>
      <c r="E65" s="546">
        <f>SUMIF(入力!$V$6:$V$99,推計2!B65,入力!$T$6:$T$99)/1000000</f>
        <v>0</v>
      </c>
      <c r="F65" s="547">
        <f t="shared" si="1"/>
        <v>0</v>
      </c>
      <c r="G65" s="502">
        <f>+$E65*係数表!D65</f>
        <v>0</v>
      </c>
      <c r="H65" s="502">
        <f>+$E65*係数表!E65</f>
        <v>0</v>
      </c>
      <c r="I65" s="502">
        <f>+$E65*係数表!F65</f>
        <v>0</v>
      </c>
      <c r="J65" s="502">
        <f>+$E65*係数表!G65</f>
        <v>0</v>
      </c>
      <c r="K65" s="502">
        <f>+$E65*係数表!H65</f>
        <v>0</v>
      </c>
      <c r="L65" s="502">
        <f>+$E65*係数表!I65</f>
        <v>0</v>
      </c>
      <c r="M65" s="502">
        <f>+$E65*係数表!J65</f>
        <v>0</v>
      </c>
      <c r="N65" s="502">
        <f>+$E65*係数表!K65</f>
        <v>0</v>
      </c>
      <c r="O65" s="502">
        <f>+$E65*係数表!L65</f>
        <v>0</v>
      </c>
      <c r="P65" s="502">
        <f>+$F65*係数表!D65</f>
        <v>0</v>
      </c>
      <c r="Q65" s="502">
        <f>+$F65*係数表!E65</f>
        <v>0</v>
      </c>
      <c r="R65" s="502">
        <f>+$F65*係数表!F65</f>
        <v>0</v>
      </c>
      <c r="S65" s="502">
        <f>+$F65*係数表!G65</f>
        <v>0</v>
      </c>
      <c r="T65" s="502">
        <f>+$F65*係数表!H65</f>
        <v>0</v>
      </c>
      <c r="U65" s="502">
        <f>+$F65*係数表!I65</f>
        <v>0</v>
      </c>
      <c r="V65" s="502">
        <f>+$F65*係数表!J65</f>
        <v>0</v>
      </c>
      <c r="W65" s="502">
        <f>+$F65*係数表!K65</f>
        <v>0</v>
      </c>
      <c r="X65" s="502">
        <f>+$F65*係数表!L65</f>
        <v>0</v>
      </c>
      <c r="Y65" s="503">
        <f t="shared" si="2"/>
        <v>0</v>
      </c>
      <c r="Z65" s="503">
        <v>98.635287349830065</v>
      </c>
      <c r="AA65" s="505">
        <f t="shared" si="0"/>
        <v>98.635287349830065</v>
      </c>
      <c r="AB65" s="505">
        <f>+Z65*係数表!R65</f>
        <v>19.28616120289297</v>
      </c>
      <c r="AC65" s="505"/>
      <c r="AD65" s="508">
        <v>10167</v>
      </c>
      <c r="AE65" s="508">
        <v>18942.095035741353</v>
      </c>
      <c r="AF65" s="509">
        <f t="shared" si="3"/>
        <v>1.1721776988893229E-3</v>
      </c>
      <c r="AG65" s="510">
        <f t="shared" si="4"/>
        <v>2.1507967330181685</v>
      </c>
      <c r="AH65" s="510">
        <f t="shared" si="5"/>
        <v>100.78608408284823</v>
      </c>
      <c r="AI65" s="511">
        <v>0.32324361102233951</v>
      </c>
      <c r="AJ65" s="503">
        <f t="shared" si="6"/>
        <v>0</v>
      </c>
      <c r="AK65" s="510">
        <f t="shared" si="7"/>
        <v>31.883226457185152</v>
      </c>
      <c r="AL65" s="510">
        <f t="shared" si="8"/>
        <v>0.69523130255584342</v>
      </c>
      <c r="AM65" s="510">
        <f t="shared" si="9"/>
        <v>32.578457759740999</v>
      </c>
      <c r="AN65" s="510">
        <v>13763</v>
      </c>
      <c r="AO65" s="512">
        <f>+AN65/取引基本表!EA65</f>
        <v>2.8376441965712401E-2</v>
      </c>
      <c r="AP65" s="513">
        <f t="shared" si="10"/>
        <v>0</v>
      </c>
      <c r="AQ65" s="510">
        <f t="shared" si="11"/>
        <v>2.7989185072538194</v>
      </c>
      <c r="AR65" s="510">
        <f t="shared" si="12"/>
        <v>6.1031958674533891E-2</v>
      </c>
      <c r="AS65" s="510">
        <f t="shared" si="13"/>
        <v>2.8599504659283532</v>
      </c>
      <c r="AT65" s="516">
        <f>+AH65*環境!Q65</f>
        <v>5.0546892401593096E-4</v>
      </c>
      <c r="AU65" s="517">
        <f>+AH65*環境!R65</f>
        <v>3.3948601074411037E-3</v>
      </c>
      <c r="AV65" s="220">
        <v>359</v>
      </c>
      <c r="AW65" s="63" t="s">
        <v>535</v>
      </c>
    </row>
    <row r="66" spans="1:49">
      <c r="A66" s="108">
        <v>61</v>
      </c>
      <c r="B66" s="381">
        <v>391</v>
      </c>
      <c r="C66" s="382" t="s">
        <v>25</v>
      </c>
      <c r="D66" s="545">
        <f>SUMIF(入力!$V$6:$V$99,推計2!B66,入力!$N$6:$N$99)/1000000</f>
        <v>745.82500000000005</v>
      </c>
      <c r="E66" s="546">
        <f>SUMIF(入力!$V$6:$V$99,推計2!B66,入力!$T$6:$T$99)/1000000</f>
        <v>65.516251299999993</v>
      </c>
      <c r="F66" s="547">
        <f t="shared" si="1"/>
        <v>680.30874870000002</v>
      </c>
      <c r="G66" s="502">
        <f>+$E66*係数表!D66</f>
        <v>7.0833084660715517</v>
      </c>
      <c r="H66" s="502">
        <f>+$E66*係数表!E66</f>
        <v>22.32007871767285</v>
      </c>
      <c r="I66" s="502">
        <f>+$E66*係数表!F66</f>
        <v>5.7442019886727799E-3</v>
      </c>
      <c r="J66" s="502">
        <f>+$E66*係数表!G66</f>
        <v>2.507782764759237</v>
      </c>
      <c r="K66" s="502">
        <f>+$E66*係数表!H66</f>
        <v>1.7521230893528007E-2</v>
      </c>
      <c r="L66" s="502">
        <f>+$E66*係数表!I66</f>
        <v>2.6825140321486678E-2</v>
      </c>
      <c r="M66" s="502">
        <f>+$E66*係数表!J66</f>
        <v>8.9926472512325585E-3</v>
      </c>
      <c r="N66" s="502">
        <f>+$E66*係数表!K66</f>
        <v>0.16888519777928387</v>
      </c>
      <c r="O66" s="502">
        <f>+$E66*係数表!L66</f>
        <v>9.0571634114994262E-2</v>
      </c>
      <c r="P66" s="502">
        <f>+$F66*係数表!D66</f>
        <v>73.551777209347975</v>
      </c>
      <c r="Q66" s="502">
        <f>+$F66*係数表!E66</f>
        <v>231.7676076089158</v>
      </c>
      <c r="R66" s="502">
        <f>+$F66*係数表!F66</f>
        <v>5.9646740917761135E-2</v>
      </c>
      <c r="S66" s="502">
        <f>+$F66*係数表!G66</f>
        <v>26.040356718406802</v>
      </c>
      <c r="T66" s="502">
        <f>+$F66*係数表!H66</f>
        <v>0.18193725111466844</v>
      </c>
      <c r="U66" s="502">
        <f>+$F66*係数表!I66</f>
        <v>0.27854734182284513</v>
      </c>
      <c r="V66" s="502">
        <f>+$F66*係数表!J66</f>
        <v>9.3378001298839844E-2</v>
      </c>
      <c r="W66" s="502">
        <f>+$F66*係数表!K66</f>
        <v>1.7536729482441655</v>
      </c>
      <c r="X66" s="502">
        <f>+$F66*係数表!L66</f>
        <v>0.94047925285502387</v>
      </c>
      <c r="Y66" s="503">
        <f t="shared" si="2"/>
        <v>33.286541299147153</v>
      </c>
      <c r="Z66" s="503">
        <v>35.326174104674379</v>
      </c>
      <c r="AA66" s="505">
        <f t="shared" si="0"/>
        <v>2.0396328055272264</v>
      </c>
      <c r="AB66" s="505">
        <f>+Z66*係数表!R66</f>
        <v>8.7743556835408292</v>
      </c>
      <c r="AC66" s="505"/>
      <c r="AD66" s="508">
        <v>121667</v>
      </c>
      <c r="AE66" s="508">
        <v>12777.673696278094</v>
      </c>
      <c r="AF66" s="509">
        <f t="shared" si="3"/>
        <v>7.9071000975345328E-4</v>
      </c>
      <c r="AG66" s="510">
        <f t="shared" si="4"/>
        <v>1.4508521253679538</v>
      </c>
      <c r="AH66" s="510">
        <f t="shared" si="5"/>
        <v>36.777026230042331</v>
      </c>
      <c r="AI66" s="511">
        <v>0.41899236025511349</v>
      </c>
      <c r="AJ66" s="503">
        <f t="shared" si="6"/>
        <v>13.946806503658978</v>
      </c>
      <c r="AK66" s="510">
        <f t="shared" si="7"/>
        <v>0.85459056324161142</v>
      </c>
      <c r="AL66" s="510">
        <f t="shared" si="8"/>
        <v>0.60789595638906679</v>
      </c>
      <c r="AM66" s="510">
        <f t="shared" si="9"/>
        <v>15.409293023289656</v>
      </c>
      <c r="AN66" s="510">
        <v>19649</v>
      </c>
      <c r="AO66" s="512">
        <f>+AN66/取引基本表!EA66</f>
        <v>6.3905213825043661E-2</v>
      </c>
      <c r="AP66" s="513">
        <f t="shared" si="10"/>
        <v>2.1271835392181453</v>
      </c>
      <c r="AQ66" s="510">
        <f t="shared" si="11"/>
        <v>0.13034317056179109</v>
      </c>
      <c r="AR66" s="510">
        <f t="shared" si="12"/>
        <v>9.2717015300158148E-2</v>
      </c>
      <c r="AS66" s="510">
        <f t="shared" si="13"/>
        <v>2.3502437250800945</v>
      </c>
      <c r="AT66" s="516">
        <f>+AH66*環境!Q66</f>
        <v>1.6744599350174408E-5</v>
      </c>
      <c r="AU66" s="517">
        <f>+AH66*環境!R66</f>
        <v>1.0005359467012301E-4</v>
      </c>
      <c r="AV66" s="220">
        <v>391</v>
      </c>
      <c r="AW66" s="63" t="s">
        <v>25</v>
      </c>
    </row>
    <row r="67" spans="1:49">
      <c r="A67" s="108">
        <v>62</v>
      </c>
      <c r="B67" s="381">
        <v>392</v>
      </c>
      <c r="C67" s="382" t="s">
        <v>538</v>
      </c>
      <c r="D67" s="545">
        <f>SUMIF(入力!$V$6:$V$99,推計2!B67,入力!$N$6:$N$99)/1000000</f>
        <v>0</v>
      </c>
      <c r="E67" s="546">
        <f>SUMIF(入力!$V$6:$V$99,推計2!B67,入力!$T$6:$T$99)/1000000</f>
        <v>0</v>
      </c>
      <c r="F67" s="547">
        <f t="shared" si="1"/>
        <v>0</v>
      </c>
      <c r="G67" s="502">
        <f>+$E67*係数表!D67</f>
        <v>0</v>
      </c>
      <c r="H67" s="502">
        <f>+$E67*係数表!E67</f>
        <v>0</v>
      </c>
      <c r="I67" s="502">
        <f>+$E67*係数表!F67</f>
        <v>0</v>
      </c>
      <c r="J67" s="502">
        <f>+$E67*係数表!G67</f>
        <v>0</v>
      </c>
      <c r="K67" s="502">
        <f>+$E67*係数表!H67</f>
        <v>0</v>
      </c>
      <c r="L67" s="502">
        <f>+$E67*係数表!I67</f>
        <v>0</v>
      </c>
      <c r="M67" s="502">
        <f>+$E67*係数表!J67</f>
        <v>0</v>
      </c>
      <c r="N67" s="502">
        <f>+$E67*係数表!K67</f>
        <v>0</v>
      </c>
      <c r="O67" s="502">
        <f>+$E67*係数表!L67</f>
        <v>0</v>
      </c>
      <c r="P67" s="502">
        <f>+$F67*係数表!D67</f>
        <v>0</v>
      </c>
      <c r="Q67" s="502">
        <f>+$F67*係数表!E67</f>
        <v>0</v>
      </c>
      <c r="R67" s="502">
        <f>+$F67*係数表!F67</f>
        <v>0</v>
      </c>
      <c r="S67" s="502">
        <f>+$F67*係数表!G67</f>
        <v>0</v>
      </c>
      <c r="T67" s="502">
        <f>+$F67*係数表!H67</f>
        <v>0</v>
      </c>
      <c r="U67" s="502">
        <f>+$F67*係数表!I67</f>
        <v>0</v>
      </c>
      <c r="V67" s="502">
        <f>+$F67*係数表!J67</f>
        <v>0</v>
      </c>
      <c r="W67" s="502">
        <f>+$F67*係数表!K67</f>
        <v>0</v>
      </c>
      <c r="X67" s="502">
        <f>+$F67*係数表!L67</f>
        <v>0</v>
      </c>
      <c r="Y67" s="503">
        <f t="shared" si="2"/>
        <v>0</v>
      </c>
      <c r="Z67" s="503">
        <v>2.9343610060374483</v>
      </c>
      <c r="AA67" s="505">
        <f t="shared" si="0"/>
        <v>2.9343610060374483</v>
      </c>
      <c r="AB67" s="505">
        <f>+Z67*係数表!R67</f>
        <v>0.69312369024768861</v>
      </c>
      <c r="AC67" s="505"/>
      <c r="AD67" s="508">
        <v>6361</v>
      </c>
      <c r="AE67" s="508">
        <v>9843.178645276781</v>
      </c>
      <c r="AF67" s="509">
        <f t="shared" si="3"/>
        <v>6.0911712629497367E-4</v>
      </c>
      <c r="AG67" s="510">
        <f t="shared" si="4"/>
        <v>1.1176523205500286</v>
      </c>
      <c r="AH67" s="510">
        <f t="shared" si="5"/>
        <v>4.0520133265874767</v>
      </c>
      <c r="AI67" s="511">
        <v>0.32659577970174802</v>
      </c>
      <c r="AJ67" s="503">
        <f t="shared" si="6"/>
        <v>0</v>
      </c>
      <c r="AK67" s="510">
        <f t="shared" si="7"/>
        <v>0.95834992069320613</v>
      </c>
      <c r="AL67" s="510">
        <f t="shared" si="8"/>
        <v>0.36502053106550458</v>
      </c>
      <c r="AM67" s="510">
        <f t="shared" si="9"/>
        <v>1.3233704517587106</v>
      </c>
      <c r="AN67" s="510">
        <v>4456</v>
      </c>
      <c r="AO67" s="512">
        <f>+AN67/取引基本表!EA67</f>
        <v>4.8896643293720031E-2</v>
      </c>
      <c r="AP67" s="513">
        <f t="shared" si="10"/>
        <v>0</v>
      </c>
      <c r="AQ67" s="510">
        <f t="shared" si="11"/>
        <v>0.14348040340721457</v>
      </c>
      <c r="AR67" s="510">
        <f t="shared" si="12"/>
        <v>5.4649446844333184E-2</v>
      </c>
      <c r="AS67" s="510">
        <f t="shared" si="13"/>
        <v>0.19812985025154775</v>
      </c>
      <c r="AT67" s="516">
        <f>+AH67*環境!Q67</f>
        <v>8.7807951051151188E-6</v>
      </c>
      <c r="AU67" s="517">
        <f>+AH67*環境!R67</f>
        <v>5.6926772046177602E-5</v>
      </c>
      <c r="AV67" s="220">
        <v>392</v>
      </c>
      <c r="AW67" s="63" t="s">
        <v>538</v>
      </c>
    </row>
    <row r="68" spans="1:49">
      <c r="A68" s="108">
        <v>63</v>
      </c>
      <c r="B68" s="381">
        <v>410</v>
      </c>
      <c r="C68" s="382" t="s">
        <v>539</v>
      </c>
      <c r="D68" s="545">
        <f>SUMIF(入力!$V$6:$V$99,推計2!B68,入力!$N$6:$N$99)/1000000</f>
        <v>0</v>
      </c>
      <c r="E68" s="546">
        <f>SUMIF(入力!$V$6:$V$99,推計2!B68,入力!$T$6:$T$99)/1000000</f>
        <v>0</v>
      </c>
      <c r="F68" s="547">
        <f t="shared" si="1"/>
        <v>0</v>
      </c>
      <c r="G68" s="502">
        <f>+$E68*係数表!D68</f>
        <v>0</v>
      </c>
      <c r="H68" s="502">
        <f>+$E68*係数表!E68</f>
        <v>0</v>
      </c>
      <c r="I68" s="502">
        <f>+$E68*係数表!F68</f>
        <v>0</v>
      </c>
      <c r="J68" s="502">
        <f>+$E68*係数表!G68</f>
        <v>0</v>
      </c>
      <c r="K68" s="502">
        <f>+$E68*係数表!H68</f>
        <v>0</v>
      </c>
      <c r="L68" s="502">
        <f>+$E68*係数表!I68</f>
        <v>0</v>
      </c>
      <c r="M68" s="502">
        <f>+$E68*係数表!J68</f>
        <v>0</v>
      </c>
      <c r="N68" s="502">
        <f>+$E68*係数表!K68</f>
        <v>0</v>
      </c>
      <c r="O68" s="502">
        <f>+$E68*係数表!L68</f>
        <v>0</v>
      </c>
      <c r="P68" s="502">
        <f>+$F68*係数表!D68</f>
        <v>0</v>
      </c>
      <c r="Q68" s="502">
        <f>+$F68*係数表!E68</f>
        <v>0</v>
      </c>
      <c r="R68" s="502">
        <f>+$F68*係数表!F68</f>
        <v>0</v>
      </c>
      <c r="S68" s="502">
        <f>+$F68*係数表!G68</f>
        <v>0</v>
      </c>
      <c r="T68" s="502">
        <f>+$F68*係数表!H68</f>
        <v>0</v>
      </c>
      <c r="U68" s="502">
        <f>+$F68*係数表!I68</f>
        <v>0</v>
      </c>
      <c r="V68" s="502">
        <f>+$F68*係数表!J68</f>
        <v>0</v>
      </c>
      <c r="W68" s="502">
        <f>+$F68*係数表!K68</f>
        <v>0</v>
      </c>
      <c r="X68" s="502">
        <f>+$F68*係数表!L68</f>
        <v>0</v>
      </c>
      <c r="Y68" s="503">
        <f t="shared" si="2"/>
        <v>0</v>
      </c>
      <c r="Z68" s="503">
        <v>0</v>
      </c>
      <c r="AA68" s="505">
        <f t="shared" si="0"/>
        <v>0</v>
      </c>
      <c r="AB68" s="505">
        <f>+Z68*係数表!R68</f>
        <v>0</v>
      </c>
      <c r="AC68" s="505"/>
      <c r="AD68" s="508">
        <v>0</v>
      </c>
      <c r="AE68" s="508">
        <v>0</v>
      </c>
      <c r="AF68" s="509">
        <f t="shared" si="3"/>
        <v>0</v>
      </c>
      <c r="AG68" s="510">
        <f t="shared" si="4"/>
        <v>0</v>
      </c>
      <c r="AH68" s="510">
        <f t="shared" si="5"/>
        <v>0</v>
      </c>
      <c r="AI68" s="511">
        <v>0.46508856508314828</v>
      </c>
      <c r="AJ68" s="503">
        <f t="shared" si="6"/>
        <v>0</v>
      </c>
      <c r="AK68" s="510">
        <f t="shared" si="7"/>
        <v>0</v>
      </c>
      <c r="AL68" s="510">
        <f t="shared" si="8"/>
        <v>0</v>
      </c>
      <c r="AM68" s="510">
        <f t="shared" si="9"/>
        <v>0</v>
      </c>
      <c r="AN68" s="510">
        <v>98610</v>
      </c>
      <c r="AO68" s="512">
        <f>+AN68/取引基本表!EA68</f>
        <v>9.5384478475860304E-2</v>
      </c>
      <c r="AP68" s="513">
        <f t="shared" si="10"/>
        <v>0</v>
      </c>
      <c r="AQ68" s="510">
        <f t="shared" si="11"/>
        <v>0</v>
      </c>
      <c r="AR68" s="510">
        <f t="shared" si="12"/>
        <v>0</v>
      </c>
      <c r="AS68" s="510">
        <f t="shared" si="13"/>
        <v>0</v>
      </c>
      <c r="AT68" s="516">
        <f>+AH68*環境!Q68</f>
        <v>0</v>
      </c>
      <c r="AU68" s="517">
        <f>+AH68*環境!R68</f>
        <v>0</v>
      </c>
      <c r="AV68" s="220">
        <v>410</v>
      </c>
      <c r="AW68" s="63" t="s">
        <v>539</v>
      </c>
    </row>
    <row r="69" spans="1:49">
      <c r="A69" s="108">
        <v>64</v>
      </c>
      <c r="B69" s="381">
        <v>411</v>
      </c>
      <c r="C69" s="382" t="s">
        <v>540</v>
      </c>
      <c r="D69" s="545">
        <f>SUMIF(入力!$V$6:$V$99,推計2!B69,入力!$N$6:$N$99)/1000000</f>
        <v>0</v>
      </c>
      <c r="E69" s="546">
        <f>SUMIF(入力!$V$6:$V$99,推計2!B69,入力!$T$6:$T$99)/1000000</f>
        <v>0</v>
      </c>
      <c r="F69" s="547">
        <f t="shared" si="1"/>
        <v>0</v>
      </c>
      <c r="G69" s="502">
        <f>+$E69*係数表!D69</f>
        <v>0</v>
      </c>
      <c r="H69" s="502">
        <f>+$E69*係数表!E69</f>
        <v>0</v>
      </c>
      <c r="I69" s="502">
        <f>+$E69*係数表!F69</f>
        <v>0</v>
      </c>
      <c r="J69" s="502">
        <f>+$E69*係数表!G69</f>
        <v>0</v>
      </c>
      <c r="K69" s="502">
        <f>+$E69*係数表!H69</f>
        <v>0</v>
      </c>
      <c r="L69" s="502">
        <f>+$E69*係数表!I69</f>
        <v>0</v>
      </c>
      <c r="M69" s="502">
        <f>+$E69*係数表!J69</f>
        <v>0</v>
      </c>
      <c r="N69" s="502">
        <f>+$E69*係数表!K69</f>
        <v>0</v>
      </c>
      <c r="O69" s="502">
        <f>+$E69*係数表!L69</f>
        <v>0</v>
      </c>
      <c r="P69" s="502">
        <f>+$F69*係数表!D69</f>
        <v>0</v>
      </c>
      <c r="Q69" s="502">
        <f>+$F69*係数表!E69</f>
        <v>0</v>
      </c>
      <c r="R69" s="502">
        <f>+$F69*係数表!F69</f>
        <v>0</v>
      </c>
      <c r="S69" s="502">
        <f>+$F69*係数表!G69</f>
        <v>0</v>
      </c>
      <c r="T69" s="502">
        <f>+$F69*係数表!H69</f>
        <v>0</v>
      </c>
      <c r="U69" s="502">
        <f>+$F69*係数表!I69</f>
        <v>0</v>
      </c>
      <c r="V69" s="502">
        <f>+$F69*係数表!J69</f>
        <v>0</v>
      </c>
      <c r="W69" s="502">
        <f>+$F69*係数表!K69</f>
        <v>0</v>
      </c>
      <c r="X69" s="502">
        <f>+$F69*係数表!L69</f>
        <v>0</v>
      </c>
      <c r="Y69" s="503">
        <f t="shared" si="2"/>
        <v>0</v>
      </c>
      <c r="Z69" s="503">
        <v>0</v>
      </c>
      <c r="AA69" s="505">
        <f t="shared" si="0"/>
        <v>0</v>
      </c>
      <c r="AB69" s="505">
        <f>+Z69*係数表!R69</f>
        <v>0</v>
      </c>
      <c r="AC69" s="505"/>
      <c r="AD69" s="508">
        <v>0</v>
      </c>
      <c r="AE69" s="508">
        <v>0</v>
      </c>
      <c r="AF69" s="509">
        <f t="shared" si="3"/>
        <v>0</v>
      </c>
      <c r="AG69" s="510">
        <f t="shared" si="4"/>
        <v>0</v>
      </c>
      <c r="AH69" s="510">
        <f t="shared" si="5"/>
        <v>0</v>
      </c>
      <c r="AI69" s="511">
        <v>0.45401653719935975</v>
      </c>
      <c r="AJ69" s="503">
        <f t="shared" si="6"/>
        <v>0</v>
      </c>
      <c r="AK69" s="510">
        <f t="shared" si="7"/>
        <v>0</v>
      </c>
      <c r="AL69" s="510">
        <f t="shared" si="8"/>
        <v>0</v>
      </c>
      <c r="AM69" s="510">
        <f t="shared" si="9"/>
        <v>0</v>
      </c>
      <c r="AN69" s="510">
        <v>40295</v>
      </c>
      <c r="AO69" s="512">
        <f>+AN69/取引基本表!EA69</f>
        <v>7.526162730972602E-2</v>
      </c>
      <c r="AP69" s="513">
        <f t="shared" si="10"/>
        <v>0</v>
      </c>
      <c r="AQ69" s="510">
        <f t="shared" si="11"/>
        <v>0</v>
      </c>
      <c r="AR69" s="510">
        <f t="shared" si="12"/>
        <v>0</v>
      </c>
      <c r="AS69" s="510">
        <f t="shared" si="13"/>
        <v>0</v>
      </c>
      <c r="AT69" s="516">
        <f>+AH69*環境!Q69</f>
        <v>0</v>
      </c>
      <c r="AU69" s="517">
        <f>+AH69*環境!R69</f>
        <v>0</v>
      </c>
      <c r="AV69" s="220">
        <v>411</v>
      </c>
      <c r="AW69" s="63" t="s">
        <v>540</v>
      </c>
    </row>
    <row r="70" spans="1:49">
      <c r="A70" s="108">
        <v>65</v>
      </c>
      <c r="B70" s="381">
        <v>412</v>
      </c>
      <c r="C70" s="382" t="s">
        <v>542</v>
      </c>
      <c r="D70" s="545">
        <f>SUMIF(入力!$V$6:$V$99,推計2!B70,入力!$N$6:$N$99)/1000000</f>
        <v>0</v>
      </c>
      <c r="E70" s="546">
        <f>SUMIF(入力!$V$6:$V$99,推計2!B70,入力!$T$6:$T$99)/1000000</f>
        <v>0</v>
      </c>
      <c r="F70" s="547">
        <f t="shared" si="1"/>
        <v>0</v>
      </c>
      <c r="G70" s="502">
        <f>+$E70*係数表!D70</f>
        <v>0</v>
      </c>
      <c r="H70" s="502">
        <f>+$E70*係数表!E70</f>
        <v>0</v>
      </c>
      <c r="I70" s="502">
        <f>+$E70*係数表!F70</f>
        <v>0</v>
      </c>
      <c r="J70" s="502">
        <f>+$E70*係数表!G70</f>
        <v>0</v>
      </c>
      <c r="K70" s="502">
        <f>+$E70*係数表!H70</f>
        <v>0</v>
      </c>
      <c r="L70" s="502">
        <f>+$E70*係数表!I70</f>
        <v>0</v>
      </c>
      <c r="M70" s="502">
        <f>+$E70*係数表!J70</f>
        <v>0</v>
      </c>
      <c r="N70" s="502">
        <f>+$E70*係数表!K70</f>
        <v>0</v>
      </c>
      <c r="O70" s="502">
        <f>+$E70*係数表!L70</f>
        <v>0</v>
      </c>
      <c r="P70" s="502">
        <f>+$F70*係数表!D70</f>
        <v>0</v>
      </c>
      <c r="Q70" s="502">
        <f>+$F70*係数表!E70</f>
        <v>0</v>
      </c>
      <c r="R70" s="502">
        <f>+$F70*係数表!F70</f>
        <v>0</v>
      </c>
      <c r="S70" s="502">
        <f>+$F70*係数表!G70</f>
        <v>0</v>
      </c>
      <c r="T70" s="502">
        <f>+$F70*係数表!H70</f>
        <v>0</v>
      </c>
      <c r="U70" s="502">
        <f>+$F70*係数表!I70</f>
        <v>0</v>
      </c>
      <c r="V70" s="502">
        <f>+$F70*係数表!J70</f>
        <v>0</v>
      </c>
      <c r="W70" s="502">
        <f>+$F70*係数表!K70</f>
        <v>0</v>
      </c>
      <c r="X70" s="502">
        <f>+$F70*係数表!L70</f>
        <v>0</v>
      </c>
      <c r="Y70" s="503">
        <f t="shared" si="2"/>
        <v>0</v>
      </c>
      <c r="Z70" s="503">
        <v>9.4885522694127111</v>
      </c>
      <c r="AA70" s="505">
        <f t="shared" ref="AA70:AA114" si="14">Z70-Y70</f>
        <v>9.4885522694127111</v>
      </c>
      <c r="AB70" s="505">
        <f>+Z70*係数表!R70</f>
        <v>3.1698244144228678</v>
      </c>
      <c r="AC70" s="505"/>
      <c r="AD70" s="508">
        <v>0</v>
      </c>
      <c r="AE70" s="508">
        <v>11157.410911981888</v>
      </c>
      <c r="AF70" s="509">
        <f t="shared" si="3"/>
        <v>6.9044465375620403E-4</v>
      </c>
      <c r="AG70" s="510">
        <f t="shared" si="4"/>
        <v>1.2668779716896137</v>
      </c>
      <c r="AH70" s="510">
        <f t="shared" si="5"/>
        <v>10.755430241102324</v>
      </c>
      <c r="AI70" s="511">
        <v>0.44410907270532113</v>
      </c>
      <c r="AJ70" s="503">
        <f t="shared" si="6"/>
        <v>0</v>
      </c>
      <c r="AK70" s="510">
        <f t="shared" si="7"/>
        <v>4.2139521496848493</v>
      </c>
      <c r="AL70" s="510">
        <f t="shared" si="8"/>
        <v>0.56263200123787238</v>
      </c>
      <c r="AM70" s="510">
        <f t="shared" si="9"/>
        <v>4.776584150922722</v>
      </c>
      <c r="AN70" s="510">
        <v>48277</v>
      </c>
      <c r="AO70" s="512">
        <f>+AN70/取引基本表!EA70</f>
        <v>8.8851629906652144E-2</v>
      </c>
      <c r="AP70" s="513">
        <f t="shared" si="10"/>
        <v>0</v>
      </c>
      <c r="AQ70" s="510">
        <f t="shared" si="11"/>
        <v>0.84307333459178246</v>
      </c>
      <c r="AR70" s="510">
        <f t="shared" si="12"/>
        <v>0.11256417267745569</v>
      </c>
      <c r="AS70" s="510">
        <f t="shared" si="13"/>
        <v>0.95563750726923813</v>
      </c>
      <c r="AT70" s="516">
        <f>+AH70*環境!Q70</f>
        <v>1.1791919516044437E-5</v>
      </c>
      <c r="AU70" s="517">
        <f>+AH70*環境!R70</f>
        <v>7.9855604949228095E-5</v>
      </c>
      <c r="AV70" s="220">
        <v>412</v>
      </c>
      <c r="AW70" s="63" t="s">
        <v>542</v>
      </c>
    </row>
    <row r="71" spans="1:49">
      <c r="A71" s="108">
        <v>66</v>
      </c>
      <c r="B71" s="381">
        <v>413</v>
      </c>
      <c r="C71" s="382" t="s">
        <v>544</v>
      </c>
      <c r="D71" s="545">
        <f>SUMIF(入力!$V$6:$V$99,推計2!B71,入力!$N$6:$N$99)/1000000</f>
        <v>0</v>
      </c>
      <c r="E71" s="546">
        <f>SUMIF(入力!$V$6:$V$99,推計2!B71,入力!$T$6:$T$99)/1000000</f>
        <v>0</v>
      </c>
      <c r="F71" s="547">
        <f t="shared" ref="F71:F114" si="15">+D71-E71</f>
        <v>0</v>
      </c>
      <c r="G71" s="502">
        <f>+$E71*係数表!D71</f>
        <v>0</v>
      </c>
      <c r="H71" s="502">
        <f>+$E71*係数表!E71</f>
        <v>0</v>
      </c>
      <c r="I71" s="502">
        <f>+$E71*係数表!F71</f>
        <v>0</v>
      </c>
      <c r="J71" s="502">
        <f>+$E71*係数表!G71</f>
        <v>0</v>
      </c>
      <c r="K71" s="502">
        <f>+$E71*係数表!H71</f>
        <v>0</v>
      </c>
      <c r="L71" s="502">
        <f>+$E71*係数表!I71</f>
        <v>0</v>
      </c>
      <c r="M71" s="502">
        <f>+$E71*係数表!J71</f>
        <v>0</v>
      </c>
      <c r="N71" s="502">
        <f>+$E71*係数表!K71</f>
        <v>0</v>
      </c>
      <c r="O71" s="502">
        <f>+$E71*係数表!L71</f>
        <v>0</v>
      </c>
      <c r="P71" s="502">
        <f>+$F71*係数表!D71</f>
        <v>0</v>
      </c>
      <c r="Q71" s="502">
        <f>+$F71*係数表!E71</f>
        <v>0</v>
      </c>
      <c r="R71" s="502">
        <f>+$F71*係数表!F71</f>
        <v>0</v>
      </c>
      <c r="S71" s="502">
        <f>+$F71*係数表!G71</f>
        <v>0</v>
      </c>
      <c r="T71" s="502">
        <f>+$F71*係数表!H71</f>
        <v>0</v>
      </c>
      <c r="U71" s="502">
        <f>+$F71*係数表!I71</f>
        <v>0</v>
      </c>
      <c r="V71" s="502">
        <f>+$F71*係数表!J71</f>
        <v>0</v>
      </c>
      <c r="W71" s="502">
        <f>+$F71*係数表!K71</f>
        <v>0</v>
      </c>
      <c r="X71" s="502">
        <f>+$F71*係数表!L71</f>
        <v>0</v>
      </c>
      <c r="Y71" s="503">
        <f t="shared" ref="Y71:Y76" si="16">+E71-SUM(G71:O71)</f>
        <v>0</v>
      </c>
      <c r="Z71" s="503">
        <v>0</v>
      </c>
      <c r="AA71" s="505">
        <f t="shared" si="14"/>
        <v>0</v>
      </c>
      <c r="AB71" s="505">
        <f>+Z71*係数表!R71</f>
        <v>0</v>
      </c>
      <c r="AC71" s="505"/>
      <c r="AD71" s="508">
        <v>0</v>
      </c>
      <c r="AE71" s="508">
        <v>0</v>
      </c>
      <c r="AF71" s="509">
        <f t="shared" ref="AF71:AF114" si="17">+AE71/AE$115</f>
        <v>0</v>
      </c>
      <c r="AG71" s="510">
        <f t="shared" ref="AG71:AG114" si="18">+$AC$6*AF71</f>
        <v>0</v>
      </c>
      <c r="AH71" s="510">
        <f t="shared" ref="AH71:AH114" si="19">+Z71+AG71</f>
        <v>0</v>
      </c>
      <c r="AI71" s="511">
        <v>0.48958771418105845</v>
      </c>
      <c r="AJ71" s="503">
        <f t="shared" ref="AJ71:AJ114" si="20">+Y71*AI71</f>
        <v>0</v>
      </c>
      <c r="AK71" s="510">
        <f t="shared" ref="AK71:AK114" si="21">+AA71*AI71</f>
        <v>0</v>
      </c>
      <c r="AL71" s="510">
        <f t="shared" ref="AL71:AL114" si="22">+AG71*AI71</f>
        <v>0</v>
      </c>
      <c r="AM71" s="510">
        <f t="shared" ref="AM71:AM114" si="23">SUM(AJ71:AL71)</f>
        <v>0</v>
      </c>
      <c r="AN71" s="510">
        <v>56303</v>
      </c>
      <c r="AO71" s="512">
        <f>+AN71/取引基本表!EA71</f>
        <v>9.5479304310075841E-2</v>
      </c>
      <c r="AP71" s="513">
        <f t="shared" ref="AP71:AP114" si="24">+Y71*AO71</f>
        <v>0</v>
      </c>
      <c r="AQ71" s="510">
        <f t="shared" ref="AQ71:AQ114" si="25">+AA71*AO71</f>
        <v>0</v>
      </c>
      <c r="AR71" s="510">
        <f t="shared" ref="AR71:AR114" si="26">+AG71*AO71</f>
        <v>0</v>
      </c>
      <c r="AS71" s="510">
        <f t="shared" ref="AS71:AS114" si="27">SUM(AP71:AR71)</f>
        <v>0</v>
      </c>
      <c r="AT71" s="516">
        <f>+AH71*環境!Q71</f>
        <v>0</v>
      </c>
      <c r="AU71" s="517">
        <f>+AH71*環境!R71</f>
        <v>0</v>
      </c>
      <c r="AV71" s="220">
        <v>413</v>
      </c>
      <c r="AW71" s="63" t="s">
        <v>544</v>
      </c>
    </row>
    <row r="72" spans="1:49">
      <c r="A72" s="108">
        <v>67</v>
      </c>
      <c r="B72" s="381">
        <v>419</v>
      </c>
      <c r="C72" s="382" t="s">
        <v>546</v>
      </c>
      <c r="D72" s="545">
        <f>SUMIF(入力!$V$6:$V$99,推計2!B72,入力!$N$6:$N$99)/1000000</f>
        <v>0</v>
      </c>
      <c r="E72" s="546">
        <f>SUMIF(入力!$V$6:$V$99,推計2!B72,入力!$T$6:$T$99)/1000000</f>
        <v>0</v>
      </c>
      <c r="F72" s="547">
        <f t="shared" si="15"/>
        <v>0</v>
      </c>
      <c r="G72" s="502">
        <f>+$E72*係数表!D72</f>
        <v>0</v>
      </c>
      <c r="H72" s="502">
        <f>+$E72*係数表!E72</f>
        <v>0</v>
      </c>
      <c r="I72" s="502">
        <f>+$E72*係数表!F72</f>
        <v>0</v>
      </c>
      <c r="J72" s="502">
        <f>+$E72*係数表!G72</f>
        <v>0</v>
      </c>
      <c r="K72" s="502">
        <f>+$E72*係数表!H72</f>
        <v>0</v>
      </c>
      <c r="L72" s="502">
        <f>+$E72*係数表!I72</f>
        <v>0</v>
      </c>
      <c r="M72" s="502">
        <f>+$E72*係数表!J72</f>
        <v>0</v>
      </c>
      <c r="N72" s="502">
        <f>+$E72*係数表!K72</f>
        <v>0</v>
      </c>
      <c r="O72" s="502">
        <f>+$E72*係数表!L72</f>
        <v>0</v>
      </c>
      <c r="P72" s="502">
        <f>+$F72*係数表!D72</f>
        <v>0</v>
      </c>
      <c r="Q72" s="502">
        <f>+$F72*係数表!E72</f>
        <v>0</v>
      </c>
      <c r="R72" s="502">
        <f>+$F72*係数表!F72</f>
        <v>0</v>
      </c>
      <c r="S72" s="502">
        <f>+$F72*係数表!G72</f>
        <v>0</v>
      </c>
      <c r="T72" s="502">
        <f>+$F72*係数表!H72</f>
        <v>0</v>
      </c>
      <c r="U72" s="502">
        <f>+$F72*係数表!I72</f>
        <v>0</v>
      </c>
      <c r="V72" s="502">
        <f>+$F72*係数表!J72</f>
        <v>0</v>
      </c>
      <c r="W72" s="502">
        <f>+$F72*係数表!K72</f>
        <v>0</v>
      </c>
      <c r="X72" s="502">
        <f>+$F72*係数表!L72</f>
        <v>0</v>
      </c>
      <c r="Y72" s="503">
        <f t="shared" si="16"/>
        <v>0</v>
      </c>
      <c r="Z72" s="503">
        <v>0</v>
      </c>
      <c r="AA72" s="505">
        <f t="shared" si="14"/>
        <v>0</v>
      </c>
      <c r="AB72" s="505">
        <f>+Z72*係数表!R72</f>
        <v>0</v>
      </c>
      <c r="AC72" s="505"/>
      <c r="AD72" s="508">
        <v>0</v>
      </c>
      <c r="AE72" s="508">
        <v>0</v>
      </c>
      <c r="AF72" s="509">
        <f t="shared" si="17"/>
        <v>0</v>
      </c>
      <c r="AG72" s="510">
        <f t="shared" si="18"/>
        <v>0</v>
      </c>
      <c r="AH72" s="510">
        <f t="shared" si="19"/>
        <v>0</v>
      </c>
      <c r="AI72" s="511">
        <v>0.50584257770665975</v>
      </c>
      <c r="AJ72" s="503">
        <f t="shared" si="20"/>
        <v>0</v>
      </c>
      <c r="AK72" s="510">
        <f t="shared" si="21"/>
        <v>0</v>
      </c>
      <c r="AL72" s="510">
        <f t="shared" si="22"/>
        <v>0</v>
      </c>
      <c r="AM72" s="510">
        <f t="shared" si="23"/>
        <v>0</v>
      </c>
      <c r="AN72" s="510">
        <v>38227</v>
      </c>
      <c r="AO72" s="512">
        <f>+AN72/取引基本表!EA72</f>
        <v>9.587646189846781E-2</v>
      </c>
      <c r="AP72" s="513">
        <f t="shared" si="24"/>
        <v>0</v>
      </c>
      <c r="AQ72" s="510">
        <f t="shared" si="25"/>
        <v>0</v>
      </c>
      <c r="AR72" s="510">
        <f t="shared" si="26"/>
        <v>0</v>
      </c>
      <c r="AS72" s="510">
        <f t="shared" si="27"/>
        <v>0</v>
      </c>
      <c r="AT72" s="516">
        <f>+AH72*環境!Q72</f>
        <v>0</v>
      </c>
      <c r="AU72" s="517">
        <f>+AH72*環境!R72</f>
        <v>0</v>
      </c>
      <c r="AV72" s="220">
        <v>419</v>
      </c>
      <c r="AW72" s="63" t="s">
        <v>546</v>
      </c>
    </row>
    <row r="73" spans="1:49">
      <c r="A73" s="108">
        <v>68</v>
      </c>
      <c r="B73" s="381">
        <v>461</v>
      </c>
      <c r="C73" s="382" t="s">
        <v>548</v>
      </c>
      <c r="D73" s="545">
        <f>SUMIF(入力!$V$6:$V$99,推計2!B73,入力!$N$6:$N$99)/1000000</f>
        <v>0</v>
      </c>
      <c r="E73" s="546">
        <f>SUMIF(入力!$V$6:$V$99,推計2!B73,入力!$T$6:$T$99)/1000000</f>
        <v>0</v>
      </c>
      <c r="F73" s="547">
        <f t="shared" si="15"/>
        <v>0</v>
      </c>
      <c r="G73" s="502">
        <f>+$E73*係数表!D73</f>
        <v>0</v>
      </c>
      <c r="H73" s="502">
        <f>+$E73*係数表!E73</f>
        <v>0</v>
      </c>
      <c r="I73" s="502">
        <f>+$E73*係数表!F73</f>
        <v>0</v>
      </c>
      <c r="J73" s="502">
        <f>+$E73*係数表!G73</f>
        <v>0</v>
      </c>
      <c r="K73" s="502">
        <f>+$E73*係数表!H73</f>
        <v>0</v>
      </c>
      <c r="L73" s="502">
        <f>+$E73*係数表!I73</f>
        <v>0</v>
      </c>
      <c r="M73" s="502">
        <f>+$E73*係数表!J73</f>
        <v>0</v>
      </c>
      <c r="N73" s="502">
        <f>+$E73*係数表!K73</f>
        <v>0</v>
      </c>
      <c r="O73" s="502">
        <f>+$E73*係数表!L73</f>
        <v>0</v>
      </c>
      <c r="P73" s="502">
        <f>+$F73*係数表!D73</f>
        <v>0</v>
      </c>
      <c r="Q73" s="502">
        <f>+$F73*係数表!E73</f>
        <v>0</v>
      </c>
      <c r="R73" s="502">
        <f>+$F73*係数表!F73</f>
        <v>0</v>
      </c>
      <c r="S73" s="502">
        <f>+$F73*係数表!G73</f>
        <v>0</v>
      </c>
      <c r="T73" s="502">
        <f>+$F73*係数表!H73</f>
        <v>0</v>
      </c>
      <c r="U73" s="502">
        <f>+$F73*係数表!I73</f>
        <v>0</v>
      </c>
      <c r="V73" s="502">
        <f>+$F73*係数表!J73</f>
        <v>0</v>
      </c>
      <c r="W73" s="502">
        <f>+$F73*係数表!K73</f>
        <v>0</v>
      </c>
      <c r="X73" s="502">
        <f>+$F73*係数表!L73</f>
        <v>0</v>
      </c>
      <c r="Y73" s="503">
        <f t="shared" si="16"/>
        <v>0</v>
      </c>
      <c r="Z73" s="503">
        <v>108.87285279023787</v>
      </c>
      <c r="AA73" s="505">
        <f t="shared" si="14"/>
        <v>108.87285279023787</v>
      </c>
      <c r="AB73" s="505">
        <f>+Z73*係数表!R73</f>
        <v>7.0103735129245583</v>
      </c>
      <c r="AC73" s="505"/>
      <c r="AD73" s="508">
        <v>334547</v>
      </c>
      <c r="AE73" s="508">
        <v>171903.79800443849</v>
      </c>
      <c r="AF73" s="509">
        <f t="shared" si="17"/>
        <v>1.0637777816813247E-2</v>
      </c>
      <c r="AG73" s="510">
        <f t="shared" si="18"/>
        <v>19.518966959236938</v>
      </c>
      <c r="AH73" s="510">
        <f t="shared" si="19"/>
        <v>128.39181974947482</v>
      </c>
      <c r="AI73" s="511">
        <v>0.36359545520270098</v>
      </c>
      <c r="AJ73" s="503">
        <f t="shared" si="20"/>
        <v>0</v>
      </c>
      <c r="AK73" s="510">
        <f t="shared" si="21"/>
        <v>39.585674469483195</v>
      </c>
      <c r="AL73" s="510">
        <f t="shared" si="22"/>
        <v>7.0970076766302341</v>
      </c>
      <c r="AM73" s="510">
        <f t="shared" si="23"/>
        <v>46.682682146113429</v>
      </c>
      <c r="AN73" s="510">
        <v>11105</v>
      </c>
      <c r="AO73" s="512">
        <f>+AN73/取引基本表!EA73</f>
        <v>7.2005327291931841E-3</v>
      </c>
      <c r="AP73" s="513">
        <f t="shared" si="24"/>
        <v>0</v>
      </c>
      <c r="AQ73" s="510">
        <f t="shared" si="25"/>
        <v>0.78394253983673923</v>
      </c>
      <c r="AR73" s="510">
        <f t="shared" si="26"/>
        <v>0.14054696043002593</v>
      </c>
      <c r="AS73" s="510">
        <f t="shared" si="27"/>
        <v>0.92448950026676513</v>
      </c>
      <c r="AT73" s="516">
        <f>+AH73*環境!Q73</f>
        <v>4.9448106588337815E-2</v>
      </c>
      <c r="AU73" s="517">
        <f>+AH73*環境!R73</f>
        <v>0.32206462851019702</v>
      </c>
      <c r="AV73" s="220">
        <v>461</v>
      </c>
      <c r="AW73" s="63" t="s">
        <v>548</v>
      </c>
    </row>
    <row r="74" spans="1:49">
      <c r="A74" s="108">
        <v>69</v>
      </c>
      <c r="B74" s="381">
        <v>462</v>
      </c>
      <c r="C74" s="382" t="s">
        <v>550</v>
      </c>
      <c r="D74" s="545">
        <f>SUMIF(入力!$V$6:$V$99,推計2!B74,入力!$N$6:$N$99)/1000000</f>
        <v>0</v>
      </c>
      <c r="E74" s="546">
        <f>SUMIF(入力!$V$6:$V$99,推計2!B74,入力!$T$6:$T$99)/1000000</f>
        <v>0</v>
      </c>
      <c r="F74" s="547">
        <f t="shared" si="15"/>
        <v>0</v>
      </c>
      <c r="G74" s="502">
        <f>+$E74*係数表!D74</f>
        <v>0</v>
      </c>
      <c r="H74" s="502">
        <f>+$E74*係数表!E74</f>
        <v>0</v>
      </c>
      <c r="I74" s="502">
        <f>+$E74*係数表!F74</f>
        <v>0</v>
      </c>
      <c r="J74" s="502">
        <f>+$E74*係数表!G74</f>
        <v>0</v>
      </c>
      <c r="K74" s="502">
        <f>+$E74*係数表!H74</f>
        <v>0</v>
      </c>
      <c r="L74" s="502">
        <f>+$E74*係数表!I74</f>
        <v>0</v>
      </c>
      <c r="M74" s="502">
        <f>+$E74*係数表!J74</f>
        <v>0</v>
      </c>
      <c r="N74" s="502">
        <f>+$E74*係数表!K74</f>
        <v>0</v>
      </c>
      <c r="O74" s="502">
        <f>+$E74*係数表!L74</f>
        <v>0</v>
      </c>
      <c r="P74" s="502">
        <f>+$F74*係数表!D74</f>
        <v>0</v>
      </c>
      <c r="Q74" s="502">
        <f>+$F74*係数表!E74</f>
        <v>0</v>
      </c>
      <c r="R74" s="502">
        <f>+$F74*係数表!F74</f>
        <v>0</v>
      </c>
      <c r="S74" s="502">
        <f>+$F74*係数表!G74</f>
        <v>0</v>
      </c>
      <c r="T74" s="502">
        <f>+$F74*係数表!H74</f>
        <v>0</v>
      </c>
      <c r="U74" s="502">
        <f>+$F74*係数表!I74</f>
        <v>0</v>
      </c>
      <c r="V74" s="502">
        <f>+$F74*係数表!J74</f>
        <v>0</v>
      </c>
      <c r="W74" s="502">
        <f>+$F74*係数表!K74</f>
        <v>0</v>
      </c>
      <c r="X74" s="502">
        <f>+$F74*係数表!L74</f>
        <v>0</v>
      </c>
      <c r="Y74" s="503">
        <f t="shared" si="16"/>
        <v>0</v>
      </c>
      <c r="Z74" s="503">
        <v>75.085140712617687</v>
      </c>
      <c r="AA74" s="505">
        <f t="shared" si="14"/>
        <v>75.085140712617687</v>
      </c>
      <c r="AB74" s="505">
        <f>+Z74*係数表!R74</f>
        <v>6.5801902776722301</v>
      </c>
      <c r="AC74" s="505"/>
      <c r="AD74" s="508">
        <v>92708</v>
      </c>
      <c r="AE74" s="508">
        <v>139212.87586762948</v>
      </c>
      <c r="AF74" s="509">
        <f t="shared" si="17"/>
        <v>8.6147930407052924E-3</v>
      </c>
      <c r="AG74" s="510">
        <f t="shared" si="18"/>
        <v>15.807047638880285</v>
      </c>
      <c r="AH74" s="510">
        <f t="shared" si="19"/>
        <v>90.892188351497964</v>
      </c>
      <c r="AI74" s="511">
        <v>0.31744130446332403</v>
      </c>
      <c r="AJ74" s="503">
        <f t="shared" si="20"/>
        <v>0</v>
      </c>
      <c r="AK74" s="510">
        <f t="shared" si="21"/>
        <v>23.835125013625596</v>
      </c>
      <c r="AL74" s="510">
        <f t="shared" si="22"/>
        <v>5.0178098222000633</v>
      </c>
      <c r="AM74" s="510">
        <f t="shared" si="23"/>
        <v>28.852934835825661</v>
      </c>
      <c r="AN74" s="510">
        <v>5343</v>
      </c>
      <c r="AO74" s="512">
        <f>+AN74/取引基本表!EA74</f>
        <v>1.2903116743864801E-2</v>
      </c>
      <c r="AP74" s="513">
        <f t="shared" si="24"/>
        <v>0</v>
      </c>
      <c r="AQ74" s="510">
        <f t="shared" si="25"/>
        <v>0.9688323363444219</v>
      </c>
      <c r="AR74" s="510">
        <f t="shared" si="26"/>
        <v>0.20396018106030475</v>
      </c>
      <c r="AS74" s="510">
        <f t="shared" si="27"/>
        <v>1.1727925174047267</v>
      </c>
      <c r="AT74" s="516">
        <f>+AH74*環境!Q74</f>
        <v>1.6945573518894873E-3</v>
      </c>
      <c r="AU74" s="517">
        <f>+AH74*環境!R74</f>
        <v>8.7777809310566855E-3</v>
      </c>
      <c r="AV74" s="220">
        <v>462</v>
      </c>
      <c r="AW74" s="63" t="s">
        <v>550</v>
      </c>
    </row>
    <row r="75" spans="1:49">
      <c r="A75" s="108">
        <v>70</v>
      </c>
      <c r="B75" s="381">
        <v>471</v>
      </c>
      <c r="C75" s="382" t="s">
        <v>552</v>
      </c>
      <c r="D75" s="545">
        <f>SUMIF(入力!$V$6:$V$99,推計2!B75,入力!$N$6:$N$99)/1000000</f>
        <v>0</v>
      </c>
      <c r="E75" s="546">
        <f>SUMIF(入力!$V$6:$V$99,推計2!B75,入力!$T$6:$T$99)/1000000</f>
        <v>0</v>
      </c>
      <c r="F75" s="547">
        <f t="shared" si="15"/>
        <v>0</v>
      </c>
      <c r="G75" s="502">
        <f>+$E75*係数表!D75</f>
        <v>0</v>
      </c>
      <c r="H75" s="502">
        <f>+$E75*係数表!E75</f>
        <v>0</v>
      </c>
      <c r="I75" s="502">
        <f>+$E75*係数表!F75</f>
        <v>0</v>
      </c>
      <c r="J75" s="502">
        <f>+$E75*係数表!G75</f>
        <v>0</v>
      </c>
      <c r="K75" s="502">
        <f>+$E75*係数表!H75</f>
        <v>0</v>
      </c>
      <c r="L75" s="502">
        <f>+$E75*係数表!I75</f>
        <v>0</v>
      </c>
      <c r="M75" s="502">
        <f>+$E75*係数表!J75</f>
        <v>0</v>
      </c>
      <c r="N75" s="502">
        <f>+$E75*係数表!K75</f>
        <v>0</v>
      </c>
      <c r="O75" s="502">
        <f>+$E75*係数表!L75</f>
        <v>0</v>
      </c>
      <c r="P75" s="502">
        <f>+$F75*係数表!D75</f>
        <v>0</v>
      </c>
      <c r="Q75" s="502">
        <f>+$F75*係数表!E75</f>
        <v>0</v>
      </c>
      <c r="R75" s="502">
        <f>+$F75*係数表!F75</f>
        <v>0</v>
      </c>
      <c r="S75" s="502">
        <f>+$F75*係数表!G75</f>
        <v>0</v>
      </c>
      <c r="T75" s="502">
        <f>+$F75*係数表!H75</f>
        <v>0</v>
      </c>
      <c r="U75" s="502">
        <f>+$F75*係数表!I75</f>
        <v>0</v>
      </c>
      <c r="V75" s="502">
        <f>+$F75*係数表!J75</f>
        <v>0</v>
      </c>
      <c r="W75" s="502">
        <f>+$F75*係数表!K75</f>
        <v>0</v>
      </c>
      <c r="X75" s="502">
        <f>+$F75*係数表!L75</f>
        <v>0</v>
      </c>
      <c r="Y75" s="503">
        <f t="shared" si="16"/>
        <v>0</v>
      </c>
      <c r="Z75" s="503">
        <v>75.828490020054687</v>
      </c>
      <c r="AA75" s="505">
        <f t="shared" si="14"/>
        <v>75.828490020054687</v>
      </c>
      <c r="AB75" s="505">
        <f>+Z75*係数表!R75</f>
        <v>10.505733635776783</v>
      </c>
      <c r="AC75" s="505"/>
      <c r="AD75" s="508">
        <v>105807</v>
      </c>
      <c r="AE75" s="508">
        <v>159990.93875783778</v>
      </c>
      <c r="AF75" s="509">
        <f t="shared" si="17"/>
        <v>9.9005843906096232E-3</v>
      </c>
      <c r="AG75" s="510">
        <f t="shared" si="18"/>
        <v>18.166310946259053</v>
      </c>
      <c r="AH75" s="510">
        <f t="shared" si="19"/>
        <v>93.994800966313733</v>
      </c>
      <c r="AI75" s="511">
        <v>0.46589148873740166</v>
      </c>
      <c r="AJ75" s="503">
        <f t="shared" si="20"/>
        <v>0</v>
      </c>
      <c r="AK75" s="510">
        <f t="shared" si="21"/>
        <v>35.32784810415248</v>
      </c>
      <c r="AL75" s="510">
        <f t="shared" si="22"/>
        <v>8.4635296516191865</v>
      </c>
      <c r="AM75" s="510">
        <f t="shared" si="23"/>
        <v>43.791377755771663</v>
      </c>
      <c r="AN75" s="510">
        <v>6111</v>
      </c>
      <c r="AO75" s="512">
        <f>+AN75/取引基本表!EA75</f>
        <v>2.0849966222440581E-2</v>
      </c>
      <c r="AP75" s="513">
        <f t="shared" si="24"/>
        <v>0</v>
      </c>
      <c r="AQ75" s="510">
        <f t="shared" si="25"/>
        <v>1.581021455616813</v>
      </c>
      <c r="AR75" s="510">
        <f t="shared" si="26"/>
        <v>0.37876696961585382</v>
      </c>
      <c r="AS75" s="510">
        <f t="shared" si="27"/>
        <v>1.9597884252326667</v>
      </c>
      <c r="AT75" s="516">
        <f>+AH75*環境!Q75</f>
        <v>2.3805117263703973E-4</v>
      </c>
      <c r="AU75" s="517">
        <f>+AH75*環境!R75</f>
        <v>8.024752821477382E-4</v>
      </c>
      <c r="AV75" s="220">
        <v>471</v>
      </c>
      <c r="AW75" s="63" t="s">
        <v>552</v>
      </c>
    </row>
    <row r="76" spans="1:49">
      <c r="A76" s="108">
        <v>71</v>
      </c>
      <c r="B76" s="381">
        <v>481</v>
      </c>
      <c r="C76" s="382" t="s">
        <v>554</v>
      </c>
      <c r="D76" s="545">
        <f>SUMIF(入力!$V$6:$V$99,推計2!B76,入力!$N$6:$N$99)/1000000</f>
        <v>0</v>
      </c>
      <c r="E76" s="546">
        <f>SUMIF(入力!$V$6:$V$99,推計2!B76,入力!$T$6:$T$99)/1000000</f>
        <v>0</v>
      </c>
      <c r="F76" s="547">
        <f t="shared" si="15"/>
        <v>0</v>
      </c>
      <c r="G76" s="502">
        <f>+$E76*係数表!D76</f>
        <v>0</v>
      </c>
      <c r="H76" s="502">
        <f>+$E76*係数表!E76</f>
        <v>0</v>
      </c>
      <c r="I76" s="502">
        <f>+$E76*係数表!F76</f>
        <v>0</v>
      </c>
      <c r="J76" s="502">
        <f>+$E76*係数表!G76</f>
        <v>0</v>
      </c>
      <c r="K76" s="502">
        <f>+$E76*係数表!H76</f>
        <v>0</v>
      </c>
      <c r="L76" s="502">
        <f>+$E76*係数表!I76</f>
        <v>0</v>
      </c>
      <c r="M76" s="502">
        <f>+$E76*係数表!J76</f>
        <v>0</v>
      </c>
      <c r="N76" s="502">
        <f>+$E76*係数表!K76</f>
        <v>0</v>
      </c>
      <c r="O76" s="502">
        <f>+$E76*係数表!L76</f>
        <v>0</v>
      </c>
      <c r="P76" s="502">
        <f>+$F76*係数表!D76</f>
        <v>0</v>
      </c>
      <c r="Q76" s="502">
        <f>+$F76*係数表!E76</f>
        <v>0</v>
      </c>
      <c r="R76" s="502">
        <f>+$F76*係数表!F76</f>
        <v>0</v>
      </c>
      <c r="S76" s="502">
        <f>+$F76*係数表!G76</f>
        <v>0</v>
      </c>
      <c r="T76" s="502">
        <f>+$F76*係数表!H76</f>
        <v>0</v>
      </c>
      <c r="U76" s="502">
        <f>+$F76*係数表!I76</f>
        <v>0</v>
      </c>
      <c r="V76" s="502">
        <f>+$F76*係数表!J76</f>
        <v>0</v>
      </c>
      <c r="W76" s="502">
        <f>+$F76*係数表!K76</f>
        <v>0</v>
      </c>
      <c r="X76" s="502">
        <f>+$F76*係数表!L76</f>
        <v>0</v>
      </c>
      <c r="Y76" s="503">
        <f t="shared" si="16"/>
        <v>0</v>
      </c>
      <c r="Z76" s="503">
        <v>171.26557322100049</v>
      </c>
      <c r="AA76" s="505">
        <f t="shared" si="14"/>
        <v>171.26557322100049</v>
      </c>
      <c r="AB76" s="505">
        <f>+Z76*係数表!R76</f>
        <v>81.171571782670782</v>
      </c>
      <c r="AC76" s="505"/>
      <c r="AD76" s="508">
        <v>22216</v>
      </c>
      <c r="AE76" s="508">
        <v>82879.429271903427</v>
      </c>
      <c r="AF76" s="509">
        <f t="shared" si="17"/>
        <v>5.1287578541809346E-3</v>
      </c>
      <c r="AG76" s="510">
        <f t="shared" si="18"/>
        <v>9.4106172192712627</v>
      </c>
      <c r="AH76" s="510">
        <f t="shared" si="19"/>
        <v>180.67619044027177</v>
      </c>
      <c r="AI76" s="511">
        <v>0.65489309656144046</v>
      </c>
      <c r="AJ76" s="503">
        <f t="shared" si="20"/>
        <v>0</v>
      </c>
      <c r="AK76" s="510">
        <f t="shared" si="21"/>
        <v>112.16064158107113</v>
      </c>
      <c r="AL76" s="510">
        <f t="shared" si="22"/>
        <v>6.1629482512829696</v>
      </c>
      <c r="AM76" s="510">
        <f t="shared" si="23"/>
        <v>118.3235898323541</v>
      </c>
      <c r="AN76" s="510">
        <v>26544</v>
      </c>
      <c r="AO76" s="512">
        <f>+AN76/取引基本表!EA76</f>
        <v>8.2191017324395044E-2</v>
      </c>
      <c r="AP76" s="513">
        <f t="shared" si="24"/>
        <v>0</v>
      </c>
      <c r="AQ76" s="510">
        <f t="shared" si="25"/>
        <v>14.076491695679699</v>
      </c>
      <c r="AR76" s="510">
        <f t="shared" si="26"/>
        <v>0.77346820290237461</v>
      </c>
      <c r="AS76" s="510">
        <f t="shared" si="27"/>
        <v>14.849959898582075</v>
      </c>
      <c r="AT76" s="516">
        <f>+AH76*環境!Q76</f>
        <v>5.3415540718183829E-3</v>
      </c>
      <c r="AU76" s="517">
        <f>+AH76*環境!R76</f>
        <v>1.0950516365760879E-2</v>
      </c>
      <c r="AV76" s="220">
        <v>481</v>
      </c>
      <c r="AW76" s="63" t="s">
        <v>554</v>
      </c>
    </row>
    <row r="77" spans="1:49">
      <c r="A77" s="108">
        <v>72</v>
      </c>
      <c r="B77" s="381">
        <v>510</v>
      </c>
      <c r="C77" s="383" t="s">
        <v>555</v>
      </c>
      <c r="D77" s="545">
        <f>SUMIF(入力!$V$6:$V$99,推計2!B77,入力!$N$6:$N$99)/1000000</f>
        <v>0</v>
      </c>
      <c r="E77" s="546">
        <f>SUMIF(入力!$V$6:$V$99,推計2!B77,入力!$T$6:$T$99)/1000000</f>
        <v>0</v>
      </c>
      <c r="F77" s="547">
        <f t="shared" si="15"/>
        <v>0</v>
      </c>
      <c r="G77" s="518"/>
      <c r="H77" s="502">
        <f>+$E77*係数表!E77</f>
        <v>0</v>
      </c>
      <c r="I77" s="502">
        <f>+$E77*係数表!F77</f>
        <v>0</v>
      </c>
      <c r="J77" s="502">
        <f>+$E77*係数表!G77</f>
        <v>0</v>
      </c>
      <c r="K77" s="502">
        <f>+$E77*係数表!H77</f>
        <v>0</v>
      </c>
      <c r="L77" s="502">
        <f>+$E77*係数表!I77</f>
        <v>0</v>
      </c>
      <c r="M77" s="502">
        <f>+$E77*係数表!J77</f>
        <v>0</v>
      </c>
      <c r="N77" s="502">
        <f>+$E77*係数表!K77</f>
        <v>0</v>
      </c>
      <c r="O77" s="502">
        <f>+$E77*係数表!L77</f>
        <v>0</v>
      </c>
      <c r="P77" s="518"/>
      <c r="Q77" s="502">
        <f>+$F77*係数表!E77</f>
        <v>0</v>
      </c>
      <c r="R77" s="502">
        <f>+$F77*係数表!F77</f>
        <v>0</v>
      </c>
      <c r="S77" s="502">
        <f>+$F77*係数表!G77</f>
        <v>0</v>
      </c>
      <c r="T77" s="502">
        <f>+$F77*係数表!H77</f>
        <v>0</v>
      </c>
      <c r="U77" s="502">
        <f>+$F77*係数表!I77</f>
        <v>0</v>
      </c>
      <c r="V77" s="502">
        <f>+$F77*係数表!J77</f>
        <v>0</v>
      </c>
      <c r="W77" s="502">
        <f>+$F77*係数表!K77</f>
        <v>0</v>
      </c>
      <c r="X77" s="502">
        <f>+$F77*係数表!L77</f>
        <v>0</v>
      </c>
      <c r="Y77" s="519">
        <f>+E77+SUM(G6:G114,P6:P114)*係数表!M77</f>
        <v>233.0147208914446</v>
      </c>
      <c r="Z77" s="503">
        <v>472.61538144083983</v>
      </c>
      <c r="AA77" s="505">
        <f t="shared" si="14"/>
        <v>239.60066054939523</v>
      </c>
      <c r="AB77" s="505">
        <f>+Z77*係数表!R77</f>
        <v>164.5715486833459</v>
      </c>
      <c r="AC77" s="505"/>
      <c r="AD77" s="508">
        <v>746514</v>
      </c>
      <c r="AE77" s="508">
        <v>699231.82290642918</v>
      </c>
      <c r="AF77" s="509">
        <f t="shared" si="17"/>
        <v>4.3269973443703945E-2</v>
      </c>
      <c r="AG77" s="510">
        <f t="shared" si="18"/>
        <v>79.394888342171541</v>
      </c>
      <c r="AH77" s="510">
        <f t="shared" si="19"/>
        <v>552.01026978301138</v>
      </c>
      <c r="AI77" s="511">
        <v>0.72696342676632053</v>
      </c>
      <c r="AJ77" s="503">
        <f t="shared" si="20"/>
        <v>169.3931799862423</v>
      </c>
      <c r="AK77" s="510">
        <f t="shared" si="21"/>
        <v>174.18091724846229</v>
      </c>
      <c r="AL77" s="510">
        <f t="shared" si="22"/>
        <v>57.717180096954415</v>
      </c>
      <c r="AM77" s="510">
        <f t="shared" si="23"/>
        <v>401.29127733165899</v>
      </c>
      <c r="AN77" s="510">
        <v>219544</v>
      </c>
      <c r="AO77" s="512">
        <f>+AN77/取引基本表!EA77</f>
        <v>5.0452939828715002E-2</v>
      </c>
      <c r="AP77" s="513">
        <f t="shared" si="24"/>
        <v>11.756277692340875</v>
      </c>
      <c r="AQ77" s="510">
        <f t="shared" si="25"/>
        <v>12.088557709619005</v>
      </c>
      <c r="AR77" s="510">
        <f t="shared" si="26"/>
        <v>4.0057055242351272</v>
      </c>
      <c r="AS77" s="510">
        <f t="shared" si="27"/>
        <v>27.850540926195009</v>
      </c>
      <c r="AT77" s="516">
        <f>+AH77*環境!Q77</f>
        <v>3.7164008029816998E-4</v>
      </c>
      <c r="AU77" s="517">
        <f>+AH77*環境!R77</f>
        <v>2.4377292181190884E-3</v>
      </c>
      <c r="AV77" s="220">
        <v>510</v>
      </c>
      <c r="AW77" s="63" t="s">
        <v>555</v>
      </c>
    </row>
    <row r="78" spans="1:49">
      <c r="A78" s="108">
        <v>73</v>
      </c>
      <c r="B78" s="381">
        <v>511</v>
      </c>
      <c r="C78" s="383" t="s">
        <v>556</v>
      </c>
      <c r="D78" s="545">
        <f>SUMIF(入力!$V$6:$V$99,推計2!B78,入力!$N$6:$N$99)/1000000</f>
        <v>0</v>
      </c>
      <c r="E78" s="546">
        <f>SUMIF(入力!$V$6:$V$99,推計2!B78,入力!$T$6:$T$99)/1000000</f>
        <v>0</v>
      </c>
      <c r="F78" s="547">
        <f t="shared" si="15"/>
        <v>0</v>
      </c>
      <c r="G78" s="502">
        <f>+$E78*係数表!D78</f>
        <v>0</v>
      </c>
      <c r="H78" s="518"/>
      <c r="I78" s="502">
        <f>+$E78*係数表!F78</f>
        <v>0</v>
      </c>
      <c r="J78" s="502">
        <f>+$E78*係数表!G78</f>
        <v>0</v>
      </c>
      <c r="K78" s="502">
        <f>+$E78*係数表!H78</f>
        <v>0</v>
      </c>
      <c r="L78" s="502">
        <f>+$E78*係数表!I78</f>
        <v>0</v>
      </c>
      <c r="M78" s="502">
        <f>+$E78*係数表!J78</f>
        <v>0</v>
      </c>
      <c r="N78" s="502">
        <f>+$E78*係数表!K78</f>
        <v>0</v>
      </c>
      <c r="O78" s="502">
        <f>+$E78*係数表!L78</f>
        <v>0</v>
      </c>
      <c r="P78" s="502">
        <f>+$F78*係数表!D78</f>
        <v>0</v>
      </c>
      <c r="Q78" s="518"/>
      <c r="R78" s="502">
        <f>+$F78*係数表!F78</f>
        <v>0</v>
      </c>
      <c r="S78" s="502">
        <f>+$F78*係数表!G78</f>
        <v>0</v>
      </c>
      <c r="T78" s="502">
        <f>+$F78*係数表!H78</f>
        <v>0</v>
      </c>
      <c r="U78" s="502">
        <f>+$F78*係数表!I78</f>
        <v>0</v>
      </c>
      <c r="V78" s="502">
        <f>+$F78*係数表!J78</f>
        <v>0</v>
      </c>
      <c r="W78" s="502">
        <f>+$F78*係数表!K78</f>
        <v>0</v>
      </c>
      <c r="X78" s="502">
        <f>+$F78*係数表!L78</f>
        <v>0</v>
      </c>
      <c r="Y78" s="519">
        <f>+E78+SUM(H6:H114,Q6:Q114)*係数表!M78</f>
        <v>500.95948497563506</v>
      </c>
      <c r="Z78" s="503">
        <v>636.5403761237169</v>
      </c>
      <c r="AA78" s="505">
        <f t="shared" si="14"/>
        <v>135.58089114808183</v>
      </c>
      <c r="AB78" s="505">
        <f>+Z78*係数表!R78</f>
        <v>278.01480344467097</v>
      </c>
      <c r="AC78" s="505"/>
      <c r="AD78" s="508">
        <v>2181325</v>
      </c>
      <c r="AE78" s="508">
        <v>1796745.2520691145</v>
      </c>
      <c r="AF78" s="509">
        <f t="shared" si="17"/>
        <v>0.11118647177552092</v>
      </c>
      <c r="AG78" s="510">
        <f t="shared" si="18"/>
        <v>204.01300969742027</v>
      </c>
      <c r="AH78" s="510">
        <f t="shared" si="19"/>
        <v>840.55338582113723</v>
      </c>
      <c r="AI78" s="511">
        <v>0.66717201384956126</v>
      </c>
      <c r="AJ78" s="503">
        <f t="shared" si="20"/>
        <v>334.22614844823346</v>
      </c>
      <c r="AK78" s="510">
        <f t="shared" si="21"/>
        <v>90.455776186783908</v>
      </c>
      <c r="AL78" s="510">
        <f t="shared" si="22"/>
        <v>136.11177053133795</v>
      </c>
      <c r="AM78" s="510">
        <f t="shared" si="23"/>
        <v>560.79369516635529</v>
      </c>
      <c r="AN78" s="510">
        <v>441524</v>
      </c>
      <c r="AO78" s="512">
        <f>+AN78/取引基本表!EA78</f>
        <v>0.17256218838389345</v>
      </c>
      <c r="AP78" s="513">
        <f t="shared" si="24"/>
        <v>86.446665019063772</v>
      </c>
      <c r="AQ78" s="510">
        <f t="shared" si="25"/>
        <v>23.396135279551448</v>
      </c>
      <c r="AR78" s="510">
        <f t="shared" si="26"/>
        <v>35.204931412171319</v>
      </c>
      <c r="AS78" s="510">
        <f t="shared" si="27"/>
        <v>145.04773171078654</v>
      </c>
      <c r="AT78" s="516">
        <f>+AH78*環境!Q78</f>
        <v>1.4510350497707821E-2</v>
      </c>
      <c r="AU78" s="517">
        <f>+AH78*環境!R78</f>
        <v>6.1904142436684465E-3</v>
      </c>
      <c r="AV78" s="220">
        <v>511</v>
      </c>
      <c r="AW78" s="63" t="s">
        <v>556</v>
      </c>
    </row>
    <row r="79" spans="1:49">
      <c r="A79" s="108">
        <v>74</v>
      </c>
      <c r="B79" s="381">
        <v>531</v>
      </c>
      <c r="C79" s="382" t="s">
        <v>558</v>
      </c>
      <c r="D79" s="545">
        <f>SUMIF(入力!$V$6:$V$99,推計2!B79,入力!$N$6:$N$99)/1000000</f>
        <v>0</v>
      </c>
      <c r="E79" s="546">
        <f>SUMIF(入力!$V$6:$V$99,推計2!B79,入力!$T$6:$T$99)/1000000</f>
        <v>0</v>
      </c>
      <c r="F79" s="547">
        <f t="shared" si="15"/>
        <v>0</v>
      </c>
      <c r="G79" s="502">
        <f>+$E79*係数表!D79</f>
        <v>0</v>
      </c>
      <c r="H79" s="502">
        <f>+$E79*係数表!E79</f>
        <v>0</v>
      </c>
      <c r="I79" s="502">
        <f>+$E79*係数表!F79</f>
        <v>0</v>
      </c>
      <c r="J79" s="502">
        <f>+$E79*係数表!G79</f>
        <v>0</v>
      </c>
      <c r="K79" s="502">
        <f>+$E79*係数表!H79</f>
        <v>0</v>
      </c>
      <c r="L79" s="502">
        <f>+$E79*係数表!I79</f>
        <v>0</v>
      </c>
      <c r="M79" s="502">
        <f>+$E79*係数表!J79</f>
        <v>0</v>
      </c>
      <c r="N79" s="502">
        <f>+$E79*係数表!K79</f>
        <v>0</v>
      </c>
      <c r="O79" s="502">
        <f>+$E79*係数表!L79</f>
        <v>0</v>
      </c>
      <c r="P79" s="502">
        <f>+$F79*係数表!D79</f>
        <v>0</v>
      </c>
      <c r="Q79" s="502">
        <f>+$F79*係数表!E79</f>
        <v>0</v>
      </c>
      <c r="R79" s="502">
        <f>+$F79*係数表!F79</f>
        <v>0</v>
      </c>
      <c r="S79" s="502">
        <f>+$F79*係数表!G79</f>
        <v>0</v>
      </c>
      <c r="T79" s="502">
        <f>+$F79*係数表!H79</f>
        <v>0</v>
      </c>
      <c r="U79" s="502">
        <f>+$F79*係数表!I79</f>
        <v>0</v>
      </c>
      <c r="V79" s="502">
        <f>+$F79*係数表!J79</f>
        <v>0</v>
      </c>
      <c r="W79" s="502">
        <f>+$F79*係数表!K79</f>
        <v>0</v>
      </c>
      <c r="X79" s="502">
        <f>+$F79*係数表!L79</f>
        <v>0</v>
      </c>
      <c r="Y79" s="503">
        <f t="shared" ref="Y79:Y82" si="28">+E79-SUM(G79:O79)</f>
        <v>0</v>
      </c>
      <c r="Z79" s="503">
        <v>203.63830183698991</v>
      </c>
      <c r="AA79" s="505">
        <f t="shared" si="14"/>
        <v>203.63830183698991</v>
      </c>
      <c r="AB79" s="505">
        <f>+Z79*係数表!R79</f>
        <v>64.210546715175582</v>
      </c>
      <c r="AC79" s="505"/>
      <c r="AD79" s="508">
        <v>1085137</v>
      </c>
      <c r="AE79" s="508">
        <v>1205854.9417750447</v>
      </c>
      <c r="AF79" s="509">
        <f t="shared" si="17"/>
        <v>7.4620904824790404E-2</v>
      </c>
      <c r="AG79" s="510">
        <f t="shared" si="18"/>
        <v>136.91985307696319</v>
      </c>
      <c r="AH79" s="510">
        <f t="shared" si="19"/>
        <v>340.5581549139531</v>
      </c>
      <c r="AI79" s="511">
        <v>0.67576256807049584</v>
      </c>
      <c r="AJ79" s="503">
        <f t="shared" si="20"/>
        <v>0</v>
      </c>
      <c r="AK79" s="510">
        <f t="shared" si="21"/>
        <v>137.61114180687906</v>
      </c>
      <c r="AL79" s="510">
        <f t="shared" si="22"/>
        <v>92.525311535123635</v>
      </c>
      <c r="AM79" s="510">
        <f t="shared" si="23"/>
        <v>230.13645334200271</v>
      </c>
      <c r="AN79" s="510">
        <v>95409</v>
      </c>
      <c r="AO79" s="512">
        <f>+AN79/取引基本表!EA79</f>
        <v>5.4070458382425697E-2</v>
      </c>
      <c r="AP79" s="513">
        <f t="shared" si="24"/>
        <v>0</v>
      </c>
      <c r="AQ79" s="510">
        <f t="shared" si="25"/>
        <v>11.010816324544805</v>
      </c>
      <c r="AR79" s="510">
        <f t="shared" si="26"/>
        <v>7.4033192175257794</v>
      </c>
      <c r="AS79" s="510">
        <f t="shared" si="27"/>
        <v>18.414135542070586</v>
      </c>
      <c r="AT79" s="516">
        <f>+AH79*環境!Q79</f>
        <v>4.4651314579896491E-5</v>
      </c>
      <c r="AU79" s="517">
        <f>+AH79*環境!R79</f>
        <v>2.5199255346478337E-4</v>
      </c>
      <c r="AV79" s="220">
        <v>531</v>
      </c>
      <c r="AW79" s="63" t="s">
        <v>558</v>
      </c>
    </row>
    <row r="80" spans="1:49">
      <c r="A80" s="108">
        <v>75</v>
      </c>
      <c r="B80" s="381">
        <v>551</v>
      </c>
      <c r="C80" s="382" t="s">
        <v>347</v>
      </c>
      <c r="D80" s="545">
        <f>SUMIF(入力!$V$6:$V$99,推計2!B80,入力!$N$6:$N$99)/1000000</f>
        <v>0</v>
      </c>
      <c r="E80" s="546">
        <f>SUMIF(入力!$V$6:$V$99,推計2!B80,入力!$T$6:$T$99)/1000000</f>
        <v>0</v>
      </c>
      <c r="F80" s="547">
        <f t="shared" si="15"/>
        <v>0</v>
      </c>
      <c r="G80" s="502">
        <f>+$E80*係数表!D80</f>
        <v>0</v>
      </c>
      <c r="H80" s="502">
        <f>+$E80*係数表!E80</f>
        <v>0</v>
      </c>
      <c r="I80" s="502">
        <f>+$E80*係数表!F80</f>
        <v>0</v>
      </c>
      <c r="J80" s="502">
        <f>+$E80*係数表!G80</f>
        <v>0</v>
      </c>
      <c r="K80" s="502">
        <f>+$E80*係数表!H80</f>
        <v>0</v>
      </c>
      <c r="L80" s="502">
        <f>+$E80*係数表!I80</f>
        <v>0</v>
      </c>
      <c r="M80" s="502">
        <f>+$E80*係数表!J80</f>
        <v>0</v>
      </c>
      <c r="N80" s="502">
        <f>+$E80*係数表!K80</f>
        <v>0</v>
      </c>
      <c r="O80" s="502">
        <f>+$E80*係数表!L80</f>
        <v>0</v>
      </c>
      <c r="P80" s="502">
        <f>+$F80*係数表!D80</f>
        <v>0</v>
      </c>
      <c r="Q80" s="502">
        <f>+$F80*係数表!E80</f>
        <v>0</v>
      </c>
      <c r="R80" s="502">
        <f>+$F80*係数表!F80</f>
        <v>0</v>
      </c>
      <c r="S80" s="502">
        <f>+$F80*係数表!G80</f>
        <v>0</v>
      </c>
      <c r="T80" s="502">
        <f>+$F80*係数表!H80</f>
        <v>0</v>
      </c>
      <c r="U80" s="502">
        <f>+$F80*係数表!I80</f>
        <v>0</v>
      </c>
      <c r="V80" s="502">
        <f>+$F80*係数表!J80</f>
        <v>0</v>
      </c>
      <c r="W80" s="502">
        <f>+$F80*係数表!K80</f>
        <v>0</v>
      </c>
      <c r="X80" s="502">
        <f>+$F80*係数表!L80</f>
        <v>0</v>
      </c>
      <c r="Y80" s="503">
        <f t="shared" si="28"/>
        <v>0</v>
      </c>
      <c r="Z80" s="503">
        <v>117.90746398485466</v>
      </c>
      <c r="AA80" s="505">
        <f t="shared" si="14"/>
        <v>117.90746398485466</v>
      </c>
      <c r="AB80" s="505">
        <f>+Z80*係数表!R80</f>
        <v>18.851700038914398</v>
      </c>
      <c r="AC80" s="505"/>
      <c r="AD80" s="508">
        <v>34125</v>
      </c>
      <c r="AE80" s="508">
        <v>282413.44899633079</v>
      </c>
      <c r="AF80" s="509">
        <f t="shared" si="17"/>
        <v>1.7476353389384209E-2</v>
      </c>
      <c r="AG80" s="510">
        <f t="shared" si="18"/>
        <v>32.066881847841422</v>
      </c>
      <c r="AH80" s="510">
        <f t="shared" si="19"/>
        <v>149.97434583269609</v>
      </c>
      <c r="AI80" s="511">
        <v>0.7275705521619098</v>
      </c>
      <c r="AJ80" s="503">
        <f t="shared" si="20"/>
        <v>0</v>
      </c>
      <c r="AK80" s="510">
        <f t="shared" si="21"/>
        <v>85.785998675471191</v>
      </c>
      <c r="AL80" s="510">
        <f t="shared" si="22"/>
        <v>23.330918932144705</v>
      </c>
      <c r="AM80" s="510">
        <f t="shared" si="23"/>
        <v>109.1169176076159</v>
      </c>
      <c r="AN80" s="510">
        <v>25939</v>
      </c>
      <c r="AO80" s="512">
        <f>+AN80/取引基本表!EA80</f>
        <v>3.1013897009327246E-2</v>
      </c>
      <c r="AP80" s="513">
        <f t="shared" si="24"/>
        <v>0</v>
      </c>
      <c r="AQ80" s="510">
        <f t="shared" si="25"/>
        <v>3.6567699446572437</v>
      </c>
      <c r="AR80" s="510">
        <f t="shared" si="26"/>
        <v>0.99451897103921927</v>
      </c>
      <c r="AS80" s="510">
        <f t="shared" si="27"/>
        <v>4.6512889156964627</v>
      </c>
      <c r="AT80" s="516">
        <f>+AH80*環境!Q80</f>
        <v>1.3596471209444605E-4</v>
      </c>
      <c r="AU80" s="517">
        <f>+AH80*環境!R80</f>
        <v>7.3558486208668769E-4</v>
      </c>
      <c r="AV80" s="220">
        <v>551</v>
      </c>
      <c r="AW80" s="63" t="s">
        <v>347</v>
      </c>
    </row>
    <row r="81" spans="1:49">
      <c r="A81" s="108">
        <v>76</v>
      </c>
      <c r="B81" s="381">
        <v>552</v>
      </c>
      <c r="C81" s="382" t="s">
        <v>350</v>
      </c>
      <c r="D81" s="545">
        <f>SUMIF(入力!$V$6:$V$99,推計2!B81,入力!$N$6:$N$99)/1000000</f>
        <v>0</v>
      </c>
      <c r="E81" s="546">
        <f>SUMIF(入力!$V$6:$V$99,推計2!B81,入力!$T$6:$T$99)/1000000</f>
        <v>0</v>
      </c>
      <c r="F81" s="547">
        <f t="shared" si="15"/>
        <v>0</v>
      </c>
      <c r="G81" s="502">
        <f>+$E81*係数表!D81</f>
        <v>0</v>
      </c>
      <c r="H81" s="502">
        <f>+$E81*係数表!E81</f>
        <v>0</v>
      </c>
      <c r="I81" s="502">
        <f>+$E81*係数表!F81</f>
        <v>0</v>
      </c>
      <c r="J81" s="502">
        <f>+$E81*係数表!G81</f>
        <v>0</v>
      </c>
      <c r="K81" s="502">
        <f>+$E81*係数表!H81</f>
        <v>0</v>
      </c>
      <c r="L81" s="502">
        <f>+$E81*係数表!I81</f>
        <v>0</v>
      </c>
      <c r="M81" s="502">
        <f>+$E81*係数表!J81</f>
        <v>0</v>
      </c>
      <c r="N81" s="502">
        <f>+$E81*係数表!K81</f>
        <v>0</v>
      </c>
      <c r="O81" s="502">
        <f>+$E81*係数表!L81</f>
        <v>0</v>
      </c>
      <c r="P81" s="502">
        <f>+$F81*係数表!D81</f>
        <v>0</v>
      </c>
      <c r="Q81" s="502">
        <f>+$F81*係数表!E81</f>
        <v>0</v>
      </c>
      <c r="R81" s="502">
        <f>+$F81*係数表!F81</f>
        <v>0</v>
      </c>
      <c r="S81" s="502">
        <f>+$F81*係数表!G81</f>
        <v>0</v>
      </c>
      <c r="T81" s="502">
        <f>+$F81*係数表!H81</f>
        <v>0</v>
      </c>
      <c r="U81" s="502">
        <f>+$F81*係数表!I81</f>
        <v>0</v>
      </c>
      <c r="V81" s="502">
        <f>+$F81*係数表!J81</f>
        <v>0</v>
      </c>
      <c r="W81" s="502">
        <f>+$F81*係数表!K81</f>
        <v>0</v>
      </c>
      <c r="X81" s="502">
        <f>+$F81*係数表!L81</f>
        <v>0</v>
      </c>
      <c r="Y81" s="503">
        <f t="shared" si="28"/>
        <v>0</v>
      </c>
      <c r="Z81" s="503">
        <v>0</v>
      </c>
      <c r="AA81" s="505">
        <f t="shared" si="14"/>
        <v>0</v>
      </c>
      <c r="AB81" s="505">
        <f>+Z81*係数表!R81</f>
        <v>0</v>
      </c>
      <c r="AC81" s="505"/>
      <c r="AD81" s="508">
        <v>835756</v>
      </c>
      <c r="AE81" s="508">
        <v>833130.71604979574</v>
      </c>
      <c r="AF81" s="509">
        <f t="shared" si="17"/>
        <v>5.1555925771177097E-2</v>
      </c>
      <c r="AG81" s="510">
        <f t="shared" si="18"/>
        <v>94.598555169103932</v>
      </c>
      <c r="AH81" s="510">
        <f t="shared" si="19"/>
        <v>94.598555169103932</v>
      </c>
      <c r="AI81" s="511">
        <v>0.74152835511309667</v>
      </c>
      <c r="AJ81" s="503">
        <f t="shared" si="20"/>
        <v>0</v>
      </c>
      <c r="AK81" s="510">
        <f t="shared" si="21"/>
        <v>0</v>
      </c>
      <c r="AL81" s="510">
        <f t="shared" si="22"/>
        <v>70.147511010621173</v>
      </c>
      <c r="AM81" s="510">
        <f t="shared" si="23"/>
        <v>70.147511010621173</v>
      </c>
      <c r="AN81" s="510">
        <v>23180</v>
      </c>
      <c r="AO81" s="512">
        <f>+AN81/取引基本表!EA81</f>
        <v>2.769616423658116E-2</v>
      </c>
      <c r="AP81" s="513">
        <f t="shared" si="24"/>
        <v>0</v>
      </c>
      <c r="AQ81" s="510">
        <f t="shared" si="25"/>
        <v>0</v>
      </c>
      <c r="AR81" s="510">
        <f t="shared" si="26"/>
        <v>2.6200171205067861</v>
      </c>
      <c r="AS81" s="510">
        <f t="shared" si="27"/>
        <v>2.6200171205067861</v>
      </c>
      <c r="AT81" s="516">
        <f>+AH81*環境!Q81</f>
        <v>1.3438212066397128E-5</v>
      </c>
      <c r="AU81" s="517">
        <f>+AH81*環境!R81</f>
        <v>8.3265467872188756E-5</v>
      </c>
      <c r="AV81" s="220">
        <v>552</v>
      </c>
      <c r="AW81" s="63" t="s">
        <v>350</v>
      </c>
    </row>
    <row r="82" spans="1:49">
      <c r="A82" s="108">
        <v>77</v>
      </c>
      <c r="B82" s="381">
        <v>553</v>
      </c>
      <c r="C82" s="382" t="s">
        <v>353</v>
      </c>
      <c r="D82" s="545">
        <f>SUMIF(入力!$V$6:$V$99,推計2!B82,入力!$N$6:$N$99)/1000000</f>
        <v>0</v>
      </c>
      <c r="E82" s="546">
        <f>SUMIF(入力!$V$6:$V$99,推計2!B82,入力!$T$6:$T$99)/1000000</f>
        <v>0</v>
      </c>
      <c r="F82" s="547">
        <f t="shared" si="15"/>
        <v>0</v>
      </c>
      <c r="G82" s="502">
        <f>+$E82*係数表!D82</f>
        <v>0</v>
      </c>
      <c r="H82" s="502">
        <f>+$E82*係数表!E82</f>
        <v>0</v>
      </c>
      <c r="I82" s="502">
        <f>+$E82*係数表!F82</f>
        <v>0</v>
      </c>
      <c r="J82" s="502">
        <f>+$E82*係数表!G82</f>
        <v>0</v>
      </c>
      <c r="K82" s="502">
        <f>+$E82*係数表!H82</f>
        <v>0</v>
      </c>
      <c r="L82" s="502">
        <f>+$E82*係数表!I82</f>
        <v>0</v>
      </c>
      <c r="M82" s="502">
        <f>+$E82*係数表!J82</f>
        <v>0</v>
      </c>
      <c r="N82" s="502">
        <f>+$E82*係数表!K82</f>
        <v>0</v>
      </c>
      <c r="O82" s="502">
        <f>+$E82*係数表!L82</f>
        <v>0</v>
      </c>
      <c r="P82" s="502">
        <f>+$F82*係数表!D82</f>
        <v>0</v>
      </c>
      <c r="Q82" s="502">
        <f>+$F82*係数表!E82</f>
        <v>0</v>
      </c>
      <c r="R82" s="502">
        <f>+$F82*係数表!F82</f>
        <v>0</v>
      </c>
      <c r="S82" s="502">
        <f>+$F82*係数表!G82</f>
        <v>0</v>
      </c>
      <c r="T82" s="502">
        <f>+$F82*係数表!H82</f>
        <v>0</v>
      </c>
      <c r="U82" s="502">
        <f>+$F82*係数表!I82</f>
        <v>0</v>
      </c>
      <c r="V82" s="502">
        <f>+$F82*係数表!J82</f>
        <v>0</v>
      </c>
      <c r="W82" s="502">
        <f>+$F82*係数表!K82</f>
        <v>0</v>
      </c>
      <c r="X82" s="502">
        <f>+$F82*係数表!L82</f>
        <v>0</v>
      </c>
      <c r="Y82" s="503">
        <f t="shared" si="28"/>
        <v>0</v>
      </c>
      <c r="Z82" s="503">
        <v>0</v>
      </c>
      <c r="AA82" s="505">
        <f t="shared" si="14"/>
        <v>0</v>
      </c>
      <c r="AB82" s="505">
        <f>+Z82*係数表!R82</f>
        <v>0</v>
      </c>
      <c r="AC82" s="505"/>
      <c r="AD82" s="508">
        <v>3021537</v>
      </c>
      <c r="AE82" s="508">
        <v>3021537</v>
      </c>
      <c r="AF82" s="509">
        <f t="shared" si="17"/>
        <v>0.18697922701190431</v>
      </c>
      <c r="AG82" s="510">
        <f t="shared" si="18"/>
        <v>343.08305897691179</v>
      </c>
      <c r="AH82" s="510">
        <f t="shared" si="19"/>
        <v>343.08305897691179</v>
      </c>
      <c r="AI82" s="511">
        <v>0.90244170433789161</v>
      </c>
      <c r="AJ82" s="503">
        <f t="shared" si="20"/>
        <v>0</v>
      </c>
      <c r="AK82" s="510">
        <f t="shared" si="21"/>
        <v>0</v>
      </c>
      <c r="AL82" s="510">
        <f t="shared" si="22"/>
        <v>309.61246047258163</v>
      </c>
      <c r="AM82" s="510">
        <f t="shared" si="23"/>
        <v>309.61246047258163</v>
      </c>
      <c r="AN82" s="510">
        <v>0</v>
      </c>
      <c r="AO82" s="512">
        <f>+AN82/取引基本表!EA82</f>
        <v>0</v>
      </c>
      <c r="AP82" s="513">
        <f t="shared" si="24"/>
        <v>0</v>
      </c>
      <c r="AQ82" s="510">
        <f t="shared" si="25"/>
        <v>0</v>
      </c>
      <c r="AR82" s="510">
        <f t="shared" si="26"/>
        <v>0</v>
      </c>
      <c r="AS82" s="510">
        <f t="shared" si="27"/>
        <v>0</v>
      </c>
      <c r="AT82" s="516">
        <f>+AH82*環境!Q82</f>
        <v>4.2159047606404069E-9</v>
      </c>
      <c r="AU82" s="517">
        <f>+AH82*環境!R82</f>
        <v>8.7174975666676085E-9</v>
      </c>
      <c r="AV82" s="220">
        <v>553</v>
      </c>
      <c r="AW82" s="63" t="s">
        <v>353</v>
      </c>
    </row>
    <row r="83" spans="1:49">
      <c r="A83" s="108">
        <v>78</v>
      </c>
      <c r="B83" s="381">
        <v>571</v>
      </c>
      <c r="C83" s="383" t="s">
        <v>563</v>
      </c>
      <c r="D83" s="545">
        <f>SUMIF(入力!$V$6:$V$99,推計2!B83,入力!$N$6:$N$99)/1000000</f>
        <v>2811.9</v>
      </c>
      <c r="E83" s="546">
        <f>SUMIF(入力!$V$6:$V$99,推計2!B83,入力!$T$6:$T$99)/1000000</f>
        <v>2811.9</v>
      </c>
      <c r="F83" s="547">
        <f t="shared" si="15"/>
        <v>0</v>
      </c>
      <c r="G83" s="502">
        <f>+$E83*係数表!D83</f>
        <v>0</v>
      </c>
      <c r="H83" s="502">
        <f>+$E83*係数表!E83</f>
        <v>0</v>
      </c>
      <c r="I83" s="518"/>
      <c r="J83" s="502">
        <f>+$E83*係数表!G83</f>
        <v>0</v>
      </c>
      <c r="K83" s="502">
        <f>+$E83*係数表!H83</f>
        <v>0</v>
      </c>
      <c r="L83" s="502">
        <f>+$E83*係数表!I83</f>
        <v>0</v>
      </c>
      <c r="M83" s="502">
        <f>+$E83*係数表!J83</f>
        <v>0</v>
      </c>
      <c r="N83" s="502">
        <f>+$E83*係数表!K83</f>
        <v>0</v>
      </c>
      <c r="O83" s="502">
        <f>+$E83*係数表!L83</f>
        <v>0</v>
      </c>
      <c r="P83" s="502">
        <f>+$F83*係数表!D83</f>
        <v>0</v>
      </c>
      <c r="Q83" s="502">
        <f>+$F83*係数表!E83</f>
        <v>0</v>
      </c>
      <c r="R83" s="518"/>
      <c r="S83" s="502">
        <f>+$F83*係数表!G83</f>
        <v>0</v>
      </c>
      <c r="T83" s="502">
        <f>+$F83*係数表!H83</f>
        <v>0</v>
      </c>
      <c r="U83" s="502">
        <f>+$F83*係数表!I83</f>
        <v>0</v>
      </c>
      <c r="V83" s="502">
        <f>+$F83*係数表!J83</f>
        <v>0</v>
      </c>
      <c r="W83" s="502">
        <f>+$F83*係数表!K83</f>
        <v>0</v>
      </c>
      <c r="X83" s="502">
        <f>+$F83*係数表!L83</f>
        <v>0</v>
      </c>
      <c r="Y83" s="519">
        <f>+E83+SUM(I6:I114,R6:R114)*係数表!M83</f>
        <v>2812.6444877734925</v>
      </c>
      <c r="Z83" s="503">
        <v>2839.2927443344238</v>
      </c>
      <c r="AA83" s="505">
        <f t="shared" si="14"/>
        <v>26.648256560931259</v>
      </c>
      <c r="AB83" s="505">
        <f>+Z83*係数表!R83</f>
        <v>676.30777737578501</v>
      </c>
      <c r="AC83" s="505"/>
      <c r="AD83" s="508">
        <v>251788</v>
      </c>
      <c r="AE83" s="508">
        <v>289595.69208306487</v>
      </c>
      <c r="AF83" s="509">
        <f t="shared" si="17"/>
        <v>1.7920806083681559E-2</v>
      </c>
      <c r="AG83" s="510">
        <f t="shared" si="18"/>
        <v>32.882395915189427</v>
      </c>
      <c r="AH83" s="510">
        <f t="shared" si="19"/>
        <v>2872.1751402496134</v>
      </c>
      <c r="AI83" s="511">
        <v>0.68050023522032299</v>
      </c>
      <c r="AJ83" s="503">
        <f t="shared" si="20"/>
        <v>1914.0052355210066</v>
      </c>
      <c r="AK83" s="510">
        <f t="shared" si="21"/>
        <v>18.134144857925236</v>
      </c>
      <c r="AL83" s="510">
        <f t="shared" si="22"/>
        <v>22.376478154894194</v>
      </c>
      <c r="AM83" s="510">
        <f t="shared" si="23"/>
        <v>1954.5158585338261</v>
      </c>
      <c r="AN83" s="510">
        <v>13124</v>
      </c>
      <c r="AO83" s="512">
        <f>+AN83/取引基本表!EA83</f>
        <v>2.5725262662694058E-2</v>
      </c>
      <c r="AP83" s="513">
        <f t="shared" si="24"/>
        <v>72.356018224751679</v>
      </c>
      <c r="AQ83" s="510">
        <f t="shared" si="25"/>
        <v>0.68553339953281689</v>
      </c>
      <c r="AR83" s="510">
        <f t="shared" si="26"/>
        <v>0.84590827189694617</v>
      </c>
      <c r="AS83" s="510">
        <f t="shared" si="27"/>
        <v>73.88745989618144</v>
      </c>
      <c r="AT83" s="516">
        <f>+AH83*環境!Q83</f>
        <v>3.0864877728832688E-3</v>
      </c>
      <c r="AU83" s="517">
        <f>+AH83*環境!R83</f>
        <v>2.1174779463135753E-2</v>
      </c>
      <c r="AV83" s="220">
        <v>571</v>
      </c>
      <c r="AW83" s="63" t="s">
        <v>563</v>
      </c>
    </row>
    <row r="84" spans="1:49">
      <c r="A84" s="108">
        <v>79</v>
      </c>
      <c r="B84" s="381">
        <v>572</v>
      </c>
      <c r="C84" s="383" t="s">
        <v>565</v>
      </c>
      <c r="D84" s="545">
        <f>SUMIF(入力!$V$6:$V$99,推計2!B84,入力!$N$6:$N$99)/1000000</f>
        <v>810.76649999999995</v>
      </c>
      <c r="E84" s="546">
        <f>SUMIF(入力!$V$6:$V$99,推計2!B84,入力!$T$6:$T$99)/1000000</f>
        <v>810.76649999999995</v>
      </c>
      <c r="F84" s="547">
        <f t="shared" si="15"/>
        <v>0</v>
      </c>
      <c r="G84" s="502">
        <f>+$E84*係数表!D84</f>
        <v>0</v>
      </c>
      <c r="H84" s="502">
        <f>+$E84*係数表!E84</f>
        <v>0</v>
      </c>
      <c r="I84" s="502">
        <f>+$E84*係数表!F84</f>
        <v>0</v>
      </c>
      <c r="J84" s="518"/>
      <c r="K84" s="502">
        <f>+$E84*係数表!H84</f>
        <v>0</v>
      </c>
      <c r="L84" s="502">
        <f>+$E84*係数表!I84</f>
        <v>0</v>
      </c>
      <c r="M84" s="502">
        <f>+$E84*係数表!J84</f>
        <v>0</v>
      </c>
      <c r="N84" s="518"/>
      <c r="O84" s="502">
        <f>+$E84*係数表!L84</f>
        <v>0</v>
      </c>
      <c r="P84" s="502">
        <f>+$F84*係数表!D84</f>
        <v>0</v>
      </c>
      <c r="Q84" s="502">
        <f>+$F84*係数表!E84</f>
        <v>0</v>
      </c>
      <c r="R84" s="502">
        <f>+$F84*係数表!F84</f>
        <v>0</v>
      </c>
      <c r="S84" s="518"/>
      <c r="T84" s="502">
        <f>+$F84*係数表!H84</f>
        <v>0</v>
      </c>
      <c r="U84" s="502">
        <f>+$F84*係数表!I84</f>
        <v>0</v>
      </c>
      <c r="V84" s="502">
        <f>+$F84*係数表!J84</f>
        <v>0</v>
      </c>
      <c r="W84" s="518"/>
      <c r="X84" s="502">
        <f>+$F84*係数表!L84</f>
        <v>0</v>
      </c>
      <c r="Y84" s="519">
        <f>+E84+SUM(J6:J114,N6:N114,S6:S114,W6:W114)*係数表!M820</f>
        <v>810.76649999999995</v>
      </c>
      <c r="Z84" s="503">
        <v>853.37094966917971</v>
      </c>
      <c r="AA84" s="505">
        <f t="shared" si="14"/>
        <v>42.604449669179758</v>
      </c>
      <c r="AB84" s="505">
        <f>+Z84*係数表!R84</f>
        <v>447.90045447930322</v>
      </c>
      <c r="AC84" s="505"/>
      <c r="AD84" s="508">
        <v>241083</v>
      </c>
      <c r="AE84" s="508">
        <v>147754.45015595222</v>
      </c>
      <c r="AF84" s="509">
        <f t="shared" si="17"/>
        <v>9.1433640818328176E-3</v>
      </c>
      <c r="AG84" s="510">
        <f t="shared" si="18"/>
        <v>16.776908155338067</v>
      </c>
      <c r="AH84" s="510">
        <f t="shared" si="19"/>
        <v>870.14785782451781</v>
      </c>
      <c r="AI84" s="511">
        <v>0.75633374812409537</v>
      </c>
      <c r="AJ84" s="503">
        <f t="shared" si="20"/>
        <v>613.21006579845437</v>
      </c>
      <c r="AK84" s="510">
        <f t="shared" si="21"/>
        <v>32.223183105055099</v>
      </c>
      <c r="AL84" s="510">
        <f t="shared" si="22"/>
        <v>12.688941827060543</v>
      </c>
      <c r="AM84" s="510">
        <f t="shared" si="23"/>
        <v>658.12219073056997</v>
      </c>
      <c r="AN84" s="510">
        <v>151753</v>
      </c>
      <c r="AO84" s="512">
        <f>+AN84/取引基本表!EA84</f>
        <v>0.16209204082395604</v>
      </c>
      <c r="AP84" s="513">
        <f t="shared" si="24"/>
        <v>131.41879661669594</v>
      </c>
      <c r="AQ84" s="510">
        <f t="shared" si="25"/>
        <v>6.9058421950588658</v>
      </c>
      <c r="AR84" s="510">
        <f t="shared" si="26"/>
        <v>2.7194032816148188</v>
      </c>
      <c r="AS84" s="510">
        <f t="shared" si="27"/>
        <v>141.04404209336963</v>
      </c>
      <c r="AT84" s="516">
        <f>+AH84*環境!Q84</f>
        <v>3.9135928374494387E-2</v>
      </c>
      <c r="AU84" s="517">
        <f>+AH84*環境!R84</f>
        <v>0.26693544683935871</v>
      </c>
      <c r="AV84" s="220">
        <v>572</v>
      </c>
      <c r="AW84" s="63" t="s">
        <v>565</v>
      </c>
    </row>
    <row r="85" spans="1:49">
      <c r="A85" s="108">
        <v>80</v>
      </c>
      <c r="B85" s="381">
        <v>573</v>
      </c>
      <c r="C85" s="382" t="s">
        <v>567</v>
      </c>
      <c r="D85" s="545">
        <f>SUMIF(入力!$V$6:$V$99,推計2!B85,入力!$N$6:$N$99)/1000000</f>
        <v>0</v>
      </c>
      <c r="E85" s="546">
        <f>SUMIF(入力!$V$6:$V$99,推計2!B85,入力!$T$6:$T$99)/1000000</f>
        <v>0</v>
      </c>
      <c r="F85" s="547">
        <f t="shared" si="15"/>
        <v>0</v>
      </c>
      <c r="G85" s="502">
        <f>+$E85*係数表!D85</f>
        <v>0</v>
      </c>
      <c r="H85" s="502">
        <f>+$E85*係数表!E85</f>
        <v>0</v>
      </c>
      <c r="I85" s="502">
        <f>+$E85*係数表!F85</f>
        <v>0</v>
      </c>
      <c r="J85" s="502">
        <f>+$E85*係数表!G85</f>
        <v>0</v>
      </c>
      <c r="K85" s="502">
        <f>+$E85*係数表!H85</f>
        <v>0</v>
      </c>
      <c r="L85" s="502">
        <f>+$E85*係数表!I85</f>
        <v>0</v>
      </c>
      <c r="M85" s="502">
        <f>+$E85*係数表!J85</f>
        <v>0</v>
      </c>
      <c r="N85" s="502">
        <f>+$E85*係数表!K85</f>
        <v>0</v>
      </c>
      <c r="O85" s="502">
        <f>+$E85*係数表!L85</f>
        <v>0</v>
      </c>
      <c r="P85" s="502">
        <f>+$F85*係数表!D85</f>
        <v>0</v>
      </c>
      <c r="Q85" s="502">
        <f>+$F85*係数表!E85</f>
        <v>0</v>
      </c>
      <c r="R85" s="502">
        <f>+$F85*係数表!F85</f>
        <v>0</v>
      </c>
      <c r="S85" s="502">
        <f>+$F85*係数表!G85</f>
        <v>0</v>
      </c>
      <c r="T85" s="502">
        <f>+$F85*係数表!H85</f>
        <v>0</v>
      </c>
      <c r="U85" s="502">
        <f>+$F85*係数表!I85</f>
        <v>0</v>
      </c>
      <c r="V85" s="502">
        <f>+$F85*係数表!J85</f>
        <v>0</v>
      </c>
      <c r="W85" s="502">
        <f>+$F85*係数表!K85</f>
        <v>0</v>
      </c>
      <c r="X85" s="502">
        <f>+$F85*係数表!L85</f>
        <v>0</v>
      </c>
      <c r="Y85" s="503">
        <f t="shared" ref="Y85" si="29">+E85-SUM(G85:O85)</f>
        <v>0</v>
      </c>
      <c r="Z85" s="503">
        <v>123.60574300462794</v>
      </c>
      <c r="AA85" s="505">
        <f t="shared" si="14"/>
        <v>123.60574300462794</v>
      </c>
      <c r="AB85" s="505">
        <f>+Z85*係数表!R85</f>
        <v>0</v>
      </c>
      <c r="AC85" s="505"/>
      <c r="AD85" s="508">
        <v>0</v>
      </c>
      <c r="AE85" s="508">
        <v>158291.46785084819</v>
      </c>
      <c r="AF85" s="509">
        <f t="shared" si="17"/>
        <v>9.7954174651282751E-3</v>
      </c>
      <c r="AG85" s="510">
        <f t="shared" si="18"/>
        <v>17.973343037074997</v>
      </c>
      <c r="AH85" s="510">
        <f t="shared" si="19"/>
        <v>141.57908604170294</v>
      </c>
      <c r="AI85" s="511">
        <v>6.6005293624548687E-6</v>
      </c>
      <c r="AJ85" s="503">
        <f t="shared" si="20"/>
        <v>0</v>
      </c>
      <c r="AK85" s="510">
        <f t="shared" si="21"/>
        <v>8.1586333607009721E-4</v>
      </c>
      <c r="AL85" s="510">
        <f t="shared" si="22"/>
        <v>1.1863357845768728E-4</v>
      </c>
      <c r="AM85" s="510">
        <f t="shared" si="23"/>
        <v>9.3449691452778449E-4</v>
      </c>
      <c r="AN85" s="510">
        <v>0</v>
      </c>
      <c r="AO85" s="512">
        <f>+AN85/取引基本表!EA85</f>
        <v>0</v>
      </c>
      <c r="AP85" s="513">
        <f t="shared" si="24"/>
        <v>0</v>
      </c>
      <c r="AQ85" s="510">
        <f t="shared" si="25"/>
        <v>0</v>
      </c>
      <c r="AR85" s="510">
        <f t="shared" si="26"/>
        <v>0</v>
      </c>
      <c r="AS85" s="510">
        <f t="shared" si="27"/>
        <v>0</v>
      </c>
      <c r="AT85" s="516">
        <f>+AH85*環境!Q85</f>
        <v>1.5815128082594051E-2</v>
      </c>
      <c r="AU85" s="517">
        <f>+AH85*環境!R85</f>
        <v>0.10803495076224341</v>
      </c>
      <c r="AV85" s="220">
        <v>573</v>
      </c>
      <c r="AW85" s="63" t="s">
        <v>567</v>
      </c>
    </row>
    <row r="86" spans="1:49">
      <c r="A86" s="108">
        <v>81</v>
      </c>
      <c r="B86" s="381">
        <v>574</v>
      </c>
      <c r="C86" s="383" t="s">
        <v>569</v>
      </c>
      <c r="D86" s="545">
        <f>SUMIF(入力!$V$6:$V$99,推計2!B86,入力!$N$6:$N$99)/1000000</f>
        <v>0</v>
      </c>
      <c r="E86" s="546">
        <f>SUMIF(入力!$V$6:$V$99,推計2!B86,入力!$T$6:$T$99)/1000000</f>
        <v>0</v>
      </c>
      <c r="F86" s="547">
        <f t="shared" si="15"/>
        <v>0</v>
      </c>
      <c r="G86" s="502">
        <f>+$E86*係数表!D86</f>
        <v>0</v>
      </c>
      <c r="H86" s="502">
        <f>+$E86*係数表!E86</f>
        <v>0</v>
      </c>
      <c r="I86" s="502">
        <f>+$E86*係数表!F86</f>
        <v>0</v>
      </c>
      <c r="J86" s="502">
        <f>+$E86*係数表!G86</f>
        <v>0</v>
      </c>
      <c r="K86" s="518"/>
      <c r="L86" s="518"/>
      <c r="M86" s="502">
        <f>+$E86*係数表!J86</f>
        <v>0</v>
      </c>
      <c r="N86" s="502">
        <f>+$E86*係数表!K86</f>
        <v>0</v>
      </c>
      <c r="O86" s="502">
        <f>+$E86*係数表!L86</f>
        <v>0</v>
      </c>
      <c r="P86" s="502">
        <f>+$F86*係数表!D86</f>
        <v>0</v>
      </c>
      <c r="Q86" s="502">
        <f>+$F86*係数表!E86</f>
        <v>0</v>
      </c>
      <c r="R86" s="502">
        <f>+$F86*係数表!F86</f>
        <v>0</v>
      </c>
      <c r="S86" s="502">
        <f>+$F86*係数表!G86</f>
        <v>0</v>
      </c>
      <c r="T86" s="518"/>
      <c r="U86" s="518"/>
      <c r="V86" s="502">
        <f>+$F86*係数表!J86</f>
        <v>0</v>
      </c>
      <c r="W86" s="502">
        <f>+$F86*係数表!K86</f>
        <v>0</v>
      </c>
      <c r="X86" s="502">
        <f>+$F86*係数表!L86</f>
        <v>0</v>
      </c>
      <c r="Y86" s="519">
        <f>+E86+SUM(K6:L114,T6:U114)*係数表!M75</f>
        <v>4.2395649458748075</v>
      </c>
      <c r="Z86" s="503">
        <v>8.2890781903128623</v>
      </c>
      <c r="AA86" s="505">
        <f t="shared" si="14"/>
        <v>4.0495132444380548</v>
      </c>
      <c r="AB86" s="505">
        <f>+Z86*係数表!R86</f>
        <v>1.1815317107297687</v>
      </c>
      <c r="AC86" s="505"/>
      <c r="AD86" s="508">
        <v>12213</v>
      </c>
      <c r="AE86" s="508">
        <v>8257.1667405588796</v>
      </c>
      <c r="AF86" s="509">
        <f t="shared" si="17"/>
        <v>5.1097128860513863E-4</v>
      </c>
      <c r="AG86" s="510">
        <f t="shared" si="18"/>
        <v>0.93756721292287881</v>
      </c>
      <c r="AH86" s="510">
        <f t="shared" si="19"/>
        <v>9.2266454032357412</v>
      </c>
      <c r="AI86" s="511">
        <v>0.32820827591463719</v>
      </c>
      <c r="AJ86" s="503">
        <f t="shared" si="20"/>
        <v>1.3914603015137028</v>
      </c>
      <c r="AK86" s="510">
        <f t="shared" si="21"/>
        <v>1.3290837602505028</v>
      </c>
      <c r="AL86" s="510">
        <f t="shared" si="22"/>
        <v>0.30771731850750961</v>
      </c>
      <c r="AM86" s="510">
        <f t="shared" si="23"/>
        <v>3.0282613802717151</v>
      </c>
      <c r="AN86" s="510">
        <v>3669</v>
      </c>
      <c r="AO86" s="512">
        <f>+AN86/取引基本表!EA86</f>
        <v>7.3596225711139327E-3</v>
      </c>
      <c r="AP86" s="513">
        <f t="shared" si="24"/>
        <v>3.1201597867363651E-2</v>
      </c>
      <c r="AQ86" s="510">
        <f t="shared" si="25"/>
        <v>2.9802889075791119E-2</v>
      </c>
      <c r="AR86" s="510">
        <f t="shared" si="26"/>
        <v>6.900140822163601E-3</v>
      </c>
      <c r="AS86" s="510">
        <f t="shared" si="27"/>
        <v>6.7904627765318373E-2</v>
      </c>
      <c r="AT86" s="516">
        <f>+AH86*環境!Q86</f>
        <v>2.4499950970877207E-4</v>
      </c>
      <c r="AU86" s="517">
        <f>+AH86*環境!R86</f>
        <v>1.7778151418822335E-3</v>
      </c>
      <c r="AV86" s="220">
        <v>574</v>
      </c>
      <c r="AW86" s="63" t="s">
        <v>569</v>
      </c>
    </row>
    <row r="87" spans="1:49">
      <c r="A87" s="108">
        <v>82</v>
      </c>
      <c r="B87" s="381">
        <v>575</v>
      </c>
      <c r="C87" s="383" t="s">
        <v>571</v>
      </c>
      <c r="D87" s="545">
        <f>SUMIF(入力!$V$6:$V$99,推計2!B87,入力!$N$6:$N$99)/1000000</f>
        <v>86.39</v>
      </c>
      <c r="E87" s="546">
        <f>SUMIF(入力!$V$6:$V$99,推計2!B87,入力!$T$6:$T$99)/1000000</f>
        <v>86.39</v>
      </c>
      <c r="F87" s="547">
        <f t="shared" si="15"/>
        <v>0</v>
      </c>
      <c r="G87" s="502">
        <f>+$E87*係数表!D87</f>
        <v>0</v>
      </c>
      <c r="H87" s="502">
        <f>+$E87*係数表!E87</f>
        <v>0</v>
      </c>
      <c r="I87" s="502">
        <f>+$E87*係数表!F87</f>
        <v>0</v>
      </c>
      <c r="J87" s="502">
        <f>+$E87*係数表!G87</f>
        <v>0</v>
      </c>
      <c r="K87" s="502">
        <f>+$E87*係数表!H87</f>
        <v>0</v>
      </c>
      <c r="L87" s="502">
        <f>+$E87*係数表!I87</f>
        <v>0</v>
      </c>
      <c r="M87" s="518"/>
      <c r="N87" s="502">
        <f>+$E87*係数表!K87</f>
        <v>0</v>
      </c>
      <c r="O87" s="502">
        <f>+$E87*係数表!L87</f>
        <v>0</v>
      </c>
      <c r="P87" s="502">
        <f>+$F87*係数表!D87</f>
        <v>0</v>
      </c>
      <c r="Q87" s="502">
        <f>+$F87*係数表!E87</f>
        <v>0</v>
      </c>
      <c r="R87" s="502">
        <f>+$F87*係数表!F87</f>
        <v>0</v>
      </c>
      <c r="S87" s="502">
        <f>+$F87*係数表!G87</f>
        <v>0</v>
      </c>
      <c r="T87" s="502">
        <f>+$F87*係数表!H87</f>
        <v>0</v>
      </c>
      <c r="U87" s="502">
        <f>+$F87*係数表!I87</f>
        <v>0</v>
      </c>
      <c r="V87" s="518"/>
      <c r="W87" s="502">
        <f>+$F87*係数表!K87</f>
        <v>0</v>
      </c>
      <c r="X87" s="502">
        <f>+$F87*係数表!L87</f>
        <v>0</v>
      </c>
      <c r="Y87" s="519">
        <f>+E87+SUM(M6:M114,V6:V114)*係数表!M87</f>
        <v>86.585752179869544</v>
      </c>
      <c r="Z87" s="503">
        <v>92.261312461314859</v>
      </c>
      <c r="AA87" s="505">
        <f t="shared" si="14"/>
        <v>5.6755602814453141</v>
      </c>
      <c r="AB87" s="505">
        <f>+Z87*係数表!R87</f>
        <v>10.513626251743657</v>
      </c>
      <c r="AC87" s="505"/>
      <c r="AD87" s="508">
        <v>125661</v>
      </c>
      <c r="AE87" s="508">
        <v>62572.316610310423</v>
      </c>
      <c r="AF87" s="509">
        <f t="shared" si="17"/>
        <v>3.8721099202624304E-3</v>
      </c>
      <c r="AG87" s="510">
        <f t="shared" si="18"/>
        <v>7.1048283671314056</v>
      </c>
      <c r="AH87" s="510">
        <f t="shared" si="19"/>
        <v>99.366140828446262</v>
      </c>
      <c r="AI87" s="511">
        <v>0.17914971566456511</v>
      </c>
      <c r="AJ87" s="503">
        <f t="shared" si="20"/>
        <v>15.511812883626128</v>
      </c>
      <c r="AK87" s="510">
        <f t="shared" si="21"/>
        <v>1.0167750106580271</v>
      </c>
      <c r="AL87" s="510">
        <f t="shared" si="22"/>
        <v>1.2728279818171278</v>
      </c>
      <c r="AM87" s="510">
        <f t="shared" si="23"/>
        <v>17.801415876101281</v>
      </c>
      <c r="AN87" s="510">
        <v>1563</v>
      </c>
      <c r="AO87" s="512">
        <f>+AN87/取引基本表!EA87</f>
        <v>1.1498480846900265E-2</v>
      </c>
      <c r="AP87" s="513">
        <f t="shared" si="24"/>
        <v>0.99560461305468284</v>
      </c>
      <c r="AQ87" s="510">
        <f t="shared" si="25"/>
        <v>6.5260321191626822E-2</v>
      </c>
      <c r="AR87" s="510">
        <f t="shared" si="26"/>
        <v>8.1694732899974157E-2</v>
      </c>
      <c r="AS87" s="510">
        <f t="shared" si="27"/>
        <v>1.1425596671462839</v>
      </c>
      <c r="AT87" s="516">
        <f>+AH87*環境!Q87</f>
        <v>3.9352234554300191E-3</v>
      </c>
      <c r="AU87" s="517">
        <f>+AH87*環境!R87</f>
        <v>2.6784274237140294E-2</v>
      </c>
      <c r="AV87" s="220">
        <v>575</v>
      </c>
      <c r="AW87" s="63" t="s">
        <v>571</v>
      </c>
    </row>
    <row r="88" spans="1:49">
      <c r="A88" s="108">
        <v>83</v>
      </c>
      <c r="B88" s="381">
        <v>577</v>
      </c>
      <c r="C88" s="383" t="s">
        <v>573</v>
      </c>
      <c r="D88" s="545">
        <f>SUMIF(入力!$V$6:$V$99,推計2!B88,入力!$N$6:$N$99)/1000000</f>
        <v>0</v>
      </c>
      <c r="E88" s="546">
        <f>SUMIF(入力!$V$6:$V$99,推計2!B88,入力!$T$6:$T$99)/1000000</f>
        <v>0</v>
      </c>
      <c r="F88" s="547">
        <f t="shared" si="15"/>
        <v>0</v>
      </c>
      <c r="G88" s="502">
        <f>+$E88*係数表!D88</f>
        <v>0</v>
      </c>
      <c r="H88" s="502">
        <f>+$E88*係数表!E88</f>
        <v>0</v>
      </c>
      <c r="I88" s="502">
        <f>+$E88*係数表!F88</f>
        <v>0</v>
      </c>
      <c r="J88" s="502">
        <f>+$E88*係数表!G88</f>
        <v>0</v>
      </c>
      <c r="K88" s="502">
        <f>+$E88*係数表!H88</f>
        <v>0</v>
      </c>
      <c r="L88" s="502">
        <f>+$E88*係数表!I88</f>
        <v>0</v>
      </c>
      <c r="M88" s="502">
        <f>+$E88*係数表!J88</f>
        <v>0</v>
      </c>
      <c r="N88" s="502">
        <f>+$E88*係数表!K88</f>
        <v>0</v>
      </c>
      <c r="O88" s="518"/>
      <c r="P88" s="502">
        <f>+$F88*係数表!D88</f>
        <v>0</v>
      </c>
      <c r="Q88" s="502">
        <f>+$F88*係数表!E88</f>
        <v>0</v>
      </c>
      <c r="R88" s="502">
        <f>+$F88*係数表!F88</f>
        <v>0</v>
      </c>
      <c r="S88" s="502">
        <f>+$F88*係数表!G88</f>
        <v>0</v>
      </c>
      <c r="T88" s="502">
        <f>+$F88*係数表!H88</f>
        <v>0</v>
      </c>
      <c r="U88" s="502">
        <f>+$F88*係数表!I88</f>
        <v>0</v>
      </c>
      <c r="V88" s="502">
        <f>+$F88*係数表!J88</f>
        <v>0</v>
      </c>
      <c r="W88" s="502">
        <f>+$F88*係数表!K88</f>
        <v>0</v>
      </c>
      <c r="X88" s="518"/>
      <c r="Y88" s="519">
        <f>+E88+SUM(O6:O114,X6:X114)*係数表!M88</f>
        <v>5.231802923288992</v>
      </c>
      <c r="Z88" s="503">
        <v>14.811386722459167</v>
      </c>
      <c r="AA88" s="505">
        <f t="shared" si="14"/>
        <v>9.5795837991701749</v>
      </c>
      <c r="AB88" s="505">
        <f>+Z88*係数表!R88</f>
        <v>3.3738353341425378</v>
      </c>
      <c r="AC88" s="505"/>
      <c r="AD88" s="508">
        <v>13761</v>
      </c>
      <c r="AE88" s="508">
        <v>19748.270560002813</v>
      </c>
      <c r="AF88" s="509">
        <f t="shared" si="17"/>
        <v>1.2220655792503194E-3</v>
      </c>
      <c r="AG88" s="510">
        <f t="shared" si="18"/>
        <v>2.2423346373813908</v>
      </c>
      <c r="AH88" s="510">
        <f t="shared" si="19"/>
        <v>17.053721359840559</v>
      </c>
      <c r="AI88" s="511">
        <v>0.63759883157554731</v>
      </c>
      <c r="AJ88" s="503">
        <f t="shared" si="20"/>
        <v>3.335791430922594</v>
      </c>
      <c r="AK88" s="510">
        <f t="shared" si="21"/>
        <v>6.1079314373309463</v>
      </c>
      <c r="AL88" s="510">
        <f t="shared" si="22"/>
        <v>1.4297099447957533</v>
      </c>
      <c r="AM88" s="510">
        <f t="shared" si="23"/>
        <v>10.873432813049295</v>
      </c>
      <c r="AN88" s="510">
        <v>7704</v>
      </c>
      <c r="AO88" s="512">
        <f>+AN88/取引基本表!EA88</f>
        <v>5.409580518769222E-2</v>
      </c>
      <c r="AP88" s="513">
        <f t="shared" si="24"/>
        <v>0.28301859171863997</v>
      </c>
      <c r="AQ88" s="510">
        <f t="shared" si="25"/>
        <v>0.51821529897908225</v>
      </c>
      <c r="AR88" s="510">
        <f t="shared" si="26"/>
        <v>0.1213008977093982</v>
      </c>
      <c r="AS88" s="510">
        <f t="shared" si="27"/>
        <v>0.92253478840712044</v>
      </c>
      <c r="AT88" s="516">
        <f>+AH88*環境!Q88</f>
        <v>2.9044223770691418E-4</v>
      </c>
      <c r="AU88" s="517">
        <f>+AH88*環境!R88</f>
        <v>1.995072986697855E-3</v>
      </c>
      <c r="AV88" s="220">
        <v>577</v>
      </c>
      <c r="AW88" s="63" t="s">
        <v>573</v>
      </c>
    </row>
    <row r="89" spans="1:49">
      <c r="A89" s="108">
        <v>84</v>
      </c>
      <c r="B89" s="381">
        <v>578</v>
      </c>
      <c r="C89" s="90" t="s">
        <v>575</v>
      </c>
      <c r="D89" s="545">
        <f>SUMIF(入力!$V$6:$V$99,推計2!B89,入力!$N$6:$N$99)/1000000</f>
        <v>507.96749999999997</v>
      </c>
      <c r="E89" s="546">
        <f>SUMIF(入力!$V$6:$V$99,推計2!B89,入力!$T$6:$T$99)/1000000</f>
        <v>475.49525</v>
      </c>
      <c r="F89" s="547">
        <f t="shared" si="15"/>
        <v>32.472249999999974</v>
      </c>
      <c r="G89" s="502">
        <f>+$E89*係数表!D89</f>
        <v>0</v>
      </c>
      <c r="H89" s="502">
        <f>+$E89*係数表!E89</f>
        <v>0</v>
      </c>
      <c r="I89" s="502">
        <f>+$E89*係数表!F89</f>
        <v>0</v>
      </c>
      <c r="J89" s="502">
        <f>+$E89*係数表!G89</f>
        <v>0</v>
      </c>
      <c r="K89" s="502">
        <f>+$E89*係数表!H89</f>
        <v>0</v>
      </c>
      <c r="L89" s="502">
        <f>+$E89*係数表!I89</f>
        <v>0</v>
      </c>
      <c r="M89" s="502">
        <f>+$E89*係数表!J89</f>
        <v>0</v>
      </c>
      <c r="N89" s="502">
        <f>+$E89*係数表!K89</f>
        <v>0</v>
      </c>
      <c r="O89" s="502">
        <f>+$E89*係数表!L89</f>
        <v>0</v>
      </c>
      <c r="P89" s="502">
        <f>+$F89*係数表!D89</f>
        <v>0</v>
      </c>
      <c r="Q89" s="502">
        <f>+$F89*係数表!E89</f>
        <v>0</v>
      </c>
      <c r="R89" s="502">
        <f>+$F89*係数表!F89</f>
        <v>0</v>
      </c>
      <c r="S89" s="502">
        <f>+$F89*係数表!G89</f>
        <v>0</v>
      </c>
      <c r="T89" s="502">
        <f>+$F89*係数表!H89</f>
        <v>0</v>
      </c>
      <c r="U89" s="502">
        <f>+$F89*係数表!I89</f>
        <v>0</v>
      </c>
      <c r="V89" s="502">
        <f>+$F89*係数表!J89</f>
        <v>0</v>
      </c>
      <c r="W89" s="502">
        <f>+$F89*係数表!K89</f>
        <v>0</v>
      </c>
      <c r="X89" s="502">
        <f>+$F89*係数表!L89</f>
        <v>0</v>
      </c>
      <c r="Y89" s="503">
        <f t="shared" ref="Y89:Y114" si="30">+E89-SUM(G89:O89)</f>
        <v>475.49525</v>
      </c>
      <c r="Z89" s="503">
        <v>740.32723247171623</v>
      </c>
      <c r="AA89" s="505">
        <f t="shared" si="14"/>
        <v>264.83198247171623</v>
      </c>
      <c r="AB89" s="505">
        <f>+Z89*係数表!R89</f>
        <v>188.84317526767327</v>
      </c>
      <c r="AC89" s="505"/>
      <c r="AD89" s="508">
        <v>171525</v>
      </c>
      <c r="AE89" s="508">
        <v>224868.43840763569</v>
      </c>
      <c r="AF89" s="509">
        <f t="shared" si="17"/>
        <v>1.3915344009632758E-2</v>
      </c>
      <c r="AG89" s="510">
        <f t="shared" si="18"/>
        <v>25.532883335948863</v>
      </c>
      <c r="AH89" s="510">
        <f t="shared" si="19"/>
        <v>765.86011580766512</v>
      </c>
      <c r="AI89" s="511">
        <v>0.67473658610604736</v>
      </c>
      <c r="AJ89" s="503">
        <f t="shared" si="20"/>
        <v>320.83404169464154</v>
      </c>
      <c r="AK89" s="510">
        <f t="shared" si="21"/>
        <v>178.69182774466239</v>
      </c>
      <c r="AL89" s="510">
        <f t="shared" si="22"/>
        <v>17.227970535542124</v>
      </c>
      <c r="AM89" s="510">
        <f t="shared" si="23"/>
        <v>516.75383997484607</v>
      </c>
      <c r="AN89" s="510">
        <v>36796</v>
      </c>
      <c r="AO89" s="512">
        <f>+AN89/取引基本表!EA89</f>
        <v>7.6485126390860692E-2</v>
      </c>
      <c r="AP89" s="513">
        <f t="shared" si="24"/>
        <v>36.368314294503904</v>
      </c>
      <c r="AQ89" s="510">
        <f t="shared" si="25"/>
        <v>20.25570765169142</v>
      </c>
      <c r="AR89" s="510">
        <f t="shared" si="26"/>
        <v>1.9528858090731496</v>
      </c>
      <c r="AS89" s="510">
        <f t="shared" si="27"/>
        <v>58.576907755268479</v>
      </c>
      <c r="AT89" s="516">
        <f>+AH89*環境!Q89</f>
        <v>2.0066085319485959E-3</v>
      </c>
      <c r="AU89" s="517">
        <f>+AH89*環境!R89</f>
        <v>1.3507036177975431E-2</v>
      </c>
      <c r="AV89" s="220">
        <v>578</v>
      </c>
      <c r="AW89" s="63" t="s">
        <v>575</v>
      </c>
    </row>
    <row r="90" spans="1:49">
      <c r="A90" s="108">
        <v>85</v>
      </c>
      <c r="B90" s="381">
        <v>579</v>
      </c>
      <c r="C90" s="382" t="s">
        <v>577</v>
      </c>
      <c r="D90" s="545">
        <f>SUMIF(入力!$V$6:$V$99,推計2!B90,入力!$N$6:$N$99)/1000000</f>
        <v>1.2215</v>
      </c>
      <c r="E90" s="546">
        <f>SUMIF(入力!$V$6:$V$99,推計2!B90,入力!$T$6:$T$99)/1000000</f>
        <v>1.2215</v>
      </c>
      <c r="F90" s="547">
        <f t="shared" si="15"/>
        <v>0</v>
      </c>
      <c r="G90" s="502">
        <f>+$E90*係数表!D90</f>
        <v>0</v>
      </c>
      <c r="H90" s="502">
        <f>+$E90*係数表!E90</f>
        <v>0</v>
      </c>
      <c r="I90" s="502">
        <f>+$E90*係数表!F90</f>
        <v>0</v>
      </c>
      <c r="J90" s="502">
        <f>+$E90*係数表!G90</f>
        <v>0</v>
      </c>
      <c r="K90" s="502">
        <f>+$E90*係数表!H90</f>
        <v>0</v>
      </c>
      <c r="L90" s="502">
        <f>+$E90*係数表!I90</f>
        <v>0</v>
      </c>
      <c r="M90" s="502">
        <f>+$E90*係数表!J90</f>
        <v>0</v>
      </c>
      <c r="N90" s="502">
        <f>+$E90*係数表!K90</f>
        <v>0</v>
      </c>
      <c r="O90" s="502">
        <f>+$E90*係数表!L90</f>
        <v>0</v>
      </c>
      <c r="P90" s="502">
        <f>+$F90*係数表!D90</f>
        <v>0</v>
      </c>
      <c r="Q90" s="502">
        <f>+$F90*係数表!E90</f>
        <v>0</v>
      </c>
      <c r="R90" s="502">
        <f>+$F90*係数表!F90</f>
        <v>0</v>
      </c>
      <c r="S90" s="502">
        <f>+$F90*係数表!G90</f>
        <v>0</v>
      </c>
      <c r="T90" s="502">
        <f>+$F90*係数表!H90</f>
        <v>0</v>
      </c>
      <c r="U90" s="502">
        <f>+$F90*係数表!I90</f>
        <v>0</v>
      </c>
      <c r="V90" s="502">
        <f>+$F90*係数表!J90</f>
        <v>0</v>
      </c>
      <c r="W90" s="502">
        <f>+$F90*係数表!K90</f>
        <v>0</v>
      </c>
      <c r="X90" s="502">
        <f>+$F90*係数表!L90</f>
        <v>0</v>
      </c>
      <c r="Y90" s="503">
        <f t="shared" si="30"/>
        <v>1.2215</v>
      </c>
      <c r="Z90" s="503">
        <v>13.504259045084275</v>
      </c>
      <c r="AA90" s="505">
        <f t="shared" si="14"/>
        <v>12.282759045084275</v>
      </c>
      <c r="AB90" s="505">
        <f>+Z90*係数表!R90</f>
        <v>8.959404243355733</v>
      </c>
      <c r="AC90" s="505"/>
      <c r="AD90" s="508">
        <v>9364</v>
      </c>
      <c r="AE90" s="508">
        <v>33919.791597247611</v>
      </c>
      <c r="AF90" s="509">
        <f t="shared" si="17"/>
        <v>2.0990298689899361E-3</v>
      </c>
      <c r="AG90" s="510">
        <f t="shared" si="18"/>
        <v>3.8514523770660616</v>
      </c>
      <c r="AH90" s="510">
        <f t="shared" si="19"/>
        <v>17.355711422150335</v>
      </c>
      <c r="AI90" s="511">
        <v>0.78270613502661313</v>
      </c>
      <c r="AJ90" s="503">
        <f t="shared" si="20"/>
        <v>0.95607554393500793</v>
      </c>
      <c r="AK90" s="510">
        <f t="shared" si="21"/>
        <v>9.6137908596410853</v>
      </c>
      <c r="AL90" s="510">
        <f t="shared" si="22"/>
        <v>3.0145554042924387</v>
      </c>
      <c r="AM90" s="510">
        <f t="shared" si="23"/>
        <v>13.584421807868532</v>
      </c>
      <c r="AN90" s="510">
        <v>13700</v>
      </c>
      <c r="AO90" s="512">
        <f>+AN90/取引基本表!EA90</f>
        <v>0.14214419854535645</v>
      </c>
      <c r="AP90" s="513">
        <f t="shared" si="24"/>
        <v>0.17362913852315293</v>
      </c>
      <c r="AQ90" s="510">
        <f t="shared" si="25"/>
        <v>1.745922940389232</v>
      </c>
      <c r="AR90" s="510">
        <f t="shared" si="26"/>
        <v>0.54746161137366334</v>
      </c>
      <c r="AS90" s="510">
        <f t="shared" si="27"/>
        <v>2.4670136902860484</v>
      </c>
      <c r="AT90" s="516">
        <f>+AH90*環境!Q90</f>
        <v>2.1499621342614064E-5</v>
      </c>
      <c r="AU90" s="517">
        <f>+AH90*環境!R90</f>
        <v>1.4459914220759279E-4</v>
      </c>
      <c r="AV90" s="220">
        <v>579</v>
      </c>
      <c r="AW90" s="63" t="s">
        <v>577</v>
      </c>
    </row>
    <row r="91" spans="1:49">
      <c r="A91" s="108">
        <v>86</v>
      </c>
      <c r="B91" s="381">
        <v>591</v>
      </c>
      <c r="C91" s="382" t="s">
        <v>579</v>
      </c>
      <c r="D91" s="545">
        <f>SUMIF(入力!$V$6:$V$99,推計2!B91,入力!$N$6:$N$99)/1000000</f>
        <v>29.8825</v>
      </c>
      <c r="E91" s="546">
        <f>SUMIF(入力!$V$6:$V$99,推計2!B91,入力!$T$6:$T$99)/1000000</f>
        <v>29.8825</v>
      </c>
      <c r="F91" s="547">
        <f t="shared" si="15"/>
        <v>0</v>
      </c>
      <c r="G91" s="502">
        <f>+$E91*係数表!D91</f>
        <v>0</v>
      </c>
      <c r="H91" s="502">
        <f>+$E91*係数表!E91</f>
        <v>0</v>
      </c>
      <c r="I91" s="502">
        <f>+$E91*係数表!F91</f>
        <v>0</v>
      </c>
      <c r="J91" s="502">
        <f>+$E91*係数表!G91</f>
        <v>0</v>
      </c>
      <c r="K91" s="502">
        <f>+$E91*係数表!H91</f>
        <v>0</v>
      </c>
      <c r="L91" s="502">
        <f>+$E91*係数表!I91</f>
        <v>0</v>
      </c>
      <c r="M91" s="502">
        <f>+$E91*係数表!J91</f>
        <v>0</v>
      </c>
      <c r="N91" s="502">
        <f>+$E91*係数表!K91</f>
        <v>0</v>
      </c>
      <c r="O91" s="502">
        <f>+$E91*係数表!L91</f>
        <v>0</v>
      </c>
      <c r="P91" s="502">
        <f>+$F91*係数表!D91</f>
        <v>0</v>
      </c>
      <c r="Q91" s="502">
        <f>+$F91*係数表!E91</f>
        <v>0</v>
      </c>
      <c r="R91" s="502">
        <f>+$F91*係数表!F91</f>
        <v>0</v>
      </c>
      <c r="S91" s="502">
        <f>+$F91*係数表!G91</f>
        <v>0</v>
      </c>
      <c r="T91" s="502">
        <f>+$F91*係数表!H91</f>
        <v>0</v>
      </c>
      <c r="U91" s="502">
        <f>+$F91*係数表!I91</f>
        <v>0</v>
      </c>
      <c r="V91" s="502">
        <f>+$F91*係数表!J91</f>
        <v>0</v>
      </c>
      <c r="W91" s="502">
        <f>+$F91*係数表!K91</f>
        <v>0</v>
      </c>
      <c r="X91" s="502">
        <f>+$F91*係数表!L91</f>
        <v>0</v>
      </c>
      <c r="Y91" s="503">
        <f t="shared" si="30"/>
        <v>29.8825</v>
      </c>
      <c r="Z91" s="503">
        <v>103.46371008798683</v>
      </c>
      <c r="AA91" s="505">
        <f t="shared" si="14"/>
        <v>73.581210087986818</v>
      </c>
      <c r="AB91" s="505">
        <f>+Z91*係数表!R91</f>
        <v>6.4039689284966865</v>
      </c>
      <c r="AC91" s="505"/>
      <c r="AD91" s="508">
        <v>550122</v>
      </c>
      <c r="AE91" s="508">
        <v>698296.28850367002</v>
      </c>
      <c r="AF91" s="509">
        <f t="shared" si="17"/>
        <v>4.3212080556914556E-2</v>
      </c>
      <c r="AG91" s="510">
        <f t="shared" si="18"/>
        <v>79.28866227091153</v>
      </c>
      <c r="AH91" s="510">
        <f t="shared" si="19"/>
        <v>182.75237235889836</v>
      </c>
      <c r="AI91" s="511">
        <v>0.53826968645901296</v>
      </c>
      <c r="AJ91" s="503">
        <f t="shared" si="20"/>
        <v>16.084843905611454</v>
      </c>
      <c r="AK91" s="510">
        <f t="shared" si="21"/>
        <v>39.606534883335428</v>
      </c>
      <c r="AL91" s="510">
        <f t="shared" si="22"/>
        <v>42.67868338031812</v>
      </c>
      <c r="AM91" s="510">
        <f t="shared" si="23"/>
        <v>98.370062169264997</v>
      </c>
      <c r="AN91" s="510">
        <v>8120</v>
      </c>
      <c r="AO91" s="512">
        <f>+AN91/取引基本表!EA91</f>
        <v>8.7142415604931495E-3</v>
      </c>
      <c r="AP91" s="513">
        <f t="shared" si="24"/>
        <v>0.26040332343143652</v>
      </c>
      <c r="AQ91" s="510">
        <f t="shared" si="25"/>
        <v>0.64120443902011248</v>
      </c>
      <c r="AR91" s="510">
        <f t="shared" si="26"/>
        <v>0.69094055603708238</v>
      </c>
      <c r="AS91" s="510">
        <f t="shared" si="27"/>
        <v>1.5925483184886313</v>
      </c>
      <c r="AT91" s="516">
        <f>+AH91*環境!Q91</f>
        <v>2.8359738920635992E-4</v>
      </c>
      <c r="AU91" s="517">
        <f>+AH91*環境!R91</f>
        <v>1.7869749988282655E-3</v>
      </c>
      <c r="AV91" s="220">
        <v>591</v>
      </c>
      <c r="AW91" s="63" t="s">
        <v>579</v>
      </c>
    </row>
    <row r="92" spans="1:49">
      <c r="A92" s="108">
        <v>87</v>
      </c>
      <c r="B92" s="381">
        <v>592</v>
      </c>
      <c r="C92" s="382" t="s">
        <v>581</v>
      </c>
      <c r="D92" s="545">
        <f>SUMIF(入力!$V$6:$V$99,推計2!B92,入力!$N$6:$N$99)/1000000</f>
        <v>0</v>
      </c>
      <c r="E92" s="546">
        <f>SUMIF(入力!$V$6:$V$99,推計2!B92,入力!$T$6:$T$99)/1000000</f>
        <v>0</v>
      </c>
      <c r="F92" s="547">
        <f t="shared" si="15"/>
        <v>0</v>
      </c>
      <c r="G92" s="502">
        <f>+$E92*係数表!D92</f>
        <v>0</v>
      </c>
      <c r="H92" s="502">
        <f>+$E92*係数表!E92</f>
        <v>0</v>
      </c>
      <c r="I92" s="502">
        <f>+$E92*係数表!F92</f>
        <v>0</v>
      </c>
      <c r="J92" s="502">
        <f>+$E92*係数表!G92</f>
        <v>0</v>
      </c>
      <c r="K92" s="502">
        <f>+$E92*係数表!H92</f>
        <v>0</v>
      </c>
      <c r="L92" s="502">
        <f>+$E92*係数表!I92</f>
        <v>0</v>
      </c>
      <c r="M92" s="502">
        <f>+$E92*係数表!J92</f>
        <v>0</v>
      </c>
      <c r="N92" s="502">
        <f>+$E92*係数表!K92</f>
        <v>0</v>
      </c>
      <c r="O92" s="502">
        <f>+$E92*係数表!L92</f>
        <v>0</v>
      </c>
      <c r="P92" s="502">
        <f>+$F92*係数表!D92</f>
        <v>0</v>
      </c>
      <c r="Q92" s="502">
        <f>+$F92*係数表!E92</f>
        <v>0</v>
      </c>
      <c r="R92" s="502">
        <f>+$F92*係数表!F92</f>
        <v>0</v>
      </c>
      <c r="S92" s="502">
        <f>+$F92*係数表!G92</f>
        <v>0</v>
      </c>
      <c r="T92" s="502">
        <f>+$F92*係数表!H92</f>
        <v>0</v>
      </c>
      <c r="U92" s="502">
        <f>+$F92*係数表!I92</f>
        <v>0</v>
      </c>
      <c r="V92" s="502">
        <f>+$F92*係数表!J92</f>
        <v>0</v>
      </c>
      <c r="W92" s="502">
        <f>+$F92*係数表!K92</f>
        <v>0</v>
      </c>
      <c r="X92" s="502">
        <f>+$F92*係数表!L92</f>
        <v>0</v>
      </c>
      <c r="Y92" s="503">
        <f t="shared" si="30"/>
        <v>0</v>
      </c>
      <c r="Z92" s="503">
        <v>37.032642316242857</v>
      </c>
      <c r="AA92" s="505">
        <f t="shared" si="14"/>
        <v>37.032642316242857</v>
      </c>
      <c r="AB92" s="505">
        <f>+Z92*係数表!R92</f>
        <v>5.0565619819141441</v>
      </c>
      <c r="AC92" s="505"/>
      <c r="AD92" s="508">
        <v>79856</v>
      </c>
      <c r="AE92" s="508">
        <v>106867.09557703076</v>
      </c>
      <c r="AF92" s="509">
        <f t="shared" si="17"/>
        <v>6.6131663865114047E-3</v>
      </c>
      <c r="AG92" s="510">
        <f t="shared" si="18"/>
        <v>12.134317751047137</v>
      </c>
      <c r="AH92" s="510">
        <f t="shared" si="19"/>
        <v>49.166960067289992</v>
      </c>
      <c r="AI92" s="511">
        <v>0.44194914842558319</v>
      </c>
      <c r="AJ92" s="503">
        <f t="shared" si="20"/>
        <v>0</v>
      </c>
      <c r="AK92" s="510">
        <f t="shared" si="21"/>
        <v>16.366544735612749</v>
      </c>
      <c r="AL92" s="510">
        <f t="shared" si="22"/>
        <v>5.3627513968007197</v>
      </c>
      <c r="AM92" s="510">
        <f t="shared" si="23"/>
        <v>21.729296132413467</v>
      </c>
      <c r="AN92" s="510">
        <v>3552</v>
      </c>
      <c r="AO92" s="512">
        <f>+AN92/取引基本表!EA92</f>
        <v>1.7254947681366404E-2</v>
      </c>
      <c r="AP92" s="513">
        <f t="shared" si="24"/>
        <v>0</v>
      </c>
      <c r="AQ92" s="510">
        <f t="shared" si="25"/>
        <v>0.63899630566952603</v>
      </c>
      <c r="AR92" s="510">
        <f t="shared" si="26"/>
        <v>0.209377017943394</v>
      </c>
      <c r="AS92" s="510">
        <f t="shared" si="27"/>
        <v>0.84837332361292006</v>
      </c>
      <c r="AT92" s="516">
        <f>+AH92*環境!Q92</f>
        <v>5.1114145309899281E-6</v>
      </c>
      <c r="AU92" s="517">
        <f>+AH92*環境!R92</f>
        <v>2.7101858910454608E-5</v>
      </c>
      <c r="AV92" s="220">
        <v>592</v>
      </c>
      <c r="AW92" s="63" t="s">
        <v>581</v>
      </c>
    </row>
    <row r="93" spans="1:49">
      <c r="A93" s="108">
        <v>88</v>
      </c>
      <c r="B93" s="381">
        <v>593</v>
      </c>
      <c r="C93" s="382" t="s">
        <v>583</v>
      </c>
      <c r="D93" s="545">
        <f>SUMIF(入力!$V$6:$V$99,推計2!B93,入力!$N$6:$N$99)/1000000</f>
        <v>0</v>
      </c>
      <c r="E93" s="546">
        <f>SUMIF(入力!$V$6:$V$99,推計2!B93,入力!$T$6:$T$99)/1000000</f>
        <v>0</v>
      </c>
      <c r="F93" s="547">
        <f t="shared" si="15"/>
        <v>0</v>
      </c>
      <c r="G93" s="502">
        <f>+$E93*係数表!D93</f>
        <v>0</v>
      </c>
      <c r="H93" s="502">
        <f>+$E93*係数表!E93</f>
        <v>0</v>
      </c>
      <c r="I93" s="502">
        <f>+$E93*係数表!F93</f>
        <v>0</v>
      </c>
      <c r="J93" s="502">
        <f>+$E93*係数表!G93</f>
        <v>0</v>
      </c>
      <c r="K93" s="502">
        <f>+$E93*係数表!H93</f>
        <v>0</v>
      </c>
      <c r="L93" s="502">
        <f>+$E93*係数表!I93</f>
        <v>0</v>
      </c>
      <c r="M93" s="502">
        <f>+$E93*係数表!J93</f>
        <v>0</v>
      </c>
      <c r="N93" s="502">
        <f>+$E93*係数表!K93</f>
        <v>0</v>
      </c>
      <c r="O93" s="502">
        <f>+$E93*係数表!L93</f>
        <v>0</v>
      </c>
      <c r="P93" s="502">
        <f>+$F93*係数表!D93</f>
        <v>0</v>
      </c>
      <c r="Q93" s="502">
        <f>+$F93*係数表!E93</f>
        <v>0</v>
      </c>
      <c r="R93" s="502">
        <f>+$F93*係数表!F93</f>
        <v>0</v>
      </c>
      <c r="S93" s="502">
        <f>+$F93*係数表!G93</f>
        <v>0</v>
      </c>
      <c r="T93" s="502">
        <f>+$F93*係数表!H93</f>
        <v>0</v>
      </c>
      <c r="U93" s="502">
        <f>+$F93*係数表!I93</f>
        <v>0</v>
      </c>
      <c r="V93" s="502">
        <f>+$F93*係数表!J93</f>
        <v>0</v>
      </c>
      <c r="W93" s="502">
        <f>+$F93*係数表!K93</f>
        <v>0</v>
      </c>
      <c r="X93" s="502">
        <f>+$F93*係数表!L93</f>
        <v>0</v>
      </c>
      <c r="Y93" s="503">
        <f t="shared" si="30"/>
        <v>0</v>
      </c>
      <c r="Z93" s="503">
        <v>63.758972225943928</v>
      </c>
      <c r="AA93" s="505">
        <f t="shared" si="14"/>
        <v>63.758972225943928</v>
      </c>
      <c r="AB93" s="505">
        <f>+Z93*係数表!R93</f>
        <v>22.926394272395029</v>
      </c>
      <c r="AC93" s="505"/>
      <c r="AD93" s="508">
        <v>66473</v>
      </c>
      <c r="AE93" s="508">
        <v>161444.19761400536</v>
      </c>
      <c r="AF93" s="509">
        <f t="shared" si="17"/>
        <v>9.9905151833069878E-3</v>
      </c>
      <c r="AG93" s="510">
        <f t="shared" si="18"/>
        <v>18.33132249298486</v>
      </c>
      <c r="AH93" s="510">
        <f t="shared" si="19"/>
        <v>82.090294718928789</v>
      </c>
      <c r="AI93" s="511">
        <v>0.59690476315554453</v>
      </c>
      <c r="AJ93" s="503">
        <f t="shared" si="20"/>
        <v>0</v>
      </c>
      <c r="AK93" s="510">
        <f t="shared" si="21"/>
        <v>38.058034215568</v>
      </c>
      <c r="AL93" s="510">
        <f t="shared" si="22"/>
        <v>10.942053711003034</v>
      </c>
      <c r="AM93" s="510">
        <f t="shared" si="23"/>
        <v>49.000087926571034</v>
      </c>
      <c r="AN93" s="510">
        <v>56436</v>
      </c>
      <c r="AO93" s="512">
        <f>+AN93/取引基本表!EA93</f>
        <v>5.9294903786044115E-2</v>
      </c>
      <c r="AP93" s="513">
        <f t="shared" si="24"/>
        <v>0</v>
      </c>
      <c r="AQ93" s="510">
        <f t="shared" si="25"/>
        <v>3.7805821236344044</v>
      </c>
      <c r="AR93" s="510">
        <f t="shared" si="26"/>
        <v>1.0869540034924836</v>
      </c>
      <c r="AS93" s="510">
        <f t="shared" si="27"/>
        <v>4.867536127126888</v>
      </c>
      <c r="AT93" s="516">
        <f>+AH93*環境!Q93</f>
        <v>1.0756899461064252E-5</v>
      </c>
      <c r="AU93" s="517">
        <f>+AH93*環境!R93</f>
        <v>6.0430148156346331E-5</v>
      </c>
      <c r="AV93" s="220">
        <v>593</v>
      </c>
      <c r="AW93" s="63" t="s">
        <v>583</v>
      </c>
    </row>
    <row r="94" spans="1:49">
      <c r="A94" s="108">
        <v>89</v>
      </c>
      <c r="B94" s="381">
        <v>594</v>
      </c>
      <c r="C94" s="382" t="s">
        <v>585</v>
      </c>
      <c r="D94" s="545">
        <f>SUMIF(入力!$V$6:$V$99,推計2!B94,入力!$N$6:$N$99)/1000000</f>
        <v>0</v>
      </c>
      <c r="E94" s="546">
        <f>SUMIF(入力!$V$6:$V$99,推計2!B94,入力!$T$6:$T$99)/1000000</f>
        <v>0</v>
      </c>
      <c r="F94" s="547">
        <f t="shared" si="15"/>
        <v>0</v>
      </c>
      <c r="G94" s="502">
        <f>+$E94*係数表!D94</f>
        <v>0</v>
      </c>
      <c r="H94" s="502">
        <f>+$E94*係数表!E94</f>
        <v>0</v>
      </c>
      <c r="I94" s="502">
        <f>+$E94*係数表!F94</f>
        <v>0</v>
      </c>
      <c r="J94" s="502">
        <f>+$E94*係数表!G94</f>
        <v>0</v>
      </c>
      <c r="K94" s="502">
        <f>+$E94*係数表!H94</f>
        <v>0</v>
      </c>
      <c r="L94" s="502">
        <f>+$E94*係数表!I94</f>
        <v>0</v>
      </c>
      <c r="M94" s="502">
        <f>+$E94*係数表!J94</f>
        <v>0</v>
      </c>
      <c r="N94" s="502">
        <f>+$E94*係数表!K94</f>
        <v>0</v>
      </c>
      <c r="O94" s="502">
        <f>+$E94*係数表!L94</f>
        <v>0</v>
      </c>
      <c r="P94" s="502">
        <f>+$F94*係数表!D94</f>
        <v>0</v>
      </c>
      <c r="Q94" s="502">
        <f>+$F94*係数表!E94</f>
        <v>0</v>
      </c>
      <c r="R94" s="502">
        <f>+$F94*係数表!F94</f>
        <v>0</v>
      </c>
      <c r="S94" s="502">
        <f>+$F94*係数表!G94</f>
        <v>0</v>
      </c>
      <c r="T94" s="502">
        <f>+$F94*係数表!H94</f>
        <v>0</v>
      </c>
      <c r="U94" s="502">
        <f>+$F94*係数表!I94</f>
        <v>0</v>
      </c>
      <c r="V94" s="502">
        <f>+$F94*係数表!J94</f>
        <v>0</v>
      </c>
      <c r="W94" s="502">
        <f>+$F94*係数表!K94</f>
        <v>0</v>
      </c>
      <c r="X94" s="502">
        <f>+$F94*係数表!L94</f>
        <v>0</v>
      </c>
      <c r="Y94" s="503">
        <f t="shared" si="30"/>
        <v>0</v>
      </c>
      <c r="Z94" s="503">
        <v>12.308044952617195</v>
      </c>
      <c r="AA94" s="505">
        <f t="shared" si="14"/>
        <v>12.308044952617195</v>
      </c>
      <c r="AB94" s="505">
        <f>+Z94*係数表!R94</f>
        <v>2.0125523190701138</v>
      </c>
      <c r="AC94" s="505"/>
      <c r="AD94" s="508">
        <v>47584</v>
      </c>
      <c r="AE94" s="508">
        <v>47550.844097525507</v>
      </c>
      <c r="AF94" s="509">
        <f t="shared" si="17"/>
        <v>2.942548799872016E-3</v>
      </c>
      <c r="AG94" s="510">
        <f t="shared" si="18"/>
        <v>5.3992021444428051</v>
      </c>
      <c r="AH94" s="510">
        <f t="shared" si="19"/>
        <v>17.707247097059998</v>
      </c>
      <c r="AI94" s="511">
        <v>0.2514061434210379</v>
      </c>
      <c r="AJ94" s="503">
        <f t="shared" si="20"/>
        <v>0</v>
      </c>
      <c r="AK94" s="510">
        <f t="shared" si="21"/>
        <v>3.0943181145902598</v>
      </c>
      <c r="AL94" s="510">
        <f t="shared" si="22"/>
        <v>1.3573925886849632</v>
      </c>
      <c r="AM94" s="510">
        <f t="shared" si="23"/>
        <v>4.4517107032752232</v>
      </c>
      <c r="AN94" s="510">
        <v>3796</v>
      </c>
      <c r="AO94" s="512">
        <f>+AN94/取引基本表!EA94</f>
        <v>4.244708092453231E-2</v>
      </c>
      <c r="AP94" s="513">
        <f t="shared" si="24"/>
        <v>0</v>
      </c>
      <c r="AQ94" s="510">
        <f t="shared" si="25"/>
        <v>0.5224405801265235</v>
      </c>
      <c r="AR94" s="510">
        <f t="shared" si="26"/>
        <v>0.22918037035307212</v>
      </c>
      <c r="AS94" s="510">
        <f t="shared" si="27"/>
        <v>0.75162095047959565</v>
      </c>
      <c r="AT94" s="516">
        <f>+AH94*環境!Q94</f>
        <v>3.3127850174392734E-6</v>
      </c>
      <c r="AU94" s="517">
        <f>+AH94*環境!R94</f>
        <v>1.7817305692811084E-5</v>
      </c>
      <c r="AV94" s="220">
        <v>594</v>
      </c>
      <c r="AW94" s="63" t="s">
        <v>585</v>
      </c>
    </row>
    <row r="95" spans="1:49">
      <c r="A95" s="108">
        <v>90</v>
      </c>
      <c r="B95" s="381">
        <v>595</v>
      </c>
      <c r="C95" s="382" t="s">
        <v>587</v>
      </c>
      <c r="D95" s="545">
        <f>SUMIF(入力!$V$6:$V$99,推計2!B95,入力!$N$6:$N$99)/1000000</f>
        <v>0</v>
      </c>
      <c r="E95" s="546">
        <f>SUMIF(入力!$V$6:$V$99,推計2!B95,入力!$T$6:$T$99)/1000000</f>
        <v>0</v>
      </c>
      <c r="F95" s="547">
        <f t="shared" si="15"/>
        <v>0</v>
      </c>
      <c r="G95" s="502">
        <f>+$E95*係数表!D95</f>
        <v>0</v>
      </c>
      <c r="H95" s="502">
        <f>+$E95*係数表!E95</f>
        <v>0</v>
      </c>
      <c r="I95" s="502">
        <f>+$E95*係数表!F95</f>
        <v>0</v>
      </c>
      <c r="J95" s="502">
        <f>+$E95*係数表!G95</f>
        <v>0</v>
      </c>
      <c r="K95" s="502">
        <f>+$E95*係数表!H95</f>
        <v>0</v>
      </c>
      <c r="L95" s="502">
        <f>+$E95*係数表!I95</f>
        <v>0</v>
      </c>
      <c r="M95" s="502">
        <f>+$E95*係数表!J95</f>
        <v>0</v>
      </c>
      <c r="N95" s="502">
        <f>+$E95*係数表!K95</f>
        <v>0</v>
      </c>
      <c r="O95" s="502">
        <f>+$E95*係数表!L95</f>
        <v>0</v>
      </c>
      <c r="P95" s="502">
        <f>+$F95*係数表!D95</f>
        <v>0</v>
      </c>
      <c r="Q95" s="502">
        <f>+$F95*係数表!E95</f>
        <v>0</v>
      </c>
      <c r="R95" s="502">
        <f>+$F95*係数表!F95</f>
        <v>0</v>
      </c>
      <c r="S95" s="502">
        <f>+$F95*係数表!G95</f>
        <v>0</v>
      </c>
      <c r="T95" s="502">
        <f>+$F95*係数表!H95</f>
        <v>0</v>
      </c>
      <c r="U95" s="502">
        <f>+$F95*係数表!I95</f>
        <v>0</v>
      </c>
      <c r="V95" s="502">
        <f>+$F95*係数表!J95</f>
        <v>0</v>
      </c>
      <c r="W95" s="502">
        <f>+$F95*係数表!K95</f>
        <v>0</v>
      </c>
      <c r="X95" s="502">
        <f>+$F95*係数表!L95</f>
        <v>0</v>
      </c>
      <c r="Y95" s="503">
        <f t="shared" si="30"/>
        <v>0</v>
      </c>
      <c r="Z95" s="503">
        <v>44.051360063948529</v>
      </c>
      <c r="AA95" s="505">
        <f t="shared" si="14"/>
        <v>44.051360063948529</v>
      </c>
      <c r="AB95" s="505">
        <f>+Z95*係数表!R95</f>
        <v>10.502869666907172</v>
      </c>
      <c r="AC95" s="505"/>
      <c r="AD95" s="508">
        <v>71422</v>
      </c>
      <c r="AE95" s="508">
        <v>100483.10823515619</v>
      </c>
      <c r="AF95" s="509">
        <f t="shared" si="17"/>
        <v>6.2181114795427034E-3</v>
      </c>
      <c r="AG95" s="510">
        <f t="shared" si="18"/>
        <v>11.409442329789607</v>
      </c>
      <c r="AH95" s="510">
        <f t="shared" si="19"/>
        <v>55.460802393738135</v>
      </c>
      <c r="AI95" s="511">
        <v>0.45099858494962591</v>
      </c>
      <c r="AJ95" s="503">
        <f t="shared" si="20"/>
        <v>0</v>
      </c>
      <c r="AK95" s="510">
        <f t="shared" si="21"/>
        <v>19.867101053947248</v>
      </c>
      <c r="AL95" s="510">
        <f t="shared" si="22"/>
        <v>5.1456423457994758</v>
      </c>
      <c r="AM95" s="510">
        <f t="shared" si="23"/>
        <v>25.012743399746725</v>
      </c>
      <c r="AN95" s="510">
        <v>10093</v>
      </c>
      <c r="AO95" s="512">
        <f>+AN95/取引基本表!EA95</f>
        <v>4.2760788699933064E-2</v>
      </c>
      <c r="AP95" s="513">
        <f t="shared" si="24"/>
        <v>0</v>
      </c>
      <c r="AQ95" s="510">
        <f t="shared" si="25"/>
        <v>1.8836708996391729</v>
      </c>
      <c r="AR95" s="510">
        <f t="shared" si="26"/>
        <v>0.4878767526482054</v>
      </c>
      <c r="AS95" s="510">
        <f t="shared" si="27"/>
        <v>2.3715476522873784</v>
      </c>
      <c r="AT95" s="516">
        <f>+AH95*環境!Q95</f>
        <v>7.8497650014930479E-6</v>
      </c>
      <c r="AU95" s="517">
        <f>+AH95*環境!R95</f>
        <v>4.1452605978865423E-5</v>
      </c>
      <c r="AV95" s="220">
        <v>595</v>
      </c>
      <c r="AW95" s="63" t="s">
        <v>587</v>
      </c>
    </row>
    <row r="96" spans="1:49">
      <c r="A96" s="108">
        <v>91</v>
      </c>
      <c r="B96" s="381">
        <v>611</v>
      </c>
      <c r="C96" s="382" t="s">
        <v>589</v>
      </c>
      <c r="D96" s="545">
        <f>SUMIF(入力!$V$6:$V$99,推計2!B96,入力!$N$6:$N$99)/1000000</f>
        <v>0</v>
      </c>
      <c r="E96" s="546">
        <f>SUMIF(入力!$V$6:$V$99,推計2!B96,入力!$T$6:$T$99)/1000000</f>
        <v>0</v>
      </c>
      <c r="F96" s="547">
        <f t="shared" si="15"/>
        <v>0</v>
      </c>
      <c r="G96" s="502">
        <f>+$E96*係数表!D96</f>
        <v>0</v>
      </c>
      <c r="H96" s="502">
        <f>+$E96*係数表!E96</f>
        <v>0</v>
      </c>
      <c r="I96" s="502">
        <f>+$E96*係数表!F96</f>
        <v>0</v>
      </c>
      <c r="J96" s="502">
        <f>+$E96*係数表!G96</f>
        <v>0</v>
      </c>
      <c r="K96" s="502">
        <f>+$E96*係数表!H96</f>
        <v>0</v>
      </c>
      <c r="L96" s="502">
        <f>+$E96*係数表!I96</f>
        <v>0</v>
      </c>
      <c r="M96" s="502">
        <f>+$E96*係数表!J96</f>
        <v>0</v>
      </c>
      <c r="N96" s="502">
        <f>+$E96*係数表!K96</f>
        <v>0</v>
      </c>
      <c r="O96" s="502">
        <f>+$E96*係数表!L96</f>
        <v>0</v>
      </c>
      <c r="P96" s="502">
        <f>+$F96*係数表!D96</f>
        <v>0</v>
      </c>
      <c r="Q96" s="502">
        <f>+$F96*係数表!E96</f>
        <v>0</v>
      </c>
      <c r="R96" s="502">
        <f>+$F96*係数表!F96</f>
        <v>0</v>
      </c>
      <c r="S96" s="502">
        <f>+$F96*係数表!G96</f>
        <v>0</v>
      </c>
      <c r="T96" s="502">
        <f>+$F96*係数表!H96</f>
        <v>0</v>
      </c>
      <c r="U96" s="502">
        <f>+$F96*係数表!I96</f>
        <v>0</v>
      </c>
      <c r="V96" s="502">
        <f>+$F96*係数表!J96</f>
        <v>0</v>
      </c>
      <c r="W96" s="502">
        <f>+$F96*係数表!K96</f>
        <v>0</v>
      </c>
      <c r="X96" s="502">
        <f>+$F96*係数表!L96</f>
        <v>0</v>
      </c>
      <c r="Y96" s="503">
        <f t="shared" si="30"/>
        <v>0</v>
      </c>
      <c r="Z96" s="503">
        <v>15.713371981149525</v>
      </c>
      <c r="AA96" s="505">
        <f t="shared" si="14"/>
        <v>15.713371981149525</v>
      </c>
      <c r="AB96" s="505">
        <f>+Z96*係数表!R96</f>
        <v>5.7697390459877775</v>
      </c>
      <c r="AC96" s="505"/>
      <c r="AD96" s="508">
        <v>77781</v>
      </c>
      <c r="AE96" s="508">
        <v>94442.760008006211</v>
      </c>
      <c r="AF96" s="509">
        <f t="shared" si="17"/>
        <v>5.8443217022223423E-3</v>
      </c>
      <c r="AG96" s="510">
        <f t="shared" si="18"/>
        <v>10.723585712095902</v>
      </c>
      <c r="AH96" s="510">
        <f t="shared" si="19"/>
        <v>26.436957693245425</v>
      </c>
      <c r="AI96" s="511">
        <v>0.71939734004418632</v>
      </c>
      <c r="AJ96" s="503">
        <f t="shared" si="20"/>
        <v>0</v>
      </c>
      <c r="AK96" s="510">
        <f t="shared" si="21"/>
        <v>11.304158006363814</v>
      </c>
      <c r="AL96" s="510">
        <f t="shared" si="22"/>
        <v>7.7145190370176335</v>
      </c>
      <c r="AM96" s="510">
        <f t="shared" si="23"/>
        <v>19.018677043381448</v>
      </c>
      <c r="AN96" s="510">
        <v>86188</v>
      </c>
      <c r="AO96" s="512">
        <f>+AN96/取引基本表!EA96</f>
        <v>6.3051779887924861E-2</v>
      </c>
      <c r="AP96" s="513">
        <f t="shared" si="24"/>
        <v>0</v>
      </c>
      <c r="AQ96" s="510">
        <f t="shared" si="25"/>
        <v>0.99075607145252564</v>
      </c>
      <c r="AR96" s="510">
        <f t="shared" si="26"/>
        <v>0.67614116592836682</v>
      </c>
      <c r="AS96" s="510">
        <f t="shared" si="27"/>
        <v>1.6668972373808923</v>
      </c>
      <c r="AT96" s="516">
        <f>+AH96*環境!Q96</f>
        <v>5.0171376734271269E-6</v>
      </c>
      <c r="AU96" s="517">
        <f>+AH96*環境!R96</f>
        <v>2.8239942230622564E-5</v>
      </c>
      <c r="AV96" s="220">
        <v>611</v>
      </c>
      <c r="AW96" s="63" t="s">
        <v>589</v>
      </c>
    </row>
    <row r="97" spans="1:49">
      <c r="A97" s="108">
        <v>92</v>
      </c>
      <c r="B97" s="381">
        <v>631</v>
      </c>
      <c r="C97" s="382" t="s">
        <v>591</v>
      </c>
      <c r="D97" s="545">
        <f>SUMIF(入力!$V$6:$V$99,推計2!B97,入力!$N$6:$N$99)/1000000</f>
        <v>24.43</v>
      </c>
      <c r="E97" s="546">
        <f>SUMIF(入力!$V$6:$V$99,推計2!B97,入力!$T$6:$T$99)/1000000</f>
        <v>24.43</v>
      </c>
      <c r="F97" s="547">
        <f t="shared" si="15"/>
        <v>0</v>
      </c>
      <c r="G97" s="502">
        <f>+$E97*係数表!D97</f>
        <v>0</v>
      </c>
      <c r="H97" s="502">
        <f>+$E97*係数表!E97</f>
        <v>0</v>
      </c>
      <c r="I97" s="502">
        <f>+$E97*係数表!F97</f>
        <v>0</v>
      </c>
      <c r="J97" s="502">
        <f>+$E97*係数表!G97</f>
        <v>6.0948987244438839E-4</v>
      </c>
      <c r="K97" s="502">
        <f>+$E97*係数表!H97</f>
        <v>0</v>
      </c>
      <c r="L97" s="502">
        <f>+$E97*係数表!I97</f>
        <v>0</v>
      </c>
      <c r="M97" s="502">
        <f>+$E97*係数表!J97</f>
        <v>0</v>
      </c>
      <c r="N97" s="502">
        <f>+$E97*係数表!K97</f>
        <v>0</v>
      </c>
      <c r="O97" s="502">
        <f>+$E97*係数表!L97</f>
        <v>0</v>
      </c>
      <c r="P97" s="502">
        <f>+$F97*係数表!D97</f>
        <v>0</v>
      </c>
      <c r="Q97" s="502">
        <f>+$F97*係数表!E97</f>
        <v>0</v>
      </c>
      <c r="R97" s="502">
        <f>+$F97*係数表!F97</f>
        <v>0</v>
      </c>
      <c r="S97" s="502">
        <f>+$F97*係数表!G97</f>
        <v>0</v>
      </c>
      <c r="T97" s="502">
        <f>+$F97*係数表!H97</f>
        <v>0</v>
      </c>
      <c r="U97" s="502">
        <f>+$F97*係数表!I97</f>
        <v>0</v>
      </c>
      <c r="V97" s="502">
        <f>+$F97*係数表!J97</f>
        <v>0</v>
      </c>
      <c r="W97" s="502">
        <f>+$F97*係数表!K97</f>
        <v>0</v>
      </c>
      <c r="X97" s="502">
        <f>+$F97*係数表!L97</f>
        <v>0</v>
      </c>
      <c r="Y97" s="503">
        <f t="shared" si="30"/>
        <v>24.429390510127554</v>
      </c>
      <c r="Z97" s="503">
        <v>47.756583084437672</v>
      </c>
      <c r="AA97" s="505">
        <f t="shared" si="14"/>
        <v>23.327192574310118</v>
      </c>
      <c r="AB97" s="505">
        <f>+Z97*係数表!R97</f>
        <v>28.009460871976721</v>
      </c>
      <c r="AC97" s="505"/>
      <c r="AD97" s="508">
        <v>376054</v>
      </c>
      <c r="AE97" s="508">
        <v>372144.52765666309</v>
      </c>
      <c r="AF97" s="509">
        <f t="shared" si="17"/>
        <v>2.3029106086721131E-2</v>
      </c>
      <c r="AG97" s="510">
        <f t="shared" si="18"/>
        <v>42.255475584103685</v>
      </c>
      <c r="AH97" s="510">
        <f t="shared" si="19"/>
        <v>90.012058668541357</v>
      </c>
      <c r="AI97" s="511">
        <v>0.82201917091277987</v>
      </c>
      <c r="AJ97" s="503">
        <f t="shared" si="20"/>
        <v>20.081427333039585</v>
      </c>
      <c r="AK97" s="510">
        <f t="shared" si="21"/>
        <v>19.175399499657157</v>
      </c>
      <c r="AL97" s="510">
        <f t="shared" si="22"/>
        <v>34.734811006170126</v>
      </c>
      <c r="AM97" s="510">
        <f t="shared" si="23"/>
        <v>73.991637838866865</v>
      </c>
      <c r="AN97" s="510">
        <v>139442</v>
      </c>
      <c r="AO97" s="512">
        <f>+AN97/取引基本表!EA97</f>
        <v>0.10046716851497475</v>
      </c>
      <c r="AP97" s="513">
        <f t="shared" si="24"/>
        <v>2.4543516930991101</v>
      </c>
      <c r="AQ97" s="510">
        <f t="shared" si="25"/>
        <v>2.3436169873444825</v>
      </c>
      <c r="AR97" s="510">
        <f t="shared" si="26"/>
        <v>4.2452879861885462</v>
      </c>
      <c r="AS97" s="510">
        <f t="shared" si="27"/>
        <v>9.0432566666321392</v>
      </c>
      <c r="AT97" s="516">
        <f>+AH97*環境!Q97</f>
        <v>2.3168785127559635E-4</v>
      </c>
      <c r="AU97" s="517">
        <f>+AH97*環境!R97</f>
        <v>1.5501558912320195E-3</v>
      </c>
      <c r="AV97" s="220">
        <v>631</v>
      </c>
      <c r="AW97" s="63" t="s">
        <v>591</v>
      </c>
    </row>
    <row r="98" spans="1:49">
      <c r="A98" s="108">
        <v>93</v>
      </c>
      <c r="B98" s="381">
        <v>632</v>
      </c>
      <c r="C98" s="382" t="s">
        <v>634</v>
      </c>
      <c r="D98" s="545">
        <f>SUMIF(入力!$V$6:$V$99,推計2!B98,入力!$N$6:$N$99)/1000000</f>
        <v>0</v>
      </c>
      <c r="E98" s="546">
        <f>SUMIF(入力!$V$6:$V$99,推計2!B98,入力!$T$6:$T$99)/1000000</f>
        <v>0</v>
      </c>
      <c r="F98" s="547">
        <f t="shared" si="15"/>
        <v>0</v>
      </c>
      <c r="G98" s="502">
        <f>+$E98*係数表!D98</f>
        <v>0</v>
      </c>
      <c r="H98" s="502">
        <f>+$E98*係数表!E98</f>
        <v>0</v>
      </c>
      <c r="I98" s="502">
        <f>+$E98*係数表!F98</f>
        <v>0</v>
      </c>
      <c r="J98" s="502">
        <f>+$E98*係数表!G98</f>
        <v>0</v>
      </c>
      <c r="K98" s="502">
        <f>+$E98*係数表!H98</f>
        <v>0</v>
      </c>
      <c r="L98" s="502">
        <f>+$E98*係数表!I98</f>
        <v>0</v>
      </c>
      <c r="M98" s="502">
        <f>+$E98*係数表!J98</f>
        <v>0</v>
      </c>
      <c r="N98" s="502">
        <f>+$E98*係数表!K98</f>
        <v>0</v>
      </c>
      <c r="O98" s="502">
        <f>+$E98*係数表!L98</f>
        <v>0</v>
      </c>
      <c r="P98" s="502">
        <f>+$F98*係数表!D98</f>
        <v>0</v>
      </c>
      <c r="Q98" s="502">
        <f>+$F98*係数表!E98</f>
        <v>0</v>
      </c>
      <c r="R98" s="502">
        <f>+$F98*係数表!F98</f>
        <v>0</v>
      </c>
      <c r="S98" s="502">
        <f>+$F98*係数表!G98</f>
        <v>0</v>
      </c>
      <c r="T98" s="502">
        <f>+$F98*係数表!H98</f>
        <v>0</v>
      </c>
      <c r="U98" s="502">
        <f>+$F98*係数表!I98</f>
        <v>0</v>
      </c>
      <c r="V98" s="502">
        <f>+$F98*係数表!J98</f>
        <v>0</v>
      </c>
      <c r="W98" s="502">
        <f>+$F98*係数表!K98</f>
        <v>0</v>
      </c>
      <c r="X98" s="502">
        <f>+$F98*係数表!L98</f>
        <v>0</v>
      </c>
      <c r="Y98" s="503">
        <f t="shared" si="30"/>
        <v>0</v>
      </c>
      <c r="Z98" s="503">
        <v>0</v>
      </c>
      <c r="AA98" s="505">
        <f t="shared" si="14"/>
        <v>0</v>
      </c>
      <c r="AB98" s="505">
        <f>+Z98*係数表!R98</f>
        <v>0</v>
      </c>
      <c r="AC98" s="505"/>
      <c r="AD98" s="508">
        <v>0</v>
      </c>
      <c r="AE98" s="508">
        <v>0</v>
      </c>
      <c r="AF98" s="509">
        <f t="shared" si="17"/>
        <v>0</v>
      </c>
      <c r="AG98" s="510">
        <f t="shared" si="18"/>
        <v>0</v>
      </c>
      <c r="AH98" s="510">
        <f t="shared" si="19"/>
        <v>0</v>
      </c>
      <c r="AI98" s="511">
        <v>0.5834176258982704</v>
      </c>
      <c r="AJ98" s="503">
        <f t="shared" si="20"/>
        <v>0</v>
      </c>
      <c r="AK98" s="510">
        <f t="shared" si="21"/>
        <v>0</v>
      </c>
      <c r="AL98" s="510">
        <f t="shared" si="22"/>
        <v>0</v>
      </c>
      <c r="AM98" s="510">
        <f t="shared" si="23"/>
        <v>0</v>
      </c>
      <c r="AN98" s="510">
        <v>40919</v>
      </c>
      <c r="AO98" s="512">
        <f>+AN98/取引基本表!EA98</f>
        <v>2.2981682163206507E-2</v>
      </c>
      <c r="AP98" s="513">
        <f t="shared" si="24"/>
        <v>0</v>
      </c>
      <c r="AQ98" s="510">
        <f t="shared" si="25"/>
        <v>0</v>
      </c>
      <c r="AR98" s="510">
        <f t="shared" si="26"/>
        <v>0</v>
      </c>
      <c r="AS98" s="510">
        <f t="shared" si="27"/>
        <v>0</v>
      </c>
      <c r="AT98" s="516">
        <f>+AH98*環境!Q98</f>
        <v>0</v>
      </c>
      <c r="AU98" s="517">
        <f>+AH98*環境!R98</f>
        <v>0</v>
      </c>
      <c r="AV98" s="220">
        <v>632</v>
      </c>
      <c r="AW98" s="63" t="s">
        <v>634</v>
      </c>
    </row>
    <row r="99" spans="1:49">
      <c r="A99" s="108">
        <v>94</v>
      </c>
      <c r="B99" s="381">
        <v>641</v>
      </c>
      <c r="C99" s="382" t="s">
        <v>593</v>
      </c>
      <c r="D99" s="545">
        <f>SUMIF(入力!$V$6:$V$99,推計2!B99,入力!$N$6:$N$99)/1000000</f>
        <v>3.93</v>
      </c>
      <c r="E99" s="546">
        <f>SUMIF(入力!$V$6:$V$99,推計2!B99,入力!$T$6:$T$99)/1000000</f>
        <v>3.93</v>
      </c>
      <c r="F99" s="547">
        <f t="shared" si="15"/>
        <v>0</v>
      </c>
      <c r="G99" s="502">
        <f>+$E99*係数表!D99</f>
        <v>0</v>
      </c>
      <c r="H99" s="502">
        <f>+$E99*係数表!E99</f>
        <v>0</v>
      </c>
      <c r="I99" s="502">
        <f>+$E99*係数表!F99</f>
        <v>0</v>
      </c>
      <c r="J99" s="502">
        <f>+$E99*係数表!G99</f>
        <v>0</v>
      </c>
      <c r="K99" s="502">
        <f>+$E99*係数表!H99</f>
        <v>0</v>
      </c>
      <c r="L99" s="502">
        <f>+$E99*係数表!I99</f>
        <v>0</v>
      </c>
      <c r="M99" s="502">
        <f>+$E99*係数表!J99</f>
        <v>0</v>
      </c>
      <c r="N99" s="502">
        <f>+$E99*係数表!K99</f>
        <v>0</v>
      </c>
      <c r="O99" s="502">
        <f>+$E99*係数表!L99</f>
        <v>0</v>
      </c>
      <c r="P99" s="502">
        <f>+$F99*係数表!D99</f>
        <v>0</v>
      </c>
      <c r="Q99" s="502">
        <f>+$F99*係数表!E99</f>
        <v>0</v>
      </c>
      <c r="R99" s="502">
        <f>+$F99*係数表!F99</f>
        <v>0</v>
      </c>
      <c r="S99" s="502">
        <f>+$F99*係数表!G99</f>
        <v>0</v>
      </c>
      <c r="T99" s="502">
        <f>+$F99*係数表!H99</f>
        <v>0</v>
      </c>
      <c r="U99" s="502">
        <f>+$F99*係数表!I99</f>
        <v>0</v>
      </c>
      <c r="V99" s="502">
        <f>+$F99*係数表!J99</f>
        <v>0</v>
      </c>
      <c r="W99" s="502">
        <f>+$F99*係数表!K99</f>
        <v>0</v>
      </c>
      <c r="X99" s="502">
        <f>+$F99*係数表!L99</f>
        <v>0</v>
      </c>
      <c r="Y99" s="503">
        <f t="shared" si="30"/>
        <v>3.93</v>
      </c>
      <c r="Z99" s="503">
        <v>3.9597419420079785</v>
      </c>
      <c r="AA99" s="505">
        <f t="shared" si="14"/>
        <v>2.9741942007978306E-2</v>
      </c>
      <c r="AB99" s="505">
        <f>+Z99*係数表!R99</f>
        <v>1.7716029631988763</v>
      </c>
      <c r="AC99" s="505"/>
      <c r="AD99" s="508">
        <v>516024</v>
      </c>
      <c r="AE99" s="508">
        <v>509268.94763605518</v>
      </c>
      <c r="AF99" s="509">
        <f t="shared" si="17"/>
        <v>3.1514660972265296E-2</v>
      </c>
      <c r="AG99" s="510">
        <f t="shared" si="18"/>
        <v>57.825387674197103</v>
      </c>
      <c r="AH99" s="510">
        <f t="shared" si="19"/>
        <v>61.785129616205083</v>
      </c>
      <c r="AI99" s="511">
        <v>0.57359558622657558</v>
      </c>
      <c r="AJ99" s="503">
        <f t="shared" si="20"/>
        <v>2.254230653870442</v>
      </c>
      <c r="AK99" s="510">
        <f t="shared" si="21"/>
        <v>1.7059846661583132E-2</v>
      </c>
      <c r="AL99" s="510">
        <f t="shared" si="22"/>
        <v>33.168387141760086</v>
      </c>
      <c r="AM99" s="510">
        <f t="shared" si="23"/>
        <v>35.439677642292111</v>
      </c>
      <c r="AN99" s="510">
        <v>215304</v>
      </c>
      <c r="AO99" s="512">
        <f>+AN99/取引基本表!EA99</f>
        <v>8.7267032157283639E-2</v>
      </c>
      <c r="AP99" s="513">
        <f t="shared" si="24"/>
        <v>0.3429594363781247</v>
      </c>
      <c r="AQ99" s="510">
        <f t="shared" si="25"/>
        <v>2.595491009630308E-3</v>
      </c>
      <c r="AR99" s="510">
        <f t="shared" si="26"/>
        <v>5.0462499656715512</v>
      </c>
      <c r="AS99" s="510">
        <f t="shared" si="27"/>
        <v>5.3918048930593061</v>
      </c>
      <c r="AT99" s="516">
        <f>+AH99*環境!Q99</f>
        <v>8.4018627437359902E-5</v>
      </c>
      <c r="AU99" s="517">
        <f>+AH99*環境!R99</f>
        <v>5.53017500365744E-4</v>
      </c>
      <c r="AV99" s="220">
        <v>641</v>
      </c>
      <c r="AW99" s="63" t="s">
        <v>593</v>
      </c>
    </row>
    <row r="100" spans="1:49">
      <c r="A100" s="108">
        <v>95</v>
      </c>
      <c r="B100" s="381">
        <v>642</v>
      </c>
      <c r="C100" s="382" t="s">
        <v>595</v>
      </c>
      <c r="D100" s="545">
        <f>SUMIF(入力!$V$6:$V$99,推計2!B100,入力!$N$6:$N$99)/1000000</f>
        <v>0</v>
      </c>
      <c r="E100" s="546">
        <f>SUMIF(入力!$V$6:$V$99,推計2!B100,入力!$T$6:$T$99)/1000000</f>
        <v>0</v>
      </c>
      <c r="F100" s="547">
        <f t="shared" si="15"/>
        <v>0</v>
      </c>
      <c r="G100" s="502">
        <f>+$E100*係数表!D100</f>
        <v>0</v>
      </c>
      <c r="H100" s="502">
        <f>+$E100*係数表!E100</f>
        <v>0</v>
      </c>
      <c r="I100" s="502">
        <f>+$E100*係数表!F100</f>
        <v>0</v>
      </c>
      <c r="J100" s="502">
        <f>+$E100*係数表!G100</f>
        <v>0</v>
      </c>
      <c r="K100" s="502">
        <f>+$E100*係数表!H100</f>
        <v>0</v>
      </c>
      <c r="L100" s="502">
        <f>+$E100*係数表!I100</f>
        <v>0</v>
      </c>
      <c r="M100" s="502">
        <f>+$E100*係数表!J100</f>
        <v>0</v>
      </c>
      <c r="N100" s="502">
        <f>+$E100*係数表!K100</f>
        <v>0</v>
      </c>
      <c r="O100" s="502">
        <f>+$E100*係数表!L100</f>
        <v>0</v>
      </c>
      <c r="P100" s="502">
        <f>+$F100*係数表!D100</f>
        <v>0</v>
      </c>
      <c r="Q100" s="502">
        <f>+$F100*係数表!E100</f>
        <v>0</v>
      </c>
      <c r="R100" s="502">
        <f>+$F100*係数表!F100</f>
        <v>0</v>
      </c>
      <c r="S100" s="502">
        <f>+$F100*係数表!G100</f>
        <v>0</v>
      </c>
      <c r="T100" s="502">
        <f>+$F100*係数表!H100</f>
        <v>0</v>
      </c>
      <c r="U100" s="502">
        <f>+$F100*係数表!I100</f>
        <v>0</v>
      </c>
      <c r="V100" s="502">
        <f>+$F100*係数表!J100</f>
        <v>0</v>
      </c>
      <c r="W100" s="502">
        <f>+$F100*係数表!K100</f>
        <v>0</v>
      </c>
      <c r="X100" s="502">
        <f>+$F100*係数表!L100</f>
        <v>0</v>
      </c>
      <c r="Y100" s="503">
        <f t="shared" si="30"/>
        <v>0</v>
      </c>
      <c r="Z100" s="503">
        <v>1.9815779641975813</v>
      </c>
      <c r="AA100" s="505">
        <f t="shared" si="14"/>
        <v>1.9815779641975813</v>
      </c>
      <c r="AB100" s="505">
        <f>+Z100*係数表!R100</f>
        <v>1.0668836484882946</v>
      </c>
      <c r="AC100" s="505"/>
      <c r="AD100" s="508">
        <v>12459</v>
      </c>
      <c r="AE100" s="508">
        <v>20363.092434513321</v>
      </c>
      <c r="AF100" s="509">
        <f t="shared" si="17"/>
        <v>1.2601120830151202E-3</v>
      </c>
      <c r="AG100" s="510">
        <f t="shared" si="18"/>
        <v>2.3121451243729396</v>
      </c>
      <c r="AH100" s="510">
        <f t="shared" si="19"/>
        <v>4.2937230885705207</v>
      </c>
      <c r="AI100" s="511">
        <v>0.64454580306500608</v>
      </c>
      <c r="AJ100" s="503">
        <f t="shared" si="20"/>
        <v>0</v>
      </c>
      <c r="AK100" s="510">
        <f t="shared" si="21"/>
        <v>1.2772177602696499</v>
      </c>
      <c r="AL100" s="510">
        <f t="shared" si="22"/>
        <v>1.4902834359917947</v>
      </c>
      <c r="AM100" s="510">
        <f t="shared" si="23"/>
        <v>2.7675011962614446</v>
      </c>
      <c r="AN100" s="510">
        <v>13059</v>
      </c>
      <c r="AO100" s="512">
        <f>+AN100/取引基本表!EA100</f>
        <v>0.12837047449596478</v>
      </c>
      <c r="AP100" s="513">
        <f t="shared" si="24"/>
        <v>0</v>
      </c>
      <c r="AQ100" s="510">
        <f t="shared" si="25"/>
        <v>0.2543761035147914</v>
      </c>
      <c r="AR100" s="510">
        <f t="shared" si="26"/>
        <v>0.29681116671928576</v>
      </c>
      <c r="AS100" s="510">
        <f t="shared" si="27"/>
        <v>0.55118727023407721</v>
      </c>
      <c r="AT100" s="516">
        <f>+AH100*環境!Q100</f>
        <v>6.2589701870420629E-6</v>
      </c>
      <c r="AU100" s="517">
        <f>+AH100*環境!R100</f>
        <v>3.6350931125544434E-5</v>
      </c>
      <c r="AV100" s="220">
        <v>642</v>
      </c>
      <c r="AW100" s="63" t="s">
        <v>595</v>
      </c>
    </row>
    <row r="101" spans="1:49">
      <c r="A101" s="108">
        <v>96</v>
      </c>
      <c r="B101" s="381">
        <v>643</v>
      </c>
      <c r="C101" s="382" t="s">
        <v>597</v>
      </c>
      <c r="D101" s="545">
        <f>SUMIF(入力!$V$6:$V$99,推計2!B101,入力!$N$6:$N$99)/1000000</f>
        <v>0</v>
      </c>
      <c r="E101" s="546">
        <f>SUMIF(入力!$V$6:$V$99,推計2!B101,入力!$T$6:$T$99)/1000000</f>
        <v>0</v>
      </c>
      <c r="F101" s="547">
        <f t="shared" si="15"/>
        <v>0</v>
      </c>
      <c r="G101" s="502">
        <f>+$E101*係数表!D101</f>
        <v>0</v>
      </c>
      <c r="H101" s="502">
        <f>+$E101*係数表!E101</f>
        <v>0</v>
      </c>
      <c r="I101" s="502">
        <f>+$E101*係数表!F101</f>
        <v>0</v>
      </c>
      <c r="J101" s="502">
        <f>+$E101*係数表!G101</f>
        <v>0</v>
      </c>
      <c r="K101" s="502">
        <f>+$E101*係数表!H101</f>
        <v>0</v>
      </c>
      <c r="L101" s="502">
        <f>+$E101*係数表!I101</f>
        <v>0</v>
      </c>
      <c r="M101" s="502">
        <f>+$E101*係数表!J101</f>
        <v>0</v>
      </c>
      <c r="N101" s="502">
        <f>+$E101*係数表!K101</f>
        <v>0</v>
      </c>
      <c r="O101" s="502">
        <f>+$E101*係数表!L101</f>
        <v>0</v>
      </c>
      <c r="P101" s="502">
        <f>+$F101*係数表!D101</f>
        <v>0</v>
      </c>
      <c r="Q101" s="502">
        <f>+$F101*係数表!E101</f>
        <v>0</v>
      </c>
      <c r="R101" s="502">
        <f>+$F101*係数表!F101</f>
        <v>0</v>
      </c>
      <c r="S101" s="502">
        <f>+$F101*係数表!G101</f>
        <v>0</v>
      </c>
      <c r="T101" s="502">
        <f>+$F101*係数表!H101</f>
        <v>0</v>
      </c>
      <c r="U101" s="502">
        <f>+$F101*係数表!I101</f>
        <v>0</v>
      </c>
      <c r="V101" s="502">
        <f>+$F101*係数表!J101</f>
        <v>0</v>
      </c>
      <c r="W101" s="502">
        <f>+$F101*係数表!K101</f>
        <v>0</v>
      </c>
      <c r="X101" s="502">
        <f>+$F101*係数表!L101</f>
        <v>0</v>
      </c>
      <c r="Y101" s="503">
        <f t="shared" si="30"/>
        <v>0</v>
      </c>
      <c r="Z101" s="503">
        <v>0</v>
      </c>
      <c r="AA101" s="505">
        <f t="shared" si="14"/>
        <v>0</v>
      </c>
      <c r="AB101" s="505">
        <f>+Z101*係数表!R101</f>
        <v>0</v>
      </c>
      <c r="AC101" s="505"/>
      <c r="AD101" s="508">
        <v>149019</v>
      </c>
      <c r="AE101" s="508">
        <v>138292.28412524742</v>
      </c>
      <c r="AF101" s="509">
        <f t="shared" si="17"/>
        <v>8.5578248379713385E-3</v>
      </c>
      <c r="AG101" s="510">
        <f t="shared" si="18"/>
        <v>15.702518245050149</v>
      </c>
      <c r="AH101" s="510">
        <f t="shared" si="19"/>
        <v>15.702518245050149</v>
      </c>
      <c r="AI101" s="511">
        <v>0.71923322314288485</v>
      </c>
      <c r="AJ101" s="503">
        <f t="shared" si="20"/>
        <v>0</v>
      </c>
      <c r="AK101" s="510">
        <f t="shared" si="21"/>
        <v>0</v>
      </c>
      <c r="AL101" s="510">
        <f t="shared" si="22"/>
        <v>11.293772808847374</v>
      </c>
      <c r="AM101" s="510">
        <f t="shared" si="23"/>
        <v>11.293772808847374</v>
      </c>
      <c r="AN101" s="510">
        <v>77485</v>
      </c>
      <c r="AO101" s="512">
        <f>+AN101/取引基本表!EA101</f>
        <v>0.15998951091546171</v>
      </c>
      <c r="AP101" s="513">
        <f t="shared" si="24"/>
        <v>0</v>
      </c>
      <c r="AQ101" s="510">
        <f t="shared" si="25"/>
        <v>0</v>
      </c>
      <c r="AR101" s="510">
        <f t="shared" si="26"/>
        <v>2.5122382141666875</v>
      </c>
      <c r="AS101" s="510">
        <f t="shared" si="27"/>
        <v>2.5122382141666875</v>
      </c>
      <c r="AT101" s="516">
        <f>+AH101*環境!Q101</f>
        <v>1.6400331084279593E-5</v>
      </c>
      <c r="AU101" s="517">
        <f>+AH101*環境!R101</f>
        <v>1.0199566464796938E-4</v>
      </c>
      <c r="AV101" s="220">
        <v>643</v>
      </c>
      <c r="AW101" s="63" t="s">
        <v>597</v>
      </c>
    </row>
    <row r="102" spans="1:49">
      <c r="A102" s="108">
        <v>97</v>
      </c>
      <c r="B102" s="381">
        <v>644</v>
      </c>
      <c r="C102" s="382" t="s">
        <v>422</v>
      </c>
      <c r="D102" s="545">
        <f>SUMIF(入力!$V$6:$V$99,推計2!B102,入力!$N$6:$N$99)/1000000</f>
        <v>0</v>
      </c>
      <c r="E102" s="546">
        <f>SUMIF(入力!$V$6:$V$99,推計2!B102,入力!$T$6:$T$99)/1000000</f>
        <v>0</v>
      </c>
      <c r="F102" s="547">
        <f t="shared" si="15"/>
        <v>0</v>
      </c>
      <c r="G102" s="502">
        <f>+$E102*係数表!D102</f>
        <v>0</v>
      </c>
      <c r="H102" s="502">
        <f>+$E102*係数表!E102</f>
        <v>0</v>
      </c>
      <c r="I102" s="502">
        <f>+$E102*係数表!F102</f>
        <v>0</v>
      </c>
      <c r="J102" s="502">
        <f>+$E102*係数表!G102</f>
        <v>0</v>
      </c>
      <c r="K102" s="502">
        <f>+$E102*係数表!H102</f>
        <v>0</v>
      </c>
      <c r="L102" s="502">
        <f>+$E102*係数表!I102</f>
        <v>0</v>
      </c>
      <c r="M102" s="502">
        <f>+$E102*係数表!J102</f>
        <v>0</v>
      </c>
      <c r="N102" s="502">
        <f>+$E102*係数表!K102</f>
        <v>0</v>
      </c>
      <c r="O102" s="502">
        <f>+$E102*係数表!L102</f>
        <v>0</v>
      </c>
      <c r="P102" s="502">
        <f>+$F102*係数表!D102</f>
        <v>0</v>
      </c>
      <c r="Q102" s="502">
        <f>+$F102*係数表!E102</f>
        <v>0</v>
      </c>
      <c r="R102" s="502">
        <f>+$F102*係数表!F102</f>
        <v>0</v>
      </c>
      <c r="S102" s="502">
        <f>+$F102*係数表!G102</f>
        <v>0</v>
      </c>
      <c r="T102" s="502">
        <f>+$F102*係数表!H102</f>
        <v>0</v>
      </c>
      <c r="U102" s="502">
        <f>+$F102*係数表!I102</f>
        <v>0</v>
      </c>
      <c r="V102" s="502">
        <f>+$F102*係数表!J102</f>
        <v>0</v>
      </c>
      <c r="W102" s="502">
        <f>+$F102*係数表!K102</f>
        <v>0</v>
      </c>
      <c r="X102" s="502">
        <f>+$F102*係数表!L102</f>
        <v>0</v>
      </c>
      <c r="Y102" s="503">
        <f t="shared" si="30"/>
        <v>0</v>
      </c>
      <c r="Z102" s="503">
        <v>0</v>
      </c>
      <c r="AA102" s="505">
        <f t="shared" si="14"/>
        <v>0</v>
      </c>
      <c r="AB102" s="505">
        <f>+Z102*係数表!R102</f>
        <v>0</v>
      </c>
      <c r="AC102" s="505"/>
      <c r="AD102" s="508">
        <v>43722</v>
      </c>
      <c r="AE102" s="508">
        <v>43607.787016903829</v>
      </c>
      <c r="AF102" s="509">
        <f t="shared" si="17"/>
        <v>2.6985439225534666E-3</v>
      </c>
      <c r="AG102" s="510">
        <f t="shared" si="18"/>
        <v>4.9514842826591305</v>
      </c>
      <c r="AH102" s="510">
        <f t="shared" si="19"/>
        <v>4.9514842826591305</v>
      </c>
      <c r="AI102" s="511">
        <v>0.770926333919562</v>
      </c>
      <c r="AJ102" s="503">
        <f t="shared" si="20"/>
        <v>0</v>
      </c>
      <c r="AK102" s="510">
        <f t="shared" si="21"/>
        <v>0</v>
      </c>
      <c r="AL102" s="510">
        <f t="shared" si="22"/>
        <v>3.8172296254907359</v>
      </c>
      <c r="AM102" s="510">
        <f t="shared" si="23"/>
        <v>3.8172296254907359</v>
      </c>
      <c r="AN102" s="510">
        <v>86798</v>
      </c>
      <c r="AO102" s="512">
        <f>+AN102/取引基本表!EA102</f>
        <v>0.18548047602054007</v>
      </c>
      <c r="AP102" s="513">
        <f t="shared" si="24"/>
        <v>0</v>
      </c>
      <c r="AQ102" s="510">
        <f t="shared" si="25"/>
        <v>0</v>
      </c>
      <c r="AR102" s="510">
        <f t="shared" si="26"/>
        <v>0.91840366175583799</v>
      </c>
      <c r="AS102" s="510">
        <f t="shared" si="27"/>
        <v>0.91840366175583799</v>
      </c>
      <c r="AT102" s="516">
        <f>+AH102*環境!Q102</f>
        <v>1.666679255538406E-5</v>
      </c>
      <c r="AU102" s="517">
        <f>+AH102*環境!R102</f>
        <v>9.5530820987983314E-5</v>
      </c>
      <c r="AV102" s="220">
        <v>644</v>
      </c>
      <c r="AW102" s="63" t="s">
        <v>422</v>
      </c>
    </row>
    <row r="103" spans="1:49">
      <c r="A103" s="108">
        <v>98</v>
      </c>
      <c r="B103" s="381">
        <v>659</v>
      </c>
      <c r="C103" s="382" t="s">
        <v>600</v>
      </c>
      <c r="D103" s="545">
        <f>SUMIF(入力!$V$6:$V$99,推計2!B103,入力!$N$6:$N$99)/1000000</f>
        <v>0</v>
      </c>
      <c r="E103" s="546">
        <f>SUMIF(入力!$V$6:$V$99,推計2!B103,入力!$T$6:$T$99)/1000000</f>
        <v>0</v>
      </c>
      <c r="F103" s="547">
        <f t="shared" si="15"/>
        <v>0</v>
      </c>
      <c r="G103" s="502">
        <f>+$E103*係数表!D103</f>
        <v>0</v>
      </c>
      <c r="H103" s="502">
        <f>+$E103*係数表!E103</f>
        <v>0</v>
      </c>
      <c r="I103" s="502">
        <f>+$E103*係数表!F103</f>
        <v>0</v>
      </c>
      <c r="J103" s="502">
        <f>+$E103*係数表!G103</f>
        <v>0</v>
      </c>
      <c r="K103" s="502">
        <f>+$E103*係数表!H103</f>
        <v>0</v>
      </c>
      <c r="L103" s="502">
        <f>+$E103*係数表!I103</f>
        <v>0</v>
      </c>
      <c r="M103" s="502">
        <f>+$E103*係数表!J103</f>
        <v>0</v>
      </c>
      <c r="N103" s="502">
        <f>+$E103*係数表!K103</f>
        <v>0</v>
      </c>
      <c r="O103" s="502">
        <f>+$E103*係数表!L103</f>
        <v>0</v>
      </c>
      <c r="P103" s="502">
        <f>+$F103*係数表!D103</f>
        <v>0</v>
      </c>
      <c r="Q103" s="502">
        <f>+$F103*係数表!E103</f>
        <v>0</v>
      </c>
      <c r="R103" s="502">
        <f>+$F103*係数表!F103</f>
        <v>0</v>
      </c>
      <c r="S103" s="502">
        <f>+$F103*係数表!G103</f>
        <v>0</v>
      </c>
      <c r="T103" s="502">
        <f>+$F103*係数表!H103</f>
        <v>0</v>
      </c>
      <c r="U103" s="502">
        <f>+$F103*係数表!I103</f>
        <v>0</v>
      </c>
      <c r="V103" s="502">
        <f>+$F103*係数表!J103</f>
        <v>0</v>
      </c>
      <c r="W103" s="502">
        <f>+$F103*係数表!K103</f>
        <v>0</v>
      </c>
      <c r="X103" s="502">
        <f>+$F103*係数表!L103</f>
        <v>0</v>
      </c>
      <c r="Y103" s="503">
        <f t="shared" si="30"/>
        <v>0</v>
      </c>
      <c r="Z103" s="503">
        <v>18.515014862916601</v>
      </c>
      <c r="AA103" s="505">
        <f t="shared" si="14"/>
        <v>18.515014862916601</v>
      </c>
      <c r="AB103" s="505">
        <f>+Z103*係数表!R103</f>
        <v>9.2347079968070922</v>
      </c>
      <c r="AC103" s="505"/>
      <c r="AD103" s="508">
        <v>129699</v>
      </c>
      <c r="AE103" s="508">
        <v>115712.71876712648</v>
      </c>
      <c r="AF103" s="509">
        <f t="shared" si="17"/>
        <v>7.1605526295137811E-3</v>
      </c>
      <c r="AG103" s="510">
        <f t="shared" si="18"/>
        <v>13.13870176574401</v>
      </c>
      <c r="AH103" s="510">
        <f t="shared" si="19"/>
        <v>31.653716628660611</v>
      </c>
      <c r="AI103" s="511">
        <v>0.60708863687845505</v>
      </c>
      <c r="AJ103" s="503">
        <f t="shared" si="20"/>
        <v>0</v>
      </c>
      <c r="AK103" s="510">
        <f t="shared" si="21"/>
        <v>11.240255134912374</v>
      </c>
      <c r="AL103" s="510">
        <f t="shared" si="22"/>
        <v>7.9763565453180814</v>
      </c>
      <c r="AM103" s="510">
        <f t="shared" si="23"/>
        <v>19.216611680230457</v>
      </c>
      <c r="AN103" s="510">
        <v>25481</v>
      </c>
      <c r="AO103" s="512">
        <f>+AN103/取引基本表!EA103</f>
        <v>0.12280769397600813</v>
      </c>
      <c r="AP103" s="513">
        <f t="shared" si="24"/>
        <v>0</v>
      </c>
      <c r="AQ103" s="510">
        <f t="shared" si="25"/>
        <v>2.2737862792463042</v>
      </c>
      <c r="AR103" s="510">
        <f t="shared" si="26"/>
        <v>1.6135336656895281</v>
      </c>
      <c r="AS103" s="510">
        <f t="shared" si="27"/>
        <v>3.8873199449358324</v>
      </c>
      <c r="AT103" s="516">
        <f>+AH103*環境!Q103</f>
        <v>1.6436526834660221E-4</v>
      </c>
      <c r="AU103" s="517">
        <f>+AH103*環境!R103</f>
        <v>1.028103369029949E-3</v>
      </c>
      <c r="AV103" s="220">
        <v>659</v>
      </c>
      <c r="AW103" s="63" t="s">
        <v>600</v>
      </c>
    </row>
    <row r="104" spans="1:49">
      <c r="A104" s="108">
        <v>99</v>
      </c>
      <c r="B104" s="381">
        <v>661</v>
      </c>
      <c r="C104" s="382" t="s">
        <v>602</v>
      </c>
      <c r="D104" s="545">
        <f>SUMIF(入力!$V$6:$V$99,推計2!B104,入力!$N$6:$N$99)/1000000</f>
        <v>57.392499999999998</v>
      </c>
      <c r="E104" s="546">
        <f>SUMIF(入力!$V$6:$V$99,推計2!B104,入力!$T$6:$T$99)/1000000</f>
        <v>57.392499999999998</v>
      </c>
      <c r="F104" s="547">
        <f t="shared" si="15"/>
        <v>0</v>
      </c>
      <c r="G104" s="502">
        <f>+$E104*係数表!D104</f>
        <v>0</v>
      </c>
      <c r="H104" s="502">
        <f>+$E104*係数表!E104</f>
        <v>0</v>
      </c>
      <c r="I104" s="502">
        <f>+$E104*係数表!F104</f>
        <v>0</v>
      </c>
      <c r="J104" s="502">
        <f>+$E104*係数表!G104</f>
        <v>0</v>
      </c>
      <c r="K104" s="502">
        <f>+$E104*係数表!H104</f>
        <v>0</v>
      </c>
      <c r="L104" s="502">
        <f>+$E104*係数表!I104</f>
        <v>0</v>
      </c>
      <c r="M104" s="502">
        <f>+$E104*係数表!J104</f>
        <v>0</v>
      </c>
      <c r="N104" s="502">
        <f>+$E104*係数表!K104</f>
        <v>0</v>
      </c>
      <c r="O104" s="502">
        <f>+$E104*係数表!L104</f>
        <v>0</v>
      </c>
      <c r="P104" s="502">
        <f>+$F104*係数表!D104</f>
        <v>0</v>
      </c>
      <c r="Q104" s="502">
        <f>+$F104*係数表!E104</f>
        <v>0</v>
      </c>
      <c r="R104" s="502">
        <f>+$F104*係数表!F104</f>
        <v>0</v>
      </c>
      <c r="S104" s="502">
        <f>+$F104*係数表!G104</f>
        <v>0</v>
      </c>
      <c r="T104" s="502">
        <f>+$F104*係数表!H104</f>
        <v>0</v>
      </c>
      <c r="U104" s="502">
        <f>+$F104*係数表!I104</f>
        <v>0</v>
      </c>
      <c r="V104" s="502">
        <f>+$F104*係数表!J104</f>
        <v>0</v>
      </c>
      <c r="W104" s="502">
        <f>+$F104*係数表!K104</f>
        <v>0</v>
      </c>
      <c r="X104" s="502">
        <f>+$F104*係数表!L104</f>
        <v>0</v>
      </c>
      <c r="Y104" s="503">
        <f t="shared" si="30"/>
        <v>57.392499999999998</v>
      </c>
      <c r="Z104" s="503">
        <v>124.31577402313714</v>
      </c>
      <c r="AA104" s="505">
        <f t="shared" si="14"/>
        <v>66.923274023137139</v>
      </c>
      <c r="AB104" s="505">
        <f>+Z104*係数表!R104</f>
        <v>15.906570553731511</v>
      </c>
      <c r="AC104" s="505"/>
      <c r="AD104" s="508">
        <v>26245</v>
      </c>
      <c r="AE104" s="508">
        <v>102081.66537437323</v>
      </c>
      <c r="AF104" s="509">
        <f t="shared" si="17"/>
        <v>6.3170336434034014E-3</v>
      </c>
      <c r="AG104" s="510">
        <f t="shared" si="18"/>
        <v>11.590951897030372</v>
      </c>
      <c r="AH104" s="510">
        <f t="shared" si="19"/>
        <v>135.9067259201675</v>
      </c>
      <c r="AI104" s="511">
        <v>0.68055760150719868</v>
      </c>
      <c r="AJ104" s="503">
        <f t="shared" si="20"/>
        <v>39.0589021445019</v>
      </c>
      <c r="AK104" s="510">
        <f t="shared" si="21"/>
        <v>45.545142854195227</v>
      </c>
      <c r="AL104" s="510">
        <f t="shared" si="22"/>
        <v>7.8883104222283045</v>
      </c>
      <c r="AM104" s="510">
        <f t="shared" si="23"/>
        <v>92.492355420925435</v>
      </c>
      <c r="AN104" s="510">
        <v>17697</v>
      </c>
      <c r="AO104" s="512">
        <f>+AN104/取引基本表!EA104</f>
        <v>3.430156379621805E-2</v>
      </c>
      <c r="AP104" s="513">
        <f t="shared" si="24"/>
        <v>1.9686525001744444</v>
      </c>
      <c r="AQ104" s="510">
        <f t="shared" si="25"/>
        <v>2.2955729533564209</v>
      </c>
      <c r="AR104" s="510">
        <f t="shared" si="26"/>
        <v>0.39758777595488193</v>
      </c>
      <c r="AS104" s="510">
        <f t="shared" si="27"/>
        <v>4.6618132294857473</v>
      </c>
      <c r="AT104" s="516">
        <f>+AH104*環境!Q104</f>
        <v>3.9980884447371657E-4</v>
      </c>
      <c r="AU104" s="517">
        <f>+AH104*環境!R104</f>
        <v>2.3631305658042786E-3</v>
      </c>
      <c r="AV104" s="220">
        <v>661</v>
      </c>
      <c r="AW104" s="63" t="s">
        <v>602</v>
      </c>
    </row>
    <row r="105" spans="1:49">
      <c r="A105" s="108">
        <v>100</v>
      </c>
      <c r="B105" s="381">
        <v>662</v>
      </c>
      <c r="C105" s="382" t="s">
        <v>604</v>
      </c>
      <c r="D105" s="545">
        <f>SUMIF(入力!$V$6:$V$99,推計2!B105,入力!$N$6:$N$99)/1000000</f>
        <v>0</v>
      </c>
      <c r="E105" s="546">
        <f>SUMIF(入力!$V$6:$V$99,推計2!B105,入力!$T$6:$T$99)/1000000</f>
        <v>0</v>
      </c>
      <c r="F105" s="547">
        <f t="shared" si="15"/>
        <v>0</v>
      </c>
      <c r="G105" s="502">
        <f>+$E105*係数表!D105</f>
        <v>0</v>
      </c>
      <c r="H105" s="502">
        <f>+$E105*係数表!E105</f>
        <v>0</v>
      </c>
      <c r="I105" s="502">
        <f>+$E105*係数表!F105</f>
        <v>0</v>
      </c>
      <c r="J105" s="502">
        <f>+$E105*係数表!G105</f>
        <v>0</v>
      </c>
      <c r="K105" s="502">
        <f>+$E105*係数表!H105</f>
        <v>0</v>
      </c>
      <c r="L105" s="502">
        <f>+$E105*係数表!I105</f>
        <v>0</v>
      </c>
      <c r="M105" s="502">
        <f>+$E105*係数表!J105</f>
        <v>0</v>
      </c>
      <c r="N105" s="502">
        <f>+$E105*係数表!K105</f>
        <v>0</v>
      </c>
      <c r="O105" s="502">
        <f>+$E105*係数表!L105</f>
        <v>0</v>
      </c>
      <c r="P105" s="502">
        <f>+$F105*係数表!D105</f>
        <v>0</v>
      </c>
      <c r="Q105" s="502">
        <f>+$F105*係数表!E105</f>
        <v>0</v>
      </c>
      <c r="R105" s="502">
        <f>+$F105*係数表!F105</f>
        <v>0</v>
      </c>
      <c r="S105" s="502">
        <f>+$F105*係数表!G105</f>
        <v>0</v>
      </c>
      <c r="T105" s="502">
        <f>+$F105*係数表!H105</f>
        <v>0</v>
      </c>
      <c r="U105" s="502">
        <f>+$F105*係数表!I105</f>
        <v>0</v>
      </c>
      <c r="V105" s="502">
        <f>+$F105*係数表!J105</f>
        <v>0</v>
      </c>
      <c r="W105" s="502">
        <f>+$F105*係数表!K105</f>
        <v>0</v>
      </c>
      <c r="X105" s="502">
        <f>+$F105*係数表!L105</f>
        <v>0</v>
      </c>
      <c r="Y105" s="503">
        <f t="shared" si="30"/>
        <v>0</v>
      </c>
      <c r="Z105" s="503">
        <v>78.005742812746277</v>
      </c>
      <c r="AA105" s="505">
        <f t="shared" si="14"/>
        <v>78.005742812746277</v>
      </c>
      <c r="AB105" s="505">
        <f>+Z105*係数表!R105</f>
        <v>10.870054279321469</v>
      </c>
      <c r="AC105" s="505"/>
      <c r="AD105" s="508">
        <v>256</v>
      </c>
      <c r="AE105" s="508">
        <v>112831.43213583602</v>
      </c>
      <c r="AF105" s="509">
        <f t="shared" si="17"/>
        <v>6.9822523978375099E-3</v>
      </c>
      <c r="AG105" s="510">
        <f t="shared" si="18"/>
        <v>12.811543557437306</v>
      </c>
      <c r="AH105" s="510">
        <f t="shared" si="19"/>
        <v>90.817286370183581</v>
      </c>
      <c r="AI105" s="511">
        <v>0.29062442369832664</v>
      </c>
      <c r="AJ105" s="503">
        <f t="shared" si="20"/>
        <v>0</v>
      </c>
      <c r="AK105" s="510">
        <f t="shared" si="21"/>
        <v>22.670374050114273</v>
      </c>
      <c r="AL105" s="510">
        <f t="shared" si="22"/>
        <v>3.7233474630662267</v>
      </c>
      <c r="AM105" s="510">
        <f t="shared" si="23"/>
        <v>26.393721513180498</v>
      </c>
      <c r="AN105" s="510">
        <v>11108</v>
      </c>
      <c r="AO105" s="512">
        <f>+AN105/取引基本表!EA105</f>
        <v>2.9688389509104563E-2</v>
      </c>
      <c r="AP105" s="513">
        <f t="shared" si="24"/>
        <v>0</v>
      </c>
      <c r="AQ105" s="510">
        <f t="shared" si="25"/>
        <v>2.3158648765718453</v>
      </c>
      <c r="AR105" s="510">
        <f t="shared" si="26"/>
        <v>0.38035409534605785</v>
      </c>
      <c r="AS105" s="510">
        <f t="shared" si="27"/>
        <v>2.6962189719179031</v>
      </c>
      <c r="AT105" s="516">
        <f>+AH105*環境!Q105</f>
        <v>1.2606487847534269E-4</v>
      </c>
      <c r="AU105" s="517">
        <f>+AH105*環境!R105</f>
        <v>8.5941598891023515E-4</v>
      </c>
      <c r="AV105" s="220">
        <v>662</v>
      </c>
      <c r="AW105" s="63" t="s">
        <v>604</v>
      </c>
    </row>
    <row r="106" spans="1:49">
      <c r="A106" s="108">
        <v>101</v>
      </c>
      <c r="B106" s="381">
        <v>663</v>
      </c>
      <c r="C106" s="382" t="s">
        <v>606</v>
      </c>
      <c r="D106" s="545">
        <f>SUMIF(入力!$V$6:$V$99,推計2!B106,入力!$N$6:$N$99)/1000000</f>
        <v>0</v>
      </c>
      <c r="E106" s="546">
        <f>SUMIF(入力!$V$6:$V$99,推計2!B106,入力!$T$6:$T$99)/1000000</f>
        <v>0</v>
      </c>
      <c r="F106" s="547">
        <f t="shared" si="15"/>
        <v>0</v>
      </c>
      <c r="G106" s="502">
        <f>+$E106*係数表!D106</f>
        <v>0</v>
      </c>
      <c r="H106" s="502">
        <f>+$E106*係数表!E106</f>
        <v>0</v>
      </c>
      <c r="I106" s="502">
        <f>+$E106*係数表!F106</f>
        <v>0</v>
      </c>
      <c r="J106" s="502">
        <f>+$E106*係数表!G106</f>
        <v>0</v>
      </c>
      <c r="K106" s="502">
        <f>+$E106*係数表!H106</f>
        <v>0</v>
      </c>
      <c r="L106" s="502">
        <f>+$E106*係数表!I106</f>
        <v>0</v>
      </c>
      <c r="M106" s="502">
        <f>+$E106*係数表!J106</f>
        <v>0</v>
      </c>
      <c r="N106" s="502">
        <f>+$E106*係数表!K106</f>
        <v>0</v>
      </c>
      <c r="O106" s="502">
        <f>+$E106*係数表!L106</f>
        <v>0</v>
      </c>
      <c r="P106" s="502">
        <f>+$F106*係数表!D106</f>
        <v>0</v>
      </c>
      <c r="Q106" s="502">
        <f>+$F106*係数表!E106</f>
        <v>0</v>
      </c>
      <c r="R106" s="502">
        <f>+$F106*係数表!F106</f>
        <v>0</v>
      </c>
      <c r="S106" s="502">
        <f>+$F106*係数表!G106</f>
        <v>0</v>
      </c>
      <c r="T106" s="502">
        <f>+$F106*係数表!H106</f>
        <v>0</v>
      </c>
      <c r="U106" s="502">
        <f>+$F106*係数表!I106</f>
        <v>0</v>
      </c>
      <c r="V106" s="502">
        <f>+$F106*係数表!J106</f>
        <v>0</v>
      </c>
      <c r="W106" s="502">
        <f>+$F106*係数表!K106</f>
        <v>0</v>
      </c>
      <c r="X106" s="502">
        <f>+$F106*係数表!L106</f>
        <v>0</v>
      </c>
      <c r="Y106" s="503">
        <f t="shared" si="30"/>
        <v>0</v>
      </c>
      <c r="Z106" s="503">
        <v>114.65670032850669</v>
      </c>
      <c r="AA106" s="505">
        <f t="shared" si="14"/>
        <v>114.65670032850669</v>
      </c>
      <c r="AB106" s="505">
        <f>+Z106*係数表!R106</f>
        <v>30.106607821936148</v>
      </c>
      <c r="AC106" s="505"/>
      <c r="AD106" s="508">
        <v>203829</v>
      </c>
      <c r="AE106" s="508">
        <v>298861.35043274413</v>
      </c>
      <c r="AF106" s="509">
        <f t="shared" si="17"/>
        <v>1.8494185008374329E-2</v>
      </c>
      <c r="AG106" s="510">
        <f t="shared" si="18"/>
        <v>33.934473189120844</v>
      </c>
      <c r="AH106" s="510">
        <f t="shared" si="19"/>
        <v>148.59117351762754</v>
      </c>
      <c r="AI106" s="511">
        <v>0.36970659909965087</v>
      </c>
      <c r="AJ106" s="503">
        <f t="shared" si="20"/>
        <v>0</v>
      </c>
      <c r="AK106" s="510">
        <f t="shared" si="21"/>
        <v>42.389338742440032</v>
      </c>
      <c r="AL106" s="510">
        <f t="shared" si="22"/>
        <v>12.54579867498815</v>
      </c>
      <c r="AM106" s="510">
        <f t="shared" si="23"/>
        <v>54.93513741742818</v>
      </c>
      <c r="AN106" s="510">
        <v>55178</v>
      </c>
      <c r="AO106" s="512">
        <f>+AN106/取引基本表!EA106</f>
        <v>6.4368314895890566E-2</v>
      </c>
      <c r="AP106" s="513">
        <f t="shared" si="24"/>
        <v>0</v>
      </c>
      <c r="AQ106" s="510">
        <f t="shared" si="25"/>
        <v>7.3802585916690777</v>
      </c>
      <c r="AR106" s="510">
        <f t="shared" si="26"/>
        <v>2.1843048560634863</v>
      </c>
      <c r="AS106" s="510">
        <f t="shared" si="27"/>
        <v>9.5645634477325636</v>
      </c>
      <c r="AT106" s="516">
        <f>+AH106*環境!Q106</f>
        <v>8.5503808686144394E-6</v>
      </c>
      <c r="AU106" s="517">
        <f>+AH106*環境!R106</f>
        <v>4.9825294841404863E-5</v>
      </c>
      <c r="AV106" s="220">
        <v>663</v>
      </c>
      <c r="AW106" s="63" t="s">
        <v>606</v>
      </c>
    </row>
    <row r="107" spans="1:49">
      <c r="A107" s="108">
        <v>102</v>
      </c>
      <c r="B107" s="381">
        <v>669</v>
      </c>
      <c r="C107" s="382" t="s">
        <v>608</v>
      </c>
      <c r="D107" s="545">
        <f>SUMIF(入力!$V$6:$V$99,推計2!B107,入力!$N$6:$N$99)/1000000</f>
        <v>0</v>
      </c>
      <c r="E107" s="546">
        <f>SUMIF(入力!$V$6:$V$99,推計2!B107,入力!$T$6:$T$99)/1000000</f>
        <v>0</v>
      </c>
      <c r="F107" s="547">
        <f t="shared" si="15"/>
        <v>0</v>
      </c>
      <c r="G107" s="502">
        <f>+$E107*係数表!D107</f>
        <v>0</v>
      </c>
      <c r="H107" s="502">
        <f>+$E107*係数表!E107</f>
        <v>0</v>
      </c>
      <c r="I107" s="502">
        <f>+$E107*係数表!F107</f>
        <v>0</v>
      </c>
      <c r="J107" s="502">
        <f>+$E107*係数表!G107</f>
        <v>0</v>
      </c>
      <c r="K107" s="502">
        <f>+$E107*係数表!H107</f>
        <v>0</v>
      </c>
      <c r="L107" s="502">
        <f>+$E107*係数表!I107</f>
        <v>0</v>
      </c>
      <c r="M107" s="502">
        <f>+$E107*係数表!J107</f>
        <v>0</v>
      </c>
      <c r="N107" s="502">
        <f>+$E107*係数表!K107</f>
        <v>0</v>
      </c>
      <c r="O107" s="502">
        <f>+$E107*係数表!L107</f>
        <v>0</v>
      </c>
      <c r="P107" s="502">
        <f>+$F107*係数表!D107</f>
        <v>0</v>
      </c>
      <c r="Q107" s="502">
        <f>+$F107*係数表!E107</f>
        <v>0</v>
      </c>
      <c r="R107" s="502">
        <f>+$F107*係数表!F107</f>
        <v>0</v>
      </c>
      <c r="S107" s="502">
        <f>+$F107*係数表!G107</f>
        <v>0</v>
      </c>
      <c r="T107" s="502">
        <f>+$F107*係数表!H107</f>
        <v>0</v>
      </c>
      <c r="U107" s="502">
        <f>+$F107*係数表!I107</f>
        <v>0</v>
      </c>
      <c r="V107" s="502">
        <f>+$F107*係数表!J107</f>
        <v>0</v>
      </c>
      <c r="W107" s="502">
        <f>+$F107*係数表!K107</f>
        <v>0</v>
      </c>
      <c r="X107" s="502">
        <f>+$F107*係数表!L107</f>
        <v>0</v>
      </c>
      <c r="Y107" s="503">
        <f t="shared" si="30"/>
        <v>0</v>
      </c>
      <c r="Z107" s="503">
        <v>399.02904381297924</v>
      </c>
      <c r="AA107" s="505">
        <f t="shared" si="14"/>
        <v>399.02904381297924</v>
      </c>
      <c r="AB107" s="505">
        <f>+Z107*係数表!R107</f>
        <v>191.19025635913766</v>
      </c>
      <c r="AC107" s="505"/>
      <c r="AD107" s="508">
        <v>40817</v>
      </c>
      <c r="AE107" s="508">
        <v>622542.69211125828</v>
      </c>
      <c r="AF107" s="509">
        <f t="shared" si="17"/>
        <v>3.8524284611730061E-2</v>
      </c>
      <c r="AG107" s="510">
        <f t="shared" si="18"/>
        <v>70.687153972713972</v>
      </c>
      <c r="AH107" s="510">
        <f t="shared" si="19"/>
        <v>469.71619778569323</v>
      </c>
      <c r="AI107" s="511">
        <v>0.749260972244707</v>
      </c>
      <c r="AJ107" s="503">
        <f t="shared" si="20"/>
        <v>0</v>
      </c>
      <c r="AK107" s="510">
        <f t="shared" si="21"/>
        <v>298.97688932118859</v>
      </c>
      <c r="AL107" s="510">
        <f t="shared" si="22"/>
        <v>52.96312571080697</v>
      </c>
      <c r="AM107" s="510">
        <f t="shared" si="23"/>
        <v>351.94001503199559</v>
      </c>
      <c r="AN107" s="510">
        <v>376718</v>
      </c>
      <c r="AO107" s="512">
        <f>+AN107/取引基本表!EA107</f>
        <v>0.14282675794201291</v>
      </c>
      <c r="AP107" s="513">
        <f t="shared" si="24"/>
        <v>0</v>
      </c>
      <c r="AQ107" s="510">
        <f t="shared" si="25"/>
        <v>56.992024652509251</v>
      </c>
      <c r="AR107" s="510">
        <f t="shared" si="26"/>
        <v>10.096017030070614</v>
      </c>
      <c r="AS107" s="510">
        <f t="shared" si="27"/>
        <v>67.08804168257987</v>
      </c>
      <c r="AT107" s="516">
        <f>+AH107*環境!Q107</f>
        <v>3.6699218804035609E-4</v>
      </c>
      <c r="AU107" s="517">
        <f>+AH107*環境!R107</f>
        <v>2.4612319989319969E-3</v>
      </c>
      <c r="AV107" s="220">
        <v>669</v>
      </c>
      <c r="AW107" s="63" t="s">
        <v>608</v>
      </c>
    </row>
    <row r="108" spans="1:49">
      <c r="A108" s="108">
        <v>103</v>
      </c>
      <c r="B108" s="381">
        <v>671</v>
      </c>
      <c r="C108" s="382" t="s">
        <v>610</v>
      </c>
      <c r="D108" s="545">
        <f>SUMIF(入力!$V$6:$V$99,推計2!B108,入力!$N$6:$N$99)/1000000</f>
        <v>890.8</v>
      </c>
      <c r="E108" s="546">
        <f>SUMIF(入力!$V$6:$V$99,推計2!B108,入力!$T$6:$T$99)/1000000</f>
        <v>890.8</v>
      </c>
      <c r="F108" s="547">
        <f t="shared" si="15"/>
        <v>0</v>
      </c>
      <c r="G108" s="502">
        <f>+$E108*係数表!D108</f>
        <v>0</v>
      </c>
      <c r="H108" s="502">
        <f>+$E108*係数表!E108</f>
        <v>0</v>
      </c>
      <c r="I108" s="502">
        <f>+$E108*係数表!F108</f>
        <v>0</v>
      </c>
      <c r="J108" s="502">
        <f>+$E108*係数表!G108</f>
        <v>0</v>
      </c>
      <c r="K108" s="502">
        <f>+$E108*係数表!H108</f>
        <v>0</v>
      </c>
      <c r="L108" s="502">
        <f>+$E108*係数表!I108</f>
        <v>0</v>
      </c>
      <c r="M108" s="502">
        <f>+$E108*係数表!J108</f>
        <v>0</v>
      </c>
      <c r="N108" s="502">
        <f>+$E108*係数表!K108</f>
        <v>0</v>
      </c>
      <c r="O108" s="502">
        <f>+$E108*係数表!L108</f>
        <v>0</v>
      </c>
      <c r="P108" s="502">
        <f>+$F108*係数表!D108</f>
        <v>0</v>
      </c>
      <c r="Q108" s="502">
        <f>+$F108*係数表!E108</f>
        <v>0</v>
      </c>
      <c r="R108" s="502">
        <f>+$F108*係数表!F108</f>
        <v>0</v>
      </c>
      <c r="S108" s="502">
        <f>+$F108*係数表!G108</f>
        <v>0</v>
      </c>
      <c r="T108" s="502">
        <f>+$F108*係数表!H108</f>
        <v>0</v>
      </c>
      <c r="U108" s="502">
        <f>+$F108*係数表!I108</f>
        <v>0</v>
      </c>
      <c r="V108" s="502">
        <f>+$F108*係数表!J108</f>
        <v>0</v>
      </c>
      <c r="W108" s="502">
        <f>+$F108*係数表!K108</f>
        <v>0</v>
      </c>
      <c r="X108" s="502">
        <f>+$F108*係数表!L108</f>
        <v>0</v>
      </c>
      <c r="Y108" s="503">
        <f t="shared" si="30"/>
        <v>890.8</v>
      </c>
      <c r="Z108" s="503">
        <v>890.8</v>
      </c>
      <c r="AA108" s="505">
        <f t="shared" si="14"/>
        <v>0</v>
      </c>
      <c r="AB108" s="505">
        <f>+Z108*係数表!R108</f>
        <v>218.46100863422291</v>
      </c>
      <c r="AC108" s="505"/>
      <c r="AD108" s="508">
        <v>197699</v>
      </c>
      <c r="AE108" s="508">
        <v>20280.699865165265</v>
      </c>
      <c r="AF108" s="509">
        <f t="shared" si="17"/>
        <v>1.2550134531031831E-3</v>
      </c>
      <c r="AG108" s="510">
        <f t="shared" si="18"/>
        <v>2.3027897880891546</v>
      </c>
      <c r="AH108" s="510">
        <f t="shared" si="19"/>
        <v>893.10278978808913</v>
      </c>
      <c r="AI108" s="511">
        <v>0.48509860675039246</v>
      </c>
      <c r="AJ108" s="503">
        <f t="shared" si="20"/>
        <v>432.12583889324958</v>
      </c>
      <c r="AK108" s="510">
        <f t="shared" si="21"/>
        <v>0</v>
      </c>
      <c r="AL108" s="510">
        <f t="shared" si="22"/>
        <v>1.1170801178410803</v>
      </c>
      <c r="AM108" s="510">
        <f t="shared" si="23"/>
        <v>433.24291901109063</v>
      </c>
      <c r="AN108" s="510">
        <v>15787</v>
      </c>
      <c r="AO108" s="512">
        <f>+AN108/取引基本表!EA108</f>
        <v>9.6809998037676606E-2</v>
      </c>
      <c r="AP108" s="513">
        <f t="shared" si="24"/>
        <v>86.238346251962312</v>
      </c>
      <c r="AQ108" s="510">
        <f t="shared" si="25"/>
        <v>0</v>
      </c>
      <c r="AR108" s="510">
        <f t="shared" si="26"/>
        <v>0.22293307486609279</v>
      </c>
      <c r="AS108" s="510">
        <f t="shared" si="27"/>
        <v>86.461279326828404</v>
      </c>
      <c r="AT108" s="516">
        <f>+AH108*環境!Q108</f>
        <v>2.6444933118983645E-4</v>
      </c>
      <c r="AU108" s="517">
        <f>+AH108*環境!R108</f>
        <v>1.5868485188320067E-3</v>
      </c>
      <c r="AV108" s="220">
        <v>671</v>
      </c>
      <c r="AW108" s="63" t="s">
        <v>610</v>
      </c>
    </row>
    <row r="109" spans="1:49">
      <c r="A109" s="108">
        <v>104</v>
      </c>
      <c r="B109" s="381">
        <v>672</v>
      </c>
      <c r="C109" s="382" t="s">
        <v>612</v>
      </c>
      <c r="D109" s="545">
        <f>SUMIF(入力!$V$6:$V$99,推計2!B109,入力!$N$6:$N$99)/1000000</f>
        <v>2462.4749999999999</v>
      </c>
      <c r="E109" s="546">
        <f>SUMIF(入力!$V$6:$V$99,推計2!B109,入力!$T$6:$T$99)/1000000</f>
        <v>2462.4749999999999</v>
      </c>
      <c r="F109" s="547">
        <f t="shared" si="15"/>
        <v>0</v>
      </c>
      <c r="G109" s="502">
        <f>+$E109*係数表!D109</f>
        <v>0</v>
      </c>
      <c r="H109" s="502">
        <f>+$E109*係数表!E109</f>
        <v>0</v>
      </c>
      <c r="I109" s="502">
        <f>+$E109*係数表!F109</f>
        <v>0</v>
      </c>
      <c r="J109" s="502">
        <f>+$E109*係数表!G109</f>
        <v>0</v>
      </c>
      <c r="K109" s="502">
        <f>+$E109*係数表!H109</f>
        <v>0</v>
      </c>
      <c r="L109" s="502">
        <f>+$E109*係数表!I109</f>
        <v>0</v>
      </c>
      <c r="M109" s="502">
        <f>+$E109*係数表!J109</f>
        <v>0</v>
      </c>
      <c r="N109" s="502">
        <f>+$E109*係数表!K109</f>
        <v>0</v>
      </c>
      <c r="O109" s="502">
        <f>+$E109*係数表!L109</f>
        <v>0</v>
      </c>
      <c r="P109" s="502">
        <f>+$F109*係数表!D109</f>
        <v>0</v>
      </c>
      <c r="Q109" s="502">
        <f>+$F109*係数表!E109</f>
        <v>0</v>
      </c>
      <c r="R109" s="502">
        <f>+$F109*係数表!F109</f>
        <v>0</v>
      </c>
      <c r="S109" s="502">
        <f>+$F109*係数表!G109</f>
        <v>0</v>
      </c>
      <c r="T109" s="502">
        <f>+$F109*係数表!H109</f>
        <v>0</v>
      </c>
      <c r="U109" s="502">
        <f>+$F109*係数表!I109</f>
        <v>0</v>
      </c>
      <c r="V109" s="502">
        <f>+$F109*係数表!J109</f>
        <v>0</v>
      </c>
      <c r="W109" s="502">
        <f>+$F109*係数表!K109</f>
        <v>0</v>
      </c>
      <c r="X109" s="502">
        <f>+$F109*係数表!L109</f>
        <v>0</v>
      </c>
      <c r="Y109" s="503">
        <f t="shared" si="30"/>
        <v>2462.4749999999999</v>
      </c>
      <c r="Z109" s="503">
        <v>2478.9925992162753</v>
      </c>
      <c r="AA109" s="505">
        <f t="shared" si="14"/>
        <v>16.517599216275357</v>
      </c>
      <c r="AB109" s="505">
        <f>+Z109*係数表!R109</f>
        <v>697.10531775824734</v>
      </c>
      <c r="AC109" s="505"/>
      <c r="AD109" s="508">
        <v>1236943</v>
      </c>
      <c r="AE109" s="508">
        <v>666806.89160867548</v>
      </c>
      <c r="AF109" s="509">
        <f t="shared" si="17"/>
        <v>4.126344875445867E-2</v>
      </c>
      <c r="AG109" s="510">
        <f t="shared" si="18"/>
        <v>75.713171184066383</v>
      </c>
      <c r="AH109" s="510">
        <f t="shared" si="19"/>
        <v>2554.7057704003419</v>
      </c>
      <c r="AI109" s="511">
        <v>0.40242829426413262</v>
      </c>
      <c r="AJ109" s="503">
        <f t="shared" si="20"/>
        <v>990.96961391806997</v>
      </c>
      <c r="AK109" s="510">
        <f t="shared" si="21"/>
        <v>6.6471492779442656</v>
      </c>
      <c r="AL109" s="510">
        <f t="shared" si="22"/>
        <v>30.469122332932113</v>
      </c>
      <c r="AM109" s="510">
        <f t="shared" si="23"/>
        <v>1028.0858855289464</v>
      </c>
      <c r="AN109" s="510">
        <v>332372</v>
      </c>
      <c r="AO109" s="512">
        <f>+AN109/取引基本表!EA109</f>
        <v>0.24575148321000362</v>
      </c>
      <c r="AP109" s="513">
        <f t="shared" si="24"/>
        <v>605.1568836175536</v>
      </c>
      <c r="AQ109" s="510">
        <f t="shared" si="25"/>
        <v>4.0592245064680625</v>
      </c>
      <c r="AR109" s="510">
        <f t="shared" si="26"/>
        <v>18.606624117017219</v>
      </c>
      <c r="AS109" s="510">
        <f t="shared" si="27"/>
        <v>627.82273224103881</v>
      </c>
      <c r="AT109" s="516">
        <f>+AH109*環境!Q109</f>
        <v>2.8331880067319511E-2</v>
      </c>
      <c r="AU109" s="517">
        <f>+AH109*環境!R109</f>
        <v>0.17670751698224263</v>
      </c>
      <c r="AV109" s="220">
        <v>672</v>
      </c>
      <c r="AW109" s="63" t="s">
        <v>612</v>
      </c>
    </row>
    <row r="110" spans="1:49">
      <c r="A110" s="108">
        <v>105</v>
      </c>
      <c r="B110" s="381">
        <v>673</v>
      </c>
      <c r="C110" s="382" t="s">
        <v>445</v>
      </c>
      <c r="D110" s="545">
        <f>SUMIF(入力!$V$6:$V$99,推計2!B110,入力!$N$6:$N$99)/1000000</f>
        <v>32.75</v>
      </c>
      <c r="E110" s="546">
        <f>SUMIF(入力!$V$6:$V$99,推計2!B110,入力!$T$6:$T$99)/1000000</f>
        <v>32.75</v>
      </c>
      <c r="F110" s="547">
        <f t="shared" si="15"/>
        <v>0</v>
      </c>
      <c r="G110" s="502">
        <f>+$E110*係数表!D110</f>
        <v>0</v>
      </c>
      <c r="H110" s="502">
        <f>+$E110*係数表!E110</f>
        <v>0</v>
      </c>
      <c r="I110" s="502">
        <f>+$E110*係数表!F110</f>
        <v>0</v>
      </c>
      <c r="J110" s="502">
        <f>+$E110*係数表!G110</f>
        <v>0</v>
      </c>
      <c r="K110" s="502">
        <f>+$E110*係数表!H110</f>
        <v>0</v>
      </c>
      <c r="L110" s="502">
        <f>+$E110*係数表!I110</f>
        <v>0</v>
      </c>
      <c r="M110" s="502">
        <f>+$E110*係数表!J110</f>
        <v>0</v>
      </c>
      <c r="N110" s="502">
        <f>+$E110*係数表!K110</f>
        <v>0</v>
      </c>
      <c r="O110" s="502">
        <f>+$E110*係数表!L110</f>
        <v>0</v>
      </c>
      <c r="P110" s="502">
        <f>+$F110*係数表!D110</f>
        <v>0</v>
      </c>
      <c r="Q110" s="502">
        <f>+$F110*係数表!E110</f>
        <v>0</v>
      </c>
      <c r="R110" s="502">
        <f>+$F110*係数表!F110</f>
        <v>0</v>
      </c>
      <c r="S110" s="502">
        <f>+$F110*係数表!G110</f>
        <v>0</v>
      </c>
      <c r="T110" s="502">
        <f>+$F110*係数表!H110</f>
        <v>0</v>
      </c>
      <c r="U110" s="502">
        <f>+$F110*係数表!I110</f>
        <v>0</v>
      </c>
      <c r="V110" s="502">
        <f>+$F110*係数表!J110</f>
        <v>0</v>
      </c>
      <c r="W110" s="502">
        <f>+$F110*係数表!K110</f>
        <v>0</v>
      </c>
      <c r="X110" s="502">
        <f>+$F110*係数表!L110</f>
        <v>0</v>
      </c>
      <c r="Y110" s="503">
        <f t="shared" si="30"/>
        <v>32.75</v>
      </c>
      <c r="Z110" s="503">
        <v>60.380915514578135</v>
      </c>
      <c r="AA110" s="505">
        <f t="shared" si="14"/>
        <v>27.630915514578135</v>
      </c>
      <c r="AB110" s="505">
        <f>+Z110*係数表!R110</f>
        <v>15.541663958421465</v>
      </c>
      <c r="AC110" s="505"/>
      <c r="AD110" s="508">
        <v>260197</v>
      </c>
      <c r="AE110" s="508">
        <v>276418.70507791697</v>
      </c>
      <c r="AF110" s="509">
        <f t="shared" si="17"/>
        <v>1.7105385705056885E-2</v>
      </c>
      <c r="AG110" s="510">
        <f t="shared" si="18"/>
        <v>31.386203411233613</v>
      </c>
      <c r="AH110" s="510">
        <f t="shared" si="19"/>
        <v>91.767118925811744</v>
      </c>
      <c r="AI110" s="511">
        <v>0.67923638305446776</v>
      </c>
      <c r="AJ110" s="503">
        <f t="shared" si="20"/>
        <v>22.24499154503382</v>
      </c>
      <c r="AK110" s="510">
        <f t="shared" si="21"/>
        <v>18.76792311460563</v>
      </c>
      <c r="AL110" s="510">
        <f t="shared" si="22"/>
        <v>21.318651282858117</v>
      </c>
      <c r="AM110" s="510">
        <f t="shared" si="23"/>
        <v>62.331565942497562</v>
      </c>
      <c r="AN110" s="510">
        <v>44439</v>
      </c>
      <c r="AO110" s="512">
        <f>+AN110/取引基本表!EA110</f>
        <v>9.8876379494482025E-2</v>
      </c>
      <c r="AP110" s="513">
        <f t="shared" si="24"/>
        <v>3.2382014284442864</v>
      </c>
      <c r="AQ110" s="510">
        <f t="shared" si="25"/>
        <v>2.7320448881993986</v>
      </c>
      <c r="AR110" s="510">
        <f t="shared" si="26"/>
        <v>3.103354159380141</v>
      </c>
      <c r="AS110" s="510">
        <f t="shared" si="27"/>
        <v>9.0736004760238256</v>
      </c>
      <c r="AT110" s="516">
        <f>+AH110*環境!Q110</f>
        <v>3.9656425567017787E-4</v>
      </c>
      <c r="AU110" s="517">
        <f>+AH110*環境!R110</f>
        <v>2.2966123345916243E-3</v>
      </c>
      <c r="AV110" s="220">
        <v>673</v>
      </c>
      <c r="AW110" s="63" t="s">
        <v>445</v>
      </c>
    </row>
    <row r="111" spans="1:49">
      <c r="A111" s="108">
        <v>106</v>
      </c>
      <c r="B111" s="381">
        <v>674</v>
      </c>
      <c r="C111" s="382" t="s">
        <v>615</v>
      </c>
      <c r="D111" s="545">
        <f>SUMIF(入力!$V$6:$V$99,推計2!B111,入力!$N$6:$N$99)/1000000</f>
        <v>873.05499999999995</v>
      </c>
      <c r="E111" s="546">
        <f>SUMIF(入力!$V$6:$V$99,推計2!B111,入力!$T$6:$T$99)/1000000</f>
        <v>873.05499999999995</v>
      </c>
      <c r="F111" s="547">
        <f t="shared" si="15"/>
        <v>0</v>
      </c>
      <c r="G111" s="502">
        <f>+$E111*係数表!D111</f>
        <v>0</v>
      </c>
      <c r="H111" s="502">
        <f>+$E111*係数表!E111</f>
        <v>0</v>
      </c>
      <c r="I111" s="502">
        <f>+$E111*係数表!F111</f>
        <v>0</v>
      </c>
      <c r="J111" s="502">
        <f>+$E111*係数表!G111</f>
        <v>0</v>
      </c>
      <c r="K111" s="502">
        <f>+$E111*係数表!H111</f>
        <v>0</v>
      </c>
      <c r="L111" s="502">
        <f>+$E111*係数表!I111</f>
        <v>0</v>
      </c>
      <c r="M111" s="502">
        <f>+$E111*係数表!J111</f>
        <v>0</v>
      </c>
      <c r="N111" s="502">
        <f>+$E111*係数表!K111</f>
        <v>0</v>
      </c>
      <c r="O111" s="502">
        <f>+$E111*係数表!L111</f>
        <v>0</v>
      </c>
      <c r="P111" s="502">
        <f>+$F111*係数表!D111</f>
        <v>0</v>
      </c>
      <c r="Q111" s="502">
        <f>+$F111*係数表!E111</f>
        <v>0</v>
      </c>
      <c r="R111" s="502">
        <f>+$F111*係数表!F111</f>
        <v>0</v>
      </c>
      <c r="S111" s="502">
        <f>+$F111*係数表!G111</f>
        <v>0</v>
      </c>
      <c r="T111" s="502">
        <f>+$F111*係数表!H111</f>
        <v>0</v>
      </c>
      <c r="U111" s="502">
        <f>+$F111*係数表!I111</f>
        <v>0</v>
      </c>
      <c r="V111" s="502">
        <f>+$F111*係数表!J111</f>
        <v>0</v>
      </c>
      <c r="W111" s="502">
        <f>+$F111*係数表!K111</f>
        <v>0</v>
      </c>
      <c r="X111" s="502">
        <f>+$F111*係数表!L111</f>
        <v>0</v>
      </c>
      <c r="Y111" s="503">
        <f t="shared" si="30"/>
        <v>873.05499999999995</v>
      </c>
      <c r="Z111" s="503">
        <v>887.41628291871871</v>
      </c>
      <c r="AA111" s="505">
        <f t="shared" si="14"/>
        <v>14.361282918718757</v>
      </c>
      <c r="AB111" s="505">
        <f>+Z111*係数表!R111</f>
        <v>203.24080949284865</v>
      </c>
      <c r="AC111" s="505"/>
      <c r="AD111" s="508">
        <v>543680</v>
      </c>
      <c r="AE111" s="508">
        <v>383056.54126197839</v>
      </c>
      <c r="AF111" s="509">
        <f t="shared" si="17"/>
        <v>2.3704365025819091E-2</v>
      </c>
      <c r="AG111" s="510">
        <f t="shared" si="18"/>
        <v>43.494489704172132</v>
      </c>
      <c r="AH111" s="510">
        <f t="shared" si="19"/>
        <v>930.91077262289082</v>
      </c>
      <c r="AI111" s="511">
        <v>0.69395493887143789</v>
      </c>
      <c r="AJ111" s="503">
        <f t="shared" si="20"/>
        <v>605.86082915640316</v>
      </c>
      <c r="AK111" s="510">
        <f t="shared" si="21"/>
        <v>9.9660832099749008</v>
      </c>
      <c r="AL111" s="510">
        <f t="shared" si="22"/>
        <v>30.183215943903157</v>
      </c>
      <c r="AM111" s="510">
        <f t="shared" si="23"/>
        <v>646.01012831028129</v>
      </c>
      <c r="AN111" s="510">
        <v>46831</v>
      </c>
      <c r="AO111" s="512">
        <f>+AN111/取引基本表!EA111</f>
        <v>0.10583037671465052</v>
      </c>
      <c r="AP111" s="513">
        <f t="shared" si="24"/>
        <v>92.395739542609206</v>
      </c>
      <c r="AQ111" s="510">
        <f t="shared" si="25"/>
        <v>1.5198599813936819</v>
      </c>
      <c r="AR111" s="510">
        <f t="shared" si="26"/>
        <v>4.6030382304040254</v>
      </c>
      <c r="AS111" s="510">
        <f t="shared" si="27"/>
        <v>98.51863775440691</v>
      </c>
      <c r="AT111" s="516">
        <f>+AH111*環境!Q111</f>
        <v>1.1804170923034324E-2</v>
      </c>
      <c r="AU111" s="517">
        <f>+AH111*環境!R111</f>
        <v>7.1786694010828461E-2</v>
      </c>
      <c r="AV111" s="220">
        <v>674</v>
      </c>
      <c r="AW111" s="63" t="s">
        <v>615</v>
      </c>
    </row>
    <row r="112" spans="1:49">
      <c r="A112" s="108">
        <v>107</v>
      </c>
      <c r="B112" s="381">
        <v>679</v>
      </c>
      <c r="C112" s="382" t="s">
        <v>447</v>
      </c>
      <c r="D112" s="545">
        <f>SUMIF(入力!$V$6:$V$99,推計2!B112,入力!$N$6:$N$99)/1000000</f>
        <v>5.8949999999999996</v>
      </c>
      <c r="E112" s="546">
        <f>SUMIF(入力!$V$6:$V$99,推計2!B112,入力!$T$6:$T$99)/1000000</f>
        <v>5.8949999999999996</v>
      </c>
      <c r="F112" s="547">
        <f t="shared" si="15"/>
        <v>0</v>
      </c>
      <c r="G112" s="502">
        <f>+$E112*係数表!D112</f>
        <v>8.0059212581315442E-4</v>
      </c>
      <c r="H112" s="502">
        <f>+$E112*係数表!E112</f>
        <v>0</v>
      </c>
      <c r="I112" s="502">
        <f>+$E112*係数表!F112</f>
        <v>0</v>
      </c>
      <c r="J112" s="502">
        <f>+$E112*係数表!G112</f>
        <v>2.6767272085268093E-4</v>
      </c>
      <c r="K112" s="502">
        <f>+$E112*係数表!H112</f>
        <v>0</v>
      </c>
      <c r="L112" s="502">
        <f>+$E112*係数表!I112</f>
        <v>0</v>
      </c>
      <c r="M112" s="502">
        <f>+$E112*係数表!J112</f>
        <v>0</v>
      </c>
      <c r="N112" s="502">
        <f>+$E112*係数表!K112</f>
        <v>1.6173578299255643E-5</v>
      </c>
      <c r="O112" s="502">
        <f>+$E112*係数表!L112</f>
        <v>0</v>
      </c>
      <c r="P112" s="502">
        <f>+$F112*係数表!D112</f>
        <v>0</v>
      </c>
      <c r="Q112" s="502">
        <f>+$F112*係数表!E112</f>
        <v>0</v>
      </c>
      <c r="R112" s="502">
        <f>+$F112*係数表!F112</f>
        <v>0</v>
      </c>
      <c r="S112" s="502">
        <f>+$F112*係数表!G112</f>
        <v>0</v>
      </c>
      <c r="T112" s="502">
        <f>+$F112*係数表!H112</f>
        <v>0</v>
      </c>
      <c r="U112" s="502">
        <f>+$F112*係数表!I112</f>
        <v>0</v>
      </c>
      <c r="V112" s="502">
        <f>+$F112*係数表!J112</f>
        <v>0</v>
      </c>
      <c r="W112" s="502">
        <f>+$F112*係数表!K112</f>
        <v>0</v>
      </c>
      <c r="X112" s="502">
        <f>+$F112*係数表!L112</f>
        <v>0</v>
      </c>
      <c r="Y112" s="503">
        <f t="shared" si="30"/>
        <v>5.8939155615750343</v>
      </c>
      <c r="Z112" s="503">
        <v>13.487748483927454</v>
      </c>
      <c r="AA112" s="505">
        <f t="shared" si="14"/>
        <v>7.5938329223524201</v>
      </c>
      <c r="AB112" s="505">
        <f>+Z112*係数表!R112</f>
        <v>3.7241566291690886</v>
      </c>
      <c r="AC112" s="505"/>
      <c r="AD112" s="508">
        <v>453180</v>
      </c>
      <c r="AE112" s="508">
        <v>368682.87798703858</v>
      </c>
      <c r="AF112" s="509">
        <f t="shared" si="17"/>
        <v>2.2814891738390328E-2</v>
      </c>
      <c r="AG112" s="510">
        <f t="shared" si="18"/>
        <v>41.862419547470282</v>
      </c>
      <c r="AH112" s="510">
        <f t="shared" si="19"/>
        <v>55.350168031397736</v>
      </c>
      <c r="AI112" s="511">
        <v>0.69919532597251433</v>
      </c>
      <c r="AJ112" s="503">
        <f t="shared" si="20"/>
        <v>4.1209982123299307</v>
      </c>
      <c r="AK112" s="510">
        <f t="shared" si="21"/>
        <v>5.3095724855250115</v>
      </c>
      <c r="AL112" s="510">
        <f t="shared" si="22"/>
        <v>29.270008081491639</v>
      </c>
      <c r="AM112" s="510">
        <f t="shared" si="23"/>
        <v>38.700578779346586</v>
      </c>
      <c r="AN112" s="510">
        <v>83339</v>
      </c>
      <c r="AO112" s="512">
        <f>+AN112/取引基本表!EA112</f>
        <v>0.21041960708072746</v>
      </c>
      <c r="AP112" s="513">
        <f t="shared" si="24"/>
        <v>1.2401953966336039</v>
      </c>
      <c r="AQ112" s="510">
        <f t="shared" si="25"/>
        <v>1.5978913397580885</v>
      </c>
      <c r="AR112" s="510">
        <f t="shared" si="26"/>
        <v>8.8086738726272618</v>
      </c>
      <c r="AS112" s="510">
        <f t="shared" si="27"/>
        <v>11.646760609018955</v>
      </c>
      <c r="AT112" s="516">
        <f>+AH112*環境!Q112</f>
        <v>2.2480396895695038E-4</v>
      </c>
      <c r="AU112" s="517">
        <f>+AH112*環境!R112</f>
        <v>1.3693958283527762E-3</v>
      </c>
      <c r="AV112" s="220">
        <v>679</v>
      </c>
      <c r="AW112" s="63" t="s">
        <v>447</v>
      </c>
    </row>
    <row r="113" spans="1:49">
      <c r="A113" s="108">
        <v>108</v>
      </c>
      <c r="B113" s="381">
        <v>681</v>
      </c>
      <c r="C113" s="382" t="s">
        <v>635</v>
      </c>
      <c r="D113" s="545">
        <f>SUMIF(入力!$V$6:$V$99,推計2!B113,入力!$N$6:$N$99)/1000000</f>
        <v>0</v>
      </c>
      <c r="E113" s="546">
        <f>SUMIF(入力!$V$6:$V$99,推計2!B113,入力!$T$6:$T$99)/1000000</f>
        <v>0</v>
      </c>
      <c r="F113" s="547">
        <f t="shared" si="15"/>
        <v>0</v>
      </c>
      <c r="G113" s="502">
        <f>+$E113*係数表!D113</f>
        <v>0</v>
      </c>
      <c r="H113" s="502">
        <f>+$E113*係数表!E113</f>
        <v>0</v>
      </c>
      <c r="I113" s="502">
        <f>+$E113*係数表!F113</f>
        <v>0</v>
      </c>
      <c r="J113" s="502">
        <f>+$E113*係数表!G113</f>
        <v>0</v>
      </c>
      <c r="K113" s="502">
        <f>+$E113*係数表!H113</f>
        <v>0</v>
      </c>
      <c r="L113" s="502">
        <f>+$E113*係数表!I113</f>
        <v>0</v>
      </c>
      <c r="M113" s="502">
        <f>+$E113*係数表!J113</f>
        <v>0</v>
      </c>
      <c r="N113" s="502">
        <f>+$E113*係数表!K113</f>
        <v>0</v>
      </c>
      <c r="O113" s="502">
        <f>+$E113*係数表!L113</f>
        <v>0</v>
      </c>
      <c r="P113" s="502">
        <f>+$F113*係数表!D113</f>
        <v>0</v>
      </c>
      <c r="Q113" s="502">
        <f>+$F113*係数表!E113</f>
        <v>0</v>
      </c>
      <c r="R113" s="502">
        <f>+$F113*係数表!F113</f>
        <v>0</v>
      </c>
      <c r="S113" s="502">
        <f>+$F113*係数表!G113</f>
        <v>0</v>
      </c>
      <c r="T113" s="502">
        <f>+$F113*係数表!H113</f>
        <v>0</v>
      </c>
      <c r="U113" s="502">
        <f>+$F113*係数表!I113</f>
        <v>0</v>
      </c>
      <c r="V113" s="502">
        <f>+$F113*係数表!J113</f>
        <v>0</v>
      </c>
      <c r="W113" s="502">
        <f>+$F113*係数表!K113</f>
        <v>0</v>
      </c>
      <c r="X113" s="502">
        <f>+$F113*係数表!L113</f>
        <v>0</v>
      </c>
      <c r="Y113" s="503">
        <f t="shared" si="30"/>
        <v>0</v>
      </c>
      <c r="Z113" s="503">
        <v>20.928887392633417</v>
      </c>
      <c r="AA113" s="505">
        <f t="shared" si="14"/>
        <v>20.928887392633417</v>
      </c>
      <c r="AB113" s="505">
        <f>+Z113*係数表!R113</f>
        <v>0</v>
      </c>
      <c r="AC113" s="505"/>
      <c r="AD113" s="508">
        <v>0</v>
      </c>
      <c r="AE113" s="508">
        <v>24169.395388684414</v>
      </c>
      <c r="AF113" s="509">
        <f t="shared" si="17"/>
        <v>1.4956543200104107E-3</v>
      </c>
      <c r="AG113" s="510">
        <f t="shared" si="18"/>
        <v>2.7443351193688224</v>
      </c>
      <c r="AH113" s="510">
        <f>+Z113+AG113</f>
        <v>23.673222512002241</v>
      </c>
      <c r="AI113" s="511">
        <v>-5.3539496086262839E-5</v>
      </c>
      <c r="AJ113" s="503">
        <f t="shared" si="20"/>
        <v>0</v>
      </c>
      <c r="AK113" s="510">
        <f t="shared" si="21"/>
        <v>-1.1205220846477325E-3</v>
      </c>
      <c r="AL113" s="510">
        <f t="shared" si="22"/>
        <v>-1.4693031938284074E-4</v>
      </c>
      <c r="AM113" s="510">
        <f t="shared" si="23"/>
        <v>-1.2674524040305732E-3</v>
      </c>
      <c r="AN113" s="510">
        <v>0</v>
      </c>
      <c r="AO113" s="512">
        <f>+AN113/取引基本表!EA113</f>
        <v>0</v>
      </c>
      <c r="AP113" s="513">
        <f t="shared" si="24"/>
        <v>0</v>
      </c>
      <c r="AQ113" s="510">
        <f t="shared" si="25"/>
        <v>0</v>
      </c>
      <c r="AR113" s="510">
        <f t="shared" si="26"/>
        <v>0</v>
      </c>
      <c r="AS113" s="510">
        <f t="shared" si="27"/>
        <v>0</v>
      </c>
      <c r="AT113" s="516">
        <f>+AH113*環境!Q113</f>
        <v>5.4150544598454279E-5</v>
      </c>
      <c r="AU113" s="517">
        <f>+AH113*環境!R113</f>
        <v>3.291785438614574E-4</v>
      </c>
      <c r="AV113" s="220">
        <v>681</v>
      </c>
      <c r="AW113" s="63" t="s">
        <v>635</v>
      </c>
    </row>
    <row r="114" spans="1:49">
      <c r="A114" s="108">
        <v>109</v>
      </c>
      <c r="B114" s="384">
        <v>691</v>
      </c>
      <c r="C114" s="385" t="s">
        <v>636</v>
      </c>
      <c r="D114" s="548">
        <f>SUMIF(入力!$V$6:$V$99,推計2!B114,入力!$N$6:$N$99)/1000000</f>
        <v>0</v>
      </c>
      <c r="E114" s="549">
        <f>SUMIF(入力!$V$6:$V$99,推計2!B114,入力!$T$6:$T$99)/1000000</f>
        <v>0</v>
      </c>
      <c r="F114" s="550">
        <f t="shared" si="15"/>
        <v>0</v>
      </c>
      <c r="G114" s="502">
        <f>+$E114*係数表!D114</f>
        <v>0</v>
      </c>
      <c r="H114" s="502">
        <f>+$E114*係数表!E114</f>
        <v>0</v>
      </c>
      <c r="I114" s="502">
        <f>+$E114*係数表!F114</f>
        <v>0</v>
      </c>
      <c r="J114" s="502">
        <f>+$E114*係数表!G114</f>
        <v>0</v>
      </c>
      <c r="K114" s="502">
        <f>+$E114*係数表!H114</f>
        <v>0</v>
      </c>
      <c r="L114" s="502">
        <f>+$E114*係数表!I114</f>
        <v>0</v>
      </c>
      <c r="M114" s="502">
        <f>+$E114*係数表!J114</f>
        <v>0</v>
      </c>
      <c r="N114" s="502">
        <f>+$E114*係数表!K114</f>
        <v>0</v>
      </c>
      <c r="O114" s="502">
        <f>+$E114*係数表!L114</f>
        <v>0</v>
      </c>
      <c r="P114" s="502">
        <f>+$F114*係数表!D114</f>
        <v>0</v>
      </c>
      <c r="Q114" s="502">
        <f>+$F114*係数表!E114</f>
        <v>0</v>
      </c>
      <c r="R114" s="502">
        <f>+$F114*係数表!F114</f>
        <v>0</v>
      </c>
      <c r="S114" s="502">
        <f>+$F114*係数表!G114</f>
        <v>0</v>
      </c>
      <c r="T114" s="502">
        <f>+$F114*係数表!H114</f>
        <v>0</v>
      </c>
      <c r="U114" s="502">
        <f>+$F114*係数表!I114</f>
        <v>0</v>
      </c>
      <c r="V114" s="502">
        <f>+$F114*係数表!J114</f>
        <v>0</v>
      </c>
      <c r="W114" s="502">
        <f>+$F114*係数表!K114</f>
        <v>0</v>
      </c>
      <c r="X114" s="502">
        <f>+$F114*係数表!L114</f>
        <v>0</v>
      </c>
      <c r="Y114" s="503">
        <f t="shared" si="30"/>
        <v>0</v>
      </c>
      <c r="Z114" s="503">
        <v>63.720383096652618</v>
      </c>
      <c r="AA114" s="505">
        <f t="shared" si="14"/>
        <v>63.720383096652618</v>
      </c>
      <c r="AB114" s="505">
        <f>+Z114*係数表!R114</f>
        <v>0.80717315486091146</v>
      </c>
      <c r="AC114" s="505"/>
      <c r="AD114" s="508">
        <v>614</v>
      </c>
      <c r="AE114" s="508">
        <v>67566.257073803019</v>
      </c>
      <c r="AF114" s="509">
        <f t="shared" si="17"/>
        <v>4.1811457280673051E-3</v>
      </c>
      <c r="AG114" s="510">
        <f t="shared" si="18"/>
        <v>7.6718697009173624</v>
      </c>
      <c r="AH114" s="510">
        <f t="shared" si="19"/>
        <v>71.392252797569981</v>
      </c>
      <c r="AI114" s="511">
        <v>0.411762141583083</v>
      </c>
      <c r="AJ114" s="503">
        <f t="shared" si="20"/>
        <v>0</v>
      </c>
      <c r="AK114" s="510">
        <f t="shared" si="21"/>
        <v>26.237641406372163</v>
      </c>
      <c r="AL114" s="510">
        <f t="shared" si="22"/>
        <v>3.1589854979960994</v>
      </c>
      <c r="AM114" s="510">
        <f t="shared" si="23"/>
        <v>29.396626904368262</v>
      </c>
      <c r="AN114" s="510">
        <v>634</v>
      </c>
      <c r="AO114" s="512">
        <f>+AN114/取引基本表!EA114</f>
        <v>2.3031681276405604E-3</v>
      </c>
      <c r="AP114" s="513">
        <f t="shared" si="24"/>
        <v>0</v>
      </c>
      <c r="AQ114" s="510">
        <f t="shared" si="25"/>
        <v>0.14675875542925662</v>
      </c>
      <c r="AR114" s="510">
        <f t="shared" si="26"/>
        <v>1.7669605774564189E-2</v>
      </c>
      <c r="AS114" s="510">
        <f t="shared" si="27"/>
        <v>0.16442836120382082</v>
      </c>
      <c r="AT114" s="520">
        <f>+AH114*環境!Q114</f>
        <v>0</v>
      </c>
      <c r="AU114" s="521">
        <f>+AH114*環境!R114</f>
        <v>0</v>
      </c>
      <c r="AV114" s="220">
        <v>691</v>
      </c>
      <c r="AW114" s="63" t="s">
        <v>636</v>
      </c>
    </row>
    <row r="115" spans="1:49" ht="24.75" customHeight="1">
      <c r="A115" s="219"/>
      <c r="D115" s="522">
        <f>SUM(D6:D114)</f>
        <v>11314.317000000001</v>
      </c>
      <c r="E115" s="523">
        <f>SUM(E6:E114)</f>
        <v>9043.260799150501</v>
      </c>
      <c r="F115" s="523">
        <f>SUM(F6:F114)</f>
        <v>2271.0562008494999</v>
      </c>
      <c r="G115" s="524">
        <f t="shared" ref="G115:AU115" si="31">SUM(G6:G114)</f>
        <v>64.650487636037766</v>
      </c>
      <c r="H115" s="524">
        <f t="shared" si="31"/>
        <v>100.73287365033903</v>
      </c>
      <c r="I115" s="524">
        <f t="shared" si="31"/>
        <v>0.14866582183409219</v>
      </c>
      <c r="J115" s="524">
        <f t="shared" si="31"/>
        <v>13.134240242572156</v>
      </c>
      <c r="K115" s="524">
        <f t="shared" si="31"/>
        <v>0.18354691332889916</v>
      </c>
      <c r="L115" s="524">
        <f t="shared" si="31"/>
        <v>0.24011565041121122</v>
      </c>
      <c r="M115" s="524">
        <f t="shared" si="31"/>
        <v>0.10691684607661156</v>
      </c>
      <c r="N115" s="524">
        <f t="shared" si="31"/>
        <v>1.1126717707988381</v>
      </c>
      <c r="O115" s="524">
        <f t="shared" si="31"/>
        <v>2.0248434139148017</v>
      </c>
      <c r="P115" s="524">
        <f t="shared" si="31"/>
        <v>271.63085222542406</v>
      </c>
      <c r="Q115" s="524">
        <f t="shared" si="31"/>
        <v>533.52311931990948</v>
      </c>
      <c r="R115" s="524">
        <f t="shared" si="31"/>
        <v>0.60514584820485484</v>
      </c>
      <c r="S115" s="524">
        <f t="shared" si="31"/>
        <v>57.004070110081258</v>
      </c>
      <c r="T115" s="524">
        <f t="shared" si="31"/>
        <v>2.9380818898796606</v>
      </c>
      <c r="U115" s="524">
        <f t="shared" si="31"/>
        <v>0.92299882538890332</v>
      </c>
      <c r="V115" s="524">
        <f t="shared" si="31"/>
        <v>0.34906201227580291</v>
      </c>
      <c r="W115" s="524">
        <f t="shared" si="31"/>
        <v>4.8711117862639721</v>
      </c>
      <c r="X115" s="524">
        <f t="shared" si="31"/>
        <v>5.9107035076671393</v>
      </c>
      <c r="Y115" s="525">
        <f t="shared" si="31"/>
        <v>9605.3122508947927</v>
      </c>
      <c r="Z115" s="526">
        <f t="shared" si="31"/>
        <v>13002.221137206769</v>
      </c>
      <c r="AA115" s="525">
        <f t="shared" si="31"/>
        <v>3396.9088863119819</v>
      </c>
      <c r="AB115" s="526">
        <f t="shared" si="31"/>
        <v>3595.8882901796323</v>
      </c>
      <c r="AC115" s="524"/>
      <c r="AD115" s="527">
        <v>18152866</v>
      </c>
      <c r="AE115" s="527">
        <f t="shared" si="31"/>
        <v>16159746.98519654</v>
      </c>
      <c r="AF115" s="527"/>
      <c r="AG115" s="525">
        <f t="shared" si="31"/>
        <v>1834.8725923178026</v>
      </c>
      <c r="AH115" s="525">
        <f t="shared" si="31"/>
        <v>14837.093729524579</v>
      </c>
      <c r="AI115" s="528"/>
      <c r="AJ115" s="425">
        <f t="shared" si="31"/>
        <v>5633.3159609175291</v>
      </c>
      <c r="AK115" s="425">
        <f t="shared" si="31"/>
        <v>1846.8724295354905</v>
      </c>
      <c r="AL115" s="425">
        <f t="shared" si="31"/>
        <v>1195.8907481047663</v>
      </c>
      <c r="AM115" s="425">
        <f>SUM(AM6:AM114)</f>
        <v>8676.079138557785</v>
      </c>
      <c r="AN115" s="529">
        <f t="shared" si="31"/>
        <v>4180364</v>
      </c>
      <c r="AO115" s="529"/>
      <c r="AP115" s="425">
        <f t="shared" si="31"/>
        <v>1160.3474375659059</v>
      </c>
      <c r="AQ115" s="425">
        <f t="shared" si="31"/>
        <v>226.60312086094228</v>
      </c>
      <c r="AR115" s="425">
        <f t="shared" si="31"/>
        <v>133.33912381325973</v>
      </c>
      <c r="AS115" s="523">
        <f t="shared" si="31"/>
        <v>1520.2896822401076</v>
      </c>
      <c r="AT115" s="530">
        <f t="shared" si="31"/>
        <v>0.19037725252639906</v>
      </c>
      <c r="AU115" s="531">
        <f t="shared" si="31"/>
        <v>1.1312510737768613</v>
      </c>
    </row>
    <row r="116" spans="1:49" s="419" customFormat="1" ht="17.25" customHeight="1">
      <c r="A116" s="417"/>
      <c r="B116" s="418"/>
      <c r="E116" s="420">
        <f>+E115/D115</f>
        <v>0.79927589081607842</v>
      </c>
      <c r="O116" s="421">
        <f>SUM(G115:O115)</f>
        <v>182.33436194531342</v>
      </c>
      <c r="X116" s="422">
        <f>SUM(P115:X115)</f>
        <v>877.75514552509514</v>
      </c>
      <c r="Y116" s="420">
        <f>+Y115/D115</f>
        <v>0.84895201812842891</v>
      </c>
      <c r="Z116" s="415">
        <f>+Z115/Y115</f>
        <v>1.3536489806456353</v>
      </c>
      <c r="AA116" s="415">
        <f>+AA115/Y115</f>
        <v>0.35364898064563588</v>
      </c>
      <c r="AB116" s="415">
        <f>+AB115/Z115</f>
        <v>0.27655953949973561</v>
      </c>
      <c r="AC116" s="414"/>
      <c r="AD116" s="230"/>
      <c r="AG116" s="415">
        <f>+AG115/Y115</f>
        <v>0.19102685518077492</v>
      </c>
      <c r="AH116" s="415">
        <f>+AH115/Y115</f>
        <v>1.544675835826411</v>
      </c>
      <c r="AJ116" s="415">
        <f>+AJ115/Y115</f>
        <v>0.58647921210398457</v>
      </c>
      <c r="AK116" s="415">
        <f>+AK115/AA115</f>
        <v>0.54369207162946209</v>
      </c>
      <c r="AL116" s="415">
        <f>+AL115/AG115</f>
        <v>0.65175683211558721</v>
      </c>
      <c r="AM116" s="415">
        <f>+AM115/AH115</f>
        <v>0.58475597018660819</v>
      </c>
      <c r="AP116" s="423"/>
      <c r="AT116" s="418"/>
      <c r="AU116" s="418"/>
      <c r="AW116" s="100"/>
    </row>
    <row r="117" spans="1:49" s="419" customFormat="1" ht="17.25" customHeight="1">
      <c r="A117" s="417"/>
      <c r="B117" s="418"/>
      <c r="AD117" s="422"/>
      <c r="AH117" s="415">
        <f>+AH115/D115</f>
        <v>1.3113556681790495</v>
      </c>
      <c r="AP117" s="423"/>
      <c r="AT117" s="418"/>
      <c r="AU117" s="418"/>
      <c r="AW117" s="100"/>
    </row>
  </sheetData>
  <mergeCells count="5">
    <mergeCell ref="G4:O4"/>
    <mergeCell ref="P4:X4"/>
    <mergeCell ref="AT4:AU4"/>
    <mergeCell ref="AJ4:AM4"/>
    <mergeCell ref="AP4:AS4"/>
  </mergeCells>
  <phoneticPr fontId="4"/>
  <conditionalFormatting sqref="AT6:AT114">
    <cfRule type="top10" dxfId="3" priority="2" rank="10"/>
  </conditionalFormatting>
  <conditionalFormatting sqref="AU6:AU114">
    <cfRule type="top10" dxfId="2" priority="1" rank="10"/>
  </conditionalFormatting>
  <pageMargins left="0.70866141732283472" right="0.70866141732283472" top="0.74803149606299213" bottom="0.74803149606299213" header="0.31496062992125984" footer="0.31496062992125984"/>
  <pageSetup paperSize="8" scale="55" fitToWidth="0" orientation="landscape" r:id="rId1"/>
  <headerFooter>
    <oddHeader>&amp;L&amp;F&amp;R9 &amp;A</oddHeader>
  </headerFooter>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ｼｰﾄ</vt:lpstr>
      <vt:lpstr>使い方</vt:lpstr>
      <vt:lpstr>注意</vt:lpstr>
      <vt:lpstr>入力</vt:lpstr>
      <vt:lpstr>ｺｰﾄﾞ</vt:lpstr>
      <vt:lpstr>入力補助</vt:lpstr>
      <vt:lpstr>結果</vt:lpstr>
      <vt:lpstr>推計</vt:lpstr>
      <vt:lpstr>推計2</vt:lpstr>
      <vt:lpstr>推計3</vt:lpstr>
      <vt:lpstr>係数表</vt:lpstr>
      <vt:lpstr>取引基本表</vt:lpstr>
      <vt:lpstr>投入係数行列</vt:lpstr>
      <vt:lpstr>単位行列</vt:lpstr>
      <vt:lpstr>移輸入係数行列</vt:lpstr>
      <vt:lpstr>逆行列係数(開放型)</vt:lpstr>
      <vt:lpstr>Z</vt:lpstr>
      <vt:lpstr>環境</vt:lpstr>
      <vt:lpstr>参考</vt:lpstr>
      <vt:lpstr>Z!Print_Area</vt:lpstr>
      <vt:lpstr>移輸入係数行列!Print_Area</vt:lpstr>
      <vt:lpstr>'逆行列係数(開放型)'!Print_Area</vt:lpstr>
      <vt:lpstr>係数表!Print_Area</vt:lpstr>
      <vt:lpstr>結果!Print_Area</vt:lpstr>
      <vt:lpstr>取引基本表!Print_Area</vt:lpstr>
      <vt:lpstr>推計!Print_Area</vt:lpstr>
      <vt:lpstr>推計2!Print_Area</vt:lpstr>
      <vt:lpstr>推計3!Print_Area</vt:lpstr>
      <vt:lpstr>単位行列!Print_Area</vt:lpstr>
      <vt:lpstr>投入係数行列!Print_Area</vt:lpstr>
      <vt:lpstr>入力補助!Print_Area</vt:lpstr>
      <vt:lpstr>Z!Print_Titles</vt:lpstr>
      <vt:lpstr>ｺｰﾄﾞ!Print_Titles</vt:lpstr>
      <vt:lpstr>移輸入係数行列!Print_Titles</vt:lpstr>
      <vt:lpstr>取引基本表!Print_Titles</vt:lpstr>
      <vt:lpstr>単位行列!Print_Titles</vt:lpstr>
      <vt:lpstr>投入係数行列!Print_Titles</vt:lpstr>
    </vt:vector>
  </TitlesOfParts>
  <Company/>
  <LinksUpToDate>false</LinksUpToDate>
  <SharedDoc>false</SharedDoc>
  <HyperlinkBase>\</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2022-03-02T06:37:20Z</dcterms:created>
  <dcterms:modified xsi:type="dcterms:W3CDTF">2022-03-02T06:54:53Z</dcterms:modified>
</cp:coreProperties>
</file>