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3_市町村回答　→01.23〆\46_阿久比町\下水道\"/>
    </mc:Choice>
  </mc:AlternateContent>
  <xr:revisionPtr revIDLastSave="0" documentId="13_ncr:1_{FC0A5ECE-743C-48E5-A936-0B986B3C071D}" xr6:coauthVersionLast="47" xr6:coauthVersionMax="47" xr10:uidLastSave="{00000000-0000-0000-0000-000000000000}"/>
  <workbookProtection workbookAlgorithmName="SHA-512" workbookHashValue="4B4DQQW91gAt0oRpDWFG9L8BllqulW3L0VhfL2eRqeTXra5j+R1GEc8KZuk6kfqG38tw6D638dq9ssCKjXozfA==" workbookSaltValue="RspfihvqZ8EYx4JIRSm2yA==" workbookSpinCount="100000" lockStructure="1"/>
  <bookViews>
    <workbookView xWindow="-103" yWindow="-103" windowWidth="19543" windowHeight="12497"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BB8" i="4" s="1"/>
  <c r="T6" i="5"/>
  <c r="AT8" i="4" s="1"/>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G85" i="4"/>
  <c r="W10" i="4"/>
  <c r="P10" i="4"/>
  <c r="AD8" i="4"/>
  <c r="W8" i="4"/>
  <c r="P8" i="4"/>
  <c r="B8" i="4"/>
  <c r="B6" i="4"/>
</calcChain>
</file>

<file path=xl/sharedStrings.xml><?xml version="1.0" encoding="utf-8"?>
<sst xmlns="http://schemas.openxmlformats.org/spreadsheetml/2006/main" count="278" uniqueCount="117">
  <si>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</si>
  <si>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</si>
  <si>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</si>
  <si>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</si>
  <si>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</si>
  <si>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</si>
  <si>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</si>
  <si>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</si>
  <si>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</si>
  <si>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</si>
  <si>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</si>
  <si>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</si>
  <si>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</si>
  <si>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</si>
  <si>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</si>
  <si>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</si>
  <si>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</si>
  <si>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</si>
  <si>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</si>
  <si>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</si>
  <si>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</si>
  <si>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</si>
  <si>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</si>
  <si>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</si>
  <si>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</si>
  <si>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</si>
  <si>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</si>
  <si>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</si>
  <si>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</si>
  <si>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</si>
  <si>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</si>
  <si>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</si>
  <si>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</si>
  <si>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</si>
  <si>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</si>
  <si>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</si>
  <si>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</si>
  <si>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</si>
  <si>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</si>
  <si>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</si>
  <si>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</si>
  <si>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</si>
  <si>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</si>
  <si>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</si>
  <si>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</si>
  <si>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</si>
  <si>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</si>
  <si>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</si>
  <si>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</si>
  <si>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</si>
  <si>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</si>
  <si>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</si>
  <si>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</si>
  <si>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</si>
  <si>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</si>
  <si>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</si>
  <si>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</si>
  <si>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</si>
  <si>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</si>
  <si>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</si>
  <si>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</si>
  <si>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</si>
  <si>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</si>
  <si>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</si>
  <si>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</si>
  <si>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</si>
  <si>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</si>
  <si>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</si>
  <si>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</si>
  <si>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</si>
  <si>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</si>
  <si>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</si>
  <si>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</si>
  <si>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</si>
  <si>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</si>
  <si>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</si>
  <si>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</si>
  <si>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</si>
  <si>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</si>
  <si>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</si>
  <si>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</si>
  <si>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</si>
  <si>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</si>
  <si>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</si>
  <si>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</si>
  <si>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</si>
  <si>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</si>
  <si>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</si>
  <si>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</si>
  <si>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</si>
  <si>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</si>
  <si>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</si>
  <si>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</si>
  <si>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</si>
  <si>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</si>
  <si>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</si>
  <si>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阿久比町</t>
  </si>
  <si>
    <t>法適用</t>
  </si>
  <si>
    <t>下水道事業</t>
  </si>
  <si>
    <t>公共下水道</t>
  </si>
  <si>
    <t>Cb2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</si>
  <si>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</si>
  <si>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</si>
  <si>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</si>
  <si>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</si>
  <si>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</si>
  <si>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</si>
  <si>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</si>
  <si>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</si>
  <si>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</si>
  <si>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</si>
  <si>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</si>
  <si>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</si>
  <si>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</si>
  <si>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
　比率が100％を上回っており単年度では黒字となっているが、⑤経費回収率が低く、使用料収入以外の収入である基準外繰入金により経費を賄っている状況であるため、使用料の改定を含めた経営改善に取り組む必要がある。
②累積欠損金比率
　累積欠損金は発生しておらず、現時点では経営の健全性に問題はない。
③流動比率
　比率が100％を大きく下回っており、全国平均、類似団体平均値と比較しても低い水準となっている。これは流動負債の多くが建設改良費等に充てられた企業債の償還金のためである。大規模な下水道整備は完了しており、新規の企業債の借入は減少しているが、使用料収入を増やすなど更なる借入の抑制に努めていく必要がある。
④企業債残高対事業規模比率
　全国平均よりは高水準だが、類似団体平均値と比較すると低い水準となっている。大規模な下水道整備は完了しているため企業債残高は今後減少傾向となっていく。
⑤経費回収率
　比率が100％を下回っており、必要な経費を使用料で賄えていない状況であるため、経費削減に努めるとともに、使用料の改定を検討する必要がある。
⑥汚水処理原価
　下水道整備は完了しており大幅な有収水量の増加は望めないため、汚水処理費の削減に努めるとともに、不明水対策や接続率の向上に取り組んでいく必要がある。
⑧水洗化率
　法適用前から年々微増傾向にあるが、水洗化率の更なる向上のため、今後も下水道のPR活動を積極的に行い接続率向上を図っていく必要がある。</t>
    <rPh sb="1" eb="3">
      <t>ケイジョウ</t>
    </rPh>
    <rPh sb="3" eb="5">
      <t>シュウシ</t>
    </rPh>
    <rPh sb="5" eb="7">
      <t>ヒリツ</t>
    </rPh>
    <rPh sb="9" eb="11">
      <t>ヒリツ</t>
    </rPh>
    <rPh sb="17" eb="19">
      <t>ウワマワ</t>
    </rPh>
    <rPh sb="23" eb="26">
      <t>タンネンド</t>
    </rPh>
    <rPh sb="28" eb="30">
      <t>クロジ</t>
    </rPh>
    <rPh sb="39" eb="41">
      <t>ケイヒ</t>
    </rPh>
    <rPh sb="41" eb="43">
      <t>カイシュウ</t>
    </rPh>
    <rPh sb="43" eb="44">
      <t>リツ</t>
    </rPh>
    <rPh sb="45" eb="46">
      <t>ヒク</t>
    </rPh>
    <rPh sb="48" eb="51">
      <t>シヨウリョウ</t>
    </rPh>
    <rPh sb="51" eb="53">
      <t>シュウニュウ</t>
    </rPh>
    <rPh sb="53" eb="55">
      <t>イガイ</t>
    </rPh>
    <rPh sb="56" eb="58">
      <t>シュウニュウ</t>
    </rPh>
    <rPh sb="61" eb="63">
      <t>キジュン</t>
    </rPh>
    <rPh sb="63" eb="64">
      <t>ガイ</t>
    </rPh>
    <rPh sb="64" eb="66">
      <t>クリイレ</t>
    </rPh>
    <rPh sb="66" eb="67">
      <t>キン</t>
    </rPh>
    <rPh sb="70" eb="72">
      <t>ケイヒ</t>
    </rPh>
    <rPh sb="73" eb="74">
      <t>マカナ</t>
    </rPh>
    <rPh sb="78" eb="80">
      <t>ジョウキョウ</t>
    </rPh>
    <rPh sb="86" eb="89">
      <t>シヨウリョウ</t>
    </rPh>
    <rPh sb="90" eb="92">
      <t>カイテイ</t>
    </rPh>
    <rPh sb="93" eb="94">
      <t>フク</t>
    </rPh>
    <rPh sb="96" eb="98">
      <t>ケイエイ</t>
    </rPh>
    <rPh sb="98" eb="100">
      <t>カイゼン</t>
    </rPh>
    <rPh sb="101" eb="102">
      <t>ト</t>
    </rPh>
    <rPh sb="103" eb="104">
      <t>ク</t>
    </rPh>
    <rPh sb="105" eb="107">
      <t>ヒツヨウ</t>
    </rPh>
    <rPh sb="113" eb="115">
      <t>ルイセキ</t>
    </rPh>
    <rPh sb="115" eb="117">
      <t>ケッソン</t>
    </rPh>
    <rPh sb="117" eb="118">
      <t>キン</t>
    </rPh>
    <rPh sb="118" eb="120">
      <t>ヒリツ</t>
    </rPh>
    <rPh sb="122" eb="124">
      <t>ルイセキ</t>
    </rPh>
    <rPh sb="124" eb="126">
      <t>ケッソン</t>
    </rPh>
    <rPh sb="126" eb="127">
      <t>キン</t>
    </rPh>
    <rPh sb="128" eb="130">
      <t>ハッセイ</t>
    </rPh>
    <rPh sb="136" eb="139">
      <t>ゲンジテン</t>
    </rPh>
    <rPh sb="141" eb="143">
      <t>ケイエイ</t>
    </rPh>
    <rPh sb="144" eb="147">
      <t>ケンゼンセイ</t>
    </rPh>
    <rPh sb="148" eb="150">
      <t>モンダイ</t>
    </rPh>
    <rPh sb="156" eb="158">
      <t>リュウドウ</t>
    </rPh>
    <rPh sb="158" eb="160">
      <t>ヒリツ</t>
    </rPh>
    <rPh sb="162" eb="164">
      <t>ヒリツ</t>
    </rPh>
    <rPh sb="170" eb="171">
      <t>オオ</t>
    </rPh>
    <rPh sb="173" eb="175">
      <t>シタマワ</t>
    </rPh>
    <rPh sb="180" eb="182">
      <t>ゼンコク</t>
    </rPh>
    <rPh sb="182" eb="184">
      <t>ヘイキン</t>
    </rPh>
    <rPh sb="185" eb="187">
      <t>ルイジ</t>
    </rPh>
    <rPh sb="187" eb="189">
      <t>ダンタイ</t>
    </rPh>
    <rPh sb="189" eb="192">
      <t>ヘイキンチ</t>
    </rPh>
    <rPh sb="193" eb="195">
      <t>ヒカク</t>
    </rPh>
    <rPh sb="198" eb="199">
      <t>ヒク</t>
    </rPh>
    <rPh sb="200" eb="202">
      <t>スイジュン</t>
    </rPh>
    <rPh sb="212" eb="214">
      <t>リュウドウ</t>
    </rPh>
    <rPh sb="214" eb="216">
      <t>フサイ</t>
    </rPh>
    <rPh sb="217" eb="218">
      <t>オオ</t>
    </rPh>
    <rPh sb="220" eb="222">
      <t>ケンセツ</t>
    </rPh>
    <rPh sb="222" eb="224">
      <t>カイリョウ</t>
    </rPh>
    <rPh sb="224" eb="225">
      <t>ヒ</t>
    </rPh>
    <rPh sb="225" eb="226">
      <t>トウ</t>
    </rPh>
    <rPh sb="227" eb="228">
      <t>ア</t>
    </rPh>
    <rPh sb="232" eb="234">
      <t>キギョウ</t>
    </rPh>
    <rPh sb="234" eb="235">
      <t>サイ</t>
    </rPh>
    <rPh sb="236" eb="238">
      <t>ショウカン</t>
    </rPh>
    <rPh sb="238" eb="239">
      <t>キン</t>
    </rPh>
    <rPh sb="246" eb="249">
      <t>ダイキボ</t>
    </rPh>
    <rPh sb="250" eb="253">
      <t>ゲスイドウ</t>
    </rPh>
    <rPh sb="253" eb="255">
      <t>セイビ</t>
    </rPh>
    <rPh sb="256" eb="258">
      <t>カンリョウ</t>
    </rPh>
    <rPh sb="263" eb="265">
      <t>シンキ</t>
    </rPh>
    <rPh sb="266" eb="268">
      <t>キギョウ</t>
    </rPh>
    <rPh sb="268" eb="269">
      <t>サイ</t>
    </rPh>
    <rPh sb="270" eb="272">
      <t>カリイレ</t>
    </rPh>
    <rPh sb="273" eb="275">
      <t>ゲンショウ</t>
    </rPh>
    <rPh sb="281" eb="284">
      <t>シヨウリョウ</t>
    </rPh>
    <rPh sb="284" eb="286">
      <t>シュウニュウ</t>
    </rPh>
    <rPh sb="287" eb="288">
      <t>フ</t>
    </rPh>
    <rPh sb="292" eb="293">
      <t>サラ</t>
    </rPh>
    <rPh sb="295" eb="297">
      <t>カリイレ</t>
    </rPh>
    <rPh sb="298" eb="300">
      <t>ヨクセイ</t>
    </rPh>
    <rPh sb="301" eb="302">
      <t>ツト</t>
    </rPh>
    <rPh sb="306" eb="308">
      <t>ヒツヨウ</t>
    </rPh>
    <rPh sb="314" eb="316">
      <t>キギョウ</t>
    </rPh>
    <rPh sb="316" eb="317">
      <t>サイ</t>
    </rPh>
    <rPh sb="317" eb="319">
      <t>ザンダカ</t>
    </rPh>
    <rPh sb="319" eb="320">
      <t>タイ</t>
    </rPh>
    <rPh sb="320" eb="322">
      <t>ジギョウ</t>
    </rPh>
    <rPh sb="322" eb="324">
      <t>キボ</t>
    </rPh>
    <rPh sb="324" eb="326">
      <t>ヒリツ</t>
    </rPh>
    <rPh sb="328" eb="330">
      <t>ゼンコク</t>
    </rPh>
    <rPh sb="330" eb="332">
      <t>ヘイキン</t>
    </rPh>
    <rPh sb="335" eb="338">
      <t>コウスイジュン</t>
    </rPh>
    <rPh sb="341" eb="343">
      <t>ルイジ</t>
    </rPh>
    <rPh sb="343" eb="345">
      <t>ダンタイ</t>
    </rPh>
    <rPh sb="345" eb="348">
      <t>ヘイキンチ</t>
    </rPh>
    <rPh sb="349" eb="351">
      <t>ヒカク</t>
    </rPh>
    <rPh sb="354" eb="355">
      <t>ヒク</t>
    </rPh>
    <rPh sb="356" eb="358">
      <t>スイジュン</t>
    </rPh>
    <rPh sb="365" eb="368">
      <t>ダイキボ</t>
    </rPh>
    <rPh sb="369" eb="372">
      <t>ゲスイドウ</t>
    </rPh>
    <rPh sb="372" eb="374">
      <t>セイビ</t>
    </rPh>
    <rPh sb="375" eb="377">
      <t>カンリョウ</t>
    </rPh>
    <rPh sb="386" eb="388">
      <t>ザンダカ</t>
    </rPh>
    <rPh sb="389" eb="391">
      <t>コンゴ</t>
    </rPh>
    <rPh sb="391" eb="393">
      <t>ゲンショウ</t>
    </rPh>
    <rPh sb="393" eb="395">
      <t>ケイコウ</t>
    </rPh>
    <rPh sb="404" eb="406">
      <t>ケイヒ</t>
    </rPh>
    <rPh sb="406" eb="408">
      <t>カイシュウ</t>
    </rPh>
    <rPh sb="408" eb="409">
      <t>リツ</t>
    </rPh>
    <rPh sb="411" eb="413">
      <t>ヒリツ</t>
    </rPh>
    <rPh sb="426" eb="428">
      <t>ヒツヨウ</t>
    </rPh>
    <rPh sb="470" eb="472">
      <t>ケントウ</t>
    </rPh>
    <rPh sb="482" eb="484">
      <t>オスイ</t>
    </rPh>
    <rPh sb="484" eb="486">
      <t>ショリ</t>
    </rPh>
    <rPh sb="486" eb="488">
      <t>ゲンカ</t>
    </rPh>
    <rPh sb="490" eb="493">
      <t>ゲスイドウ</t>
    </rPh>
    <rPh sb="493" eb="495">
      <t>セイビ</t>
    </rPh>
    <rPh sb="496" eb="498">
      <t>カンリョウ</t>
    </rPh>
    <rPh sb="502" eb="504">
      <t>オオハバ</t>
    </rPh>
    <rPh sb="505" eb="507">
      <t>ユウシュウ</t>
    </rPh>
    <rPh sb="507" eb="509">
      <t>スイリョウ</t>
    </rPh>
    <rPh sb="510" eb="512">
      <t>ゾウカ</t>
    </rPh>
    <rPh sb="513" eb="514">
      <t>ノゾ</t>
    </rPh>
    <rPh sb="520" eb="522">
      <t>オスイ</t>
    </rPh>
    <rPh sb="522" eb="524">
      <t>ショリ</t>
    </rPh>
    <rPh sb="524" eb="525">
      <t>ヒ</t>
    </rPh>
    <rPh sb="526" eb="528">
      <t>サクゲン</t>
    </rPh>
    <rPh sb="529" eb="530">
      <t>ツト</t>
    </rPh>
    <rPh sb="537" eb="539">
      <t>フメイ</t>
    </rPh>
    <rPh sb="539" eb="540">
      <t>スイ</t>
    </rPh>
    <rPh sb="540" eb="542">
      <t>タイサク</t>
    </rPh>
    <rPh sb="543" eb="545">
      <t>セツゾク</t>
    </rPh>
    <rPh sb="545" eb="546">
      <t>リツ</t>
    </rPh>
    <rPh sb="547" eb="549">
      <t>コウジョウ</t>
    </rPh>
    <rPh sb="550" eb="551">
      <t>ト</t>
    </rPh>
    <rPh sb="552" eb="553">
      <t>ク</t>
    </rPh>
    <rPh sb="557" eb="559">
      <t>ヒツヨウ</t>
    </rPh>
    <rPh sb="565" eb="568">
      <t>スイセンカ</t>
    </rPh>
    <rPh sb="568" eb="569">
      <t>リツ</t>
    </rPh>
    <rPh sb="571" eb="572">
      <t>ホウ</t>
    </rPh>
    <rPh sb="572" eb="574">
      <t>テキヨウ</t>
    </rPh>
    <rPh sb="574" eb="575">
      <t>マエ</t>
    </rPh>
    <rPh sb="577" eb="579">
      <t>ネンネン</t>
    </rPh>
    <rPh sb="579" eb="581">
      <t>ビゾウ</t>
    </rPh>
    <rPh sb="581" eb="583">
      <t>ケイコウ</t>
    </rPh>
    <rPh sb="588" eb="591">
      <t>スイセンカ</t>
    </rPh>
    <rPh sb="591" eb="592">
      <t>リツ</t>
    </rPh>
    <rPh sb="593" eb="594">
      <t>サラ</t>
    </rPh>
    <rPh sb="596" eb="598">
      <t>コウジョウ</t>
    </rPh>
    <rPh sb="602" eb="604">
      <t>コンゴ</t>
    </rPh>
    <rPh sb="605" eb="608">
      <t>ゲスイドウ</t>
    </rPh>
    <rPh sb="611" eb="613">
      <t>カツドウ</t>
    </rPh>
    <rPh sb="614" eb="617">
      <t>セッキョクテキ</t>
    </rPh>
    <rPh sb="618" eb="619">
      <t>オコナ</t>
    </rPh>
    <rPh sb="620" eb="622">
      <t>セツゾク</t>
    </rPh>
    <rPh sb="622" eb="623">
      <t>リツ</t>
    </rPh>
    <rPh sb="623" eb="625">
      <t>コウジョウ</t>
    </rPh>
    <rPh sb="626" eb="627">
      <t>ハカ</t>
    </rPh>
    <rPh sb="631" eb="633">
      <t>ヒツヨウ</t>
    </rPh>
    <phoneticPr fontId="4"/>
  </si>
  <si>
    <t>①有形固定資産減価償却率
　事業開始が昭和63年、供用開始が平成6年であるため、管渠の耐用年数である50年にはまだ達しておらず、全国平均や類似団体平均値と比較しても低い水準となっている。
②管渠老朽化率
　下水道の整備開始から30年ほどしか経過していないため、法定耐用年数を超える管渠はまだ存在しない。
③管渠改善率
　耐用年数に達した管渠はなく、軽微な修繕のみを行っている状況である。管渠の改築・更新については、平成29年度にストックマネジメント計画を策定しているため、計画に基づいた点検・調査を進めるとともに、その結果をもとに適宜必要な改善を行っていく。また、ストックマネジメント計画は令和4年度に見直す予定となっている。</t>
    <rPh sb="1" eb="3">
      <t>ユウケイ</t>
    </rPh>
    <rPh sb="3" eb="5">
      <t>コテイ</t>
    </rPh>
    <rPh sb="5" eb="7">
      <t>シサン</t>
    </rPh>
    <rPh sb="7" eb="9">
      <t>ゲンカ</t>
    </rPh>
    <rPh sb="9" eb="11">
      <t>ショウキャク</t>
    </rPh>
    <rPh sb="11" eb="12">
      <t>リツ</t>
    </rPh>
    <rPh sb="14" eb="16">
      <t>ジギョウ</t>
    </rPh>
    <rPh sb="16" eb="18">
      <t>カイシ</t>
    </rPh>
    <rPh sb="19" eb="21">
      <t>ショウワ</t>
    </rPh>
    <rPh sb="23" eb="24">
      <t>ネン</t>
    </rPh>
    <rPh sb="25" eb="27">
      <t>キョウヨウ</t>
    </rPh>
    <rPh sb="27" eb="29">
      <t>カイシ</t>
    </rPh>
    <rPh sb="30" eb="32">
      <t>ヘイセイ</t>
    </rPh>
    <rPh sb="33" eb="34">
      <t>ネン</t>
    </rPh>
    <rPh sb="40" eb="42">
      <t>カンキョ</t>
    </rPh>
    <rPh sb="43" eb="45">
      <t>タイヨウ</t>
    </rPh>
    <rPh sb="45" eb="47">
      <t>ネンスウ</t>
    </rPh>
    <rPh sb="52" eb="53">
      <t>ネン</t>
    </rPh>
    <rPh sb="57" eb="58">
      <t>タッ</t>
    </rPh>
    <rPh sb="64" eb="66">
      <t>ゼンコク</t>
    </rPh>
    <rPh sb="66" eb="68">
      <t>ヘイキン</t>
    </rPh>
    <rPh sb="69" eb="71">
      <t>ルイジ</t>
    </rPh>
    <rPh sb="71" eb="73">
      <t>ダンタイ</t>
    </rPh>
    <rPh sb="73" eb="76">
      <t>ヘイキンチ</t>
    </rPh>
    <rPh sb="77" eb="79">
      <t>ヒカク</t>
    </rPh>
    <rPh sb="82" eb="83">
      <t>ヒク</t>
    </rPh>
    <rPh sb="84" eb="86">
      <t>スイジュン</t>
    </rPh>
    <rPh sb="95" eb="97">
      <t>カンキョ</t>
    </rPh>
    <rPh sb="97" eb="100">
      <t>ロウキュウカ</t>
    </rPh>
    <rPh sb="100" eb="101">
      <t>リツ</t>
    </rPh>
    <rPh sb="103" eb="106">
      <t>ゲスイドウ</t>
    </rPh>
    <rPh sb="107" eb="109">
      <t>セイビ</t>
    </rPh>
    <rPh sb="109" eb="111">
      <t>カイシ</t>
    </rPh>
    <rPh sb="115" eb="116">
      <t>ネン</t>
    </rPh>
    <rPh sb="120" eb="122">
      <t>ケイカ</t>
    </rPh>
    <rPh sb="130" eb="132">
      <t>ホウテイ</t>
    </rPh>
    <rPh sb="132" eb="134">
      <t>タイヨウ</t>
    </rPh>
    <rPh sb="134" eb="136">
      <t>ネンスウ</t>
    </rPh>
    <rPh sb="137" eb="138">
      <t>コ</t>
    </rPh>
    <rPh sb="140" eb="142">
      <t>カンキョ</t>
    </rPh>
    <rPh sb="145" eb="147">
      <t>ソンザイ</t>
    </rPh>
    <rPh sb="153" eb="155">
      <t>カンキョ</t>
    </rPh>
    <rPh sb="155" eb="157">
      <t>カイゼン</t>
    </rPh>
    <rPh sb="157" eb="158">
      <t>リツ</t>
    </rPh>
    <rPh sb="160" eb="162">
      <t>タイヨウ</t>
    </rPh>
    <rPh sb="162" eb="164">
      <t>ネンスウ</t>
    </rPh>
    <rPh sb="165" eb="166">
      <t>タッ</t>
    </rPh>
    <rPh sb="168" eb="170">
      <t>カンキョ</t>
    </rPh>
    <rPh sb="174" eb="176">
      <t>ケイビ</t>
    </rPh>
    <rPh sb="177" eb="179">
      <t>シュウゼン</t>
    </rPh>
    <rPh sb="182" eb="183">
      <t>オコナ</t>
    </rPh>
    <rPh sb="187" eb="189">
      <t>ジョウキョウ</t>
    </rPh>
    <rPh sb="193" eb="195">
      <t>カンキョ</t>
    </rPh>
    <rPh sb="196" eb="198">
      <t>カイチク</t>
    </rPh>
    <rPh sb="199" eb="201">
      <t>コウシン</t>
    </rPh>
    <rPh sb="207" eb="209">
      <t>ヘイセイ</t>
    </rPh>
    <rPh sb="211" eb="213">
      <t>ネンド</t>
    </rPh>
    <rPh sb="224" eb="226">
      <t>ケイカク</t>
    </rPh>
    <rPh sb="227" eb="229">
      <t>サクテイ</t>
    </rPh>
    <rPh sb="239" eb="240">
      <t>モト</t>
    </rPh>
    <rPh sb="243" eb="245">
      <t>テンケン</t>
    </rPh>
    <rPh sb="246" eb="248">
      <t>チョウサ</t>
    </rPh>
    <rPh sb="249" eb="250">
      <t>スス</t>
    </rPh>
    <rPh sb="259" eb="261">
      <t>ケッカ</t>
    </rPh>
    <rPh sb="265" eb="267">
      <t>テキギ</t>
    </rPh>
    <rPh sb="267" eb="269">
      <t>ヒツヨウ</t>
    </rPh>
    <rPh sb="270" eb="272">
      <t>カイゼン</t>
    </rPh>
    <rPh sb="273" eb="274">
      <t>オコナ</t>
    </rPh>
    <rPh sb="292" eb="294">
      <t>ケイカク</t>
    </rPh>
    <rPh sb="295" eb="297">
      <t>レイワ</t>
    </rPh>
    <rPh sb="298" eb="300">
      <t>ネンド</t>
    </rPh>
    <rPh sb="301" eb="303">
      <t>ミナオ</t>
    </rPh>
    <rPh sb="304" eb="306">
      <t>ヨテイ</t>
    </rPh>
    <phoneticPr fontId="4"/>
  </si>
  <si>
    <t>　平成26年度末に市街化区域における下水道整備が完了しているため、今後の下水道使用料の大幅な増加は見込めない。そのため、接続率向上のためのPR活動や不明水対策によって収入の確保に努めるとともに、下水道使用料の改定も検討していく必要がある。
　下水道事業は平成31年度より企業会計に移行している。公営企業会計方式を用いた損益情報や資産情報を活用し、常に事業の財務状況を把握して経営の健全性を検証することで、的確な事業運営に努めていく。また、令和元年度に策定した経営戦略の見直しを令和4年度に予定しており、同時に経費回収率の向上に向けたロードマップを策定し、経営改善に向けた具体的な目標を立てることとしている。
　管渠の維持管理については、平成29年度に策定し令和4年度に見直し予定のストックマネジメント計画に基づいて、計画的な点検・調査を進めていくとともに、適宜必要な改修を行っていく。</t>
    <rPh sb="1" eb="3">
      <t>ヘイセイ</t>
    </rPh>
    <rPh sb="5" eb="8">
      <t>ネンドマツ</t>
    </rPh>
    <rPh sb="9" eb="12">
      <t>シガイカ</t>
    </rPh>
    <rPh sb="12" eb="14">
      <t>クイキ</t>
    </rPh>
    <rPh sb="18" eb="21">
      <t>ゲスイドウ</t>
    </rPh>
    <rPh sb="21" eb="23">
      <t>セイビ</t>
    </rPh>
    <rPh sb="24" eb="26">
      <t>カンリョウ</t>
    </rPh>
    <rPh sb="33" eb="35">
      <t>コンゴ</t>
    </rPh>
    <rPh sb="36" eb="39">
      <t>ゲスイドウ</t>
    </rPh>
    <rPh sb="39" eb="42">
      <t>シヨウリョウ</t>
    </rPh>
    <rPh sb="43" eb="45">
      <t>オオハバ</t>
    </rPh>
    <rPh sb="46" eb="48">
      <t>ゾウカ</t>
    </rPh>
    <rPh sb="49" eb="51">
      <t>ミコ</t>
    </rPh>
    <rPh sb="60" eb="62">
      <t>セツゾク</t>
    </rPh>
    <rPh sb="62" eb="63">
      <t>リツ</t>
    </rPh>
    <rPh sb="63" eb="65">
      <t>コウジョウ</t>
    </rPh>
    <rPh sb="71" eb="73">
      <t>カツドウ</t>
    </rPh>
    <rPh sb="74" eb="76">
      <t>フメイ</t>
    </rPh>
    <rPh sb="76" eb="77">
      <t>スイ</t>
    </rPh>
    <rPh sb="77" eb="79">
      <t>タイサク</t>
    </rPh>
    <rPh sb="83" eb="85">
      <t>シュウニュウ</t>
    </rPh>
    <rPh sb="86" eb="88">
      <t>カクホ</t>
    </rPh>
    <rPh sb="89" eb="90">
      <t>ツト</t>
    </rPh>
    <rPh sb="97" eb="100">
      <t>ゲスイドウ</t>
    </rPh>
    <rPh sb="100" eb="103">
      <t>シヨウリョウ</t>
    </rPh>
    <rPh sb="104" eb="106">
      <t>カイテイ</t>
    </rPh>
    <rPh sb="107" eb="109">
      <t>ケントウ</t>
    </rPh>
    <rPh sb="113" eb="115">
      <t>ヒツヨウ</t>
    </rPh>
    <rPh sb="127" eb="129">
      <t>ヘイセイ</t>
    </rPh>
    <rPh sb="131" eb="133">
      <t>ネンド</t>
    </rPh>
    <rPh sb="135" eb="137">
      <t>キギョウ</t>
    </rPh>
    <rPh sb="137" eb="139">
      <t>カイケイ</t>
    </rPh>
    <rPh sb="140" eb="142">
      <t>イコウ</t>
    </rPh>
    <rPh sb="147" eb="149">
      <t>コウエイ</t>
    </rPh>
    <rPh sb="149" eb="151">
      <t>キギョウ</t>
    </rPh>
    <rPh sb="151" eb="153">
      <t>カイケイ</t>
    </rPh>
    <rPh sb="153" eb="155">
      <t>ホウシキ</t>
    </rPh>
    <rPh sb="156" eb="157">
      <t>モチ</t>
    </rPh>
    <rPh sb="159" eb="161">
      <t>ソンエキ</t>
    </rPh>
    <rPh sb="161" eb="163">
      <t>ジョウホウ</t>
    </rPh>
    <rPh sb="164" eb="166">
      <t>シサン</t>
    </rPh>
    <rPh sb="166" eb="168">
      <t>ジョウホウ</t>
    </rPh>
    <rPh sb="169" eb="171">
      <t>カツヨウ</t>
    </rPh>
    <rPh sb="173" eb="174">
      <t>ツネ</t>
    </rPh>
    <rPh sb="175" eb="177">
      <t>ジギョウ</t>
    </rPh>
    <rPh sb="178" eb="180">
      <t>ザイム</t>
    </rPh>
    <rPh sb="180" eb="182">
      <t>ジョウキョウ</t>
    </rPh>
    <rPh sb="183" eb="185">
      <t>ハアク</t>
    </rPh>
    <rPh sb="187" eb="189">
      <t>ケイエイ</t>
    </rPh>
    <rPh sb="190" eb="193">
      <t>ケンゼンセイ</t>
    </rPh>
    <rPh sb="194" eb="196">
      <t>ケンショウ</t>
    </rPh>
    <rPh sb="202" eb="204">
      <t>テキカク</t>
    </rPh>
    <rPh sb="205" eb="207">
      <t>ジギョウ</t>
    </rPh>
    <rPh sb="207" eb="209">
      <t>ウンエイ</t>
    </rPh>
    <rPh sb="210" eb="211">
      <t>ツト</t>
    </rPh>
    <rPh sb="219" eb="221">
      <t>レイワ</t>
    </rPh>
    <rPh sb="221" eb="223">
      <t>ガンネン</t>
    </rPh>
    <rPh sb="223" eb="224">
      <t>ド</t>
    </rPh>
    <rPh sb="225" eb="227">
      <t>サクテイ</t>
    </rPh>
    <rPh sb="229" eb="231">
      <t>ケイエイ</t>
    </rPh>
    <rPh sb="231" eb="233">
      <t>センリャク</t>
    </rPh>
    <rPh sb="234" eb="236">
      <t>ミナオ</t>
    </rPh>
    <rPh sb="238" eb="240">
      <t>レイワ</t>
    </rPh>
    <rPh sb="241" eb="243">
      <t>ネンド</t>
    </rPh>
    <rPh sb="244" eb="246">
      <t>ヨテイ</t>
    </rPh>
    <rPh sb="251" eb="253">
      <t>ドウジ</t>
    </rPh>
    <rPh sb="254" eb="256">
      <t>ケイヒ</t>
    </rPh>
    <rPh sb="256" eb="258">
      <t>カイシュウ</t>
    </rPh>
    <rPh sb="258" eb="259">
      <t>リツ</t>
    </rPh>
    <rPh sb="260" eb="262">
      <t>コウジョウ</t>
    </rPh>
    <rPh sb="263" eb="264">
      <t>ム</t>
    </rPh>
    <rPh sb="273" eb="275">
      <t>サクテイ</t>
    </rPh>
    <rPh sb="277" eb="279">
      <t>ケイエイ</t>
    </rPh>
    <rPh sb="279" eb="281">
      <t>カイゼン</t>
    </rPh>
    <rPh sb="282" eb="283">
      <t>ム</t>
    </rPh>
    <rPh sb="285" eb="288">
      <t>グタイテキ</t>
    </rPh>
    <rPh sb="289" eb="291">
      <t>モクヒョウ</t>
    </rPh>
    <rPh sb="292" eb="293">
      <t>タ</t>
    </rPh>
    <rPh sb="305" eb="307">
      <t>カンキョ</t>
    </rPh>
    <rPh sb="308" eb="310">
      <t>イジ</t>
    </rPh>
    <rPh sb="310" eb="312">
      <t>カンリ</t>
    </rPh>
    <rPh sb="318" eb="320">
      <t>ヘイセイ</t>
    </rPh>
    <rPh sb="322" eb="324">
      <t>ネンド</t>
    </rPh>
    <rPh sb="325" eb="327">
      <t>サクテイ</t>
    </rPh>
    <rPh sb="328" eb="330">
      <t>レイワ</t>
    </rPh>
    <rPh sb="331" eb="333">
      <t>ネンド</t>
    </rPh>
    <rPh sb="334" eb="336">
      <t>ミナオ</t>
    </rPh>
    <rPh sb="337" eb="339">
      <t>ヨテイ</t>
    </rPh>
    <rPh sb="350" eb="352">
      <t>ケイカク</t>
    </rPh>
    <rPh sb="353" eb="354">
      <t>モト</t>
    </rPh>
    <rPh sb="358" eb="361">
      <t>ケイカクテキ</t>
    </rPh>
    <rPh sb="362" eb="364">
      <t>テンケン</t>
    </rPh>
    <rPh sb="365" eb="367">
      <t>チョウサ</t>
    </rPh>
    <rPh sb="368" eb="369">
      <t>スス</t>
    </rPh>
    <rPh sb="378" eb="380">
      <t>テキギ</t>
    </rPh>
    <rPh sb="380" eb="382">
      <t>ヒツヨウ</t>
    </rPh>
    <rPh sb="383" eb="385">
      <t>カイシュウ</t>
    </rPh>
    <rPh sb="386" eb="38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</si>
</sst>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5"/>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0.09</c:v>
                </c:pt>
                <c:pt idx="3" formatCode="#,##0.00;&quot;△&quot;#,##0.00">
                  <c:v>0</c:v>
                </c:pt>
                <c:pt idx="4" formatCode="#,##0.00;&quot;△&quot;#,##0.00">
                  <c:v>0</c:v>
                </c:pt>
              </c:numCache>
            </c:numRef>
          </c:val>
          <c:extLst>
            <c:ext xmlns:c16="http://schemas.microsoft.com/office/drawing/2014/chart" uri="{C3380CC4-5D6E-409C-BE32-E72D297353CC}">
              <c16:uniqueId val="{00000000-9657-47A0-92A5-DCE2300F3F9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0.34</c:v>
                </c:pt>
                <c:pt idx="3">
                  <c:v>0.04</c:v>
                </c:pt>
                <c:pt idx="4">
                  <c:v>0.06</c:v>
                </c:pt>
              </c:numCache>
            </c:numRef>
          </c:val>
          <c:smooth val="0"/>
          <c:extLst>
            <c:ext xmlns:c16="http://schemas.microsoft.com/office/drawing/2014/chart" uri="{C3380CC4-5D6E-409C-BE32-E72D297353CC}">
              <c16:uniqueId val="{00000001-9657-47A0-92A5-DCE2300F3F9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F7A-4136-9ECE-DDF5D1A88A8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50.06</c:v>
                </c:pt>
                <c:pt idx="3">
                  <c:v>46.3</c:v>
                </c:pt>
                <c:pt idx="4">
                  <c:v>47.23</c:v>
                </c:pt>
              </c:numCache>
            </c:numRef>
          </c:val>
          <c:smooth val="0"/>
          <c:extLst>
            <c:ext xmlns:c16="http://schemas.microsoft.com/office/drawing/2014/chart" uri="{C3380CC4-5D6E-409C-BE32-E72D297353CC}">
              <c16:uniqueId val="{00000001-5F7A-4136-9ECE-DDF5D1A88A8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87.49</c:v>
                </c:pt>
                <c:pt idx="3">
                  <c:v>87.58</c:v>
                </c:pt>
                <c:pt idx="4">
                  <c:v>87.74</c:v>
                </c:pt>
              </c:numCache>
            </c:numRef>
          </c:val>
          <c:extLst>
            <c:ext xmlns:c16="http://schemas.microsoft.com/office/drawing/2014/chart" uri="{C3380CC4-5D6E-409C-BE32-E72D297353CC}">
              <c16:uniqueId val="{00000000-B0FB-4F77-A5CE-F750A14D345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85.79</c:v>
                </c:pt>
                <c:pt idx="3">
                  <c:v>85.01</c:v>
                </c:pt>
                <c:pt idx="4">
                  <c:v>85.55</c:v>
                </c:pt>
              </c:numCache>
            </c:numRef>
          </c:val>
          <c:smooth val="0"/>
          <c:extLst>
            <c:ext xmlns:c16="http://schemas.microsoft.com/office/drawing/2014/chart" uri="{C3380CC4-5D6E-409C-BE32-E72D297353CC}">
              <c16:uniqueId val="{00000001-B0FB-4F77-A5CE-F750A14D345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104.29</c:v>
                </c:pt>
                <c:pt idx="3">
                  <c:v>103.8</c:v>
                </c:pt>
                <c:pt idx="4">
                  <c:v>102.32</c:v>
                </c:pt>
              </c:numCache>
            </c:numRef>
          </c:val>
          <c:extLst>
            <c:ext xmlns:c16="http://schemas.microsoft.com/office/drawing/2014/chart" uri="{C3380CC4-5D6E-409C-BE32-E72D297353CC}">
              <c16:uniqueId val="{00000000-2935-4C73-B80C-83E576821AD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105.14</c:v>
                </c:pt>
                <c:pt idx="3">
                  <c:v>106.75</c:v>
                </c:pt>
                <c:pt idx="4">
                  <c:v>109.7</c:v>
                </c:pt>
              </c:numCache>
            </c:numRef>
          </c:val>
          <c:smooth val="0"/>
          <c:extLst>
            <c:ext xmlns:c16="http://schemas.microsoft.com/office/drawing/2014/chart" uri="{C3380CC4-5D6E-409C-BE32-E72D297353CC}">
              <c16:uniqueId val="{00000001-2935-4C73-B80C-83E576821AD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2.81</c:v>
                </c:pt>
                <c:pt idx="3">
                  <c:v>5.6</c:v>
                </c:pt>
                <c:pt idx="4">
                  <c:v>8.34</c:v>
                </c:pt>
              </c:numCache>
            </c:numRef>
          </c:val>
          <c:extLst>
            <c:ext xmlns:c16="http://schemas.microsoft.com/office/drawing/2014/chart" uri="{C3380CC4-5D6E-409C-BE32-E72D297353CC}">
              <c16:uniqueId val="{00000000-9BAF-4F59-B361-E0BDA37DE3A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18.04</c:v>
                </c:pt>
                <c:pt idx="3">
                  <c:v>9.0399999999999991</c:v>
                </c:pt>
                <c:pt idx="4">
                  <c:v>9.35</c:v>
                </c:pt>
              </c:numCache>
            </c:numRef>
          </c:val>
          <c:smooth val="0"/>
          <c:extLst>
            <c:ext xmlns:c16="http://schemas.microsoft.com/office/drawing/2014/chart" uri="{C3380CC4-5D6E-409C-BE32-E72D297353CC}">
              <c16:uniqueId val="{00000001-9BAF-4F59-B361-E0BDA37DE3A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8D8-4E2E-A598-1721171C5BA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c:v>0.12</c:v>
                </c:pt>
              </c:numCache>
            </c:numRef>
          </c:val>
          <c:smooth val="0"/>
          <c:extLst>
            <c:ext xmlns:c16="http://schemas.microsoft.com/office/drawing/2014/chart" uri="{C3380CC4-5D6E-409C-BE32-E72D297353CC}">
              <c16:uniqueId val="{00000001-68D8-4E2E-A598-1721171C5BA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06A-4A0F-A0DD-9A678723762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11.56</c:v>
                </c:pt>
                <c:pt idx="3">
                  <c:v>7.23</c:v>
                </c:pt>
                <c:pt idx="4">
                  <c:v>0.1</c:v>
                </c:pt>
              </c:numCache>
            </c:numRef>
          </c:val>
          <c:smooth val="0"/>
          <c:extLst>
            <c:ext xmlns:c16="http://schemas.microsoft.com/office/drawing/2014/chart" uri="{C3380CC4-5D6E-409C-BE32-E72D297353CC}">
              <c16:uniqueId val="{00000001-306A-4A0F-A0DD-9A678723762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25.02</c:v>
                </c:pt>
                <c:pt idx="3">
                  <c:v>28.86</c:v>
                </c:pt>
                <c:pt idx="4">
                  <c:v>26.56</c:v>
                </c:pt>
              </c:numCache>
            </c:numRef>
          </c:val>
          <c:extLst>
            <c:ext xmlns:c16="http://schemas.microsoft.com/office/drawing/2014/chart" uri="{C3380CC4-5D6E-409C-BE32-E72D297353CC}">
              <c16:uniqueId val="{00000000-D390-4444-B197-A1001C43D6A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54.41</c:v>
                </c:pt>
                <c:pt idx="3">
                  <c:v>38.76</c:v>
                </c:pt>
                <c:pt idx="4">
                  <c:v>49.21</c:v>
                </c:pt>
              </c:numCache>
            </c:numRef>
          </c:val>
          <c:smooth val="0"/>
          <c:extLst>
            <c:ext xmlns:c16="http://schemas.microsoft.com/office/drawing/2014/chart" uri="{C3380CC4-5D6E-409C-BE32-E72D297353CC}">
              <c16:uniqueId val="{00000001-D390-4444-B197-A1001C43D6A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1292.1600000000001</c:v>
                </c:pt>
                <c:pt idx="3">
                  <c:v>1166.45</c:v>
                </c:pt>
                <c:pt idx="4">
                  <c:v>1078.68</c:v>
                </c:pt>
              </c:numCache>
            </c:numRef>
          </c:val>
          <c:extLst>
            <c:ext xmlns:c16="http://schemas.microsoft.com/office/drawing/2014/chart" uri="{C3380CC4-5D6E-409C-BE32-E72D297353CC}">
              <c16:uniqueId val="{00000000-92F2-4E30-8D8B-10B259A4035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1105.9100000000001</c:v>
                </c:pt>
                <c:pt idx="3">
                  <c:v>1303.55</c:v>
                </c:pt>
                <c:pt idx="4">
                  <c:v>1172.21</c:v>
                </c:pt>
              </c:numCache>
            </c:numRef>
          </c:val>
          <c:smooth val="0"/>
          <c:extLst>
            <c:ext xmlns:c16="http://schemas.microsoft.com/office/drawing/2014/chart" uri="{C3380CC4-5D6E-409C-BE32-E72D297353CC}">
              <c16:uniqueId val="{00000001-92F2-4E30-8D8B-10B259A4035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64.5</c:v>
                </c:pt>
                <c:pt idx="3">
                  <c:v>60.99</c:v>
                </c:pt>
                <c:pt idx="4">
                  <c:v>59.62</c:v>
                </c:pt>
              </c:numCache>
            </c:numRef>
          </c:val>
          <c:extLst>
            <c:ext xmlns:c16="http://schemas.microsoft.com/office/drawing/2014/chart" uri="{C3380CC4-5D6E-409C-BE32-E72D297353CC}">
              <c16:uniqueId val="{00000000-D9B0-49D5-8011-BC6F0CF1DCE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76.319999999999993</c:v>
                </c:pt>
                <c:pt idx="3">
                  <c:v>78.510000000000005</c:v>
                </c:pt>
                <c:pt idx="4">
                  <c:v>79.55</c:v>
                </c:pt>
              </c:numCache>
            </c:numRef>
          </c:val>
          <c:smooth val="0"/>
          <c:extLst>
            <c:ext xmlns:c16="http://schemas.microsoft.com/office/drawing/2014/chart" uri="{C3380CC4-5D6E-409C-BE32-E72D297353CC}">
              <c16:uniqueId val="{00000001-D9B0-49D5-8011-BC6F0CF1DCE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160.38999999999999</c:v>
                </c:pt>
                <c:pt idx="3">
                  <c:v>168.15</c:v>
                </c:pt>
                <c:pt idx="4">
                  <c:v>172.08</c:v>
                </c:pt>
              </c:numCache>
            </c:numRef>
          </c:val>
          <c:extLst>
            <c:ext xmlns:c16="http://schemas.microsoft.com/office/drawing/2014/chart" uri="{C3380CC4-5D6E-409C-BE32-E72D297353CC}">
              <c16:uniqueId val="{00000000-261C-47D8-90DB-7F0ECD4CEA3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171.08</c:v>
                </c:pt>
                <c:pt idx="3">
                  <c:v>160.44999999999999</c:v>
                </c:pt>
                <c:pt idx="4">
                  <c:v>161.13</c:v>
                </c:pt>
              </c:numCache>
            </c:numRef>
          </c:val>
          <c:smooth val="0"/>
          <c:extLst>
            <c:ext xmlns:c16="http://schemas.microsoft.com/office/drawing/2014/chart" uri="{C3380CC4-5D6E-409C-BE32-E72D297353CC}">
              <c16:uniqueId val="{00000001-261C-47D8-90DB-7F0ECD4CEA3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1328125" defaultRowHeight="13.3" x14ac:dyDescent="0.25"/>
  <cols>
    <col min="1" max="1" width="2.61328125" customWidth="1"/>
    <col min="2" max="62" width="3.765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0" t="str">
        <f>データ!H6</f>
        <v>愛知県　阿久比町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Cb2</v>
      </c>
      <c r="X8" s="35"/>
      <c r="Y8" s="35"/>
      <c r="Z8" s="35"/>
      <c r="AA8" s="35"/>
      <c r="AB8" s="35"/>
      <c r="AC8" s="35"/>
      <c r="AD8" s="36" t="str">
        <f>データ!$M$6</f>
        <v>非設置</v>
      </c>
      <c r="AE8" s="36"/>
      <c r="AF8" s="36"/>
      <c r="AG8" s="36"/>
      <c r="AH8" s="36"/>
      <c r="AI8" s="36"/>
      <c r="AJ8" s="36"/>
      <c r="AK8" s="3"/>
      <c r="AL8" s="37">
        <f>データ!S6</f>
        <v>28556</v>
      </c>
      <c r="AM8" s="37"/>
      <c r="AN8" s="37"/>
      <c r="AO8" s="37"/>
      <c r="AP8" s="37"/>
      <c r="AQ8" s="37"/>
      <c r="AR8" s="37"/>
      <c r="AS8" s="37"/>
      <c r="AT8" s="38">
        <f>データ!T6</f>
        <v>23.8</v>
      </c>
      <c r="AU8" s="38"/>
      <c r="AV8" s="38"/>
      <c r="AW8" s="38"/>
      <c r="AX8" s="38"/>
      <c r="AY8" s="38"/>
      <c r="AZ8" s="38"/>
      <c r="BA8" s="38"/>
      <c r="BB8" s="38">
        <f>データ!U6</f>
        <v>1199.83</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5">
      <c r="A10" s="2"/>
      <c r="B10" s="38" t="str">
        <f>データ!N6</f>
        <v>-</v>
      </c>
      <c r="C10" s="38"/>
      <c r="D10" s="38"/>
      <c r="E10" s="38"/>
      <c r="F10" s="38"/>
      <c r="G10" s="38"/>
      <c r="H10" s="38"/>
      <c r="I10" s="38">
        <f>データ!O6</f>
        <v>67.569999999999993</v>
      </c>
      <c r="J10" s="38"/>
      <c r="K10" s="38"/>
      <c r="L10" s="38"/>
      <c r="M10" s="38"/>
      <c r="N10" s="38"/>
      <c r="O10" s="38"/>
      <c r="P10" s="38">
        <f>データ!P6</f>
        <v>85.98</v>
      </c>
      <c r="Q10" s="38"/>
      <c r="R10" s="38"/>
      <c r="S10" s="38"/>
      <c r="T10" s="38"/>
      <c r="U10" s="38"/>
      <c r="V10" s="38"/>
      <c r="W10" s="38">
        <f>データ!Q6</f>
        <v>83.71</v>
      </c>
      <c r="X10" s="38"/>
      <c r="Y10" s="38"/>
      <c r="Z10" s="38"/>
      <c r="AA10" s="38"/>
      <c r="AB10" s="38"/>
      <c r="AC10" s="38"/>
      <c r="AD10" s="37">
        <f>データ!R6</f>
        <v>1870</v>
      </c>
      <c r="AE10" s="37"/>
      <c r="AF10" s="37"/>
      <c r="AG10" s="37"/>
      <c r="AH10" s="37"/>
      <c r="AI10" s="37"/>
      <c r="AJ10" s="37"/>
      <c r="AK10" s="2"/>
      <c r="AL10" s="37">
        <f>データ!V6</f>
        <v>24560</v>
      </c>
      <c r="AM10" s="37"/>
      <c r="AN10" s="37"/>
      <c r="AO10" s="37"/>
      <c r="AP10" s="37"/>
      <c r="AQ10" s="37"/>
      <c r="AR10" s="37"/>
      <c r="AS10" s="37"/>
      <c r="AT10" s="38">
        <f>データ!W6</f>
        <v>3.73</v>
      </c>
      <c r="AU10" s="38"/>
      <c r="AV10" s="38"/>
      <c r="AW10" s="38"/>
      <c r="AX10" s="38"/>
      <c r="AY10" s="38"/>
      <c r="AZ10" s="38"/>
      <c r="BA10" s="38"/>
      <c r="BB10" s="38">
        <f>データ!X6</f>
        <v>6584.45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115</v>
      </c>
      <c r="BM47" s="72"/>
      <c r="BN47" s="72"/>
      <c r="BO47" s="72"/>
      <c r="BP47" s="72"/>
      <c r="BQ47" s="72"/>
      <c r="BR47" s="72"/>
      <c r="BS47" s="72"/>
      <c r="BT47" s="72"/>
      <c r="BU47" s="72"/>
      <c r="BV47" s="72"/>
      <c r="BW47" s="72"/>
      <c r="BX47" s="72"/>
      <c r="BY47" s="72"/>
      <c r="BZ47" s="73"/>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2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2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116</v>
      </c>
      <c r="BM66" s="72"/>
      <c r="BN66" s="72"/>
      <c r="BO66" s="72"/>
      <c r="BP66" s="72"/>
      <c r="BQ66" s="72"/>
      <c r="BR66" s="72"/>
      <c r="BS66" s="72"/>
      <c r="BT66" s="72"/>
      <c r="BU66" s="72"/>
      <c r="BV66" s="72"/>
      <c r="BW66" s="72"/>
      <c r="BX66" s="72"/>
      <c r="BY66" s="72"/>
      <c r="BZ66" s="73"/>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2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WfmLiOfFuLyhzu2gHzuGFVyP40RGFbq9gXL2AkNsStLF1aejISND+xr4VRxx9FZIM5EsruC4NvWH0qMPPtN0fQ==" saltValue="axPNJv2RMG8Q5uLQnu1ri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3" x14ac:dyDescent="0.25"/>
  <cols>
    <col min="2" max="144" width="11.8437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2021</v>
      </c>
      <c r="C6" s="19">
        <f t="shared" ref="C6:X6" si="3">C7</f>
        <v>234419</v>
      </c>
      <c r="D6" s="19">
        <f t="shared" si="3"/>
        <v>46</v>
      </c>
      <c r="E6" s="19">
        <f t="shared" si="3"/>
        <v>17</v>
      </c>
      <c r="F6" s="19">
        <f t="shared" si="3"/>
        <v>1</v>
      </c>
      <c r="G6" s="19">
        <f t="shared" si="3"/>
        <v>0</v>
      </c>
      <c r="H6" s="19" t="str">
        <f t="shared" si="3"/>
        <v>愛知県　阿久比町</v>
      </c>
      <c r="I6" s="19" t="str">
        <f t="shared" si="3"/>
        <v>法適用</v>
      </c>
      <c r="J6" s="19" t="str">
        <f t="shared" si="3"/>
        <v>下水道事業</v>
      </c>
      <c r="K6" s="19" t="str">
        <f t="shared" si="3"/>
        <v>公共下水道</v>
      </c>
      <c r="L6" s="19" t="str">
        <f t="shared" si="3"/>
        <v>Cb2</v>
      </c>
      <c r="M6" s="19" t="str">
        <f t="shared" si="3"/>
        <v>非設置</v>
      </c>
      <c r="N6" s="20" t="str">
        <f t="shared" si="3"/>
        <v>-</v>
      </c>
      <c r="O6" s="20">
        <f t="shared" si="3"/>
        <v>67.569999999999993</v>
      </c>
      <c r="P6" s="20">
        <f t="shared" si="3"/>
        <v>85.98</v>
      </c>
      <c r="Q6" s="20">
        <f t="shared" si="3"/>
        <v>83.71</v>
      </c>
      <c r="R6" s="20">
        <f t="shared" si="3"/>
        <v>1870</v>
      </c>
      <c r="S6" s="20">
        <f t="shared" si="3"/>
        <v>28556</v>
      </c>
      <c r="T6" s="20">
        <f t="shared" si="3"/>
        <v>23.8</v>
      </c>
      <c r="U6" s="20">
        <f t="shared" si="3"/>
        <v>1199.83</v>
      </c>
      <c r="V6" s="20">
        <f t="shared" si="3"/>
        <v>24560</v>
      </c>
      <c r="W6" s="20">
        <f t="shared" si="3"/>
        <v>3.73</v>
      </c>
      <c r="X6" s="20">
        <f t="shared" si="3"/>
        <v>6584.45</v>
      </c>
      <c r="Y6" s="21" t="str">
        <f>IF(Y7="",NA(),Y7)</f>
        <v>-</v>
      </c>
      <c r="Z6" s="21" t="str">
        <f t="shared" ref="Z6:AH6" si="4">IF(Z7="",NA(),Z7)</f>
        <v>-</v>
      </c>
      <c r="AA6" s="21">
        <f t="shared" si="4"/>
        <v>104.29</v>
      </c>
      <c r="AB6" s="21">
        <f t="shared" si="4"/>
        <v>103.8</v>
      </c>
      <c r="AC6" s="21">
        <f t="shared" si="4"/>
        <v>102.32</v>
      </c>
      <c r="AD6" s="21" t="str">
        <f t="shared" si="4"/>
        <v>-</v>
      </c>
      <c r="AE6" s="21" t="str">
        <f t="shared" si="4"/>
        <v>-</v>
      </c>
      <c r="AF6" s="21">
        <f t="shared" si="4"/>
        <v>105.14</v>
      </c>
      <c r="AG6" s="21">
        <f t="shared" si="4"/>
        <v>106.75</v>
      </c>
      <c r="AH6" s="21">
        <f t="shared" si="4"/>
        <v>109.7</v>
      </c>
      <c r="AI6" s="20" t="str">
        <f>IF(AI7="","",IF(AI7="-","【-】","【"&amp;SUBSTITUTE(TEXT(AI7,"#,##0.00"),"-","△")&amp;"】"))</f>
        <v>【107.02】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11.56</v>
      </c>
      <c r="AR6" s="21">
        <f t="shared" si="5"/>
        <v>7.23</v>
      </c>
      <c r="AS6" s="21">
        <f t="shared" si="5"/>
        <v>0.1</v>
      </c>
      <c r="AT6" s="20" t="str">
        <f>IF(AT7="","",IF(AT7="-","【-】","【"&amp;SUBSTITUTE(TEXT(AT7,"#,##0.00"),"-","△")&amp;"】"))</f>
        <v>【3.09】</v>
      </c>
      <c r="AU6" s="21" t="str">
        <f>IF(AU7="",NA(),AU7)</f>
        <v>-</v>
      </c>
      <c r="AV6" s="21" t="str">
        <f t="shared" ref="AV6:BD6" si="6">IF(AV7="",NA(),AV7)</f>
        <v>-</v>
      </c>
      <c r="AW6" s="21">
        <f t="shared" si="6"/>
        <v>25.02</v>
      </c>
      <c r="AX6" s="21">
        <f t="shared" si="6"/>
        <v>28.86</v>
      </c>
      <c r="AY6" s="21">
        <f t="shared" si="6"/>
        <v>26.56</v>
      </c>
      <c r="AZ6" s="21" t="str">
        <f t="shared" si="6"/>
        <v>-</v>
      </c>
      <c r="BA6" s="21" t="str">
        <f t="shared" si="6"/>
        <v>-</v>
      </c>
      <c r="BB6" s="21">
        <f t="shared" si="6"/>
        <v>54.41</v>
      </c>
      <c r="BC6" s="21">
        <f t="shared" si="6"/>
        <v>38.76</v>
      </c>
      <c r="BD6" s="21">
        <f t="shared" si="6"/>
        <v>49.21</v>
      </c>
      <c r="BE6" s="20" t="str">
        <f>IF(BE7="","",IF(BE7="-","【-】","【"&amp;SUBSTITUTE(TEXT(BE7,"#,##0.00"),"-","△")&amp;"】"))</f>
        <v>【71.39】</v>
      </c>
      <c r="BF6" s="21" t="str">
        <f>IF(BF7="",NA(),BF7)</f>
        <v>-</v>
      </c>
      <c r="BG6" s="21" t="str">
        <f t="shared" ref="BG6:BO6" si="7">IF(BG7="",NA(),BG7)</f>
        <v>-</v>
      </c>
      <c r="BH6" s="21">
        <f t="shared" si="7"/>
        <v>1292.1600000000001</v>
      </c>
      <c r="BI6" s="21">
        <f t="shared" si="7"/>
        <v>1166.45</v>
      </c>
      <c r="BJ6" s="21">
        <f t="shared" si="7"/>
        <v>1078.68</v>
      </c>
      <c r="BK6" s="21" t="str">
        <f t="shared" si="7"/>
        <v>-</v>
      </c>
      <c r="BL6" s="21" t="str">
        <f t="shared" si="7"/>
        <v>-</v>
      </c>
      <c r="BM6" s="21">
        <f t="shared" si="7"/>
        <v>1105.9100000000001</v>
      </c>
      <c r="BN6" s="21">
        <f t="shared" si="7"/>
        <v>1303.55</v>
      </c>
      <c r="BO6" s="21">
        <f t="shared" si="7"/>
        <v>1172.21</v>
      </c>
      <c r="BP6" s="20" t="str">
        <f>IF(BP7="","",IF(BP7="-","【-】","【"&amp;SUBSTITUTE(TEXT(BP7,"#,##0.00"),"-","△")&amp;"】"))</f>
        <v>【669.11】</v>
      </c>
      <c r="BQ6" s="21" t="str">
        <f>IF(BQ7="",NA(),BQ7)</f>
        <v>-</v>
      </c>
      <c r="BR6" s="21" t="str">
        <f t="shared" ref="BR6:BZ6" si="8">IF(BR7="",NA(),BR7)</f>
        <v>-</v>
      </c>
      <c r="BS6" s="21">
        <f t="shared" si="8"/>
        <v>64.5</v>
      </c>
      <c r="BT6" s="21">
        <f t="shared" si="8"/>
        <v>60.99</v>
      </c>
      <c r="BU6" s="21">
        <f t="shared" si="8"/>
        <v>59.62</v>
      </c>
      <c r="BV6" s="21" t="str">
        <f t="shared" si="8"/>
        <v>-</v>
      </c>
      <c r="BW6" s="21" t="str">
        <f t="shared" si="8"/>
        <v>-</v>
      </c>
      <c r="BX6" s="21">
        <f t="shared" si="8"/>
        <v>76.319999999999993</v>
      </c>
      <c r="BY6" s="21">
        <f t="shared" si="8"/>
        <v>78.510000000000005</v>
      </c>
      <c r="BZ6" s="21">
        <f t="shared" si="8"/>
        <v>79.55</v>
      </c>
      <c r="CA6" s="20" t="str">
        <f>IF(CA7="","",IF(CA7="-","【-】","【"&amp;SUBSTITUTE(TEXT(CA7,"#,##0.00"),"-","△")&amp;"】"))</f>
        <v>【99.73】</v>
      </c>
      <c r="CB6" s="21" t="str">
        <f>IF(CB7="",NA(),CB7)</f>
        <v>-</v>
      </c>
      <c r="CC6" s="21" t="str">
        <f t="shared" ref="CC6:CK6" si="9">IF(CC7="",NA(),CC7)</f>
        <v>-</v>
      </c>
      <c r="CD6" s="21">
        <f t="shared" si="9"/>
        <v>160.38999999999999</v>
      </c>
      <c r="CE6" s="21">
        <f t="shared" si="9"/>
        <v>168.15</v>
      </c>
      <c r="CF6" s="21">
        <f t="shared" si="9"/>
        <v>172.08</v>
      </c>
      <c r="CG6" s="21" t="str">
        <f t="shared" si="9"/>
        <v>-</v>
      </c>
      <c r="CH6" s="21" t="str">
        <f t="shared" si="9"/>
        <v>-</v>
      </c>
      <c r="CI6" s="21">
        <f t="shared" si="9"/>
        <v>171.08</v>
      </c>
      <c r="CJ6" s="21">
        <f t="shared" si="9"/>
        <v>160.44999999999999</v>
      </c>
      <c r="CK6" s="21">
        <f t="shared" si="9"/>
        <v>161.13</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50.06</v>
      </c>
      <c r="CU6" s="21">
        <f t="shared" si="10"/>
        <v>46.3</v>
      </c>
      <c r="CV6" s="21">
        <f t="shared" si="10"/>
        <v>47.23</v>
      </c>
      <c r="CW6" s="20" t="str">
        <f>IF(CW7="","",IF(CW7="-","【-】","【"&amp;SUBSTITUTE(TEXT(CW7,"#,##0.00"),"-","△")&amp;"】"))</f>
        <v>【59.99】</v>
      </c>
      <c r="CX6" s="21" t="str">
        <f>IF(CX7="",NA(),CX7)</f>
        <v>-</v>
      </c>
      <c r="CY6" s="21" t="str">
        <f t="shared" ref="CY6:DG6" si="11">IF(CY7="",NA(),CY7)</f>
        <v>-</v>
      </c>
      <c r="CZ6" s="21">
        <f t="shared" si="11"/>
        <v>87.49</v>
      </c>
      <c r="DA6" s="21">
        <f t="shared" si="11"/>
        <v>87.58</v>
      </c>
      <c r="DB6" s="21">
        <f t="shared" si="11"/>
        <v>87.74</v>
      </c>
      <c r="DC6" s="21" t="str">
        <f t="shared" si="11"/>
        <v>-</v>
      </c>
      <c r="DD6" s="21" t="str">
        <f t="shared" si="11"/>
        <v>-</v>
      </c>
      <c r="DE6" s="21">
        <f t="shared" si="11"/>
        <v>85.79</v>
      </c>
      <c r="DF6" s="21">
        <f t="shared" si="11"/>
        <v>85.01</v>
      </c>
      <c r="DG6" s="21">
        <f t="shared" si="11"/>
        <v>85.55</v>
      </c>
      <c r="DH6" s="20" t="str">
        <f>IF(DH7="","",IF(DH7="-","【-】","【"&amp;SUBSTITUTE(TEXT(DH7,"#,##0.00"),"-","△")&amp;"】"))</f>
        <v>【95.72】</v>
      </c>
      <c r="DI6" s="21" t="str">
        <f>IF(DI7="",NA(),DI7)</f>
        <v>-</v>
      </c>
      <c r="DJ6" s="21" t="str">
        <f t="shared" ref="DJ6:DR6" si="12">IF(DJ7="",NA(),DJ7)</f>
        <v>-</v>
      </c>
      <c r="DK6" s="21">
        <f t="shared" si="12"/>
        <v>2.81</v>
      </c>
      <c r="DL6" s="21">
        <f t="shared" si="12"/>
        <v>5.6</v>
      </c>
      <c r="DM6" s="21">
        <f t="shared" si="12"/>
        <v>8.34</v>
      </c>
      <c r="DN6" s="21" t="str">
        <f t="shared" si="12"/>
        <v>-</v>
      </c>
      <c r="DO6" s="21" t="str">
        <f t="shared" si="12"/>
        <v>-</v>
      </c>
      <c r="DP6" s="21">
        <f t="shared" si="12"/>
        <v>18.04</v>
      </c>
      <c r="DQ6" s="21">
        <f t="shared" si="12"/>
        <v>9.0399999999999991</v>
      </c>
      <c r="DR6" s="21">
        <f t="shared" si="12"/>
        <v>9.35</v>
      </c>
      <c r="DS6" s="20" t="str">
        <f>IF(DS7="","",IF(DS7="-","【-】","【"&amp;SUBSTITUTE(TEXT(DS7,"#,##0.00"),"-","△")&amp;"】"))</f>
        <v>【38.17】</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1">
        <f t="shared" si="13"/>
        <v>0.12</v>
      </c>
      <c r="ED6" s="20" t="str">
        <f>IF(ED7="","",IF(ED7="-","【-】","【"&amp;SUBSTITUTE(TEXT(ED7,"#,##0.00"),"-","△")&amp;"】"))</f>
        <v>【6.54】</v>
      </c>
      <c r="EE6" s="21" t="str">
        <f>IF(EE7="",NA(),EE7)</f>
        <v>-</v>
      </c>
      <c r="EF6" s="21" t="str">
        <f t="shared" ref="EF6:EN6" si="14">IF(EF7="",NA(),EF7)</f>
        <v>-</v>
      </c>
      <c r="EG6" s="21">
        <f t="shared" si="14"/>
        <v>0.09</v>
      </c>
      <c r="EH6" s="20">
        <f t="shared" si="14"/>
        <v>0</v>
      </c>
      <c r="EI6" s="20">
        <f t="shared" si="14"/>
        <v>0</v>
      </c>
      <c r="EJ6" s="21" t="str">
        <f t="shared" si="14"/>
        <v>-</v>
      </c>
      <c r="EK6" s="21" t="str">
        <f t="shared" si="14"/>
        <v>-</v>
      </c>
      <c r="EL6" s="21">
        <f t="shared" si="14"/>
        <v>0.34</v>
      </c>
      <c r="EM6" s="21">
        <f t="shared" si="14"/>
        <v>0.04</v>
      </c>
      <c r="EN6" s="21">
        <f t="shared" si="14"/>
        <v>0.06</v>
      </c>
      <c r="EO6" s="20" t="str">
        <f>IF(EO7="","",IF(EO7="-","【-】","【"&amp;SUBSTITUTE(TEXT(EO7,"#,##0.00"),"-","△")&amp;"】"))</f>
        <v>【0.24】</v>
      </c>
    </row>
    <row r="7" spans="1:148" s="22" customFormat="1" x14ac:dyDescent="0.25">
      <c r="A7" s="14"/>
      <c r="B7" s="23">
        <v>2021</v>
      </c>
      <c r="C7" s="23">
        <v>234419</v>
      </c>
      <c r="D7" s="23">
        <v>46</v>
      </c>
      <c r="E7" s="23">
        <v>17</v>
      </c>
      <c r="F7" s="23">
        <v>1</v>
      </c>
      <c r="G7" s="23">
        <v>0</v>
      </c>
      <c r="H7" s="23" t="s">
        <v>96</v>
      </c>
      <c r="I7" s="23" t="s">
        <v>97</v>
      </c>
      <c r="J7" s="23" t="s">
        <v>98</v>
      </c>
      <c r="K7" s="23" t="s">
        <v>99</v>
      </c>
      <c r="L7" s="23" t="s">
        <v>100</v>
      </c>
      <c r="M7" s="23" t="s">
        <v>101</v>
      </c>
      <c r="N7" s="24" t="s">
        <v>102</v>
      </c>
      <c r="O7" s="24">
        <v>67.569999999999993</v>
      </c>
      <c r="P7" s="24">
        <v>85.98</v>
      </c>
      <c r="Q7" s="24">
        <v>83.71</v>
      </c>
      <c r="R7" s="24">
        <v>1870</v>
      </c>
      <c r="S7" s="24">
        <v>28556</v>
      </c>
      <c r="T7" s="24">
        <v>23.8</v>
      </c>
      <c r="U7" s="24">
        <v>1199.83</v>
      </c>
      <c r="V7" s="24">
        <v>24560</v>
      </c>
      <c r="W7" s="24">
        <v>3.73</v>
      </c>
      <c r="X7" s="24">
        <v>6584.45</v>
      </c>
      <c r="Y7" s="24" t="s">
        <v>102</v>
      </c>
      <c r="Z7" s="24" t="s">
        <v>102</v>
      </c>
      <c r="AA7" s="24">
        <v>104.29</v>
      </c>
      <c r="AB7" s="24">
        <v>103.8</v>
      </c>
      <c r="AC7" s="24">
        <v>102.32</v>
      </c>
      <c r="AD7" s="24" t="s">
        <v>102</v>
      </c>
      <c r="AE7" s="24" t="s">
        <v>102</v>
      </c>
      <c r="AF7" s="24">
        <v>105.14</v>
      </c>
      <c r="AG7" s="24">
        <v>106.75</v>
      </c>
      <c r="AH7" s="24">
        <v>109.7</v>
      </c>
      <c r="AI7" s="24">
        <v>107.02</v>
      </c>
      <c r="AJ7" s="24" t="s">
        <v>102</v>
      </c>
      <c r="AK7" s="24" t="s">
        <v>102</v>
      </c>
      <c r="AL7" s="24">
        <v>0</v>
      </c>
      <c r="AM7" s="24">
        <v>0</v>
      </c>
      <c r="AN7" s="24">
        <v>0</v>
      </c>
      <c r="AO7" s="24" t="s">
        <v>102</v>
      </c>
      <c r="AP7" s="24" t="s">
        <v>102</v>
      </c>
      <c r="AQ7" s="24">
        <v>11.56</v>
      </c>
      <c r="AR7" s="24">
        <v>7.23</v>
      </c>
      <c r="AS7" s="24">
        <v>0.1</v>
      </c>
      <c r="AT7" s="24">
        <v>3.09</v>
      </c>
      <c r="AU7" s="24" t="s">
        <v>102</v>
      </c>
      <c r="AV7" s="24" t="s">
        <v>102</v>
      </c>
      <c r="AW7" s="24">
        <v>25.02</v>
      </c>
      <c r="AX7" s="24">
        <v>28.86</v>
      </c>
      <c r="AY7" s="24">
        <v>26.56</v>
      </c>
      <c r="AZ7" s="24" t="s">
        <v>102</v>
      </c>
      <c r="BA7" s="24" t="s">
        <v>102</v>
      </c>
      <c r="BB7" s="24">
        <v>54.41</v>
      </c>
      <c r="BC7" s="24">
        <v>38.76</v>
      </c>
      <c r="BD7" s="24">
        <v>49.21</v>
      </c>
      <c r="BE7" s="24">
        <v>71.39</v>
      </c>
      <c r="BF7" s="24" t="s">
        <v>102</v>
      </c>
      <c r="BG7" s="24" t="s">
        <v>102</v>
      </c>
      <c r="BH7" s="24">
        <v>1292.1600000000001</v>
      </c>
      <c r="BI7" s="24">
        <v>1166.45</v>
      </c>
      <c r="BJ7" s="24">
        <v>1078.68</v>
      </c>
      <c r="BK7" s="24" t="s">
        <v>102</v>
      </c>
      <c r="BL7" s="24" t="s">
        <v>102</v>
      </c>
      <c r="BM7" s="24">
        <v>1105.9100000000001</v>
      </c>
      <c r="BN7" s="24">
        <v>1303.55</v>
      </c>
      <c r="BO7" s="24">
        <v>1172.21</v>
      </c>
      <c r="BP7" s="24">
        <v>669.11</v>
      </c>
      <c r="BQ7" s="24" t="s">
        <v>102</v>
      </c>
      <c r="BR7" s="24" t="s">
        <v>102</v>
      </c>
      <c r="BS7" s="24">
        <v>64.5</v>
      </c>
      <c r="BT7" s="24">
        <v>60.99</v>
      </c>
      <c r="BU7" s="24">
        <v>59.62</v>
      </c>
      <c r="BV7" s="24" t="s">
        <v>102</v>
      </c>
      <c r="BW7" s="24" t="s">
        <v>102</v>
      </c>
      <c r="BX7" s="24">
        <v>76.319999999999993</v>
      </c>
      <c r="BY7" s="24">
        <v>78.510000000000005</v>
      </c>
      <c r="BZ7" s="24">
        <v>79.55</v>
      </c>
      <c r="CA7" s="24">
        <v>99.73</v>
      </c>
      <c r="CB7" s="24" t="s">
        <v>102</v>
      </c>
      <c r="CC7" s="24" t="s">
        <v>102</v>
      </c>
      <c r="CD7" s="24">
        <v>160.38999999999999</v>
      </c>
      <c r="CE7" s="24">
        <v>168.15</v>
      </c>
      <c r="CF7" s="24">
        <v>172.08</v>
      </c>
      <c r="CG7" s="24" t="s">
        <v>102</v>
      </c>
      <c r="CH7" s="24" t="s">
        <v>102</v>
      </c>
      <c r="CI7" s="24">
        <v>171.08</v>
      </c>
      <c r="CJ7" s="24">
        <v>160.44999999999999</v>
      </c>
      <c r="CK7" s="24">
        <v>161.13</v>
      </c>
      <c r="CL7" s="24">
        <v>134.97999999999999</v>
      </c>
      <c r="CM7" s="24" t="s">
        <v>102</v>
      </c>
      <c r="CN7" s="24" t="s">
        <v>102</v>
      </c>
      <c r="CO7" s="24" t="s">
        <v>102</v>
      </c>
      <c r="CP7" s="24" t="s">
        <v>102</v>
      </c>
      <c r="CQ7" s="24" t="s">
        <v>102</v>
      </c>
      <c r="CR7" s="24" t="s">
        <v>102</v>
      </c>
      <c r="CS7" s="24" t="s">
        <v>102</v>
      </c>
      <c r="CT7" s="24">
        <v>50.06</v>
      </c>
      <c r="CU7" s="24">
        <v>46.3</v>
      </c>
      <c r="CV7" s="24">
        <v>47.23</v>
      </c>
      <c r="CW7" s="24">
        <v>59.99</v>
      </c>
      <c r="CX7" s="24" t="s">
        <v>102</v>
      </c>
      <c r="CY7" s="24" t="s">
        <v>102</v>
      </c>
      <c r="CZ7" s="24">
        <v>87.49</v>
      </c>
      <c r="DA7" s="24">
        <v>87.58</v>
      </c>
      <c r="DB7" s="24">
        <v>87.74</v>
      </c>
      <c r="DC7" s="24" t="s">
        <v>102</v>
      </c>
      <c r="DD7" s="24" t="s">
        <v>102</v>
      </c>
      <c r="DE7" s="24">
        <v>85.79</v>
      </c>
      <c r="DF7" s="24">
        <v>85.01</v>
      </c>
      <c r="DG7" s="24">
        <v>85.55</v>
      </c>
      <c r="DH7" s="24">
        <v>95.72</v>
      </c>
      <c r="DI7" s="24" t="s">
        <v>102</v>
      </c>
      <c r="DJ7" s="24" t="s">
        <v>102</v>
      </c>
      <c r="DK7" s="24">
        <v>2.81</v>
      </c>
      <c r="DL7" s="24">
        <v>5.6</v>
      </c>
      <c r="DM7" s="24">
        <v>8.34</v>
      </c>
      <c r="DN7" s="24" t="s">
        <v>102</v>
      </c>
      <c r="DO7" s="24" t="s">
        <v>102</v>
      </c>
      <c r="DP7" s="24">
        <v>18.04</v>
      </c>
      <c r="DQ7" s="24">
        <v>9.0399999999999991</v>
      </c>
      <c r="DR7" s="24">
        <v>9.35</v>
      </c>
      <c r="DS7" s="24">
        <v>38.17</v>
      </c>
      <c r="DT7" s="24" t="s">
        <v>102</v>
      </c>
      <c r="DU7" s="24" t="s">
        <v>102</v>
      </c>
      <c r="DV7" s="24">
        <v>0</v>
      </c>
      <c r="DW7" s="24">
        <v>0</v>
      </c>
      <c r="DX7" s="24">
        <v>0</v>
      </c>
      <c r="DY7" s="24" t="s">
        <v>102</v>
      </c>
      <c r="DZ7" s="24" t="s">
        <v>102</v>
      </c>
      <c r="EA7" s="24">
        <v>0</v>
      </c>
      <c r="EB7" s="24">
        <v>0</v>
      </c>
      <c r="EC7" s="24">
        <v>0.12</v>
      </c>
      <c r="ED7" s="24">
        <v>6.54</v>
      </c>
      <c r="EE7" s="24" t="s">
        <v>102</v>
      </c>
      <c r="EF7" s="24" t="s">
        <v>102</v>
      </c>
      <c r="EG7" s="24">
        <v>0.09</v>
      </c>
      <c r="EH7" s="24">
        <v>0</v>
      </c>
      <c r="EI7" s="24">
        <v>0</v>
      </c>
      <c r="EJ7" s="24" t="s">
        <v>102</v>
      </c>
      <c r="EK7" s="24" t="s">
        <v>102</v>
      </c>
      <c r="EL7" s="24">
        <v>0.34</v>
      </c>
      <c r="EM7" s="24">
        <v>0.04</v>
      </c>
      <c r="EN7" s="24">
        <v>0.06</v>
      </c>
      <c r="EO7" s="24">
        <v>0.24</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5">
      <c r="B11">
        <v>4</v>
      </c>
      <c r="C11">
        <v>3</v>
      </c>
      <c r="D11">
        <v>2</v>
      </c>
      <c r="E11">
        <v>1</v>
      </c>
      <c r="F11">
        <v>0</v>
      </c>
      <c r="G11" t="s">
        <v>108</v>
      </c>
    </row>
    <row r="12" spans="1:148" x14ac:dyDescent="0.25">
      <c r="B12">
        <v>1</v>
      </c>
      <c r="C12">
        <v>1</v>
      </c>
      <c r="D12">
        <v>1</v>
      </c>
      <c r="E12">
        <v>2</v>
      </c>
      <c r="F12">
        <v>3</v>
      </c>
      <c r="G12" t="s">
        <v>109</v>
      </c>
    </row>
    <row r="13" spans="1:148" x14ac:dyDescent="0.25">
      <c r="B13" t="s">
        <v>110</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dcterms:created xsi:type="dcterms:W3CDTF">2023-01-12T23:31:53Z</dcterms:created>
  <dcterms:modified xsi:type="dcterms:W3CDTF">2023-01-27T04:27:28Z</dcterms:modified>
  <cp:category/>
</cp:coreProperties>
</file>